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7\PLAN DE DESARROLLO 2016 - 2020\EVALUACIONES\"/>
    </mc:Choice>
  </mc:AlternateContent>
  <bookViews>
    <workbookView xWindow="0" yWindow="0" windowWidth="18675" windowHeight="7710" firstSheet="6" activeTab="12"/>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calcMode="autoNoTable" iterate="1"/>
</workbook>
</file>

<file path=xl/calcChain.xml><?xml version="1.0" encoding="utf-8"?>
<calcChain xmlns="http://schemas.openxmlformats.org/spreadsheetml/2006/main">
  <c r="AL70" i="14" l="1"/>
  <c r="AL199" i="20" l="1"/>
  <c r="AL200" i="20"/>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AZ110" i="18" s="1"/>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B185" i="16"/>
  <c r="AZ185" i="16" s="1"/>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B163" i="16"/>
  <c r="AZ163" i="16" s="1"/>
  <c r="V163" i="16"/>
  <c r="B163" i="16"/>
  <c r="AB162" i="16"/>
  <c r="AZ162" i="16" s="1"/>
  <c r="V162" i="16"/>
  <c r="B162" i="16"/>
  <c r="AB161" i="16"/>
  <c r="AZ161" i="16" s="1"/>
  <c r="V161" i="16"/>
  <c r="B161" i="16"/>
  <c r="AB160" i="16"/>
  <c r="AZ160" i="16" s="1"/>
  <c r="V160" i="16"/>
  <c r="B160" i="16"/>
  <c r="AB159" i="16"/>
  <c r="AZ159" i="16" s="1"/>
  <c r="V159" i="16"/>
  <c r="B159" i="16"/>
  <c r="AB158" i="16"/>
  <c r="AZ158" i="16" s="1"/>
  <c r="V158" i="16"/>
  <c r="B158" i="16"/>
  <c r="AB157" i="16"/>
  <c r="AZ157" i="16" s="1"/>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AZ92" i="16" s="1"/>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AZ34" i="16" s="1"/>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V52" i="13"/>
  <c r="B52" i="13"/>
  <c r="AB51" i="13"/>
  <c r="AZ51" i="13" s="1"/>
  <c r="V51" i="13"/>
  <c r="B51" i="13"/>
  <c r="AB50" i="13"/>
  <c r="V50" i="13"/>
  <c r="B50" i="13"/>
  <c r="AB49" i="13"/>
  <c r="AZ49" i="13" s="1"/>
  <c r="V49" i="13"/>
  <c r="B49" i="13"/>
  <c r="AB48" i="13"/>
  <c r="AZ48" i="13" s="1"/>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V40" i="13"/>
  <c r="B40" i="13"/>
  <c r="AB39" i="13"/>
  <c r="AZ39" i="13" s="1"/>
  <c r="V39" i="13"/>
  <c r="B39" i="13"/>
  <c r="AB38" i="13"/>
  <c r="AZ38" i="13" s="1"/>
  <c r="V38" i="13"/>
  <c r="B38" i="13"/>
  <c r="AB37" i="13"/>
  <c r="AZ37" i="13" s="1"/>
  <c r="V37" i="13"/>
  <c r="B37" i="13"/>
  <c r="AB36" i="13"/>
  <c r="V36" i="13"/>
  <c r="B36" i="13"/>
  <c r="AB35" i="13"/>
  <c r="AZ35" i="13" s="1"/>
  <c r="V35" i="13"/>
  <c r="B35" i="13"/>
  <c r="AB34" i="13"/>
  <c r="AZ34" i="13" s="1"/>
  <c r="V34" i="13"/>
  <c r="B34" i="13"/>
  <c r="O31" i="13"/>
  <c r="O30" i="13"/>
  <c r="AZ60" i="13" s="1"/>
  <c r="O29" i="13"/>
  <c r="O28" i="13"/>
  <c r="O27" i="13"/>
  <c r="O26" i="13"/>
  <c r="O25" i="13"/>
  <c r="J21" i="13"/>
  <c r="J21" i="14" s="1"/>
  <c r="J21" i="15" s="1"/>
  <c r="J21" i="20" s="1"/>
  <c r="J21" i="16" s="1"/>
  <c r="J21" i="21" s="1"/>
  <c r="J21" i="17" s="1"/>
  <c r="J21" i="22" s="1"/>
  <c r="J21" i="18" s="1"/>
  <c r="J21" i="23"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L89" i="23"/>
  <c r="AH77" i="19" s="1"/>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T114" i="18" s="1"/>
  <c r="AL162" i="22"/>
  <c r="AN113" i="18" s="1"/>
  <c r="AL161" i="22"/>
  <c r="AH113" i="18" s="1"/>
  <c r="AL160" i="22"/>
  <c r="AN112" i="18" s="1"/>
  <c r="AL159" i="22"/>
  <c r="AH112" i="18" s="1"/>
  <c r="AT112" i="18" s="1"/>
  <c r="AL158" i="22"/>
  <c r="AN111" i="18" s="1"/>
  <c r="AL157" i="22"/>
  <c r="AH111" i="18" s="1"/>
  <c r="AL156" i="22"/>
  <c r="AN110" i="18" s="1"/>
  <c r="AL155" i="22"/>
  <c r="AH110" i="18" s="1"/>
  <c r="AT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L122" i="22"/>
  <c r="AN85" i="18" s="1"/>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L62" i="22"/>
  <c r="AN47" i="18" s="1"/>
  <c r="AL61" i="22"/>
  <c r="AH47" i="18" s="1"/>
  <c r="AL60" i="22"/>
  <c r="AN46" i="18" s="1"/>
  <c r="AL59" i="22"/>
  <c r="AH46" i="18" s="1"/>
  <c r="AL58" i="22"/>
  <c r="AN45" i="18" s="1"/>
  <c r="AL57" i="22"/>
  <c r="AH45" i="18" s="1"/>
  <c r="AL56" i="22"/>
  <c r="AN44" i="18" s="1"/>
  <c r="AL55" i="22"/>
  <c r="AH44" i="18" s="1"/>
  <c r="AL54" i="22"/>
  <c r="AN43" i="18" s="1"/>
  <c r="AL53" i="22"/>
  <c r="AH43" i="18" s="1"/>
  <c r="AL52" i="22"/>
  <c r="AN42" i="18" s="1"/>
  <c r="AL51" i="22"/>
  <c r="AH42" i="18" s="1"/>
  <c r="AL50" i="22"/>
  <c r="AN41" i="18" s="1"/>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BG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L79" i="21"/>
  <c r="AH56" i="17" s="1"/>
  <c r="AL78" i="21"/>
  <c r="AN55" i="17" s="1"/>
  <c r="AL77" i="21"/>
  <c r="AH55" i="17" s="1"/>
  <c r="AL76" i="21"/>
  <c r="AN54" i="17" s="1"/>
  <c r="AL75" i="21"/>
  <c r="AH54" i="17" s="1"/>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H163" i="16" s="1"/>
  <c r="AL212" i="20"/>
  <c r="AN162" i="16" s="1"/>
  <c r="AL211" i="20"/>
  <c r="AH162" i="16" s="1"/>
  <c r="AL210" i="20"/>
  <c r="AN161" i="16" s="1"/>
  <c r="AL209" i="20"/>
  <c r="AH161" i="16" s="1"/>
  <c r="AL208" i="20"/>
  <c r="AN160" i="16" s="1"/>
  <c r="AL207" i="20"/>
  <c r="AH160" i="16" s="1"/>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L67" i="20"/>
  <c r="AH58" i="16" s="1"/>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51" i="18"/>
  <c r="AZ187" i="16"/>
  <c r="AZ69" i="16"/>
  <c r="AZ61" i="16"/>
  <c r="AZ38" i="16"/>
  <c r="AL338" i="14"/>
  <c r="AN201" i="15" s="1"/>
  <c r="AL337" i="14"/>
  <c r="AH201" i="15" s="1"/>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2" i="13"/>
  <c r="AZ50" i="13"/>
  <c r="AZ46" i="13"/>
  <c r="AZ40" i="13"/>
  <c r="AZ3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T45" i="13" s="1"/>
  <c r="AL56" i="12"/>
  <c r="AN44" i="13" s="1"/>
  <c r="AL55" i="12"/>
  <c r="AH44" i="13" s="1"/>
  <c r="AT44" i="13" s="1"/>
  <c r="AL54" i="12"/>
  <c r="AN43" i="13" s="1"/>
  <c r="AL53" i="12"/>
  <c r="AH43" i="13" s="1"/>
  <c r="AT43" i="13" s="1"/>
  <c r="AL52" i="12"/>
  <c r="AN42" i="13" s="1"/>
  <c r="AL51" i="12"/>
  <c r="AH42" i="13" s="1"/>
  <c r="AT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Z206" i="15" l="1"/>
  <c r="AZ179" i="18"/>
  <c r="AT94" i="18"/>
  <c r="BG94" i="18" s="1"/>
  <c r="AT92" i="18"/>
  <c r="AT166" i="18"/>
  <c r="BG166" i="18" s="1"/>
  <c r="AT164" i="18"/>
  <c r="BG164" i="18" s="1"/>
  <c r="AT174" i="18"/>
  <c r="AT193" i="16"/>
  <c r="AT115" i="16"/>
  <c r="BG115" i="16" s="1"/>
  <c r="AZ127" i="19"/>
  <c r="AT40" i="13"/>
  <c r="BG40" i="13" s="1"/>
  <c r="AT52" i="13"/>
  <c r="BG52" i="13" s="1"/>
  <c r="AT109" i="16"/>
  <c r="BG109" i="16" s="1"/>
  <c r="AT111" i="16"/>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E202" i="15"/>
  <c r="J21" i="24"/>
  <c r="J21" i="19"/>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74" i="18"/>
  <c r="BG92" i="18"/>
  <c r="BG131" i="18"/>
  <c r="AT61" i="18"/>
  <c r="BG61" i="18" s="1"/>
  <c r="AT67" i="18"/>
  <c r="BG67" i="18" s="1"/>
  <c r="BG110" i="18"/>
  <c r="BG112" i="18"/>
  <c r="BG114" i="18"/>
  <c r="AZ151" i="18"/>
  <c r="BG66" i="17"/>
  <c r="BG111" i="16"/>
  <c r="AZ130" i="15"/>
  <c r="BG42" i="13"/>
  <c r="BG44" i="13"/>
  <c r="AZ37" i="19"/>
  <c r="AZ103" i="19"/>
  <c r="AZ83" i="19"/>
  <c r="AZ133" i="18"/>
  <c r="AZ176" i="18"/>
  <c r="AZ73" i="16"/>
  <c r="AZ196" i="16"/>
  <c r="BG164"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BG163" i="16"/>
  <c r="BG165" i="16"/>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AT164" i="16"/>
  <c r="AT165" i="16"/>
  <c r="BG166" i="16"/>
  <c r="AT166" i="16"/>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BG193" i="16"/>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BG43" i="13"/>
  <c r="BG45" i="13"/>
  <c r="AT47" i="13"/>
  <c r="BG47" i="13" s="1"/>
  <c r="AT51" i="13"/>
  <c r="BG51" i="13" s="1"/>
  <c r="AT55" i="13"/>
  <c r="BG55" i="13" s="1"/>
  <c r="AT152" i="16" l="1"/>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sharedStrings.xml><?xml version="1.0" encoding="utf-8"?>
<sst xmlns="http://schemas.openxmlformats.org/spreadsheetml/2006/main" count="3934" uniqueCount="893">
  <si>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</si>
  <si>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</si>
  <si>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</si>
  <si>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</si>
  <si>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</si>
  <si>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</si>
  <si>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</si>
  <si>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</si>
  <si>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</si>
  <si>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</si>
  <si>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</si>
  <si>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</si>
  <si>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</si>
  <si>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</si>
  <si>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</si>
  <si>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</si>
  <si>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</si>
  <si>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</si>
  <si>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</si>
  <si>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</si>
  <si>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</si>
  <si>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</si>
  <si>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</si>
  <si>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</si>
  <si>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</si>
  <si>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</si>
  <si>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</si>
  <si>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</si>
  <si>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</si>
  <si>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</si>
  <si>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</si>
  <si>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</si>
  <si>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</si>
  <si>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</si>
  <si>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</si>
  <si>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</si>
  <si>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</si>
  <si>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</si>
  <si>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</si>
  <si>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</si>
  <si>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</si>
  <si>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</si>
  <si>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</si>
  <si>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</si>
  <si>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</si>
  <si>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</si>
  <si>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</si>
  <si>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</si>
  <si>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</si>
  <si>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</si>
  <si>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</si>
  <si>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</si>
  <si>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</si>
  <si>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</si>
  <si>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</si>
  <si>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</si>
  <si>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</si>
  <si>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</si>
  <si>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</si>
  <si>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</si>
  <si>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</si>
  <si>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</si>
  <si>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</si>
  <si>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</si>
  <si>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</si>
  <si>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</si>
  <si>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</si>
  <si>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</si>
  <si>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</si>
  <si>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</si>
  <si>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</si>
  <si>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</si>
  <si>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</si>
  <si>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</si>
  <si>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</si>
  <si>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</si>
  <si>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</si>
  <si>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</si>
  <si>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</si>
  <si>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</si>
  <si>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</si>
  <si>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</si>
  <si>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</si>
  <si>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</si>
  <si>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</si>
  <si>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</si>
  <si>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</si>
  <si>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</si>
  <si>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</si>
  <si>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</si>
  <si>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</si>
  <si>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</si>
  <si>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</si>
  <si>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</si>
  <si>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</si>
  <si>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</si>
  <si>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</si>
  <si>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</si>
  <si>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</si>
  <si>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</si>
  <si>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</si>
  <si>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</si>
  <si>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</si>
  <si>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</si>
  <si>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</si>
  <si>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</si>
  <si>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</si>
  <si>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</si>
  <si>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</si>
  <si>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</si>
  <si>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</si>
  <si>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</si>
  <si>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</si>
  <si>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</si>
  <si>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</si>
  <si>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</si>
  <si>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</si>
  <si>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</si>
  <si>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</si>
  <si>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</si>
  <si>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</si>
  <si>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</si>
  <si>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</si>
  <si>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</si>
  <si>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</si>
  <si>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</si>
  <si>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</si>
  <si>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</si>
  <si>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</si>
  <si>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</si>
  <si>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</si>
  <si>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</si>
  <si>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</si>
  <si>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</si>
  <si>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</si>
  <si>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</si>
  <si>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</si>
  <si>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</si>
  <si>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</si>
  <si>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</si>
  <si>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</si>
  <si>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</si>
  <si>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</si>
  <si>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</si>
  <si>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</si>
  <si>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</si>
  <si>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</si>
  <si>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</si>
  <si>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</si>
  <si>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</si>
  <si>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</si>
  <si>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</si>
  <si>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</si>
  <si>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</si>
  <si>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</si>
  <si>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</si>
  <si>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</si>
  <si>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</si>
  <si>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</si>
  <si>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</si>
  <si>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</si>
  <si>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</si>
  <si>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</si>
  <si>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</si>
  <si>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</si>
  <si>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</si>
  <si>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</si>
  <si>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</si>
  <si>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</si>
  <si>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</si>
  <si>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</si>
  <si>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</si>
  <si>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</si>
  <si>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</si>
  <si>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</si>
  <si>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</si>
  <si>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</si>
  <si>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</si>
  <si>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</si>
  <si>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</si>
  <si>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</si>
  <si>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</si>
  <si>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</si>
  <si>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</si>
  <si>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</si>
  <si>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</si>
  <si>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</si>
  <si>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</si>
  <si>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</si>
  <si>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</si>
  <si>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</si>
  <si>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</si>
  <si>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</si>
  <si>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</si>
  <si>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</si>
  <si>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</si>
  <si>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</si>
  <si>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</si>
  <si>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</si>
  <si>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</si>
  <si>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</si>
  <si>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</si>
  <si>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</si>
  <si>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</si>
  <si>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</si>
  <si>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</si>
  <si>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</si>
  <si>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</si>
  <si>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</si>
  <si>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</si>
  <si>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</si>
  <si>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</si>
  <si>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</si>
  <si>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</si>
  <si>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</si>
  <si>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</si>
  <si>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</si>
  <si>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</si>
  <si>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</si>
  <si>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</si>
  <si>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</si>
  <si>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</si>
  <si>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</si>
  <si>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</si>
  <si>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</si>
  <si>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</si>
  <si>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</si>
  <si>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</si>
  <si>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</si>
  <si>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</si>
  <si>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</si>
  <si>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</si>
  <si>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</si>
  <si>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</si>
  <si>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</si>
  <si>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</si>
  <si>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</si>
  <si>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</si>
  <si>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</si>
  <si>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</si>
  <si>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</si>
  <si>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</si>
  <si>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</si>
  <si>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</si>
  <si>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</si>
  <si>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</si>
  <si>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</si>
  <si>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</si>
  <si>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</si>
  <si>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</si>
  <si>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</si>
  <si>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</si>
  <si>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</si>
  <si>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</si>
  <si>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</si>
  <si>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</si>
  <si>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</si>
  <si>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</si>
  <si>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</si>
  <si>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</si>
  <si>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</si>
  <si>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</si>
  <si>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</si>
  <si>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</si>
  <si>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</si>
  <si>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</si>
  <si>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</si>
  <si>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</si>
  <si>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</si>
  <si>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</si>
  <si>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</si>
  <si>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</si>
  <si>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</si>
  <si>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</si>
  <si>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</si>
  <si>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</si>
  <si>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</si>
  <si>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</si>
  <si>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</si>
  <si>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</si>
  <si>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</si>
  <si>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</si>
  <si>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</si>
  <si>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</si>
  <si>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</si>
  <si>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</si>
  <si>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</si>
  <si>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</si>
  <si>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</si>
  <si>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</si>
  <si>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</si>
  <si>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</si>
  <si>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</si>
  <si>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</si>
  <si>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</si>
  <si>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</si>
  <si>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</si>
  <si>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</si>
  <si>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</si>
  <si>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</si>
  <si>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</si>
  <si>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</si>
  <si>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</si>
  <si>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</si>
  <si>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</si>
  <si>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</si>
  <si>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</si>
  <si>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</si>
  <si>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</si>
  <si>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</si>
  <si>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</si>
  <si>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</si>
  <si>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</si>
  <si>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</si>
  <si>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</si>
  <si>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</si>
  <si>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</si>
  <si>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</si>
  <si>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</si>
  <si>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</si>
  <si>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</si>
  <si>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</si>
  <si>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</si>
  <si>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</si>
  <si>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</si>
  <si>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</si>
  <si>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</si>
  <si>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</si>
  <si>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</si>
  <si>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</si>
  <si>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</si>
  <si>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</si>
  <si>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</si>
  <si>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</si>
  <si>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</si>
  <si>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</si>
  <si>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</si>
  <si>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</si>
  <si>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</si>
  <si>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</si>
  <si>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</si>
  <si>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</si>
  <si>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</si>
  <si>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</si>
  <si>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</si>
  <si>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</si>
  <si>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</si>
  <si>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</si>
  <si>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</si>
  <si>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</si>
  <si>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</si>
  <si>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</si>
  <si>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</si>
  <si>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</si>
  <si>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</si>
  <si>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</si>
  <si>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</si>
  <si>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</si>
  <si>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</si>
  <si>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</si>
  <si>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</si>
  <si>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</si>
  <si>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</si>
  <si>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</si>
  <si>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</si>
  <si>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</si>
  <si>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</si>
  <si>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</si>
  <si>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</si>
  <si>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</si>
  <si>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</si>
  <si>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</si>
  <si>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</si>
  <si>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</si>
  <si>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</si>
  <si>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</si>
  <si>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</si>
  <si>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</si>
  <si>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</si>
  <si>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</si>
  <si>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</si>
  <si>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</si>
  <si>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</si>
  <si>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</si>
  <si>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</si>
  <si>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</si>
  <si>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</si>
  <si>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</si>
  <si>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</si>
  <si>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</si>
  <si>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</si>
  <si>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</si>
  <si>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</si>
  <si>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</si>
  <si>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</si>
  <si>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</si>
  <si>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</si>
  <si>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</si>
  <si>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</si>
  <si>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</si>
  <si>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</si>
  <si>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</si>
  <si>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</si>
  <si>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</si>
  <si>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</si>
  <si>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</si>
  <si>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</si>
  <si>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</si>
  <si>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</si>
  <si>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</si>
  <si>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</si>
  <si>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</si>
  <si>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</si>
  <si>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</si>
  <si>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</si>
  <si>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</si>
  <si>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</si>
  <si>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</si>
  <si>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</si>
  <si>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</si>
  <si>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</si>
  <si>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</si>
  <si>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</si>
  <si>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</si>
  <si>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</si>
  <si>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</si>
  <si>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</si>
  <si>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</si>
  <si>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</si>
  <si>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</si>
  <si>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</si>
  <si>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</si>
  <si>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</si>
  <si>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</si>
  <si>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</si>
  <si>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</si>
  <si>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</si>
  <si>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</si>
  <si>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</si>
  <si>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</si>
  <si>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</si>
  <si>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</si>
  <si>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</si>
  <si>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</si>
  <si>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</si>
  <si>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</si>
  <si>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</si>
  <si>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</si>
  <si>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</si>
  <si>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</si>
  <si>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</si>
  <si>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</si>
  <si>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</si>
  <si>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</si>
  <si>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</si>
  <si>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</si>
  <si>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</si>
  <si>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</si>
  <si>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</si>
  <si>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</si>
  <si>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</si>
  <si>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</si>
  <si>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</si>
  <si>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</si>
  <si>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</si>
  <si>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</si>
  <si>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</si>
  <si>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</si>
  <si>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</si>
  <si>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</si>
  <si>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</si>
  <si>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</si>
  <si>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</si>
  <si>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</si>
  <si>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</si>
  <si>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</si>
  <si>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</si>
  <si>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</si>
  <si>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</si>
  <si>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</si>
  <si>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</si>
  <si>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</si>
  <si>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</si>
  <si>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</si>
  <si>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</si>
  <si>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</si>
  <si>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</si>
  <si>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</si>
  <si>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</si>
  <si>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</si>
  <si>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</si>
  <si>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</si>
  <si>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</si>
  <si>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</si>
  <si>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</si>
  <si>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</si>
  <si>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</si>
  <si>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</si>
  <si>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</si>
  <si>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</si>
  <si>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</si>
  <si>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</si>
  <si>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</si>
  <si>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</si>
  <si>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</si>
  <si>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</si>
  <si>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</si>
  <si>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</si>
  <si>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</si>
  <si>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</si>
  <si>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</si>
  <si>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</si>
  <si>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</si>
  <si>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</si>
  <si>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</si>
  <si>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</si>
  <si>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</si>
  <si>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</si>
  <si>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</si>
  <si>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</si>
  <si>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</si>
  <si>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</si>
  <si>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</si>
  <si>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</si>
  <si>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</si>
  <si>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</si>
  <si>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</si>
  <si>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</si>
  <si>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</si>
  <si>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</si>
  <si>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</si>
  <si>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</si>
  <si>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</si>
  <si>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</si>
  <si>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</si>
  <si>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</si>
  <si>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</si>
  <si>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</si>
  <si>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</si>
  <si>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</si>
  <si>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</si>
  <si>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</si>
  <si>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</si>
  <si>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</si>
  <si>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</si>
  <si>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</si>
  <si>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</si>
  <si>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</si>
  <si>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</si>
  <si>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</si>
  <si>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</si>
  <si>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</si>
  <si>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</si>
  <si>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</si>
  <si>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</si>
  <si>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</si>
  <si>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</si>
  <si>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</si>
  <si>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</si>
  <si>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</si>
  <si>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</si>
  <si>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</si>
  <si>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</si>
  <si>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</si>
  <si>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</si>
  <si>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</si>
  <si>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</si>
  <si>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</si>
  <si>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</si>
  <si>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</si>
  <si>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</si>
  <si>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</si>
  <si>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</si>
  <si>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</si>
  <si>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</si>
  <si>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</si>
  <si>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</si>
  <si>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</si>
  <si>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</si>
  <si>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</si>
  <si>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</si>
  <si>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</si>
  <si>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</si>
  <si>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</si>
  <si>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</si>
  <si>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</si>
  <si>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</si>
  <si>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</si>
  <si>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</si>
  <si>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</si>
  <si>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</si>
  <si>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</si>
  <si>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</si>
  <si>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</si>
  <si>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</si>
  <si>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</si>
  <si>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</si>
  <si>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</si>
  <si>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</si>
  <si>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</si>
  <si>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</si>
  <si>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</si>
  <si>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</si>
  <si>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</si>
  <si>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</si>
  <si>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</si>
  <si>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</si>
  <si>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</si>
  <si>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</si>
  <si>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</si>
  <si>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</si>
  <si>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</si>
  <si>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</si>
  <si>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</si>
  <si>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</si>
  <si>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</si>
  <si>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</si>
  <si>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</si>
  <si>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</si>
  <si>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</si>
  <si>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</si>
  <si>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</si>
  <si>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</si>
  <si>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</si>
  <si>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</si>
  <si>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</si>
  <si>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</si>
  <si>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</si>
  <si>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</si>
  <si>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</si>
  <si>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</si>
  <si>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</si>
  <si>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</si>
  <si>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</si>
  <si>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</si>
  <si>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</si>
  <si>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</si>
  <si>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</si>
  <si>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</si>
  <si>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</si>
  <si>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</si>
  <si>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</si>
  <si>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</si>
  <si>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</si>
  <si>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</si>
  <si>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</si>
  <si>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</si>
  <si>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</si>
  <si>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</si>
  <si>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</si>
  <si>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</si>
  <si>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</si>
  <si>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</si>
  <si>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</si>
  <si>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</si>
  <si>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</si>
  <si>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</si>
  <si>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</si>
  <si>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</si>
  <si>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</si>
  <si>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</si>
  <si>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</si>
  <si>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</si>
  <si>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</si>
  <si>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</si>
  <si>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</si>
  <si>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</si>
  <si>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</si>
  <si>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</si>
  <si>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</si>
  <si>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</si>
  <si>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</si>
  <si>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</si>
  <si>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</si>
  <si>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</si>
  <si>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</si>
  <si>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</si>
  <si>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</si>
  <si>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</si>
  <si>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</si>
  <si>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</si>
  <si>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</si>
  <si>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</si>
  <si>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</si>
  <si>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</si>
  <si>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</si>
  <si>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</si>
  <si>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</si>
  <si>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</si>
  <si>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</si>
  <si>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</si>
  <si>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</si>
  <si>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</si>
  <si>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</si>
  <si>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</si>
  <si>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</si>
  <si>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</si>
  <si>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</si>
  <si>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</si>
  <si>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</si>
  <si>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</si>
  <si>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</si>
  <si>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</si>
  <si>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</si>
  <si>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</si>
  <si>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</si>
  <si>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</si>
  <si>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</si>
  <si>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</si>
  <si>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</si>
  <si>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</si>
  <si>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</si>
  <si>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</si>
  <si>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</si>
  <si>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</si>
  <si>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</si>
  <si>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</si>
  <si>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</si>
  <si>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</si>
  <si>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</si>
  <si>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</si>
  <si>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</si>
  <si>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</si>
  <si>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</si>
  <si>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</si>
  <si>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</si>
  <si>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</si>
  <si>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</si>
  <si>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</si>
  <si>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</si>
  <si>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</si>
  <si>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</si>
  <si>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</si>
  <si>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</si>
  <si>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</si>
  <si>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</si>
  <si>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</si>
  <si>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</si>
  <si>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</si>
  <si>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</si>
  <si>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</si>
  <si>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</si>
  <si>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</si>
  <si>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</si>
  <si>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</si>
  <si>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</si>
  <si>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</si>
  <si>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</si>
  <si>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</si>
  <si>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</si>
  <si>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</si>
  <si>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</si>
  <si>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</si>
  <si>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</si>
  <si>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</si>
  <si>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</si>
  <si>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</si>
  <si>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</si>
  <si>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</si>
  <si>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</si>
  <si>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</si>
  <si>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</si>
  <si>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</si>
  <si>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</si>
  <si>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</si>
  <si>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</si>
  <si>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</si>
  <si>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</si>
  <si>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</si>
  <si>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</si>
  <si>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</si>
  <si>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</si>
  <si>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</si>
  <si>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</si>
  <si>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</si>
  <si>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</si>
  <si>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</si>
  <si>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</si>
  <si>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</si>
  <si>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</si>
  <si>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</si>
  <si>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</si>
  <si>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</si>
  <si>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</si>
  <si>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</si>
  <si>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</si>
  <si>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</si>
  <si>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</si>
  <si>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</si>
  <si>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</si>
  <si>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</si>
  <si>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</si>
  <si>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</si>
  <si>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</si>
  <si>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</si>
  <si>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</si>
  <si>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</si>
  <si>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</si>
  <si>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</si>
  <si>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</si>
  <si>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</si>
  <si>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</si>
  <si>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</si>
  <si>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</si>
  <si>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</si>
  <si>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</si>
  <si>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</si>
  <si>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</si>
  <si>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</si>
  <si>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</si>
  <si>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</si>
  <si>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</si>
  <si>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</si>
  <si>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</si>
  <si>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</si>
  <si>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</si>
  <si>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</si>
  <si>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</si>
  <si>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</si>
  <si>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</si>
  <si>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</si>
  <si>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</si>
  <si>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</si>
  <si>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</si>
  <si>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</si>
  <si>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</si>
  <si>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</si>
  <si>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</si>
  <si>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</si>
  <si>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</si>
  <si>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</si>
  <si>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</si>
  <si>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</si>
  <si>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</si>
  <si>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</si>
  <si>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</si>
  <si>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</si>
  <si>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</si>
  <si>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</si>
  <si>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</si>
  <si>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</si>
  <si>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</si>
  <si>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</si>
  <si>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</si>
  <si>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</si>
  <si>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</si>
  <si>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</si>
  <si>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</si>
  <si>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</si>
  <si>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</si>
  <si>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</si>
  <si>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</si>
  <si>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</si>
  <si>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</si>
  <si>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</si>
  <si>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</si>
  <si>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</si>
  <si>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</si>
  <si>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</si>
  <si>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</si>
  <si>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</si>
  <si>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</si>
  <si>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</si>
  <si>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</si>
  <si>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</si>
  <si>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</si>
  <si>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</si>
  <si>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</si>
  <si>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</si>
  <si>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</si>
  <si>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</si>
  <si>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</si>
  <si>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</si>
  <si>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</si>
  <si>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</si>
  <si>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</si>
  <si>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</si>
  <si>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</si>
  <si>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</si>
  <si>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</si>
  <si>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</si>
  <si>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</si>
  <si>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</si>
  <si>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</si>
  <si>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</si>
  <si>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</si>
  <si>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</si>
  <si>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</si>
  <si>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</si>
  <si>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</si>
  <si>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AÑO 2.017</t>
  </si>
  <si>
    <t>ABRIL 26 DE 2017</t>
  </si>
  <si>
    <t>0.33%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</si>
</sst>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0.0%"/>
    <numFmt numFmtId="165" formatCode="0.000%"/>
  </numFmts>
  <fonts count="11"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cellStyleXfs>
  <cellXfs count="594">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 fontId="1" fillId="0" borderId="1"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30" xfId="1" applyNumberFormat="1" applyFont="1" applyFill="1" applyBorder="1" applyAlignment="1" applyProtection="1">
      <alignment horizontal="center" vertical="center"/>
      <protection locked="0" hidden="1"/>
    </xf>
    <xf numFmtId="9" fontId="1" fillId="0" borderId="28"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30" xfId="2"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1" fontId="1" fillId="0" borderId="4" xfId="1" applyNumberFormat="1" applyFont="1" applyFill="1" applyBorder="1" applyAlignment="1" applyProtection="1">
      <alignment horizontal="center" vertical="center"/>
      <protection locked="0" hidden="1"/>
    </xf>
    <xf numFmtId="0" fontId="9"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0" fontId="3" fillId="4" borderId="0"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0" fontId="1" fillId="4" borderId="0" xfId="0" applyFont="1" applyFill="1" applyBorder="1" applyAlignment="1" applyProtection="1">
      <alignment horizontal="left"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30" xfId="1" applyNumberFormat="1" applyFont="1" applyFill="1" applyBorder="1" applyAlignment="1" applyProtection="1">
      <alignment horizontal="center" vertical="center"/>
      <protection locked="0" hidden="1"/>
    </xf>
    <xf numFmtId="9" fontId="1" fillId="3" borderId="28" xfId="2" applyFont="1" applyFill="1" applyBorder="1" applyAlignment="1" applyProtection="1">
      <alignment horizontal="center" vertical="center"/>
      <protection locked="0" hidden="1"/>
    </xf>
    <xf numFmtId="9" fontId="1" fillId="3" borderId="31" xfId="2" applyFont="1" applyFill="1" applyBorder="1" applyAlignment="1" applyProtection="1">
      <alignment horizontal="center" vertical="center"/>
      <protection locked="0" hidden="1"/>
    </xf>
    <xf numFmtId="9" fontId="1" fillId="3" borderId="30" xfId="2" applyFont="1" applyFill="1" applyBorder="1" applyAlignment="1" applyProtection="1">
      <alignment horizontal="center" vertical="center"/>
      <protection locked="0" hidden="1"/>
    </xf>
    <xf numFmtId="9" fontId="1" fillId="3" borderId="25" xfId="2"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9" fontId="1" fillId="3" borderId="24" xfId="2" applyFont="1" applyFill="1" applyBorder="1" applyAlignment="1" applyProtection="1">
      <alignment horizontal="center" vertical="center"/>
      <protection locked="0"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49" fontId="5" fillId="2" borderId="38" xfId="0"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65" fontId="1" fillId="0" borderId="10" xfId="2" applyNumberFormat="1" applyFont="1" applyFill="1" applyBorder="1" applyAlignment="1" applyProtection="1">
      <alignment horizontal="center" vertical="center"/>
      <protection hidden="1"/>
    </xf>
    <xf numFmtId="165" fontId="1" fillId="0" borderId="9" xfId="2" applyNumberFormat="1" applyFont="1" applyFill="1" applyBorder="1" applyAlignment="1" applyProtection="1">
      <alignment horizontal="center" vertical="center"/>
      <protection hidden="1"/>
    </xf>
    <xf numFmtId="165" fontId="1" fillId="0" borderId="11" xfId="2" applyNumberFormat="1" applyFont="1" applyFill="1" applyBorder="1" applyAlignment="1" applyProtection="1">
      <alignment horizontal="center" vertical="center"/>
      <protection hidden="1"/>
    </xf>
    <xf numFmtId="165" fontId="1" fillId="0" borderId="23" xfId="2" applyNumberFormat="1" applyFont="1" applyFill="1" applyBorder="1" applyAlignment="1" applyProtection="1">
      <alignment horizontal="center" vertical="center"/>
      <protection hidden="1"/>
    </xf>
    <xf numFmtId="165" fontId="1" fillId="0" borderId="15" xfId="2" applyNumberFormat="1" applyFont="1" applyFill="1" applyBorder="1" applyAlignment="1" applyProtection="1">
      <alignment horizontal="center" vertical="center"/>
      <protection hidden="1"/>
    </xf>
    <xf numFmtId="165" fontId="1" fillId="0" borderId="6"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1" fontId="1" fillId="0" borderId="2" xfId="1" applyNumberFormat="1" applyFont="1" applyFill="1" applyBorder="1" applyAlignment="1" applyProtection="1">
      <alignment horizontal="center" vertical="center"/>
      <protection locked="0" hidden="1"/>
    </xf>
    <xf numFmtId="1" fontId="1" fillId="0" borderId="17" xfId="1" applyNumberFormat="1" applyFont="1" applyFill="1" applyBorder="1" applyAlignment="1" applyProtection="1">
      <alignment horizontal="center" vertical="center"/>
      <protection locked="0" hidden="1"/>
    </xf>
    <xf numFmtId="1" fontId="1" fillId="0" borderId="3" xfId="1" applyNumberFormat="1" applyFont="1" applyFill="1" applyBorder="1" applyAlignment="1" applyProtection="1">
      <alignment horizontal="center" vertical="center"/>
      <protection locked="0" hidden="1"/>
    </xf>
    <xf numFmtId="1" fontId="1" fillId="0" borderId="26"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65" fontId="1" fillId="3" borderId="32" xfId="2" applyNumberFormat="1" applyFont="1" applyFill="1" applyBorder="1" applyAlignment="1" applyProtection="1">
      <alignment horizontal="center" vertical="center"/>
      <protection hidden="1"/>
    </xf>
    <xf numFmtId="165" fontId="1" fillId="3" borderId="40" xfId="2" applyNumberFormat="1" applyFont="1" applyFill="1" applyBorder="1" applyAlignment="1" applyProtection="1">
      <alignment horizontal="center" vertical="center"/>
      <protection hidden="1"/>
    </xf>
    <xf numFmtId="165" fontId="1" fillId="3" borderId="41" xfId="2" applyNumberFormat="1" applyFont="1" applyFill="1" applyBorder="1" applyAlignment="1" applyProtection="1">
      <alignment horizontal="center" vertical="center"/>
      <protection hidden="1"/>
    </xf>
    <xf numFmtId="165" fontId="1" fillId="3" borderId="23" xfId="2" applyNumberFormat="1" applyFont="1" applyFill="1" applyBorder="1" applyAlignment="1" applyProtection="1">
      <alignment horizontal="center" vertical="center"/>
      <protection hidden="1"/>
    </xf>
    <xf numFmtId="165" fontId="1" fillId="3" borderId="15" xfId="2" applyNumberFormat="1" applyFont="1" applyFill="1" applyBorder="1" applyAlignment="1" applyProtection="1">
      <alignment horizontal="center" vertical="center"/>
      <protection hidden="1"/>
    </xf>
    <xf numFmtId="165" fontId="1" fillId="3" borderId="6" xfId="2" applyNumberFormat="1" applyFont="1" applyFill="1" applyBorder="1" applyAlignment="1" applyProtection="1">
      <alignment horizontal="center" vertical="center"/>
      <protection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1" fontId="1" fillId="3" borderId="18"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0" fontId="1" fillId="3" borderId="30"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165" fontId="1" fillId="0" borderId="32" xfId="2" applyNumberFormat="1" applyFont="1" applyFill="1" applyBorder="1" applyAlignment="1" applyProtection="1">
      <alignment horizontal="center" vertical="center"/>
      <protection hidden="1"/>
    </xf>
    <xf numFmtId="165" fontId="1" fillId="0" borderId="40" xfId="2" applyNumberFormat="1" applyFont="1" applyFill="1" applyBorder="1" applyAlignment="1" applyProtection="1">
      <alignment horizontal="center" vertical="center"/>
      <protection hidden="1"/>
    </xf>
    <xf numFmtId="165" fontId="1" fillId="0" borderId="41" xfId="2" applyNumberFormat="1" applyFont="1" applyFill="1" applyBorder="1" applyAlignment="1" applyProtection="1">
      <alignment horizontal="center" vertical="center"/>
      <protection hidden="1"/>
    </xf>
    <xf numFmtId="9" fontId="1" fillId="0" borderId="1" xfId="2" applyFont="1" applyFill="1" applyBorder="1" applyAlignment="1" applyProtection="1">
      <alignment horizontal="center" vertical="center"/>
      <protection locked="0" hidden="1"/>
    </xf>
    <xf numFmtId="9" fontId="1" fillId="0" borderId="4" xfId="2" applyFont="1" applyFill="1" applyBorder="1" applyAlignment="1" applyProtection="1">
      <alignment horizontal="center" vertical="center"/>
      <protection locked="0" hidden="1"/>
    </xf>
    <xf numFmtId="1" fontId="1" fillId="6" borderId="30" xfId="1" applyNumberFormat="1" applyFont="1" applyFill="1" applyBorder="1" applyAlignment="1" applyProtection="1">
      <alignment horizontal="center" vertical="center"/>
      <protection locked="0" hidden="1"/>
    </xf>
    <xf numFmtId="1" fontId="1" fillId="6" borderId="1" xfId="1" applyNumberFormat="1" applyFont="1" applyFill="1" applyBorder="1" applyAlignment="1" applyProtection="1">
      <alignment horizontal="center" vertical="center"/>
      <protection locked="0" hidden="1"/>
    </xf>
    <xf numFmtId="0" fontId="1" fillId="6" borderId="30" xfId="1" applyNumberFormat="1" applyFont="1" applyFill="1" applyBorder="1" applyAlignment="1" applyProtection="1">
      <alignment horizontal="center" vertical="center"/>
      <protection locked="0"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65" fontId="1" fillId="3" borderId="12" xfId="2" applyNumberFormat="1" applyFont="1" applyFill="1" applyBorder="1" applyAlignment="1" applyProtection="1">
      <alignment horizontal="center" vertical="center"/>
      <protection hidden="1"/>
    </xf>
    <xf numFmtId="165" fontId="1" fillId="3" borderId="13" xfId="2" applyNumberFormat="1" applyFont="1" applyFill="1" applyBorder="1" applyAlignment="1" applyProtection="1">
      <alignment horizontal="center" vertical="center"/>
      <protection hidden="1"/>
    </xf>
    <xf numFmtId="165" fontId="1" fillId="3" borderId="14" xfId="2" applyNumberFormat="1" applyFont="1" applyFill="1" applyBorder="1" applyAlignment="1" applyProtection="1">
      <alignment horizontal="center" vertical="center"/>
      <protection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1" fontId="1" fillId="3" borderId="7"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65" fontId="1" fillId="3" borderId="18" xfId="2" applyNumberFormat="1" applyFont="1" applyFill="1" applyBorder="1" applyAlignment="1" applyProtection="1">
      <alignment horizontal="center" vertical="center"/>
      <protection hidden="1"/>
    </xf>
    <xf numFmtId="165" fontId="1" fillId="3" borderId="1" xfId="2" applyNumberFormat="1" applyFont="1" applyFill="1" applyBorder="1" applyAlignment="1" applyProtection="1">
      <alignment horizontal="center" vertical="center"/>
      <protection hidden="1"/>
    </xf>
    <xf numFmtId="165"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65" fontId="1" fillId="0" borderId="18" xfId="2" applyNumberFormat="1" applyFont="1" applyFill="1" applyBorder="1" applyAlignment="1" applyProtection="1">
      <alignment horizontal="center" vertical="center"/>
      <protection hidden="1"/>
    </xf>
    <xf numFmtId="165" fontId="1" fillId="0" borderId="1" xfId="2" applyNumberFormat="1" applyFont="1" applyFill="1" applyBorder="1" applyAlignment="1" applyProtection="1">
      <alignment horizontal="center" vertical="center"/>
      <protection hidden="1"/>
    </xf>
    <xf numFmtId="165"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65" fontId="1" fillId="3" borderId="17" xfId="2" applyNumberFormat="1" applyFont="1" applyFill="1" applyBorder="1" applyAlignment="1" applyProtection="1">
      <alignment horizontal="center" vertical="center"/>
      <protection hidden="1"/>
    </xf>
    <xf numFmtId="165" fontId="1" fillId="3" borderId="2" xfId="2" applyNumberFormat="1" applyFont="1" applyFill="1" applyBorder="1" applyAlignment="1" applyProtection="1">
      <alignment horizontal="center" vertical="center"/>
      <protection hidden="1"/>
    </xf>
    <xf numFmtId="165"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65" fontId="1" fillId="0" borderId="19" xfId="2" applyNumberFormat="1" applyFont="1" applyFill="1" applyBorder="1" applyAlignment="1" applyProtection="1">
      <alignment horizontal="center" vertical="center"/>
      <protection hidden="1"/>
    </xf>
    <xf numFmtId="165" fontId="1" fillId="0" borderId="7" xfId="2" applyNumberFormat="1" applyFont="1" applyFill="1" applyBorder="1" applyAlignment="1" applyProtection="1">
      <alignment horizontal="center" vertical="center"/>
      <protection hidden="1"/>
    </xf>
    <xf numFmtId="165"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9" fontId="1" fillId="0" borderId="18" xfId="2"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44" fontId="1" fillId="3" borderId="25"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65" fontId="1" fillId="0" borderId="12" xfId="2" applyNumberFormat="1" applyFont="1" applyFill="1" applyBorder="1" applyAlignment="1" applyProtection="1">
      <alignment horizontal="center" vertical="center"/>
      <protection hidden="1"/>
    </xf>
    <xf numFmtId="165" fontId="1" fillId="0" borderId="13" xfId="2" applyNumberFormat="1" applyFont="1" applyFill="1" applyBorder="1" applyAlignment="1" applyProtection="1">
      <alignment horizontal="center" vertical="center"/>
      <protection hidden="1"/>
    </xf>
    <xf numFmtId="165" fontId="1" fillId="0" borderId="14" xfId="2" applyNumberFormat="1" applyFont="1" applyFill="1" applyBorder="1" applyAlignment="1" applyProtection="1">
      <alignment horizontal="center" vertical="center"/>
      <protection hidden="1"/>
    </xf>
    <xf numFmtId="1" fontId="1" fillId="0" borderId="7" xfId="1" applyNumberFormat="1"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5" xfId="12"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9" fontId="1" fillId="3" borderId="1" xfId="2"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9" fontId="1" fillId="3" borderId="18" xfId="2"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5" borderId="24" xfId="2" applyFont="1" applyFill="1" applyBorder="1" applyAlignment="1" applyProtection="1">
      <alignment horizontal="center" vertical="center"/>
      <protection locked="0" hidden="1"/>
    </xf>
    <xf numFmtId="9" fontId="1" fillId="5" borderId="31" xfId="2" applyFont="1" applyFill="1" applyBorder="1" applyAlignment="1" applyProtection="1">
      <alignment horizontal="center" vertical="center"/>
      <protection locked="0" hidden="1"/>
    </xf>
    <xf numFmtId="9" fontId="1" fillId="5" borderId="30"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9" fontId="1" fillId="0" borderId="19" xfId="2" applyFont="1" applyFill="1" applyBorder="1" applyAlignment="1" applyProtection="1">
      <alignment horizontal="center" vertical="center"/>
      <protection locked="0" hidden="1"/>
    </xf>
    <xf numFmtId="9" fontId="1" fillId="0" borderId="7" xfId="2" applyFont="1" applyFill="1" applyBorder="1" applyAlignment="1" applyProtection="1">
      <alignment horizontal="center" vertical="center"/>
      <protection locked="0"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65" fontId="1" fillId="3" borderId="19" xfId="2" applyNumberFormat="1" applyFont="1" applyFill="1" applyBorder="1" applyAlignment="1" applyProtection="1">
      <alignment horizontal="center" vertical="center"/>
      <protection hidden="1"/>
    </xf>
    <xf numFmtId="165" fontId="1" fillId="3" borderId="7" xfId="2" applyNumberFormat="1" applyFont="1" applyFill="1" applyBorder="1" applyAlignment="1" applyProtection="1">
      <alignment horizontal="center" vertical="center"/>
      <protection hidden="1"/>
    </xf>
    <xf numFmtId="165"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165" fontId="1" fillId="5" borderId="18" xfId="2" applyNumberFormat="1" applyFont="1" applyFill="1" applyBorder="1" applyAlignment="1" applyProtection="1">
      <alignment horizontal="center" vertical="center"/>
      <protection hidden="1"/>
    </xf>
    <xf numFmtId="165" fontId="1" fillId="5" borderId="1" xfId="2" applyNumberFormat="1" applyFont="1" applyFill="1" applyBorder="1" applyAlignment="1" applyProtection="1">
      <alignment horizontal="center" vertical="center"/>
      <protection hidden="1"/>
    </xf>
    <xf numFmtId="165"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9" fontId="1" fillId="5" borderId="18" xfId="2" applyFont="1" applyFill="1" applyBorder="1" applyAlignment="1" applyProtection="1">
      <alignment horizontal="center" vertical="center"/>
      <protection locked="0" hidden="1"/>
    </xf>
    <xf numFmtId="9" fontId="1" fillId="5" borderId="1" xfId="2" applyFont="1" applyFill="1" applyBorder="1" applyAlignment="1" applyProtection="1">
      <alignment horizontal="center" vertical="center"/>
      <protection locked="0" hidden="1"/>
    </xf>
    <xf numFmtId="10" fontId="1" fillId="0" borderId="28" xfId="2"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0" fontId="1" fillId="3" borderId="28" xfId="2" applyNumberFormat="1"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10" fontId="1" fillId="3" borderId="30" xfId="2" applyNumberFormat="1" applyFont="1" applyFill="1" applyBorder="1" applyAlignment="1" applyProtection="1">
      <alignment horizontal="center" vertical="center"/>
      <protection locked="0"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0" fontId="1" fillId="4" borderId="5" xfId="0" applyFont="1" applyFill="1" applyBorder="1" applyAlignment="1" applyProtection="1">
      <alignment horizontal="left"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43" fontId="1" fillId="0" borderId="24" xfId="1" applyFont="1" applyFill="1" applyBorder="1" applyAlignment="1" applyProtection="1">
      <alignment horizontal="center" vertical="center"/>
      <protection hidden="1"/>
    </xf>
    <xf numFmtId="43" fontId="1" fillId="0" borderId="31" xfId="1" applyFont="1" applyFill="1" applyBorder="1" applyAlignment="1" applyProtection="1">
      <alignment horizontal="center" vertical="center"/>
      <protection hidden="1"/>
    </xf>
    <xf numFmtId="43" fontId="1" fillId="0" borderId="25" xfId="1" applyFont="1" applyFill="1" applyBorder="1" applyAlignment="1" applyProtection="1">
      <alignment horizontal="center" vertical="center"/>
      <protection hidden="1"/>
    </xf>
    <xf numFmtId="164" fontId="1" fillId="3" borderId="24" xfId="2" applyNumberFormat="1" applyFont="1" applyFill="1" applyBorder="1" applyAlignment="1" applyProtection="1">
      <alignment horizontal="center" vertical="center"/>
      <protection locked="0" hidden="1"/>
    </xf>
    <xf numFmtId="164" fontId="1" fillId="3" borderId="31" xfId="2" applyNumberFormat="1" applyFont="1" applyFill="1" applyBorder="1" applyAlignment="1" applyProtection="1">
      <alignment horizontal="center" vertical="center"/>
      <protection locked="0" hidden="1"/>
    </xf>
    <xf numFmtId="2" fontId="1" fillId="0" borderId="24" xfId="1" applyNumberFormat="1" applyFont="1" applyFill="1" applyBorder="1" applyAlignment="1" applyProtection="1">
      <alignment horizontal="center" vertical="center"/>
      <protection locked="0" hidden="1"/>
    </xf>
    <xf numFmtId="2" fontId="1" fillId="0" borderId="31" xfId="1" applyNumberFormat="1" applyFont="1" applyFill="1" applyBorder="1" applyAlignment="1" applyProtection="1">
      <alignment horizontal="center" vertical="center"/>
      <protection locked="0" hidden="1"/>
    </xf>
    <xf numFmtId="2" fontId="1" fillId="0" borderId="25" xfId="1" applyNumberFormat="1" applyFont="1" applyFill="1" applyBorder="1" applyAlignment="1" applyProtection="1">
      <alignment horizontal="center" vertical="center"/>
      <protection locked="0" hidden="1"/>
    </xf>
    <xf numFmtId="164" fontId="1" fillId="3" borderId="25" xfId="2"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0" fontId="1" fillId="5" borderId="28" xfId="2" applyNumberFormat="1" applyFont="1" applyFill="1" applyBorder="1" applyAlignment="1" applyProtection="1">
      <alignment horizontal="center" vertical="center"/>
      <protection locked="0" hidden="1"/>
    </xf>
    <xf numFmtId="10" fontId="1" fillId="5" borderId="30" xfId="2"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3" borderId="1" xfId="2" applyNumberFormat="1" applyFont="1" applyFill="1" applyBorder="1" applyAlignment="1" applyProtection="1">
      <alignment horizontal="center" vertical="center"/>
      <protection locked="0"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cellXfs>
  <cellStyles count="13">
    <cellStyle name="Millares" xfId="1" builtinId="3"/>
    <cellStyle name="Moneda" xfId="12" builtinId="4"/>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66"/>
      <color rgb="FFFFFF99"/>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topLeftCell="A13" zoomScale="80" zoomScaleNormal="80" workbookViewId="0">
      <pane xSplit="41" ySplit="22" topLeftCell="AP35" activePane="bottomRight" state="frozen"/>
      <selection activeCell="A13" sqref="A13"/>
      <selection pane="topRight" activeCell="AP13" sqref="AP13"/>
      <selection pane="bottomLeft" activeCell="A35" sqref="A35"/>
      <selection pane="bottomRight" activeCell="AB35" sqref="AB35:AF78"/>
    </sheetView>
  </sheetViews>
  <sheetFormatPr baseColWidth="10" defaultColWidth="3.42578125" defaultRowHeight="18" customHeight="1" x14ac:dyDescent="0.2"/>
  <cols>
    <col min="1" max="1" width="3.42578125" style="2"/>
    <col min="2" max="41" width="3.42578125" style="1"/>
    <col min="42" max="77" width="3.42578125" style="2" customWidth="1"/>
    <col min="78" max="16384" width="3.42578125" style="2"/>
  </cols>
  <sheetData>
    <row r="1" spans="2:221" ht="18" customHeight="1" thickBot="1" x14ac:dyDescent="0.25"/>
    <row r="2" spans="2:221"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05"/>
      <c r="BU17" s="105"/>
      <c r="BV17" s="106"/>
      <c r="BW17" s="106"/>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81" t="s">
        <v>46</v>
      </c>
      <c r="D19" s="81"/>
      <c r="E19" s="81"/>
      <c r="F19" s="81"/>
      <c r="G19" s="81"/>
      <c r="H19" s="81"/>
      <c r="I19" s="81"/>
      <c r="J19" s="82" t="s">
        <v>890</v>
      </c>
      <c r="K19" s="83"/>
      <c r="L19" s="83"/>
      <c r="M19" s="83"/>
      <c r="N19" s="83"/>
      <c r="O19" s="83"/>
      <c r="P19" s="83"/>
      <c r="Q19" s="83"/>
      <c r="R19" s="83"/>
      <c r="S19" s="8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81" t="s">
        <v>47</v>
      </c>
      <c r="D21" s="81"/>
      <c r="E21" s="81"/>
      <c r="F21" s="81"/>
      <c r="G21" s="81"/>
      <c r="H21" s="81"/>
      <c r="I21" s="81"/>
      <c r="J21" s="82" t="s">
        <v>891</v>
      </c>
      <c r="K21" s="83"/>
      <c r="L21" s="83"/>
      <c r="M21" s="83"/>
      <c r="N21" s="83"/>
      <c r="O21" s="83"/>
      <c r="P21" s="83"/>
      <c r="Q21" s="83"/>
      <c r="R21" s="83"/>
      <c r="S21" s="8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68"/>
      <c r="E25" s="68"/>
      <c r="F25" s="68"/>
      <c r="G25" s="68"/>
      <c r="H25" s="68"/>
      <c r="I25" s="68"/>
      <c r="J25" s="68"/>
      <c r="K25" s="68"/>
      <c r="L25" s="68"/>
      <c r="M25" s="68"/>
      <c r="N25" s="68"/>
      <c r="O25" s="85" t="s">
        <v>50</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68"/>
      <c r="E26" s="68"/>
      <c r="F26" s="68"/>
      <c r="G26" s="68"/>
      <c r="H26" s="68"/>
      <c r="I26" s="68"/>
      <c r="J26" s="68"/>
      <c r="K26" s="68"/>
      <c r="L26" s="68"/>
      <c r="M26" s="68"/>
      <c r="N26" s="68"/>
      <c r="O26" s="69" t="s">
        <v>51</v>
      </c>
      <c r="P26" s="69"/>
      <c r="Q26" s="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70">
        <v>0.1</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71" t="s">
        <v>36</v>
      </c>
      <c r="D28" s="71"/>
      <c r="E28" s="71"/>
      <c r="F28" s="71"/>
      <c r="G28" s="71"/>
      <c r="H28" s="71"/>
      <c r="I28" s="71"/>
      <c r="J28" s="71"/>
      <c r="K28" s="71"/>
      <c r="L28" s="71"/>
      <c r="M28" s="71"/>
      <c r="N28" s="71"/>
      <c r="O28" s="72" t="s">
        <v>54</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9" t="s">
        <v>52</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73">
        <v>1</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9" t="s">
        <v>53</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21" t="s">
        <v>39</v>
      </c>
      <c r="C33" s="122"/>
      <c r="D33" s="122"/>
      <c r="E33" s="122"/>
      <c r="F33" s="122"/>
      <c r="G33" s="122"/>
      <c r="H33" s="122"/>
      <c r="I33" s="122"/>
      <c r="J33" s="122"/>
      <c r="K33" s="122"/>
      <c r="L33" s="122"/>
      <c r="M33" s="122"/>
      <c r="N33" s="122"/>
      <c r="O33" s="122"/>
      <c r="P33" s="122"/>
      <c r="Q33" s="122"/>
      <c r="R33" s="122"/>
      <c r="S33" s="122"/>
      <c r="T33" s="122"/>
      <c r="U33" s="123"/>
      <c r="V33" s="121" t="s">
        <v>40</v>
      </c>
      <c r="W33" s="122"/>
      <c r="X33" s="122"/>
      <c r="Y33" s="122"/>
      <c r="Z33" s="122"/>
      <c r="AA33" s="123"/>
      <c r="AB33" s="121" t="s">
        <v>9</v>
      </c>
      <c r="AC33" s="122"/>
      <c r="AD33" s="122"/>
      <c r="AE33" s="122"/>
      <c r="AF33" s="123"/>
      <c r="AG33" s="121" t="s">
        <v>1</v>
      </c>
      <c r="AH33" s="122"/>
      <c r="AI33" s="122"/>
      <c r="AJ33" s="122"/>
      <c r="AK33" s="122"/>
      <c r="AL33" s="122"/>
      <c r="AM33" s="122"/>
      <c r="AN33" s="122"/>
      <c r="AO33" s="123"/>
      <c r="AP33" s="127" t="s">
        <v>5</v>
      </c>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9"/>
      <c r="BZ33" s="127" t="s">
        <v>41</v>
      </c>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9"/>
      <c r="DJ33" s="127" t="s">
        <v>42</v>
      </c>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9"/>
      <c r="ET33" s="127" t="s">
        <v>43</v>
      </c>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9"/>
      <c r="GD33" s="127" t="s">
        <v>44</v>
      </c>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9"/>
    </row>
    <row r="34" spans="1:221" ht="18" customHeight="1" thickBot="1" x14ac:dyDescent="0.25">
      <c r="A34" s="33"/>
      <c r="B34" s="124"/>
      <c r="C34" s="125"/>
      <c r="D34" s="125"/>
      <c r="E34" s="125"/>
      <c r="F34" s="125"/>
      <c r="G34" s="125"/>
      <c r="H34" s="125"/>
      <c r="I34" s="125"/>
      <c r="J34" s="125"/>
      <c r="K34" s="125"/>
      <c r="L34" s="125"/>
      <c r="M34" s="125"/>
      <c r="N34" s="125"/>
      <c r="O34" s="125"/>
      <c r="P34" s="125"/>
      <c r="Q34" s="125"/>
      <c r="R34" s="125"/>
      <c r="S34" s="125"/>
      <c r="T34" s="125"/>
      <c r="U34" s="126"/>
      <c r="V34" s="124"/>
      <c r="W34" s="125"/>
      <c r="X34" s="125"/>
      <c r="Y34" s="125"/>
      <c r="Z34" s="125"/>
      <c r="AA34" s="126"/>
      <c r="AB34" s="124"/>
      <c r="AC34" s="125"/>
      <c r="AD34" s="125"/>
      <c r="AE34" s="125"/>
      <c r="AF34" s="126"/>
      <c r="AG34" s="124"/>
      <c r="AH34" s="125"/>
      <c r="AI34" s="125"/>
      <c r="AJ34" s="125"/>
      <c r="AK34" s="125"/>
      <c r="AL34" s="125"/>
      <c r="AM34" s="125"/>
      <c r="AN34" s="125"/>
      <c r="AO34" s="126"/>
      <c r="AP34" s="116" t="s">
        <v>11</v>
      </c>
      <c r="AQ34" s="117"/>
      <c r="AR34" s="117"/>
      <c r="AS34" s="117" t="s">
        <v>12</v>
      </c>
      <c r="AT34" s="117"/>
      <c r="AU34" s="117"/>
      <c r="AV34" s="118" t="s">
        <v>13</v>
      </c>
      <c r="AW34" s="119"/>
      <c r="AX34" s="120"/>
      <c r="AY34" s="118" t="s">
        <v>17</v>
      </c>
      <c r="AZ34" s="119"/>
      <c r="BA34" s="120"/>
      <c r="BB34" s="118" t="s">
        <v>14</v>
      </c>
      <c r="BC34" s="119"/>
      <c r="BD34" s="120"/>
      <c r="BE34" s="118" t="s">
        <v>15</v>
      </c>
      <c r="BF34" s="119"/>
      <c r="BG34" s="120"/>
      <c r="BH34" s="118" t="s">
        <v>16</v>
      </c>
      <c r="BI34" s="119"/>
      <c r="BJ34" s="120"/>
      <c r="BK34" s="118" t="s">
        <v>18</v>
      </c>
      <c r="BL34" s="119"/>
      <c r="BM34" s="120"/>
      <c r="BN34" s="118" t="s">
        <v>19</v>
      </c>
      <c r="BO34" s="119"/>
      <c r="BP34" s="120"/>
      <c r="BQ34" s="118" t="s">
        <v>20</v>
      </c>
      <c r="BR34" s="119"/>
      <c r="BS34" s="120"/>
      <c r="BT34" s="118" t="s">
        <v>21</v>
      </c>
      <c r="BU34" s="119"/>
      <c r="BV34" s="120"/>
      <c r="BW34" s="118" t="s">
        <v>22</v>
      </c>
      <c r="BX34" s="119"/>
      <c r="BY34" s="130"/>
      <c r="BZ34" s="116" t="s">
        <v>11</v>
      </c>
      <c r="CA34" s="117"/>
      <c r="CB34" s="117"/>
      <c r="CC34" s="117" t="s">
        <v>12</v>
      </c>
      <c r="CD34" s="117"/>
      <c r="CE34" s="117"/>
      <c r="CF34" s="118" t="s">
        <v>13</v>
      </c>
      <c r="CG34" s="119"/>
      <c r="CH34" s="120"/>
      <c r="CI34" s="118" t="s">
        <v>17</v>
      </c>
      <c r="CJ34" s="119"/>
      <c r="CK34" s="120"/>
      <c r="CL34" s="118" t="s">
        <v>14</v>
      </c>
      <c r="CM34" s="119"/>
      <c r="CN34" s="120"/>
      <c r="CO34" s="118" t="s">
        <v>15</v>
      </c>
      <c r="CP34" s="119"/>
      <c r="CQ34" s="120"/>
      <c r="CR34" s="118" t="s">
        <v>16</v>
      </c>
      <c r="CS34" s="119"/>
      <c r="CT34" s="120"/>
      <c r="CU34" s="118" t="s">
        <v>18</v>
      </c>
      <c r="CV34" s="119"/>
      <c r="CW34" s="120"/>
      <c r="CX34" s="118" t="s">
        <v>19</v>
      </c>
      <c r="CY34" s="119"/>
      <c r="CZ34" s="120"/>
      <c r="DA34" s="118" t="s">
        <v>20</v>
      </c>
      <c r="DB34" s="119"/>
      <c r="DC34" s="120"/>
      <c r="DD34" s="118" t="s">
        <v>21</v>
      </c>
      <c r="DE34" s="119"/>
      <c r="DF34" s="120"/>
      <c r="DG34" s="118" t="s">
        <v>22</v>
      </c>
      <c r="DH34" s="119"/>
      <c r="DI34" s="130"/>
      <c r="DJ34" s="116" t="s">
        <v>11</v>
      </c>
      <c r="DK34" s="117"/>
      <c r="DL34" s="117"/>
      <c r="DM34" s="117" t="s">
        <v>12</v>
      </c>
      <c r="DN34" s="117"/>
      <c r="DO34" s="117"/>
      <c r="DP34" s="118" t="s">
        <v>13</v>
      </c>
      <c r="DQ34" s="119"/>
      <c r="DR34" s="120"/>
      <c r="DS34" s="118" t="s">
        <v>17</v>
      </c>
      <c r="DT34" s="119"/>
      <c r="DU34" s="120"/>
      <c r="DV34" s="118" t="s">
        <v>14</v>
      </c>
      <c r="DW34" s="119"/>
      <c r="DX34" s="120"/>
      <c r="DY34" s="118" t="s">
        <v>15</v>
      </c>
      <c r="DZ34" s="119"/>
      <c r="EA34" s="120"/>
      <c r="EB34" s="118" t="s">
        <v>16</v>
      </c>
      <c r="EC34" s="119"/>
      <c r="ED34" s="120"/>
      <c r="EE34" s="118" t="s">
        <v>18</v>
      </c>
      <c r="EF34" s="119"/>
      <c r="EG34" s="120"/>
      <c r="EH34" s="118" t="s">
        <v>19</v>
      </c>
      <c r="EI34" s="119"/>
      <c r="EJ34" s="120"/>
      <c r="EK34" s="118" t="s">
        <v>20</v>
      </c>
      <c r="EL34" s="119"/>
      <c r="EM34" s="120"/>
      <c r="EN34" s="118" t="s">
        <v>21</v>
      </c>
      <c r="EO34" s="119"/>
      <c r="EP34" s="120"/>
      <c r="EQ34" s="118" t="s">
        <v>22</v>
      </c>
      <c r="ER34" s="119"/>
      <c r="ES34" s="130"/>
      <c r="ET34" s="116" t="s">
        <v>11</v>
      </c>
      <c r="EU34" s="117"/>
      <c r="EV34" s="117"/>
      <c r="EW34" s="117" t="s">
        <v>12</v>
      </c>
      <c r="EX34" s="117"/>
      <c r="EY34" s="117"/>
      <c r="EZ34" s="118" t="s">
        <v>13</v>
      </c>
      <c r="FA34" s="119"/>
      <c r="FB34" s="120"/>
      <c r="FC34" s="118" t="s">
        <v>17</v>
      </c>
      <c r="FD34" s="119"/>
      <c r="FE34" s="120"/>
      <c r="FF34" s="118" t="s">
        <v>14</v>
      </c>
      <c r="FG34" s="119"/>
      <c r="FH34" s="120"/>
      <c r="FI34" s="118" t="s">
        <v>15</v>
      </c>
      <c r="FJ34" s="119"/>
      <c r="FK34" s="120"/>
      <c r="FL34" s="118" t="s">
        <v>16</v>
      </c>
      <c r="FM34" s="119"/>
      <c r="FN34" s="120"/>
      <c r="FO34" s="118" t="s">
        <v>18</v>
      </c>
      <c r="FP34" s="119"/>
      <c r="FQ34" s="120"/>
      <c r="FR34" s="118" t="s">
        <v>19</v>
      </c>
      <c r="FS34" s="119"/>
      <c r="FT34" s="120"/>
      <c r="FU34" s="118" t="s">
        <v>20</v>
      </c>
      <c r="FV34" s="119"/>
      <c r="FW34" s="120"/>
      <c r="FX34" s="118" t="s">
        <v>21</v>
      </c>
      <c r="FY34" s="119"/>
      <c r="FZ34" s="120"/>
      <c r="GA34" s="118" t="s">
        <v>22</v>
      </c>
      <c r="GB34" s="119"/>
      <c r="GC34" s="130"/>
      <c r="GD34" s="116" t="s">
        <v>11</v>
      </c>
      <c r="GE34" s="117"/>
      <c r="GF34" s="117"/>
      <c r="GG34" s="117" t="s">
        <v>12</v>
      </c>
      <c r="GH34" s="117"/>
      <c r="GI34" s="117"/>
      <c r="GJ34" s="118" t="s">
        <v>13</v>
      </c>
      <c r="GK34" s="119"/>
      <c r="GL34" s="120"/>
      <c r="GM34" s="118" t="s">
        <v>17</v>
      </c>
      <c r="GN34" s="119"/>
      <c r="GO34" s="120"/>
      <c r="GP34" s="118" t="s">
        <v>14</v>
      </c>
      <c r="GQ34" s="119"/>
      <c r="GR34" s="120"/>
      <c r="GS34" s="118" t="s">
        <v>15</v>
      </c>
      <c r="GT34" s="119"/>
      <c r="GU34" s="120"/>
      <c r="GV34" s="118" t="s">
        <v>16</v>
      </c>
      <c r="GW34" s="119"/>
      <c r="GX34" s="120"/>
      <c r="GY34" s="118" t="s">
        <v>18</v>
      </c>
      <c r="GZ34" s="119"/>
      <c r="HA34" s="120"/>
      <c r="HB34" s="118" t="s">
        <v>19</v>
      </c>
      <c r="HC34" s="119"/>
      <c r="HD34" s="120"/>
      <c r="HE34" s="118" t="s">
        <v>20</v>
      </c>
      <c r="HF34" s="119"/>
      <c r="HG34" s="120"/>
      <c r="HH34" s="118" t="s">
        <v>21</v>
      </c>
      <c r="HI34" s="119"/>
      <c r="HJ34" s="120"/>
      <c r="HK34" s="118" t="s">
        <v>22</v>
      </c>
      <c r="HL34" s="119"/>
      <c r="HM34" s="130"/>
    </row>
    <row r="35" spans="1:221" ht="18" customHeight="1" x14ac:dyDescent="0.2">
      <c r="A35" s="33"/>
      <c r="B35" s="131" t="s">
        <v>55</v>
      </c>
      <c r="C35" s="132"/>
      <c r="D35" s="132"/>
      <c r="E35" s="132"/>
      <c r="F35" s="132"/>
      <c r="G35" s="132"/>
      <c r="H35" s="132"/>
      <c r="I35" s="132"/>
      <c r="J35" s="132"/>
      <c r="K35" s="132"/>
      <c r="L35" s="132"/>
      <c r="M35" s="132"/>
      <c r="N35" s="132"/>
      <c r="O35" s="132"/>
      <c r="P35" s="132"/>
      <c r="Q35" s="132"/>
      <c r="R35" s="132"/>
      <c r="S35" s="132"/>
      <c r="T35" s="132"/>
      <c r="U35" s="133"/>
      <c r="V35" s="137" t="s">
        <v>75</v>
      </c>
      <c r="W35" s="138"/>
      <c r="X35" s="138"/>
      <c r="Y35" s="138"/>
      <c r="Z35" s="138"/>
      <c r="AA35" s="139"/>
      <c r="AB35" s="143">
        <v>0.20257</v>
      </c>
      <c r="AC35" s="144"/>
      <c r="AD35" s="144"/>
      <c r="AE35" s="144"/>
      <c r="AF35" s="145"/>
      <c r="AG35" s="149" t="s">
        <v>23</v>
      </c>
      <c r="AH35" s="150"/>
      <c r="AI35" s="150"/>
      <c r="AJ35" s="150"/>
      <c r="AK35" s="150"/>
      <c r="AL35" s="151">
        <f>SUM(AP35:HM35)</f>
        <v>1</v>
      </c>
      <c r="AM35" s="152"/>
      <c r="AN35" s="152"/>
      <c r="AO35" s="153"/>
      <c r="AP35" s="88"/>
      <c r="AQ35" s="154"/>
      <c r="AR35" s="154"/>
      <c r="AS35" s="154"/>
      <c r="AT35" s="154"/>
      <c r="AU35" s="154"/>
      <c r="AV35" s="154"/>
      <c r="AW35" s="154"/>
      <c r="AX35" s="154"/>
      <c r="AY35" s="86">
        <v>1</v>
      </c>
      <c r="AZ35" s="87"/>
      <c r="BA35" s="87"/>
      <c r="BB35" s="87"/>
      <c r="BC35" s="87"/>
      <c r="BD35" s="87"/>
      <c r="BE35" s="87"/>
      <c r="BF35" s="87"/>
      <c r="BG35" s="87"/>
      <c r="BH35" s="87"/>
      <c r="BI35" s="87"/>
      <c r="BJ35" s="87"/>
      <c r="BK35" s="87"/>
      <c r="BL35" s="87"/>
      <c r="BM35" s="87"/>
      <c r="BN35" s="87"/>
      <c r="BO35" s="87"/>
      <c r="BP35" s="87"/>
      <c r="BQ35" s="87"/>
      <c r="BR35" s="87"/>
      <c r="BS35" s="88"/>
      <c r="BT35" s="154"/>
      <c r="BU35" s="154"/>
      <c r="BV35" s="154"/>
      <c r="BW35" s="154"/>
      <c r="BX35" s="154"/>
      <c r="BY35" s="156"/>
      <c r="BZ35" s="157">
        <v>0</v>
      </c>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158"/>
      <c r="DJ35" s="155"/>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6"/>
      <c r="ET35" s="155"/>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6"/>
      <c r="GD35" s="155"/>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6"/>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74" t="s">
        <v>24</v>
      </c>
      <c r="AH36" s="75"/>
      <c r="AI36" s="75"/>
      <c r="AJ36" s="75"/>
      <c r="AK36" s="75"/>
      <c r="AL36" s="76">
        <f t="shared" ref="AL36:AL78" si="0">SUM(AP36:HM36)</f>
        <v>1</v>
      </c>
      <c r="AM36" s="77"/>
      <c r="AN36" s="77"/>
      <c r="AO36" s="78"/>
      <c r="AP36" s="79"/>
      <c r="AQ36" s="58"/>
      <c r="AR36" s="58"/>
      <c r="AS36" s="58"/>
      <c r="AT36" s="58"/>
      <c r="AU36" s="58"/>
      <c r="AV36" s="58"/>
      <c r="AW36" s="58"/>
      <c r="AX36" s="58"/>
      <c r="AY36" s="217">
        <v>1</v>
      </c>
      <c r="AZ36" s="218"/>
      <c r="BA36" s="218"/>
      <c r="BB36" s="218"/>
      <c r="BC36" s="218"/>
      <c r="BD36" s="218"/>
      <c r="BE36" s="218"/>
      <c r="BF36" s="218"/>
      <c r="BG36" s="218"/>
      <c r="BH36" s="218"/>
      <c r="BI36" s="218"/>
      <c r="BJ36" s="218"/>
      <c r="BK36" s="218"/>
      <c r="BL36" s="218"/>
      <c r="BM36" s="218"/>
      <c r="BN36" s="218"/>
      <c r="BO36" s="218"/>
      <c r="BP36" s="218"/>
      <c r="BQ36" s="218"/>
      <c r="BR36" s="218"/>
      <c r="BS36" s="219"/>
      <c r="BT36" s="58"/>
      <c r="BU36" s="58"/>
      <c r="BV36" s="58"/>
      <c r="BW36" s="58"/>
      <c r="BX36" s="58"/>
      <c r="BY36" s="66"/>
      <c r="BZ36" s="89">
        <v>0</v>
      </c>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8"/>
      <c r="DJ36" s="183"/>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66"/>
      <c r="ET36" s="183"/>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66"/>
      <c r="GD36" s="183"/>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66"/>
    </row>
    <row r="37" spans="1:221" ht="18" customHeight="1" x14ac:dyDescent="0.2">
      <c r="A37" s="33"/>
      <c r="B37" s="159" t="s">
        <v>56</v>
      </c>
      <c r="C37" s="160"/>
      <c r="D37" s="160"/>
      <c r="E37" s="160"/>
      <c r="F37" s="160"/>
      <c r="G37" s="160"/>
      <c r="H37" s="160"/>
      <c r="I37" s="160"/>
      <c r="J37" s="160"/>
      <c r="K37" s="160"/>
      <c r="L37" s="160"/>
      <c r="M37" s="160"/>
      <c r="N37" s="160"/>
      <c r="O37" s="160"/>
      <c r="P37" s="160"/>
      <c r="Q37" s="160"/>
      <c r="R37" s="160"/>
      <c r="S37" s="160"/>
      <c r="T37" s="160"/>
      <c r="U37" s="161"/>
      <c r="V37" s="165" t="s">
        <v>76</v>
      </c>
      <c r="W37" s="166"/>
      <c r="X37" s="166"/>
      <c r="Y37" s="166"/>
      <c r="Z37" s="166"/>
      <c r="AA37" s="167"/>
      <c r="AB37" s="171">
        <v>8.8500000000000002E-3</v>
      </c>
      <c r="AC37" s="172"/>
      <c r="AD37" s="172"/>
      <c r="AE37" s="172"/>
      <c r="AF37" s="173"/>
      <c r="AG37" s="177" t="s">
        <v>23</v>
      </c>
      <c r="AH37" s="178"/>
      <c r="AI37" s="178"/>
      <c r="AJ37" s="178"/>
      <c r="AK37" s="178"/>
      <c r="AL37" s="179">
        <f t="shared" si="0"/>
        <v>1</v>
      </c>
      <c r="AM37" s="180"/>
      <c r="AN37" s="180"/>
      <c r="AO37" s="181"/>
      <c r="AP37" s="61"/>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v>1</v>
      </c>
      <c r="BO37" s="65"/>
      <c r="BP37" s="65"/>
      <c r="BQ37" s="65"/>
      <c r="BR37" s="65"/>
      <c r="BS37" s="65"/>
      <c r="BT37" s="65"/>
      <c r="BU37" s="65"/>
      <c r="BV37" s="65"/>
      <c r="BW37" s="65"/>
      <c r="BX37" s="65"/>
      <c r="BY37" s="80"/>
      <c r="BZ37" s="59">
        <v>0</v>
      </c>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96"/>
      <c r="DJ37" s="182"/>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80"/>
      <c r="ET37" s="182"/>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80"/>
      <c r="GD37" s="182"/>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80"/>
    </row>
    <row r="38" spans="1:221" ht="18" customHeight="1" x14ac:dyDescent="0.2">
      <c r="A38" s="33"/>
      <c r="B38" s="162"/>
      <c r="C38" s="163"/>
      <c r="D38" s="163"/>
      <c r="E38" s="163"/>
      <c r="F38" s="163"/>
      <c r="G38" s="163"/>
      <c r="H38" s="163"/>
      <c r="I38" s="163"/>
      <c r="J38" s="163"/>
      <c r="K38" s="163"/>
      <c r="L38" s="163"/>
      <c r="M38" s="163"/>
      <c r="N38" s="163"/>
      <c r="O38" s="163"/>
      <c r="P38" s="163"/>
      <c r="Q38" s="163"/>
      <c r="R38" s="163"/>
      <c r="S38" s="163"/>
      <c r="T38" s="163"/>
      <c r="U38" s="164"/>
      <c r="V38" s="168"/>
      <c r="W38" s="169"/>
      <c r="X38" s="169"/>
      <c r="Y38" s="169"/>
      <c r="Z38" s="169"/>
      <c r="AA38" s="170"/>
      <c r="AB38" s="174"/>
      <c r="AC38" s="175"/>
      <c r="AD38" s="175"/>
      <c r="AE38" s="175"/>
      <c r="AF38" s="176"/>
      <c r="AG38" s="177" t="s">
        <v>24</v>
      </c>
      <c r="AH38" s="178"/>
      <c r="AI38" s="178"/>
      <c r="AJ38" s="178"/>
      <c r="AK38" s="178"/>
      <c r="AL38" s="179">
        <f t="shared" si="0"/>
        <v>1</v>
      </c>
      <c r="AM38" s="180"/>
      <c r="AN38" s="180"/>
      <c r="AO38" s="181"/>
      <c r="AP38" s="184"/>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v>1</v>
      </c>
      <c r="BO38" s="65"/>
      <c r="BP38" s="65"/>
      <c r="BQ38" s="65"/>
      <c r="BR38" s="65"/>
      <c r="BS38" s="65"/>
      <c r="BT38" s="65"/>
      <c r="BU38" s="65"/>
      <c r="BV38" s="65"/>
      <c r="BW38" s="65"/>
      <c r="BX38" s="65"/>
      <c r="BY38" s="80"/>
      <c r="BZ38" s="59">
        <v>0</v>
      </c>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96"/>
      <c r="DJ38" s="182"/>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80"/>
      <c r="ET38" s="182"/>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80"/>
      <c r="GD38" s="182"/>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80"/>
    </row>
    <row r="39" spans="1:221" ht="18" customHeight="1" x14ac:dyDescent="0.2">
      <c r="A39" s="33"/>
      <c r="B39" s="185" t="s">
        <v>57</v>
      </c>
      <c r="C39" s="186"/>
      <c r="D39" s="186"/>
      <c r="E39" s="186"/>
      <c r="F39" s="186"/>
      <c r="G39" s="186"/>
      <c r="H39" s="186"/>
      <c r="I39" s="186"/>
      <c r="J39" s="186"/>
      <c r="K39" s="186"/>
      <c r="L39" s="186"/>
      <c r="M39" s="186"/>
      <c r="N39" s="186"/>
      <c r="O39" s="186"/>
      <c r="P39" s="186"/>
      <c r="Q39" s="186"/>
      <c r="R39" s="186"/>
      <c r="S39" s="186"/>
      <c r="T39" s="186"/>
      <c r="U39" s="187"/>
      <c r="V39" s="188" t="s">
        <v>77</v>
      </c>
      <c r="W39" s="189"/>
      <c r="X39" s="189"/>
      <c r="Y39" s="189"/>
      <c r="Z39" s="189"/>
      <c r="AA39" s="190"/>
      <c r="AB39" s="191">
        <v>0.25979999999999998</v>
      </c>
      <c r="AC39" s="192"/>
      <c r="AD39" s="192"/>
      <c r="AE39" s="192"/>
      <c r="AF39" s="193"/>
      <c r="AG39" s="74" t="s">
        <v>23</v>
      </c>
      <c r="AH39" s="75"/>
      <c r="AI39" s="75"/>
      <c r="AJ39" s="75"/>
      <c r="AK39" s="75"/>
      <c r="AL39" s="76">
        <f t="shared" si="0"/>
        <v>2</v>
      </c>
      <c r="AM39" s="77"/>
      <c r="AN39" s="77"/>
      <c r="AO39" s="78"/>
      <c r="AP39" s="91"/>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97">
        <v>1</v>
      </c>
      <c r="BO39" s="90"/>
      <c r="BP39" s="90"/>
      <c r="BQ39" s="90"/>
      <c r="BR39" s="90"/>
      <c r="BS39" s="91"/>
      <c r="BT39" s="97">
        <v>1</v>
      </c>
      <c r="BU39" s="90"/>
      <c r="BV39" s="90"/>
      <c r="BW39" s="90"/>
      <c r="BX39" s="90"/>
      <c r="BY39" s="98"/>
      <c r="BZ39" s="183">
        <v>0</v>
      </c>
      <c r="CA39" s="58"/>
      <c r="CB39" s="58"/>
      <c r="CC39" s="58">
        <v>0</v>
      </c>
      <c r="CD39" s="58"/>
      <c r="CE39" s="58"/>
      <c r="CF39" s="58">
        <v>0</v>
      </c>
      <c r="CG39" s="58"/>
      <c r="CH39" s="58"/>
      <c r="CI39" s="58"/>
      <c r="CJ39" s="58"/>
      <c r="CK39" s="58"/>
      <c r="CL39" s="58"/>
      <c r="CM39" s="58"/>
      <c r="CN39" s="58"/>
      <c r="CO39" s="58"/>
      <c r="CP39" s="58"/>
      <c r="CQ39" s="58"/>
      <c r="CR39" s="58"/>
      <c r="CS39" s="58"/>
      <c r="CT39" s="58"/>
      <c r="CU39" s="58"/>
      <c r="CV39" s="58"/>
      <c r="CW39" s="58"/>
      <c r="CX39" s="58"/>
      <c r="CY39" s="58"/>
      <c r="CZ39" s="58"/>
      <c r="DA39" s="97"/>
      <c r="DB39" s="90"/>
      <c r="DC39" s="90"/>
      <c r="DD39" s="90"/>
      <c r="DE39" s="90"/>
      <c r="DF39" s="90"/>
      <c r="DG39" s="90"/>
      <c r="DH39" s="90"/>
      <c r="DI39" s="98"/>
      <c r="DJ39" s="183"/>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66"/>
      <c r="ET39" s="183"/>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66"/>
      <c r="GD39" s="183"/>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66"/>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74" t="s">
        <v>24</v>
      </c>
      <c r="AH40" s="75"/>
      <c r="AI40" s="75"/>
      <c r="AJ40" s="75"/>
      <c r="AK40" s="75"/>
      <c r="AL40" s="76">
        <f t="shared" si="0"/>
        <v>2</v>
      </c>
      <c r="AM40" s="77"/>
      <c r="AN40" s="77"/>
      <c r="AO40" s="78"/>
      <c r="AP40" s="79"/>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97">
        <v>1</v>
      </c>
      <c r="BO40" s="90"/>
      <c r="BP40" s="90"/>
      <c r="BQ40" s="90"/>
      <c r="BR40" s="90"/>
      <c r="BS40" s="91"/>
      <c r="BT40" s="97">
        <v>1</v>
      </c>
      <c r="BU40" s="90"/>
      <c r="BV40" s="90"/>
      <c r="BW40" s="90"/>
      <c r="BX40" s="90"/>
      <c r="BY40" s="98"/>
      <c r="BZ40" s="183">
        <v>0</v>
      </c>
      <c r="CA40" s="58"/>
      <c r="CB40" s="58"/>
      <c r="CC40" s="58">
        <v>0</v>
      </c>
      <c r="CD40" s="58"/>
      <c r="CE40" s="58"/>
      <c r="CF40" s="58">
        <v>0</v>
      </c>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66"/>
      <c r="DJ40" s="183"/>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66"/>
      <c r="ET40" s="183"/>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66"/>
      <c r="GD40" s="183"/>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66"/>
    </row>
    <row r="41" spans="1:221" ht="18" customHeight="1" x14ac:dyDescent="0.2">
      <c r="A41" s="33"/>
      <c r="B41" s="159" t="s">
        <v>58</v>
      </c>
      <c r="C41" s="160"/>
      <c r="D41" s="160"/>
      <c r="E41" s="160"/>
      <c r="F41" s="160"/>
      <c r="G41" s="160"/>
      <c r="H41" s="160"/>
      <c r="I41" s="160"/>
      <c r="J41" s="160"/>
      <c r="K41" s="160"/>
      <c r="L41" s="160"/>
      <c r="M41" s="160"/>
      <c r="N41" s="160"/>
      <c r="O41" s="160"/>
      <c r="P41" s="160"/>
      <c r="Q41" s="160"/>
      <c r="R41" s="160"/>
      <c r="S41" s="160"/>
      <c r="T41" s="160"/>
      <c r="U41" s="161"/>
      <c r="V41" s="165" t="s">
        <v>78</v>
      </c>
      <c r="W41" s="166"/>
      <c r="X41" s="166"/>
      <c r="Y41" s="166"/>
      <c r="Z41" s="166"/>
      <c r="AA41" s="167"/>
      <c r="AB41" s="171">
        <v>1.125E-2</v>
      </c>
      <c r="AC41" s="172"/>
      <c r="AD41" s="172"/>
      <c r="AE41" s="172"/>
      <c r="AF41" s="173"/>
      <c r="AG41" s="177" t="s">
        <v>23</v>
      </c>
      <c r="AH41" s="178"/>
      <c r="AI41" s="178"/>
      <c r="AJ41" s="178"/>
      <c r="AK41" s="178"/>
      <c r="AL41" s="179">
        <f t="shared" si="0"/>
        <v>2</v>
      </c>
      <c r="AM41" s="180"/>
      <c r="AN41" s="180"/>
      <c r="AO41" s="181"/>
      <c r="AP41" s="61"/>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v>1</v>
      </c>
      <c r="BR41" s="65"/>
      <c r="BS41" s="65"/>
      <c r="BT41" s="65"/>
      <c r="BU41" s="65"/>
      <c r="BV41" s="65"/>
      <c r="BW41" s="65">
        <v>1</v>
      </c>
      <c r="BX41" s="65"/>
      <c r="BY41" s="80"/>
      <c r="BZ41" s="182"/>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80"/>
      <c r="DJ41" s="182"/>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80"/>
      <c r="ET41" s="182"/>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80"/>
      <c r="GD41" s="182"/>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80"/>
    </row>
    <row r="42" spans="1:221" ht="18" customHeight="1" x14ac:dyDescent="0.2">
      <c r="B42" s="162"/>
      <c r="C42" s="163"/>
      <c r="D42" s="163"/>
      <c r="E42" s="163"/>
      <c r="F42" s="163"/>
      <c r="G42" s="163"/>
      <c r="H42" s="163"/>
      <c r="I42" s="163"/>
      <c r="J42" s="163"/>
      <c r="K42" s="163"/>
      <c r="L42" s="163"/>
      <c r="M42" s="163"/>
      <c r="N42" s="163"/>
      <c r="O42" s="163"/>
      <c r="P42" s="163"/>
      <c r="Q42" s="163"/>
      <c r="R42" s="163"/>
      <c r="S42" s="163"/>
      <c r="T42" s="163"/>
      <c r="U42" s="164"/>
      <c r="V42" s="168"/>
      <c r="W42" s="169"/>
      <c r="X42" s="169"/>
      <c r="Y42" s="169"/>
      <c r="Z42" s="169"/>
      <c r="AA42" s="170"/>
      <c r="AB42" s="174"/>
      <c r="AC42" s="175"/>
      <c r="AD42" s="175"/>
      <c r="AE42" s="175"/>
      <c r="AF42" s="176"/>
      <c r="AG42" s="177" t="s">
        <v>24</v>
      </c>
      <c r="AH42" s="178"/>
      <c r="AI42" s="178"/>
      <c r="AJ42" s="178"/>
      <c r="AK42" s="178"/>
      <c r="AL42" s="179">
        <f t="shared" si="0"/>
        <v>2</v>
      </c>
      <c r="AM42" s="180"/>
      <c r="AN42" s="180"/>
      <c r="AO42" s="181"/>
      <c r="AP42" s="184"/>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v>2</v>
      </c>
      <c r="BX42" s="65"/>
      <c r="BY42" s="80"/>
      <c r="BZ42" s="182">
        <v>0</v>
      </c>
      <c r="CA42" s="65"/>
      <c r="CB42" s="65"/>
      <c r="CC42" s="65">
        <v>0</v>
      </c>
      <c r="CD42" s="65"/>
      <c r="CE42" s="65"/>
      <c r="CF42" s="65">
        <v>0</v>
      </c>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80"/>
      <c r="DJ42" s="182"/>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80"/>
      <c r="ET42" s="182"/>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80"/>
      <c r="GD42" s="182"/>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80"/>
    </row>
    <row r="43" spans="1:221" ht="18" customHeight="1" x14ac:dyDescent="0.2">
      <c r="B43" s="185" t="s">
        <v>59</v>
      </c>
      <c r="C43" s="186"/>
      <c r="D43" s="186"/>
      <c r="E43" s="186"/>
      <c r="F43" s="186"/>
      <c r="G43" s="186"/>
      <c r="H43" s="186"/>
      <c r="I43" s="186"/>
      <c r="J43" s="186"/>
      <c r="K43" s="186"/>
      <c r="L43" s="186"/>
      <c r="M43" s="186"/>
      <c r="N43" s="186"/>
      <c r="O43" s="186"/>
      <c r="P43" s="186"/>
      <c r="Q43" s="186"/>
      <c r="R43" s="186"/>
      <c r="S43" s="186"/>
      <c r="T43" s="186"/>
      <c r="U43" s="187"/>
      <c r="V43" s="188" t="s">
        <v>79</v>
      </c>
      <c r="W43" s="189"/>
      <c r="X43" s="189"/>
      <c r="Y43" s="189"/>
      <c r="Z43" s="189"/>
      <c r="AA43" s="190"/>
      <c r="AB43" s="191">
        <v>3.8269999999999998E-2</v>
      </c>
      <c r="AC43" s="192"/>
      <c r="AD43" s="192"/>
      <c r="AE43" s="192"/>
      <c r="AF43" s="193"/>
      <c r="AG43" s="74" t="s">
        <v>23</v>
      </c>
      <c r="AH43" s="75"/>
      <c r="AI43" s="75"/>
      <c r="AJ43" s="75"/>
      <c r="AK43" s="75"/>
      <c r="AL43" s="76">
        <f t="shared" si="0"/>
        <v>22</v>
      </c>
      <c r="AM43" s="77"/>
      <c r="AN43" s="77"/>
      <c r="AO43" s="78"/>
      <c r="AP43" s="91"/>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66"/>
      <c r="BZ43" s="89">
        <v>22</v>
      </c>
      <c r="CA43" s="90"/>
      <c r="CB43" s="90"/>
      <c r="CC43" s="90"/>
      <c r="CD43" s="90"/>
      <c r="CE43" s="90"/>
      <c r="CF43" s="90"/>
      <c r="CG43" s="90"/>
      <c r="CH43" s="91"/>
      <c r="CI43" s="97"/>
      <c r="CJ43" s="90"/>
      <c r="CK43" s="90"/>
      <c r="CL43" s="90"/>
      <c r="CM43" s="90"/>
      <c r="CN43" s="90"/>
      <c r="CO43" s="90"/>
      <c r="CP43" s="90"/>
      <c r="CQ43" s="91"/>
      <c r="CR43" s="97"/>
      <c r="CS43" s="90"/>
      <c r="CT43" s="90"/>
      <c r="CU43" s="90"/>
      <c r="CV43" s="90"/>
      <c r="CW43" s="90"/>
      <c r="CX43" s="90"/>
      <c r="CY43" s="90"/>
      <c r="CZ43" s="91"/>
      <c r="DA43" s="97"/>
      <c r="DB43" s="90"/>
      <c r="DC43" s="90"/>
      <c r="DD43" s="90"/>
      <c r="DE43" s="90"/>
      <c r="DF43" s="90"/>
      <c r="DG43" s="90"/>
      <c r="DH43" s="90"/>
      <c r="DI43" s="98"/>
      <c r="DJ43" s="183"/>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66"/>
      <c r="ET43" s="183"/>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66"/>
      <c r="GD43" s="183"/>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66"/>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74" t="s">
        <v>24</v>
      </c>
      <c r="AH44" s="75"/>
      <c r="AI44" s="75"/>
      <c r="AJ44" s="75"/>
      <c r="AK44" s="75"/>
      <c r="AL44" s="76">
        <f t="shared" si="0"/>
        <v>22</v>
      </c>
      <c r="AM44" s="77"/>
      <c r="AN44" s="77"/>
      <c r="AO44" s="78"/>
      <c r="AP44" s="79"/>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66"/>
      <c r="BZ44" s="89">
        <v>22</v>
      </c>
      <c r="CA44" s="90"/>
      <c r="CB44" s="90"/>
      <c r="CC44" s="90"/>
      <c r="CD44" s="90"/>
      <c r="CE44" s="90"/>
      <c r="CF44" s="90"/>
      <c r="CG44" s="90"/>
      <c r="CH44" s="91"/>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66"/>
      <c r="DJ44" s="183"/>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66"/>
      <c r="ET44" s="183"/>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66"/>
      <c r="GD44" s="183"/>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66"/>
    </row>
    <row r="45" spans="1:221" ht="18" customHeight="1" x14ac:dyDescent="0.2">
      <c r="B45" s="159" t="s">
        <v>60</v>
      </c>
      <c r="C45" s="160"/>
      <c r="D45" s="160"/>
      <c r="E45" s="160"/>
      <c r="F45" s="160"/>
      <c r="G45" s="160"/>
      <c r="H45" s="160"/>
      <c r="I45" s="160"/>
      <c r="J45" s="160"/>
      <c r="K45" s="160"/>
      <c r="L45" s="160"/>
      <c r="M45" s="160"/>
      <c r="N45" s="160"/>
      <c r="O45" s="160"/>
      <c r="P45" s="160"/>
      <c r="Q45" s="160"/>
      <c r="R45" s="160"/>
      <c r="S45" s="160"/>
      <c r="T45" s="160"/>
      <c r="U45" s="161"/>
      <c r="V45" s="165" t="s">
        <v>80</v>
      </c>
      <c r="W45" s="166"/>
      <c r="X45" s="166"/>
      <c r="Y45" s="166"/>
      <c r="Z45" s="166"/>
      <c r="AA45" s="167"/>
      <c r="AB45" s="171">
        <v>3.8269999999999998E-2</v>
      </c>
      <c r="AC45" s="172"/>
      <c r="AD45" s="172"/>
      <c r="AE45" s="172"/>
      <c r="AF45" s="173"/>
      <c r="AG45" s="177" t="s">
        <v>23</v>
      </c>
      <c r="AH45" s="178"/>
      <c r="AI45" s="178"/>
      <c r="AJ45" s="178"/>
      <c r="AK45" s="178"/>
      <c r="AL45" s="179">
        <f t="shared" si="0"/>
        <v>22</v>
      </c>
      <c r="AM45" s="180"/>
      <c r="AN45" s="180"/>
      <c r="AO45" s="181"/>
      <c r="AP45" s="61"/>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80"/>
      <c r="BZ45" s="59">
        <v>22</v>
      </c>
      <c r="CA45" s="60"/>
      <c r="CB45" s="60"/>
      <c r="CC45" s="60"/>
      <c r="CD45" s="60"/>
      <c r="CE45" s="60"/>
      <c r="CF45" s="60"/>
      <c r="CG45" s="60"/>
      <c r="CH45" s="61"/>
      <c r="CI45" s="99"/>
      <c r="CJ45" s="60"/>
      <c r="CK45" s="60"/>
      <c r="CL45" s="60"/>
      <c r="CM45" s="60"/>
      <c r="CN45" s="60"/>
      <c r="CO45" s="60"/>
      <c r="CP45" s="60"/>
      <c r="CQ45" s="61"/>
      <c r="CR45" s="99"/>
      <c r="CS45" s="60"/>
      <c r="CT45" s="60"/>
      <c r="CU45" s="60"/>
      <c r="CV45" s="60"/>
      <c r="CW45" s="60"/>
      <c r="CX45" s="60"/>
      <c r="CY45" s="60"/>
      <c r="CZ45" s="61"/>
      <c r="DA45" s="99"/>
      <c r="DB45" s="60"/>
      <c r="DC45" s="60"/>
      <c r="DD45" s="60"/>
      <c r="DE45" s="60"/>
      <c r="DF45" s="60"/>
      <c r="DG45" s="60"/>
      <c r="DH45" s="60"/>
      <c r="DI45" s="96"/>
      <c r="DJ45" s="182"/>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80"/>
      <c r="ET45" s="182"/>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80"/>
      <c r="GD45" s="182"/>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80"/>
    </row>
    <row r="46" spans="1:221" ht="18" customHeight="1" x14ac:dyDescent="0.2">
      <c r="B46" s="162"/>
      <c r="C46" s="163"/>
      <c r="D46" s="163"/>
      <c r="E46" s="163"/>
      <c r="F46" s="163"/>
      <c r="G46" s="163"/>
      <c r="H46" s="163"/>
      <c r="I46" s="163"/>
      <c r="J46" s="163"/>
      <c r="K46" s="163"/>
      <c r="L46" s="163"/>
      <c r="M46" s="163"/>
      <c r="N46" s="163"/>
      <c r="O46" s="163"/>
      <c r="P46" s="163"/>
      <c r="Q46" s="163"/>
      <c r="R46" s="163"/>
      <c r="S46" s="163"/>
      <c r="T46" s="163"/>
      <c r="U46" s="164"/>
      <c r="V46" s="168"/>
      <c r="W46" s="169"/>
      <c r="X46" s="169"/>
      <c r="Y46" s="169"/>
      <c r="Z46" s="169"/>
      <c r="AA46" s="170"/>
      <c r="AB46" s="174"/>
      <c r="AC46" s="175"/>
      <c r="AD46" s="175"/>
      <c r="AE46" s="175"/>
      <c r="AF46" s="176"/>
      <c r="AG46" s="177" t="s">
        <v>24</v>
      </c>
      <c r="AH46" s="178"/>
      <c r="AI46" s="178"/>
      <c r="AJ46" s="178"/>
      <c r="AK46" s="178"/>
      <c r="AL46" s="179">
        <f t="shared" si="0"/>
        <v>0</v>
      </c>
      <c r="AM46" s="180"/>
      <c r="AN46" s="180"/>
      <c r="AO46" s="181"/>
      <c r="AP46" s="184"/>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80"/>
      <c r="BZ46" s="182">
        <v>0</v>
      </c>
      <c r="CA46" s="65"/>
      <c r="CB46" s="65"/>
      <c r="CC46" s="65">
        <v>0</v>
      </c>
      <c r="CD46" s="65"/>
      <c r="CE46" s="65"/>
      <c r="CF46" s="65">
        <v>0</v>
      </c>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80"/>
      <c r="DJ46" s="182"/>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80"/>
      <c r="ET46" s="182"/>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80"/>
      <c r="GD46" s="182"/>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80"/>
    </row>
    <row r="47" spans="1:221" ht="18" customHeight="1" x14ac:dyDescent="0.2">
      <c r="B47" s="185" t="s">
        <v>61</v>
      </c>
      <c r="C47" s="186"/>
      <c r="D47" s="186"/>
      <c r="E47" s="186"/>
      <c r="F47" s="186"/>
      <c r="G47" s="186"/>
      <c r="H47" s="186"/>
      <c r="I47" s="186"/>
      <c r="J47" s="186"/>
      <c r="K47" s="186"/>
      <c r="L47" s="186"/>
      <c r="M47" s="186"/>
      <c r="N47" s="186"/>
      <c r="O47" s="186"/>
      <c r="P47" s="186"/>
      <c r="Q47" s="186"/>
      <c r="R47" s="186"/>
      <c r="S47" s="186"/>
      <c r="T47" s="186"/>
      <c r="U47" s="187"/>
      <c r="V47" s="188" t="s">
        <v>81</v>
      </c>
      <c r="W47" s="189"/>
      <c r="X47" s="189"/>
      <c r="Y47" s="189"/>
      <c r="Z47" s="189"/>
      <c r="AA47" s="190"/>
      <c r="AB47" s="191">
        <v>2.0070000000000001E-2</v>
      </c>
      <c r="AC47" s="192"/>
      <c r="AD47" s="192"/>
      <c r="AE47" s="192"/>
      <c r="AF47" s="193"/>
      <c r="AG47" s="74" t="s">
        <v>23</v>
      </c>
      <c r="AH47" s="75"/>
      <c r="AI47" s="75"/>
      <c r="AJ47" s="75"/>
      <c r="AK47" s="75"/>
      <c r="AL47" s="76">
        <f t="shared" si="0"/>
        <v>1</v>
      </c>
      <c r="AM47" s="77"/>
      <c r="AN47" s="77"/>
      <c r="AO47" s="78"/>
      <c r="AP47" s="91"/>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66"/>
      <c r="BZ47" s="183">
        <v>0</v>
      </c>
      <c r="CA47" s="58"/>
      <c r="CB47" s="58"/>
      <c r="CC47" s="58">
        <v>1</v>
      </c>
      <c r="CD47" s="58"/>
      <c r="CE47" s="58"/>
      <c r="CF47" s="58">
        <v>0</v>
      </c>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66"/>
      <c r="DJ47" s="183"/>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66"/>
      <c r="ET47" s="183"/>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66"/>
      <c r="GD47" s="183"/>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66"/>
    </row>
    <row r="48" spans="1:221" ht="18"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74" t="s">
        <v>24</v>
      </c>
      <c r="AH48" s="75"/>
      <c r="AI48" s="75"/>
      <c r="AJ48" s="75"/>
      <c r="AK48" s="75"/>
      <c r="AL48" s="76">
        <f t="shared" si="0"/>
        <v>0</v>
      </c>
      <c r="AM48" s="77"/>
      <c r="AN48" s="77"/>
      <c r="AO48" s="78"/>
      <c r="AP48" s="79"/>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66"/>
      <c r="BZ48" s="183">
        <v>0</v>
      </c>
      <c r="CA48" s="58"/>
      <c r="CB48" s="58"/>
      <c r="CC48" s="58">
        <v>0</v>
      </c>
      <c r="CD48" s="58"/>
      <c r="CE48" s="58"/>
      <c r="CF48" s="58">
        <v>0</v>
      </c>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66"/>
      <c r="DJ48" s="183"/>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66"/>
      <c r="ET48" s="183"/>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66"/>
      <c r="GD48" s="183"/>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66"/>
    </row>
    <row r="49" spans="2:221" ht="18" customHeight="1" x14ac:dyDescent="0.2">
      <c r="B49" s="159" t="s">
        <v>62</v>
      </c>
      <c r="C49" s="160"/>
      <c r="D49" s="160"/>
      <c r="E49" s="160"/>
      <c r="F49" s="160"/>
      <c r="G49" s="160"/>
      <c r="H49" s="160"/>
      <c r="I49" s="160"/>
      <c r="J49" s="160"/>
      <c r="K49" s="160"/>
      <c r="L49" s="160"/>
      <c r="M49" s="160"/>
      <c r="N49" s="160"/>
      <c r="O49" s="160"/>
      <c r="P49" s="160"/>
      <c r="Q49" s="160"/>
      <c r="R49" s="160"/>
      <c r="S49" s="160"/>
      <c r="T49" s="160"/>
      <c r="U49" s="161"/>
      <c r="V49" s="165" t="s">
        <v>82</v>
      </c>
      <c r="W49" s="166"/>
      <c r="X49" s="166"/>
      <c r="Y49" s="166"/>
      <c r="Z49" s="166"/>
      <c r="AA49" s="167"/>
      <c r="AB49" s="171">
        <v>9.6549999999999997E-2</v>
      </c>
      <c r="AC49" s="172"/>
      <c r="AD49" s="172"/>
      <c r="AE49" s="172"/>
      <c r="AF49" s="173"/>
      <c r="AG49" s="177" t="s">
        <v>23</v>
      </c>
      <c r="AH49" s="178"/>
      <c r="AI49" s="178"/>
      <c r="AJ49" s="178"/>
      <c r="AK49" s="178"/>
      <c r="AL49" s="179">
        <f t="shared" si="0"/>
        <v>1</v>
      </c>
      <c r="AM49" s="180"/>
      <c r="AN49" s="180"/>
      <c r="AO49" s="181"/>
      <c r="AP49" s="61"/>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80"/>
      <c r="BZ49" s="100">
        <v>1</v>
      </c>
      <c r="CA49" s="93"/>
      <c r="CB49" s="93"/>
      <c r="CC49" s="93"/>
      <c r="CD49" s="93"/>
      <c r="CE49" s="93"/>
      <c r="CF49" s="93"/>
      <c r="CG49" s="93"/>
      <c r="CH49" s="93"/>
      <c r="CI49" s="92"/>
      <c r="CJ49" s="93"/>
      <c r="CK49" s="93"/>
      <c r="CL49" s="93"/>
      <c r="CM49" s="93"/>
      <c r="CN49" s="93"/>
      <c r="CO49" s="93"/>
      <c r="CP49" s="93"/>
      <c r="CQ49" s="93"/>
      <c r="CR49" s="92"/>
      <c r="CS49" s="93"/>
      <c r="CT49" s="93"/>
      <c r="CU49" s="93"/>
      <c r="CV49" s="93"/>
      <c r="CW49" s="93"/>
      <c r="CX49" s="93"/>
      <c r="CY49" s="93"/>
      <c r="CZ49" s="93"/>
      <c r="DA49" s="92"/>
      <c r="DB49" s="93"/>
      <c r="DC49" s="93"/>
      <c r="DD49" s="93"/>
      <c r="DE49" s="93"/>
      <c r="DF49" s="93"/>
      <c r="DG49" s="93"/>
      <c r="DH49" s="93"/>
      <c r="DI49" s="95"/>
      <c r="DJ49" s="182"/>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80"/>
      <c r="ET49" s="182"/>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80"/>
      <c r="GD49" s="182"/>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80"/>
    </row>
    <row r="50" spans="2:221" ht="18" customHeight="1" x14ac:dyDescent="0.2">
      <c r="B50" s="162"/>
      <c r="C50" s="163"/>
      <c r="D50" s="163"/>
      <c r="E50" s="163"/>
      <c r="F50" s="163"/>
      <c r="G50" s="163"/>
      <c r="H50" s="163"/>
      <c r="I50" s="163"/>
      <c r="J50" s="163"/>
      <c r="K50" s="163"/>
      <c r="L50" s="163"/>
      <c r="M50" s="163"/>
      <c r="N50" s="163"/>
      <c r="O50" s="163"/>
      <c r="P50" s="163"/>
      <c r="Q50" s="163"/>
      <c r="R50" s="163"/>
      <c r="S50" s="163"/>
      <c r="T50" s="163"/>
      <c r="U50" s="164"/>
      <c r="V50" s="168"/>
      <c r="W50" s="169"/>
      <c r="X50" s="169"/>
      <c r="Y50" s="169"/>
      <c r="Z50" s="169"/>
      <c r="AA50" s="170"/>
      <c r="AB50" s="174"/>
      <c r="AC50" s="175"/>
      <c r="AD50" s="175"/>
      <c r="AE50" s="175"/>
      <c r="AF50" s="176"/>
      <c r="AG50" s="177" t="s">
        <v>24</v>
      </c>
      <c r="AH50" s="178"/>
      <c r="AI50" s="178"/>
      <c r="AJ50" s="178"/>
      <c r="AK50" s="178"/>
      <c r="AL50" s="179">
        <f t="shared" si="0"/>
        <v>0</v>
      </c>
      <c r="AM50" s="180"/>
      <c r="AN50" s="180"/>
      <c r="AO50" s="181"/>
      <c r="AP50" s="184"/>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80"/>
      <c r="BZ50" s="59">
        <v>0</v>
      </c>
      <c r="CA50" s="60"/>
      <c r="CB50" s="60"/>
      <c r="CC50" s="60"/>
      <c r="CD50" s="60"/>
      <c r="CE50" s="60"/>
      <c r="CF50" s="60"/>
      <c r="CG50" s="60"/>
      <c r="CH50" s="61"/>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80"/>
      <c r="DJ50" s="182"/>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80"/>
      <c r="ET50" s="182"/>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80"/>
      <c r="GD50" s="182"/>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80"/>
    </row>
    <row r="51" spans="2:221" ht="18" customHeight="1" x14ac:dyDescent="0.2">
      <c r="B51" s="185" t="s">
        <v>63</v>
      </c>
      <c r="C51" s="186"/>
      <c r="D51" s="186"/>
      <c r="E51" s="186"/>
      <c r="F51" s="186"/>
      <c r="G51" s="186"/>
      <c r="H51" s="186"/>
      <c r="I51" s="186"/>
      <c r="J51" s="186"/>
      <c r="K51" s="186"/>
      <c r="L51" s="186"/>
      <c r="M51" s="186"/>
      <c r="N51" s="186"/>
      <c r="O51" s="186"/>
      <c r="P51" s="186"/>
      <c r="Q51" s="186"/>
      <c r="R51" s="186"/>
      <c r="S51" s="186"/>
      <c r="T51" s="186"/>
      <c r="U51" s="187"/>
      <c r="V51" s="188" t="s">
        <v>83</v>
      </c>
      <c r="W51" s="189"/>
      <c r="X51" s="189"/>
      <c r="Y51" s="189"/>
      <c r="Z51" s="189"/>
      <c r="AA51" s="190"/>
      <c r="AB51" s="191">
        <v>4.1999999999999997E-3</v>
      </c>
      <c r="AC51" s="192"/>
      <c r="AD51" s="192"/>
      <c r="AE51" s="192"/>
      <c r="AF51" s="193"/>
      <c r="AG51" s="74" t="s">
        <v>23</v>
      </c>
      <c r="AH51" s="75"/>
      <c r="AI51" s="75"/>
      <c r="AJ51" s="75"/>
      <c r="AK51" s="75"/>
      <c r="AL51" s="76">
        <f t="shared" si="0"/>
        <v>0</v>
      </c>
      <c r="AM51" s="77"/>
      <c r="AN51" s="77"/>
      <c r="AO51" s="78"/>
      <c r="AP51" s="91"/>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66"/>
      <c r="BZ51" s="183">
        <v>0</v>
      </c>
      <c r="CA51" s="58"/>
      <c r="CB51" s="58"/>
      <c r="CC51" s="58">
        <v>0</v>
      </c>
      <c r="CD51" s="58"/>
      <c r="CE51" s="58"/>
      <c r="CF51" s="58">
        <v>0</v>
      </c>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66"/>
      <c r="DJ51" s="183"/>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66"/>
      <c r="ET51" s="183"/>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66"/>
      <c r="GD51" s="183"/>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66"/>
    </row>
    <row r="52" spans="2:221" ht="18"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74" t="s">
        <v>24</v>
      </c>
      <c r="AH52" s="75"/>
      <c r="AI52" s="75"/>
      <c r="AJ52" s="75"/>
      <c r="AK52" s="75"/>
      <c r="AL52" s="76">
        <f t="shared" si="0"/>
        <v>0</v>
      </c>
      <c r="AM52" s="77"/>
      <c r="AN52" s="77"/>
      <c r="AO52" s="78"/>
      <c r="AP52" s="79"/>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66"/>
      <c r="BZ52" s="183">
        <v>0</v>
      </c>
      <c r="CA52" s="58"/>
      <c r="CB52" s="58"/>
      <c r="CC52" s="58">
        <v>0</v>
      </c>
      <c r="CD52" s="58"/>
      <c r="CE52" s="58"/>
      <c r="CF52" s="58">
        <v>0</v>
      </c>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66"/>
      <c r="DJ52" s="183"/>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66"/>
      <c r="ET52" s="183"/>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66"/>
      <c r="GD52" s="183"/>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66"/>
    </row>
    <row r="53" spans="2:221" ht="18" customHeight="1" x14ac:dyDescent="0.2">
      <c r="B53" s="159" t="s">
        <v>64</v>
      </c>
      <c r="C53" s="160"/>
      <c r="D53" s="160"/>
      <c r="E53" s="160"/>
      <c r="F53" s="160"/>
      <c r="G53" s="160"/>
      <c r="H53" s="160"/>
      <c r="I53" s="160"/>
      <c r="J53" s="160"/>
      <c r="K53" s="160"/>
      <c r="L53" s="160"/>
      <c r="M53" s="160"/>
      <c r="N53" s="160"/>
      <c r="O53" s="160"/>
      <c r="P53" s="160"/>
      <c r="Q53" s="160"/>
      <c r="R53" s="160"/>
      <c r="S53" s="160"/>
      <c r="T53" s="160"/>
      <c r="U53" s="161"/>
      <c r="V53" s="165" t="s">
        <v>84</v>
      </c>
      <c r="W53" s="166"/>
      <c r="X53" s="166"/>
      <c r="Y53" s="166"/>
      <c r="Z53" s="166"/>
      <c r="AA53" s="167"/>
      <c r="AB53" s="171">
        <v>2.9299999999999999E-3</v>
      </c>
      <c r="AC53" s="172"/>
      <c r="AD53" s="172"/>
      <c r="AE53" s="172"/>
      <c r="AF53" s="173"/>
      <c r="AG53" s="177" t="s">
        <v>23</v>
      </c>
      <c r="AH53" s="178"/>
      <c r="AI53" s="178"/>
      <c r="AJ53" s="178"/>
      <c r="AK53" s="178"/>
      <c r="AL53" s="179">
        <f t="shared" si="0"/>
        <v>0</v>
      </c>
      <c r="AM53" s="180"/>
      <c r="AN53" s="180"/>
      <c r="AO53" s="181"/>
      <c r="AP53" s="61"/>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80"/>
      <c r="BZ53" s="182">
        <v>0</v>
      </c>
      <c r="CA53" s="65"/>
      <c r="CB53" s="65"/>
      <c r="CC53" s="65">
        <v>0</v>
      </c>
      <c r="CD53" s="65"/>
      <c r="CE53" s="65"/>
      <c r="CF53" s="65">
        <v>0</v>
      </c>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80"/>
      <c r="DJ53" s="182"/>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80"/>
      <c r="ET53" s="182"/>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80"/>
      <c r="GD53" s="182"/>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80"/>
    </row>
    <row r="54" spans="2:221" ht="18" customHeight="1" x14ac:dyDescent="0.2">
      <c r="B54" s="162"/>
      <c r="C54" s="163"/>
      <c r="D54" s="163"/>
      <c r="E54" s="163"/>
      <c r="F54" s="163"/>
      <c r="G54" s="163"/>
      <c r="H54" s="163"/>
      <c r="I54" s="163"/>
      <c r="J54" s="163"/>
      <c r="K54" s="163"/>
      <c r="L54" s="163"/>
      <c r="M54" s="163"/>
      <c r="N54" s="163"/>
      <c r="O54" s="163"/>
      <c r="P54" s="163"/>
      <c r="Q54" s="163"/>
      <c r="R54" s="163"/>
      <c r="S54" s="163"/>
      <c r="T54" s="163"/>
      <c r="U54" s="164"/>
      <c r="V54" s="168"/>
      <c r="W54" s="169"/>
      <c r="X54" s="169"/>
      <c r="Y54" s="169"/>
      <c r="Z54" s="169"/>
      <c r="AA54" s="170"/>
      <c r="AB54" s="174"/>
      <c r="AC54" s="175"/>
      <c r="AD54" s="175"/>
      <c r="AE54" s="175"/>
      <c r="AF54" s="176"/>
      <c r="AG54" s="177" t="s">
        <v>24</v>
      </c>
      <c r="AH54" s="178"/>
      <c r="AI54" s="178"/>
      <c r="AJ54" s="178"/>
      <c r="AK54" s="178"/>
      <c r="AL54" s="179">
        <f t="shared" si="0"/>
        <v>0</v>
      </c>
      <c r="AM54" s="180"/>
      <c r="AN54" s="180"/>
      <c r="AO54" s="181"/>
      <c r="AP54" s="184"/>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80"/>
      <c r="BZ54" s="182">
        <v>0</v>
      </c>
      <c r="CA54" s="65"/>
      <c r="CB54" s="65"/>
      <c r="CC54" s="65">
        <v>0</v>
      </c>
      <c r="CD54" s="65"/>
      <c r="CE54" s="65"/>
      <c r="CF54" s="65">
        <v>0</v>
      </c>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80"/>
      <c r="DJ54" s="182"/>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80"/>
      <c r="ET54" s="182"/>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80"/>
      <c r="GD54" s="182"/>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80"/>
    </row>
    <row r="55" spans="2:221" ht="18" customHeight="1" x14ac:dyDescent="0.2">
      <c r="B55" s="185" t="s">
        <v>65</v>
      </c>
      <c r="C55" s="186"/>
      <c r="D55" s="186"/>
      <c r="E55" s="186"/>
      <c r="F55" s="186"/>
      <c r="G55" s="186"/>
      <c r="H55" s="186"/>
      <c r="I55" s="186"/>
      <c r="J55" s="186"/>
      <c r="K55" s="186"/>
      <c r="L55" s="186"/>
      <c r="M55" s="186"/>
      <c r="N55" s="186"/>
      <c r="O55" s="186"/>
      <c r="P55" s="186"/>
      <c r="Q55" s="186"/>
      <c r="R55" s="186"/>
      <c r="S55" s="186"/>
      <c r="T55" s="186"/>
      <c r="U55" s="187"/>
      <c r="V55" s="188" t="s">
        <v>85</v>
      </c>
      <c r="W55" s="189"/>
      <c r="X55" s="189"/>
      <c r="Y55" s="189"/>
      <c r="Z55" s="189"/>
      <c r="AA55" s="190"/>
      <c r="AB55" s="191">
        <v>9.826E-2</v>
      </c>
      <c r="AC55" s="192"/>
      <c r="AD55" s="192"/>
      <c r="AE55" s="192"/>
      <c r="AF55" s="193"/>
      <c r="AG55" s="74" t="s">
        <v>23</v>
      </c>
      <c r="AH55" s="75"/>
      <c r="AI55" s="75"/>
      <c r="AJ55" s="75"/>
      <c r="AK55" s="75"/>
      <c r="AL55" s="76">
        <f t="shared" si="0"/>
        <v>0</v>
      </c>
      <c r="AM55" s="77"/>
      <c r="AN55" s="77"/>
      <c r="AO55" s="78"/>
      <c r="AP55" s="91"/>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66"/>
      <c r="BZ55" s="62">
        <v>0</v>
      </c>
      <c r="CA55" s="63"/>
      <c r="CB55" s="63"/>
      <c r="CC55" s="63"/>
      <c r="CD55" s="63"/>
      <c r="CE55" s="63"/>
      <c r="CF55" s="63"/>
      <c r="CG55" s="63"/>
      <c r="CH55" s="64"/>
      <c r="CI55" s="58"/>
      <c r="CJ55" s="58"/>
      <c r="CK55" s="58"/>
      <c r="CL55" s="58"/>
      <c r="CM55" s="58"/>
      <c r="CN55" s="58"/>
      <c r="CO55" s="62"/>
      <c r="CP55" s="63"/>
      <c r="CQ55" s="63"/>
      <c r="CR55" s="63"/>
      <c r="CS55" s="63"/>
      <c r="CT55" s="63"/>
      <c r="CU55" s="63"/>
      <c r="CV55" s="63"/>
      <c r="CW55" s="64"/>
      <c r="CX55" s="58"/>
      <c r="CY55" s="58"/>
      <c r="CZ55" s="58"/>
      <c r="DA55" s="58"/>
      <c r="DB55" s="58"/>
      <c r="DC55" s="58"/>
      <c r="DD55" s="58"/>
      <c r="DE55" s="58"/>
      <c r="DF55" s="58"/>
      <c r="DG55" s="194"/>
      <c r="DH55" s="194"/>
      <c r="DI55" s="195"/>
      <c r="DJ55" s="183"/>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66"/>
      <c r="ET55" s="183"/>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66"/>
      <c r="GD55" s="183"/>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66"/>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74" t="s">
        <v>24</v>
      </c>
      <c r="AH56" s="75"/>
      <c r="AI56" s="75"/>
      <c r="AJ56" s="75"/>
      <c r="AK56" s="75"/>
      <c r="AL56" s="76">
        <f t="shared" si="0"/>
        <v>0</v>
      </c>
      <c r="AM56" s="77"/>
      <c r="AN56" s="77"/>
      <c r="AO56" s="78"/>
      <c r="AP56" s="79"/>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66"/>
      <c r="BZ56" s="62">
        <v>0</v>
      </c>
      <c r="CA56" s="63"/>
      <c r="CB56" s="63"/>
      <c r="CC56" s="63"/>
      <c r="CD56" s="63"/>
      <c r="CE56" s="63"/>
      <c r="CF56" s="63"/>
      <c r="CG56" s="63"/>
      <c r="CH56" s="64"/>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66"/>
      <c r="DJ56" s="183"/>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66"/>
      <c r="ET56" s="183"/>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66"/>
      <c r="GD56" s="183"/>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66"/>
    </row>
    <row r="57" spans="2:221" ht="18" customHeight="1" x14ac:dyDescent="0.2">
      <c r="B57" s="159" t="s">
        <v>66</v>
      </c>
      <c r="C57" s="160"/>
      <c r="D57" s="160"/>
      <c r="E57" s="160"/>
      <c r="F57" s="160"/>
      <c r="G57" s="160"/>
      <c r="H57" s="160"/>
      <c r="I57" s="160"/>
      <c r="J57" s="160"/>
      <c r="K57" s="160"/>
      <c r="L57" s="160"/>
      <c r="M57" s="160"/>
      <c r="N57" s="160"/>
      <c r="O57" s="160"/>
      <c r="P57" s="160"/>
      <c r="Q57" s="160"/>
      <c r="R57" s="160"/>
      <c r="S57" s="160"/>
      <c r="T57" s="160"/>
      <c r="U57" s="161"/>
      <c r="V57" s="165" t="s">
        <v>86</v>
      </c>
      <c r="W57" s="166"/>
      <c r="X57" s="166"/>
      <c r="Y57" s="166"/>
      <c r="Z57" s="166"/>
      <c r="AA57" s="167"/>
      <c r="AB57" s="171">
        <v>7.5000000000000002E-4</v>
      </c>
      <c r="AC57" s="172"/>
      <c r="AD57" s="172"/>
      <c r="AE57" s="172"/>
      <c r="AF57" s="173"/>
      <c r="AG57" s="177" t="s">
        <v>23</v>
      </c>
      <c r="AH57" s="178"/>
      <c r="AI57" s="178"/>
      <c r="AJ57" s="178"/>
      <c r="AK57" s="178"/>
      <c r="AL57" s="179">
        <f t="shared" si="0"/>
        <v>0</v>
      </c>
      <c r="AM57" s="180"/>
      <c r="AN57" s="180"/>
      <c r="AO57" s="181"/>
      <c r="AP57" s="61"/>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80"/>
      <c r="BZ57" s="182">
        <v>0</v>
      </c>
      <c r="CA57" s="65"/>
      <c r="CB57" s="65"/>
      <c r="CC57" s="65">
        <v>0</v>
      </c>
      <c r="CD57" s="65"/>
      <c r="CE57" s="65"/>
      <c r="CF57" s="65">
        <v>0</v>
      </c>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80"/>
      <c r="DJ57" s="182"/>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80"/>
      <c r="ET57" s="182"/>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80"/>
      <c r="GD57" s="182"/>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80"/>
    </row>
    <row r="58" spans="2:221" ht="18" customHeight="1" x14ac:dyDescent="0.2">
      <c r="B58" s="162"/>
      <c r="C58" s="163"/>
      <c r="D58" s="163"/>
      <c r="E58" s="163"/>
      <c r="F58" s="163"/>
      <c r="G58" s="163"/>
      <c r="H58" s="163"/>
      <c r="I58" s="163"/>
      <c r="J58" s="163"/>
      <c r="K58" s="163"/>
      <c r="L58" s="163"/>
      <c r="M58" s="163"/>
      <c r="N58" s="163"/>
      <c r="O58" s="163"/>
      <c r="P58" s="163"/>
      <c r="Q58" s="163"/>
      <c r="R58" s="163"/>
      <c r="S58" s="163"/>
      <c r="T58" s="163"/>
      <c r="U58" s="164"/>
      <c r="V58" s="168"/>
      <c r="W58" s="169"/>
      <c r="X58" s="169"/>
      <c r="Y58" s="169"/>
      <c r="Z58" s="169"/>
      <c r="AA58" s="170"/>
      <c r="AB58" s="174"/>
      <c r="AC58" s="175"/>
      <c r="AD58" s="175"/>
      <c r="AE58" s="175"/>
      <c r="AF58" s="176"/>
      <c r="AG58" s="177" t="s">
        <v>24</v>
      </c>
      <c r="AH58" s="178"/>
      <c r="AI58" s="178"/>
      <c r="AJ58" s="178"/>
      <c r="AK58" s="178"/>
      <c r="AL58" s="179">
        <f t="shared" si="0"/>
        <v>0</v>
      </c>
      <c r="AM58" s="180"/>
      <c r="AN58" s="180"/>
      <c r="AO58" s="181"/>
      <c r="AP58" s="184"/>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80"/>
      <c r="BZ58" s="182">
        <v>0</v>
      </c>
      <c r="CA58" s="65"/>
      <c r="CB58" s="65"/>
      <c r="CC58" s="65">
        <v>0</v>
      </c>
      <c r="CD58" s="65"/>
      <c r="CE58" s="65"/>
      <c r="CF58" s="65">
        <v>0</v>
      </c>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80"/>
      <c r="DJ58" s="182"/>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80"/>
      <c r="ET58" s="182"/>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80"/>
      <c r="GD58" s="182"/>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80"/>
    </row>
    <row r="59" spans="2:221" ht="18" customHeight="1" x14ac:dyDescent="0.2">
      <c r="B59" s="185" t="s">
        <v>889</v>
      </c>
      <c r="C59" s="186"/>
      <c r="D59" s="186"/>
      <c r="E59" s="186"/>
      <c r="F59" s="186"/>
      <c r="G59" s="186"/>
      <c r="H59" s="186"/>
      <c r="I59" s="186"/>
      <c r="J59" s="186"/>
      <c r="K59" s="186"/>
      <c r="L59" s="186"/>
      <c r="M59" s="186"/>
      <c r="N59" s="186"/>
      <c r="O59" s="186"/>
      <c r="P59" s="186"/>
      <c r="Q59" s="186"/>
      <c r="R59" s="186"/>
      <c r="S59" s="186"/>
      <c r="T59" s="186"/>
      <c r="U59" s="187"/>
      <c r="V59" s="188" t="s">
        <v>87</v>
      </c>
      <c r="W59" s="189"/>
      <c r="X59" s="189"/>
      <c r="Y59" s="189"/>
      <c r="Z59" s="189"/>
      <c r="AA59" s="190"/>
      <c r="AB59" s="191">
        <v>4.4650000000000002E-2</v>
      </c>
      <c r="AC59" s="192"/>
      <c r="AD59" s="192"/>
      <c r="AE59" s="192"/>
      <c r="AF59" s="193"/>
      <c r="AG59" s="74" t="s">
        <v>23</v>
      </c>
      <c r="AH59" s="75"/>
      <c r="AI59" s="75"/>
      <c r="AJ59" s="75"/>
      <c r="AK59" s="75"/>
      <c r="AL59" s="76">
        <f t="shared" si="0"/>
        <v>1</v>
      </c>
      <c r="AM59" s="77"/>
      <c r="AN59" s="77"/>
      <c r="AO59" s="78"/>
      <c r="AP59" s="91"/>
      <c r="AQ59" s="58"/>
      <c r="AR59" s="58"/>
      <c r="AS59" s="58"/>
      <c r="AT59" s="58"/>
      <c r="AU59" s="58"/>
      <c r="AV59" s="58"/>
      <c r="AW59" s="58"/>
      <c r="AX59" s="58"/>
      <c r="AY59" s="58">
        <v>1</v>
      </c>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66"/>
      <c r="BZ59" s="89">
        <v>0</v>
      </c>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8"/>
      <c r="DJ59" s="183"/>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66"/>
      <c r="ET59" s="183"/>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66"/>
      <c r="GD59" s="183"/>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66"/>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74" t="s">
        <v>24</v>
      </c>
      <c r="AH60" s="75"/>
      <c r="AI60" s="75"/>
      <c r="AJ60" s="75"/>
      <c r="AK60" s="75"/>
      <c r="AL60" s="76">
        <f t="shared" si="0"/>
        <v>1</v>
      </c>
      <c r="AM60" s="77"/>
      <c r="AN60" s="77"/>
      <c r="AO60" s="78"/>
      <c r="AP60" s="79"/>
      <c r="AQ60" s="58"/>
      <c r="AR60" s="58"/>
      <c r="AS60" s="58"/>
      <c r="AT60" s="58"/>
      <c r="AU60" s="58"/>
      <c r="AV60" s="58"/>
      <c r="AW60" s="58"/>
      <c r="AX60" s="58"/>
      <c r="AY60" s="58">
        <v>1</v>
      </c>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66"/>
      <c r="BZ60" s="89">
        <v>0</v>
      </c>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8"/>
      <c r="DJ60" s="183"/>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66"/>
      <c r="ET60" s="183"/>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66"/>
      <c r="GD60" s="183"/>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66"/>
    </row>
    <row r="61" spans="2:221" ht="18" customHeight="1" x14ac:dyDescent="0.2">
      <c r="B61" s="159" t="s">
        <v>67</v>
      </c>
      <c r="C61" s="160"/>
      <c r="D61" s="160"/>
      <c r="E61" s="160"/>
      <c r="F61" s="160"/>
      <c r="G61" s="160"/>
      <c r="H61" s="160"/>
      <c r="I61" s="160"/>
      <c r="J61" s="160"/>
      <c r="K61" s="160"/>
      <c r="L61" s="160"/>
      <c r="M61" s="160"/>
      <c r="N61" s="160"/>
      <c r="O61" s="160"/>
      <c r="P61" s="160"/>
      <c r="Q61" s="160"/>
      <c r="R61" s="160"/>
      <c r="S61" s="160"/>
      <c r="T61" s="160"/>
      <c r="U61" s="161"/>
      <c r="V61" s="165" t="s">
        <v>88</v>
      </c>
      <c r="W61" s="166"/>
      <c r="X61" s="166"/>
      <c r="Y61" s="166"/>
      <c r="Z61" s="166"/>
      <c r="AA61" s="167"/>
      <c r="AB61" s="171">
        <v>5.5999999999999999E-3</v>
      </c>
      <c r="AC61" s="172"/>
      <c r="AD61" s="172"/>
      <c r="AE61" s="172"/>
      <c r="AF61" s="173"/>
      <c r="AG61" s="177" t="s">
        <v>23</v>
      </c>
      <c r="AH61" s="178"/>
      <c r="AI61" s="178"/>
      <c r="AJ61" s="178"/>
      <c r="AK61" s="178"/>
      <c r="AL61" s="179">
        <f t="shared" si="0"/>
        <v>1</v>
      </c>
      <c r="AM61" s="180"/>
      <c r="AN61" s="180"/>
      <c r="AO61" s="181"/>
      <c r="AP61" s="61"/>
      <c r="AQ61" s="65"/>
      <c r="AR61" s="65"/>
      <c r="AS61" s="65"/>
      <c r="AT61" s="65"/>
      <c r="AU61" s="65"/>
      <c r="AV61" s="65"/>
      <c r="AW61" s="65"/>
      <c r="AX61" s="65"/>
      <c r="AY61" s="65">
        <v>1</v>
      </c>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80"/>
      <c r="BZ61" s="59">
        <v>0</v>
      </c>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96"/>
      <c r="DJ61" s="182"/>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80"/>
      <c r="ET61" s="182"/>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80"/>
      <c r="GD61" s="182"/>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80"/>
    </row>
    <row r="62" spans="2:221" ht="18" customHeight="1" x14ac:dyDescent="0.2">
      <c r="B62" s="162"/>
      <c r="C62" s="163"/>
      <c r="D62" s="163"/>
      <c r="E62" s="163"/>
      <c r="F62" s="163"/>
      <c r="G62" s="163"/>
      <c r="H62" s="163"/>
      <c r="I62" s="163"/>
      <c r="J62" s="163"/>
      <c r="K62" s="163"/>
      <c r="L62" s="163"/>
      <c r="M62" s="163"/>
      <c r="N62" s="163"/>
      <c r="O62" s="163"/>
      <c r="P62" s="163"/>
      <c r="Q62" s="163"/>
      <c r="R62" s="163"/>
      <c r="S62" s="163"/>
      <c r="T62" s="163"/>
      <c r="U62" s="164"/>
      <c r="V62" s="168"/>
      <c r="W62" s="169"/>
      <c r="X62" s="169"/>
      <c r="Y62" s="169"/>
      <c r="Z62" s="169"/>
      <c r="AA62" s="170"/>
      <c r="AB62" s="174"/>
      <c r="AC62" s="175"/>
      <c r="AD62" s="175"/>
      <c r="AE62" s="175"/>
      <c r="AF62" s="176"/>
      <c r="AG62" s="177" t="s">
        <v>24</v>
      </c>
      <c r="AH62" s="178"/>
      <c r="AI62" s="178"/>
      <c r="AJ62" s="178"/>
      <c r="AK62" s="178"/>
      <c r="AL62" s="179">
        <f t="shared" si="0"/>
        <v>1</v>
      </c>
      <c r="AM62" s="180"/>
      <c r="AN62" s="180"/>
      <c r="AO62" s="181"/>
      <c r="AP62" s="184"/>
      <c r="AQ62" s="65"/>
      <c r="AR62" s="65"/>
      <c r="AS62" s="65"/>
      <c r="AT62" s="65"/>
      <c r="AU62" s="65"/>
      <c r="AV62" s="65"/>
      <c r="AW62" s="65"/>
      <c r="AX62" s="65"/>
      <c r="AY62" s="65"/>
      <c r="AZ62" s="65"/>
      <c r="BA62" s="65"/>
      <c r="BB62" s="65">
        <v>1</v>
      </c>
      <c r="BC62" s="65"/>
      <c r="BD62" s="65"/>
      <c r="BE62" s="65"/>
      <c r="BF62" s="65"/>
      <c r="BG62" s="65"/>
      <c r="BH62" s="65"/>
      <c r="BI62" s="65"/>
      <c r="BJ62" s="65"/>
      <c r="BK62" s="65"/>
      <c r="BL62" s="65"/>
      <c r="BM62" s="65"/>
      <c r="BN62" s="65"/>
      <c r="BO62" s="65"/>
      <c r="BP62" s="65"/>
      <c r="BQ62" s="65"/>
      <c r="BR62" s="65"/>
      <c r="BS62" s="65"/>
      <c r="BT62" s="65"/>
      <c r="BU62" s="65"/>
      <c r="BV62" s="65"/>
      <c r="BW62" s="65"/>
      <c r="BX62" s="65"/>
      <c r="BY62" s="80"/>
      <c r="BZ62" s="59">
        <v>0</v>
      </c>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96"/>
      <c r="DJ62" s="182"/>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80"/>
      <c r="ET62" s="182"/>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80"/>
      <c r="GD62" s="182"/>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80"/>
    </row>
    <row r="63" spans="2:221" ht="18" customHeight="1" x14ac:dyDescent="0.2">
      <c r="B63" s="185" t="s">
        <v>68</v>
      </c>
      <c r="C63" s="186"/>
      <c r="D63" s="186"/>
      <c r="E63" s="186"/>
      <c r="F63" s="186"/>
      <c r="G63" s="186"/>
      <c r="H63" s="186"/>
      <c r="I63" s="186"/>
      <c r="J63" s="186"/>
      <c r="K63" s="186"/>
      <c r="L63" s="186"/>
      <c r="M63" s="186"/>
      <c r="N63" s="186"/>
      <c r="O63" s="186"/>
      <c r="P63" s="186"/>
      <c r="Q63" s="186"/>
      <c r="R63" s="186"/>
      <c r="S63" s="186"/>
      <c r="T63" s="186"/>
      <c r="U63" s="187"/>
      <c r="V63" s="188" t="s">
        <v>89</v>
      </c>
      <c r="W63" s="189"/>
      <c r="X63" s="189"/>
      <c r="Y63" s="189"/>
      <c r="Z63" s="189"/>
      <c r="AA63" s="190"/>
      <c r="AB63" s="191">
        <v>9.2300000000000004E-3</v>
      </c>
      <c r="AC63" s="192"/>
      <c r="AD63" s="192"/>
      <c r="AE63" s="192"/>
      <c r="AF63" s="193"/>
      <c r="AG63" s="74" t="s">
        <v>23</v>
      </c>
      <c r="AH63" s="75"/>
      <c r="AI63" s="75"/>
      <c r="AJ63" s="75"/>
      <c r="AK63" s="75"/>
      <c r="AL63" s="76">
        <f t="shared" si="0"/>
        <v>3</v>
      </c>
      <c r="AM63" s="77"/>
      <c r="AN63" s="77"/>
      <c r="AO63" s="78"/>
      <c r="AP63" s="91"/>
      <c r="AQ63" s="58"/>
      <c r="AR63" s="58"/>
      <c r="AS63" s="58"/>
      <c r="AT63" s="58"/>
      <c r="AU63" s="58"/>
      <c r="AV63" s="58"/>
      <c r="AW63" s="58"/>
      <c r="AX63" s="58"/>
      <c r="AY63" s="58"/>
      <c r="AZ63" s="58"/>
      <c r="BA63" s="58"/>
      <c r="BB63" s="58"/>
      <c r="BC63" s="58"/>
      <c r="BD63" s="58"/>
      <c r="BE63" s="58"/>
      <c r="BF63" s="58"/>
      <c r="BG63" s="58"/>
      <c r="BH63" s="58">
        <v>1</v>
      </c>
      <c r="BI63" s="58"/>
      <c r="BJ63" s="58"/>
      <c r="BK63" s="58"/>
      <c r="BL63" s="58"/>
      <c r="BM63" s="58"/>
      <c r="BN63" s="58"/>
      <c r="BO63" s="58"/>
      <c r="BP63" s="58"/>
      <c r="BQ63" s="58">
        <v>1</v>
      </c>
      <c r="BR63" s="58"/>
      <c r="BS63" s="58"/>
      <c r="BT63" s="58"/>
      <c r="BU63" s="58"/>
      <c r="BV63" s="58"/>
      <c r="BW63" s="58"/>
      <c r="BX63" s="58"/>
      <c r="BY63" s="66"/>
      <c r="BZ63" s="89">
        <v>1</v>
      </c>
      <c r="CA63" s="90"/>
      <c r="CB63" s="90"/>
      <c r="CC63" s="90"/>
      <c r="CD63" s="90"/>
      <c r="CE63" s="90"/>
      <c r="CF63" s="90"/>
      <c r="CG63" s="90"/>
      <c r="CH63" s="91"/>
      <c r="CI63" s="97"/>
      <c r="CJ63" s="90"/>
      <c r="CK63" s="90"/>
      <c r="CL63" s="90"/>
      <c r="CM63" s="90"/>
      <c r="CN63" s="90"/>
      <c r="CO63" s="90"/>
      <c r="CP63" s="90"/>
      <c r="CQ63" s="91"/>
      <c r="CR63" s="97"/>
      <c r="CS63" s="90"/>
      <c r="CT63" s="90"/>
      <c r="CU63" s="90"/>
      <c r="CV63" s="90"/>
      <c r="CW63" s="90"/>
      <c r="CX63" s="90"/>
      <c r="CY63" s="90"/>
      <c r="CZ63" s="91"/>
      <c r="DA63" s="97"/>
      <c r="DB63" s="90"/>
      <c r="DC63" s="90"/>
      <c r="DD63" s="90"/>
      <c r="DE63" s="90"/>
      <c r="DF63" s="90"/>
      <c r="DG63" s="90"/>
      <c r="DH63" s="90"/>
      <c r="DI63" s="98"/>
      <c r="DJ63" s="183"/>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66"/>
      <c r="ET63" s="183"/>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66"/>
      <c r="GD63" s="183"/>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66"/>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74" t="s">
        <v>24</v>
      </c>
      <c r="AH64" s="75"/>
      <c r="AI64" s="75"/>
      <c r="AJ64" s="75"/>
      <c r="AK64" s="75"/>
      <c r="AL64" s="76">
        <f t="shared" si="0"/>
        <v>1</v>
      </c>
      <c r="AM64" s="77"/>
      <c r="AN64" s="77"/>
      <c r="AO64" s="78"/>
      <c r="AP64" s="79"/>
      <c r="AQ64" s="58"/>
      <c r="AR64" s="58"/>
      <c r="AS64" s="58"/>
      <c r="AT64" s="58"/>
      <c r="AU64" s="58"/>
      <c r="AV64" s="58"/>
      <c r="AW64" s="58"/>
      <c r="AX64" s="58"/>
      <c r="AY64" s="58"/>
      <c r="AZ64" s="58"/>
      <c r="BA64" s="58"/>
      <c r="BB64" s="58"/>
      <c r="BC64" s="58"/>
      <c r="BD64" s="58"/>
      <c r="BE64" s="58"/>
      <c r="BF64" s="58"/>
      <c r="BG64" s="58"/>
      <c r="BH64" s="58">
        <v>0</v>
      </c>
      <c r="BI64" s="58"/>
      <c r="BJ64" s="58"/>
      <c r="BK64" s="58"/>
      <c r="BL64" s="58"/>
      <c r="BM64" s="58"/>
      <c r="BN64" s="58"/>
      <c r="BO64" s="58"/>
      <c r="BP64" s="58"/>
      <c r="BQ64" s="58">
        <v>0</v>
      </c>
      <c r="BR64" s="58"/>
      <c r="BS64" s="58"/>
      <c r="BT64" s="58"/>
      <c r="BU64" s="58"/>
      <c r="BV64" s="58"/>
      <c r="BW64" s="58"/>
      <c r="BX64" s="58"/>
      <c r="BY64" s="66"/>
      <c r="BZ64" s="89">
        <v>1</v>
      </c>
      <c r="CA64" s="90"/>
      <c r="CB64" s="90"/>
      <c r="CC64" s="90"/>
      <c r="CD64" s="90"/>
      <c r="CE64" s="90"/>
      <c r="CF64" s="90"/>
      <c r="CG64" s="90"/>
      <c r="CH64" s="91"/>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66"/>
      <c r="DJ64" s="183"/>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66"/>
      <c r="ET64" s="183"/>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66"/>
      <c r="GD64" s="183"/>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66"/>
    </row>
    <row r="65" spans="2:221" ht="18" customHeight="1" x14ac:dyDescent="0.2">
      <c r="B65" s="159" t="s">
        <v>69</v>
      </c>
      <c r="C65" s="160"/>
      <c r="D65" s="160"/>
      <c r="E65" s="160"/>
      <c r="F65" s="160"/>
      <c r="G65" s="160"/>
      <c r="H65" s="160"/>
      <c r="I65" s="160"/>
      <c r="J65" s="160"/>
      <c r="K65" s="160"/>
      <c r="L65" s="160"/>
      <c r="M65" s="160"/>
      <c r="N65" s="160"/>
      <c r="O65" s="160"/>
      <c r="P65" s="160"/>
      <c r="Q65" s="160"/>
      <c r="R65" s="160"/>
      <c r="S65" s="160"/>
      <c r="T65" s="160"/>
      <c r="U65" s="161"/>
      <c r="V65" s="165" t="s">
        <v>90</v>
      </c>
      <c r="W65" s="166"/>
      <c r="X65" s="166"/>
      <c r="Y65" s="166"/>
      <c r="Z65" s="166"/>
      <c r="AA65" s="167"/>
      <c r="AB65" s="171">
        <v>7.0200000000000002E-3</v>
      </c>
      <c r="AC65" s="172"/>
      <c r="AD65" s="172"/>
      <c r="AE65" s="172"/>
      <c r="AF65" s="173"/>
      <c r="AG65" s="177" t="s">
        <v>23</v>
      </c>
      <c r="AH65" s="178"/>
      <c r="AI65" s="178"/>
      <c r="AJ65" s="178"/>
      <c r="AK65" s="178"/>
      <c r="AL65" s="179">
        <f t="shared" si="0"/>
        <v>3</v>
      </c>
      <c r="AM65" s="180"/>
      <c r="AN65" s="180"/>
      <c r="AO65" s="181"/>
      <c r="AP65" s="61"/>
      <c r="AQ65" s="65"/>
      <c r="AR65" s="65"/>
      <c r="AS65" s="65"/>
      <c r="AT65" s="65"/>
      <c r="AU65" s="65"/>
      <c r="AV65" s="65"/>
      <c r="AW65" s="65"/>
      <c r="AX65" s="65"/>
      <c r="AY65" s="65"/>
      <c r="AZ65" s="65"/>
      <c r="BA65" s="65"/>
      <c r="BB65" s="65"/>
      <c r="BC65" s="65"/>
      <c r="BD65" s="65"/>
      <c r="BE65" s="65"/>
      <c r="BF65" s="65"/>
      <c r="BG65" s="65"/>
      <c r="BH65" s="65">
        <v>1</v>
      </c>
      <c r="BI65" s="65"/>
      <c r="BJ65" s="65"/>
      <c r="BK65" s="65"/>
      <c r="BL65" s="65"/>
      <c r="BM65" s="65"/>
      <c r="BN65" s="65"/>
      <c r="BO65" s="65"/>
      <c r="BP65" s="65"/>
      <c r="BQ65" s="65">
        <v>1</v>
      </c>
      <c r="BR65" s="65"/>
      <c r="BS65" s="65"/>
      <c r="BT65" s="65"/>
      <c r="BU65" s="65"/>
      <c r="BV65" s="65"/>
      <c r="BW65" s="65"/>
      <c r="BX65" s="65"/>
      <c r="BY65" s="80"/>
      <c r="BZ65" s="59">
        <v>1</v>
      </c>
      <c r="CA65" s="60"/>
      <c r="CB65" s="60"/>
      <c r="CC65" s="60"/>
      <c r="CD65" s="60"/>
      <c r="CE65" s="60"/>
      <c r="CF65" s="60"/>
      <c r="CG65" s="60"/>
      <c r="CH65" s="61"/>
      <c r="CI65" s="99"/>
      <c r="CJ65" s="60"/>
      <c r="CK65" s="60"/>
      <c r="CL65" s="60"/>
      <c r="CM65" s="60"/>
      <c r="CN65" s="60"/>
      <c r="CO65" s="60"/>
      <c r="CP65" s="60"/>
      <c r="CQ65" s="61"/>
      <c r="CR65" s="99"/>
      <c r="CS65" s="60"/>
      <c r="CT65" s="60"/>
      <c r="CU65" s="60"/>
      <c r="CV65" s="60"/>
      <c r="CW65" s="60"/>
      <c r="CX65" s="60"/>
      <c r="CY65" s="60"/>
      <c r="CZ65" s="61"/>
      <c r="DA65" s="99"/>
      <c r="DB65" s="60"/>
      <c r="DC65" s="60"/>
      <c r="DD65" s="60"/>
      <c r="DE65" s="60"/>
      <c r="DF65" s="60"/>
      <c r="DG65" s="60"/>
      <c r="DH65" s="60"/>
      <c r="DI65" s="96"/>
      <c r="DJ65" s="182"/>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80"/>
      <c r="ET65" s="182"/>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80"/>
      <c r="GD65" s="182"/>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80"/>
    </row>
    <row r="66" spans="2:221" ht="18" customHeight="1" x14ac:dyDescent="0.2">
      <c r="B66" s="162"/>
      <c r="C66" s="163"/>
      <c r="D66" s="163"/>
      <c r="E66" s="163"/>
      <c r="F66" s="163"/>
      <c r="G66" s="163"/>
      <c r="H66" s="163"/>
      <c r="I66" s="163"/>
      <c r="J66" s="163"/>
      <c r="K66" s="163"/>
      <c r="L66" s="163"/>
      <c r="M66" s="163"/>
      <c r="N66" s="163"/>
      <c r="O66" s="163"/>
      <c r="P66" s="163"/>
      <c r="Q66" s="163"/>
      <c r="R66" s="163"/>
      <c r="S66" s="163"/>
      <c r="T66" s="163"/>
      <c r="U66" s="164"/>
      <c r="V66" s="168"/>
      <c r="W66" s="169"/>
      <c r="X66" s="169"/>
      <c r="Y66" s="169"/>
      <c r="Z66" s="169"/>
      <c r="AA66" s="170"/>
      <c r="AB66" s="174"/>
      <c r="AC66" s="175"/>
      <c r="AD66" s="175"/>
      <c r="AE66" s="175"/>
      <c r="AF66" s="176"/>
      <c r="AG66" s="177" t="s">
        <v>24</v>
      </c>
      <c r="AH66" s="178"/>
      <c r="AI66" s="178"/>
      <c r="AJ66" s="178"/>
      <c r="AK66" s="178"/>
      <c r="AL66" s="179">
        <f t="shared" si="0"/>
        <v>0</v>
      </c>
      <c r="AM66" s="180"/>
      <c r="AN66" s="180"/>
      <c r="AO66" s="181"/>
      <c r="AP66" s="184"/>
      <c r="AQ66" s="65"/>
      <c r="AR66" s="65"/>
      <c r="AS66" s="65"/>
      <c r="AT66" s="65"/>
      <c r="AU66" s="65"/>
      <c r="AV66" s="65"/>
      <c r="AW66" s="65"/>
      <c r="AX66" s="65"/>
      <c r="AY66" s="65"/>
      <c r="AZ66" s="65"/>
      <c r="BA66" s="65"/>
      <c r="BB66" s="65"/>
      <c r="BC66" s="65"/>
      <c r="BD66" s="65"/>
      <c r="BE66" s="65"/>
      <c r="BF66" s="65"/>
      <c r="BG66" s="65"/>
      <c r="BH66" s="65">
        <v>0</v>
      </c>
      <c r="BI66" s="65"/>
      <c r="BJ66" s="65"/>
      <c r="BK66" s="65"/>
      <c r="BL66" s="65"/>
      <c r="BM66" s="65"/>
      <c r="BN66" s="65"/>
      <c r="BO66" s="65"/>
      <c r="BP66" s="65"/>
      <c r="BQ66" s="65">
        <v>0</v>
      </c>
      <c r="BR66" s="65"/>
      <c r="BS66" s="65"/>
      <c r="BT66" s="65"/>
      <c r="BU66" s="65"/>
      <c r="BV66" s="65"/>
      <c r="BW66" s="65"/>
      <c r="BX66" s="65"/>
      <c r="BY66" s="80"/>
      <c r="BZ66" s="182">
        <v>0</v>
      </c>
      <c r="CA66" s="65"/>
      <c r="CB66" s="65"/>
      <c r="CC66" s="65">
        <v>0</v>
      </c>
      <c r="CD66" s="65"/>
      <c r="CE66" s="65"/>
      <c r="CF66" s="65">
        <v>0</v>
      </c>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80"/>
      <c r="DJ66" s="182"/>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80"/>
      <c r="ET66" s="182"/>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80"/>
      <c r="GD66" s="182"/>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80"/>
    </row>
    <row r="67" spans="2:221" ht="18" customHeight="1" x14ac:dyDescent="0.2">
      <c r="B67" s="185" t="s">
        <v>70</v>
      </c>
      <c r="C67" s="186"/>
      <c r="D67" s="186"/>
      <c r="E67" s="186"/>
      <c r="F67" s="186"/>
      <c r="G67" s="186"/>
      <c r="H67" s="186"/>
      <c r="I67" s="186"/>
      <c r="J67" s="186"/>
      <c r="K67" s="186"/>
      <c r="L67" s="186"/>
      <c r="M67" s="186"/>
      <c r="N67" s="186"/>
      <c r="O67" s="186"/>
      <c r="P67" s="186"/>
      <c r="Q67" s="186"/>
      <c r="R67" s="186"/>
      <c r="S67" s="186"/>
      <c r="T67" s="186"/>
      <c r="U67" s="187"/>
      <c r="V67" s="188" t="s">
        <v>91</v>
      </c>
      <c r="W67" s="189"/>
      <c r="X67" s="189"/>
      <c r="Y67" s="189"/>
      <c r="Z67" s="189"/>
      <c r="AA67" s="190"/>
      <c r="AB67" s="191">
        <v>7.5199999999999998E-3</v>
      </c>
      <c r="AC67" s="192"/>
      <c r="AD67" s="192"/>
      <c r="AE67" s="192"/>
      <c r="AF67" s="193"/>
      <c r="AG67" s="74" t="s">
        <v>23</v>
      </c>
      <c r="AH67" s="75"/>
      <c r="AI67" s="75"/>
      <c r="AJ67" s="75"/>
      <c r="AK67" s="75"/>
      <c r="AL67" s="76">
        <f t="shared" si="0"/>
        <v>3</v>
      </c>
      <c r="AM67" s="77"/>
      <c r="AN67" s="77"/>
      <c r="AO67" s="78"/>
      <c r="AP67" s="91"/>
      <c r="AQ67" s="58"/>
      <c r="AR67" s="58"/>
      <c r="AS67" s="58"/>
      <c r="AT67" s="58"/>
      <c r="AU67" s="58"/>
      <c r="AV67" s="58"/>
      <c r="AW67" s="58"/>
      <c r="AX67" s="58"/>
      <c r="AY67" s="58"/>
      <c r="AZ67" s="58"/>
      <c r="BA67" s="58"/>
      <c r="BB67" s="58"/>
      <c r="BC67" s="58"/>
      <c r="BD67" s="58"/>
      <c r="BE67" s="58"/>
      <c r="BF67" s="58"/>
      <c r="BG67" s="58"/>
      <c r="BH67" s="58">
        <v>1</v>
      </c>
      <c r="BI67" s="58"/>
      <c r="BJ67" s="58"/>
      <c r="BK67" s="58"/>
      <c r="BL67" s="58"/>
      <c r="BM67" s="58"/>
      <c r="BN67" s="58"/>
      <c r="BO67" s="58"/>
      <c r="BP67" s="58"/>
      <c r="BQ67" s="58">
        <v>1</v>
      </c>
      <c r="BR67" s="58"/>
      <c r="BS67" s="58"/>
      <c r="BT67" s="58"/>
      <c r="BU67" s="58"/>
      <c r="BV67" s="58"/>
      <c r="BW67" s="58"/>
      <c r="BX67" s="58"/>
      <c r="BY67" s="66"/>
      <c r="BZ67" s="183">
        <v>1</v>
      </c>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66"/>
      <c r="DJ67" s="183"/>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66"/>
      <c r="ET67" s="183"/>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66"/>
      <c r="GD67" s="183"/>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66"/>
    </row>
    <row r="68" spans="2:221" ht="18"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74" t="s">
        <v>24</v>
      </c>
      <c r="AH68" s="75"/>
      <c r="AI68" s="75"/>
      <c r="AJ68" s="75"/>
      <c r="AK68" s="75"/>
      <c r="AL68" s="76">
        <f t="shared" si="0"/>
        <v>0</v>
      </c>
      <c r="AM68" s="77"/>
      <c r="AN68" s="77"/>
      <c r="AO68" s="78"/>
      <c r="AP68" s="79"/>
      <c r="AQ68" s="58"/>
      <c r="AR68" s="58"/>
      <c r="AS68" s="58"/>
      <c r="AT68" s="58"/>
      <c r="AU68" s="58"/>
      <c r="AV68" s="58"/>
      <c r="AW68" s="58"/>
      <c r="AX68" s="58"/>
      <c r="AY68" s="58"/>
      <c r="AZ68" s="58"/>
      <c r="BA68" s="58"/>
      <c r="BB68" s="58"/>
      <c r="BC68" s="58"/>
      <c r="BD68" s="58"/>
      <c r="BE68" s="58"/>
      <c r="BF68" s="58"/>
      <c r="BG68" s="58"/>
      <c r="BH68" s="58">
        <v>0</v>
      </c>
      <c r="BI68" s="58"/>
      <c r="BJ68" s="58"/>
      <c r="BK68" s="58"/>
      <c r="BL68" s="58"/>
      <c r="BM68" s="58"/>
      <c r="BN68" s="58"/>
      <c r="BO68" s="58"/>
      <c r="BP68" s="58"/>
      <c r="BQ68" s="58">
        <v>0</v>
      </c>
      <c r="BR68" s="58"/>
      <c r="BS68" s="58"/>
      <c r="BT68" s="58"/>
      <c r="BU68" s="58"/>
      <c r="BV68" s="58"/>
      <c r="BW68" s="58"/>
      <c r="BX68" s="58"/>
      <c r="BY68" s="66"/>
      <c r="BZ68" s="183">
        <v>0</v>
      </c>
      <c r="CA68" s="58"/>
      <c r="CB68" s="58"/>
      <c r="CC68" s="58">
        <v>0</v>
      </c>
      <c r="CD68" s="58"/>
      <c r="CE68" s="58"/>
      <c r="CF68" s="58">
        <v>0</v>
      </c>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66"/>
      <c r="DJ68" s="183"/>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66"/>
      <c r="ET68" s="183"/>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66"/>
      <c r="GD68" s="183"/>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66"/>
    </row>
    <row r="69" spans="2:221" ht="18" customHeight="1" x14ac:dyDescent="0.2">
      <c r="B69" s="159" t="s">
        <v>71</v>
      </c>
      <c r="C69" s="160"/>
      <c r="D69" s="160"/>
      <c r="E69" s="160"/>
      <c r="F69" s="160"/>
      <c r="G69" s="160"/>
      <c r="H69" s="160"/>
      <c r="I69" s="160"/>
      <c r="J69" s="160"/>
      <c r="K69" s="160"/>
      <c r="L69" s="160"/>
      <c r="M69" s="160"/>
      <c r="N69" s="160"/>
      <c r="O69" s="160"/>
      <c r="P69" s="160"/>
      <c r="Q69" s="160"/>
      <c r="R69" s="160"/>
      <c r="S69" s="160"/>
      <c r="T69" s="160"/>
      <c r="U69" s="161"/>
      <c r="V69" s="165" t="s">
        <v>92</v>
      </c>
      <c r="W69" s="166"/>
      <c r="X69" s="166"/>
      <c r="Y69" s="166"/>
      <c r="Z69" s="166"/>
      <c r="AA69" s="167"/>
      <c r="AB69" s="171">
        <v>9.844E-2</v>
      </c>
      <c r="AC69" s="172"/>
      <c r="AD69" s="172"/>
      <c r="AE69" s="172"/>
      <c r="AF69" s="173"/>
      <c r="AG69" s="177" t="s">
        <v>23</v>
      </c>
      <c r="AH69" s="178"/>
      <c r="AI69" s="178"/>
      <c r="AJ69" s="178"/>
      <c r="AK69" s="178"/>
      <c r="AL69" s="179">
        <f t="shared" si="0"/>
        <v>2</v>
      </c>
      <c r="AM69" s="180"/>
      <c r="AN69" s="180"/>
      <c r="AO69" s="181"/>
      <c r="AP69" s="59">
        <v>1</v>
      </c>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96"/>
      <c r="BZ69" s="100">
        <v>1</v>
      </c>
      <c r="CA69" s="93"/>
      <c r="CB69" s="93"/>
      <c r="CC69" s="93"/>
      <c r="CD69" s="93"/>
      <c r="CE69" s="93"/>
      <c r="CF69" s="93"/>
      <c r="CG69" s="93"/>
      <c r="CH69" s="93"/>
      <c r="CI69" s="92"/>
      <c r="CJ69" s="93"/>
      <c r="CK69" s="93"/>
      <c r="CL69" s="93"/>
      <c r="CM69" s="93"/>
      <c r="CN69" s="93"/>
      <c r="CO69" s="93"/>
      <c r="CP69" s="93"/>
      <c r="CQ69" s="94"/>
      <c r="CR69" s="92"/>
      <c r="CS69" s="93"/>
      <c r="CT69" s="93"/>
      <c r="CU69" s="93"/>
      <c r="CV69" s="93"/>
      <c r="CW69" s="93"/>
      <c r="CX69" s="93"/>
      <c r="CY69" s="93"/>
      <c r="CZ69" s="94"/>
      <c r="DA69" s="92"/>
      <c r="DB69" s="93"/>
      <c r="DC69" s="93"/>
      <c r="DD69" s="93"/>
      <c r="DE69" s="93"/>
      <c r="DF69" s="93"/>
      <c r="DG69" s="93"/>
      <c r="DH69" s="93"/>
      <c r="DI69" s="95"/>
      <c r="DJ69" s="182"/>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80"/>
      <c r="ET69" s="182"/>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80"/>
      <c r="GD69" s="182"/>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80"/>
    </row>
    <row r="70" spans="2:221" ht="18" customHeight="1" x14ac:dyDescent="0.2">
      <c r="B70" s="162"/>
      <c r="C70" s="163"/>
      <c r="D70" s="163"/>
      <c r="E70" s="163"/>
      <c r="F70" s="163"/>
      <c r="G70" s="163"/>
      <c r="H70" s="163"/>
      <c r="I70" s="163"/>
      <c r="J70" s="163"/>
      <c r="K70" s="163"/>
      <c r="L70" s="163"/>
      <c r="M70" s="163"/>
      <c r="N70" s="163"/>
      <c r="O70" s="163"/>
      <c r="P70" s="163"/>
      <c r="Q70" s="163"/>
      <c r="R70" s="163"/>
      <c r="S70" s="163"/>
      <c r="T70" s="163"/>
      <c r="U70" s="164"/>
      <c r="V70" s="168"/>
      <c r="W70" s="169"/>
      <c r="X70" s="169"/>
      <c r="Y70" s="169"/>
      <c r="Z70" s="169"/>
      <c r="AA70" s="170"/>
      <c r="AB70" s="174"/>
      <c r="AC70" s="175"/>
      <c r="AD70" s="175"/>
      <c r="AE70" s="175"/>
      <c r="AF70" s="176"/>
      <c r="AG70" s="177" t="s">
        <v>24</v>
      </c>
      <c r="AH70" s="178"/>
      <c r="AI70" s="178"/>
      <c r="AJ70" s="178"/>
      <c r="AK70" s="178"/>
      <c r="AL70" s="179">
        <f t="shared" si="0"/>
        <v>0</v>
      </c>
      <c r="AM70" s="180"/>
      <c r="AN70" s="180"/>
      <c r="AO70" s="181"/>
      <c r="AP70" s="59">
        <v>0</v>
      </c>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96"/>
      <c r="BZ70" s="100">
        <v>0</v>
      </c>
      <c r="CA70" s="93"/>
      <c r="CB70" s="93"/>
      <c r="CC70" s="93"/>
      <c r="CD70" s="93"/>
      <c r="CE70" s="93"/>
      <c r="CF70" s="93"/>
      <c r="CG70" s="93"/>
      <c r="CH70" s="93"/>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80"/>
      <c r="DJ70" s="182"/>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80"/>
      <c r="ET70" s="182"/>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80"/>
      <c r="GD70" s="182"/>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80"/>
    </row>
    <row r="71" spans="2:221" ht="18" customHeight="1" x14ac:dyDescent="0.2">
      <c r="B71" s="185" t="s">
        <v>63</v>
      </c>
      <c r="C71" s="186"/>
      <c r="D71" s="186"/>
      <c r="E71" s="186"/>
      <c r="F71" s="186"/>
      <c r="G71" s="186"/>
      <c r="H71" s="186"/>
      <c r="I71" s="186"/>
      <c r="J71" s="186"/>
      <c r="K71" s="186"/>
      <c r="L71" s="186"/>
      <c r="M71" s="186"/>
      <c r="N71" s="186"/>
      <c r="O71" s="186"/>
      <c r="P71" s="186"/>
      <c r="Q71" s="186"/>
      <c r="R71" s="186"/>
      <c r="S71" s="186"/>
      <c r="T71" s="186"/>
      <c r="U71" s="187"/>
      <c r="V71" s="188" t="s">
        <v>93</v>
      </c>
      <c r="W71" s="189"/>
      <c r="X71" s="189"/>
      <c r="Y71" s="189"/>
      <c r="Z71" s="189"/>
      <c r="AA71" s="190"/>
      <c r="AB71" s="191">
        <v>6.1799999999999997E-3</v>
      </c>
      <c r="AC71" s="192"/>
      <c r="AD71" s="192"/>
      <c r="AE71" s="192"/>
      <c r="AF71" s="193"/>
      <c r="AG71" s="74" t="s">
        <v>23</v>
      </c>
      <c r="AH71" s="75"/>
      <c r="AI71" s="75"/>
      <c r="AJ71" s="75"/>
      <c r="AK71" s="75"/>
      <c r="AL71" s="76">
        <f t="shared" si="0"/>
        <v>2</v>
      </c>
      <c r="AM71" s="77"/>
      <c r="AN71" s="77"/>
      <c r="AO71" s="78"/>
      <c r="AP71" s="91"/>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v>1</v>
      </c>
      <c r="BR71" s="58"/>
      <c r="BS71" s="58"/>
      <c r="BT71" s="58"/>
      <c r="BU71" s="58"/>
      <c r="BV71" s="58"/>
      <c r="BW71" s="58"/>
      <c r="BX71" s="58"/>
      <c r="BY71" s="66"/>
      <c r="BZ71" s="183">
        <v>1</v>
      </c>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66"/>
      <c r="DJ71" s="183"/>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66"/>
      <c r="ET71" s="183"/>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66"/>
      <c r="GD71" s="183"/>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66"/>
    </row>
    <row r="72" spans="2:221" ht="18"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74" t="s">
        <v>24</v>
      </c>
      <c r="AH72" s="75"/>
      <c r="AI72" s="75"/>
      <c r="AJ72" s="75"/>
      <c r="AK72" s="75"/>
      <c r="AL72" s="76">
        <f t="shared" si="0"/>
        <v>0</v>
      </c>
      <c r="AM72" s="77"/>
      <c r="AN72" s="77"/>
      <c r="AO72" s="78"/>
      <c r="AP72" s="79"/>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v>0</v>
      </c>
      <c r="BR72" s="58"/>
      <c r="BS72" s="58"/>
      <c r="BT72" s="58"/>
      <c r="BU72" s="58"/>
      <c r="BV72" s="58"/>
      <c r="BW72" s="58"/>
      <c r="BX72" s="58"/>
      <c r="BY72" s="66"/>
      <c r="BZ72" s="183">
        <v>0</v>
      </c>
      <c r="CA72" s="58"/>
      <c r="CB72" s="58"/>
      <c r="CC72" s="58">
        <v>0</v>
      </c>
      <c r="CD72" s="58"/>
      <c r="CE72" s="58"/>
      <c r="CF72" s="58">
        <v>0</v>
      </c>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66"/>
      <c r="DJ72" s="183"/>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66"/>
      <c r="ET72" s="183"/>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66"/>
      <c r="GD72" s="183"/>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66"/>
    </row>
    <row r="73" spans="2:221" ht="18" customHeight="1" x14ac:dyDescent="0.2">
      <c r="B73" s="159" t="s">
        <v>72</v>
      </c>
      <c r="C73" s="160"/>
      <c r="D73" s="160"/>
      <c r="E73" s="160"/>
      <c r="F73" s="160"/>
      <c r="G73" s="160"/>
      <c r="H73" s="160"/>
      <c r="I73" s="160"/>
      <c r="J73" s="160"/>
      <c r="K73" s="160"/>
      <c r="L73" s="160"/>
      <c r="M73" s="160"/>
      <c r="N73" s="160"/>
      <c r="O73" s="160"/>
      <c r="P73" s="160"/>
      <c r="Q73" s="160"/>
      <c r="R73" s="160"/>
      <c r="S73" s="160"/>
      <c r="T73" s="160"/>
      <c r="U73" s="161"/>
      <c r="V73" s="165" t="s">
        <v>94</v>
      </c>
      <c r="W73" s="166"/>
      <c r="X73" s="166"/>
      <c r="Y73" s="166"/>
      <c r="Z73" s="166"/>
      <c r="AA73" s="167"/>
      <c r="AB73" s="171">
        <v>2.001E-2</v>
      </c>
      <c r="AC73" s="172"/>
      <c r="AD73" s="172"/>
      <c r="AE73" s="172"/>
      <c r="AF73" s="173"/>
      <c r="AG73" s="177" t="s">
        <v>23</v>
      </c>
      <c r="AH73" s="178"/>
      <c r="AI73" s="178"/>
      <c r="AJ73" s="178"/>
      <c r="AK73" s="178"/>
      <c r="AL73" s="179">
        <f t="shared" si="0"/>
        <v>5</v>
      </c>
      <c r="AM73" s="180"/>
      <c r="AN73" s="180"/>
      <c r="AO73" s="181"/>
      <c r="AP73" s="196">
        <v>2</v>
      </c>
      <c r="AQ73" s="197"/>
      <c r="AR73" s="197"/>
      <c r="AS73" s="65"/>
      <c r="AT73" s="65"/>
      <c r="AU73" s="65"/>
      <c r="AV73" s="65"/>
      <c r="AW73" s="65"/>
      <c r="AX73" s="65"/>
      <c r="AY73" s="65"/>
      <c r="AZ73" s="65"/>
      <c r="BA73" s="65"/>
      <c r="BB73" s="65"/>
      <c r="BC73" s="65"/>
      <c r="BD73" s="65"/>
      <c r="BE73" s="65">
        <v>1</v>
      </c>
      <c r="BF73" s="65"/>
      <c r="BG73" s="65"/>
      <c r="BH73" s="65"/>
      <c r="BI73" s="65"/>
      <c r="BJ73" s="65"/>
      <c r="BK73" s="65"/>
      <c r="BL73" s="65"/>
      <c r="BM73" s="65"/>
      <c r="BN73" s="65"/>
      <c r="BO73" s="65"/>
      <c r="BP73" s="65"/>
      <c r="BQ73" s="65"/>
      <c r="BR73" s="65"/>
      <c r="BS73" s="65"/>
      <c r="BT73" s="65"/>
      <c r="BU73" s="65"/>
      <c r="BV73" s="65"/>
      <c r="BW73" s="65"/>
      <c r="BX73" s="65"/>
      <c r="BY73" s="80"/>
      <c r="BZ73" s="182">
        <v>2</v>
      </c>
      <c r="CA73" s="65"/>
      <c r="CB73" s="65"/>
      <c r="CC73" s="65">
        <v>0</v>
      </c>
      <c r="CD73" s="65"/>
      <c r="CE73" s="65"/>
      <c r="CF73" s="65">
        <v>0</v>
      </c>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80"/>
      <c r="DJ73" s="182"/>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80"/>
      <c r="ET73" s="182"/>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80"/>
      <c r="GD73" s="182"/>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80"/>
    </row>
    <row r="74" spans="2:221" ht="18" customHeight="1" x14ac:dyDescent="0.2">
      <c r="B74" s="162"/>
      <c r="C74" s="163"/>
      <c r="D74" s="163"/>
      <c r="E74" s="163"/>
      <c r="F74" s="163"/>
      <c r="G74" s="163"/>
      <c r="H74" s="163"/>
      <c r="I74" s="163"/>
      <c r="J74" s="163"/>
      <c r="K74" s="163"/>
      <c r="L74" s="163"/>
      <c r="M74" s="163"/>
      <c r="N74" s="163"/>
      <c r="O74" s="163"/>
      <c r="P74" s="163"/>
      <c r="Q74" s="163"/>
      <c r="R74" s="163"/>
      <c r="S74" s="163"/>
      <c r="T74" s="163"/>
      <c r="U74" s="164"/>
      <c r="V74" s="168"/>
      <c r="W74" s="169"/>
      <c r="X74" s="169"/>
      <c r="Y74" s="169"/>
      <c r="Z74" s="169"/>
      <c r="AA74" s="170"/>
      <c r="AB74" s="174"/>
      <c r="AC74" s="175"/>
      <c r="AD74" s="175"/>
      <c r="AE74" s="175"/>
      <c r="AF74" s="176"/>
      <c r="AG74" s="177" t="s">
        <v>24</v>
      </c>
      <c r="AH74" s="178"/>
      <c r="AI74" s="178"/>
      <c r="AJ74" s="178"/>
      <c r="AK74" s="178"/>
      <c r="AL74" s="179">
        <f t="shared" si="0"/>
        <v>4</v>
      </c>
      <c r="AM74" s="180"/>
      <c r="AN74" s="180"/>
      <c r="AO74" s="181"/>
      <c r="AP74" s="198">
        <v>1</v>
      </c>
      <c r="AQ74" s="197"/>
      <c r="AR74" s="197"/>
      <c r="AS74" s="65"/>
      <c r="AT74" s="65"/>
      <c r="AU74" s="65"/>
      <c r="AV74" s="65"/>
      <c r="AW74" s="65"/>
      <c r="AX74" s="65"/>
      <c r="AY74" s="65"/>
      <c r="AZ74" s="65"/>
      <c r="BA74" s="65"/>
      <c r="BB74" s="65"/>
      <c r="BC74" s="65"/>
      <c r="BD74" s="65"/>
      <c r="BE74" s="65">
        <v>1</v>
      </c>
      <c r="BF74" s="65"/>
      <c r="BG74" s="65"/>
      <c r="BH74" s="65"/>
      <c r="BI74" s="65"/>
      <c r="BJ74" s="65"/>
      <c r="BK74" s="65"/>
      <c r="BL74" s="65"/>
      <c r="BM74" s="65"/>
      <c r="BN74" s="65"/>
      <c r="BO74" s="65"/>
      <c r="BP74" s="65"/>
      <c r="BQ74" s="65"/>
      <c r="BR74" s="65"/>
      <c r="BS74" s="65"/>
      <c r="BT74" s="65"/>
      <c r="BU74" s="65"/>
      <c r="BV74" s="65"/>
      <c r="BW74" s="65"/>
      <c r="BX74" s="65"/>
      <c r="BY74" s="80"/>
      <c r="BZ74" s="182">
        <v>2</v>
      </c>
      <c r="CA74" s="65"/>
      <c r="CB74" s="65"/>
      <c r="CC74" s="65">
        <v>0</v>
      </c>
      <c r="CD74" s="65"/>
      <c r="CE74" s="65"/>
      <c r="CF74" s="65">
        <v>0</v>
      </c>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80"/>
      <c r="DJ74" s="182"/>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80"/>
      <c r="ET74" s="182"/>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80"/>
      <c r="GD74" s="182"/>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80"/>
    </row>
    <row r="75" spans="2:221" ht="18" customHeight="1" x14ac:dyDescent="0.2">
      <c r="B75" s="185" t="s">
        <v>73</v>
      </c>
      <c r="C75" s="186"/>
      <c r="D75" s="186"/>
      <c r="E75" s="186"/>
      <c r="F75" s="186"/>
      <c r="G75" s="186"/>
      <c r="H75" s="186"/>
      <c r="I75" s="186"/>
      <c r="J75" s="186"/>
      <c r="K75" s="186"/>
      <c r="L75" s="186"/>
      <c r="M75" s="186"/>
      <c r="N75" s="186"/>
      <c r="O75" s="186"/>
      <c r="P75" s="186"/>
      <c r="Q75" s="186"/>
      <c r="R75" s="186"/>
      <c r="S75" s="186"/>
      <c r="T75" s="186"/>
      <c r="U75" s="187"/>
      <c r="V75" s="188" t="s">
        <v>95</v>
      </c>
      <c r="W75" s="189"/>
      <c r="X75" s="189"/>
      <c r="Y75" s="189"/>
      <c r="Z75" s="189"/>
      <c r="AA75" s="190"/>
      <c r="AB75" s="191">
        <v>1.184E-2</v>
      </c>
      <c r="AC75" s="192"/>
      <c r="AD75" s="192"/>
      <c r="AE75" s="192"/>
      <c r="AF75" s="193"/>
      <c r="AG75" s="74" t="s">
        <v>23</v>
      </c>
      <c r="AH75" s="75"/>
      <c r="AI75" s="75"/>
      <c r="AJ75" s="75"/>
      <c r="AK75" s="75"/>
      <c r="AL75" s="76">
        <f t="shared" si="0"/>
        <v>6</v>
      </c>
      <c r="AM75" s="77"/>
      <c r="AN75" s="77"/>
      <c r="AO75" s="78"/>
      <c r="AP75" s="91">
        <v>2</v>
      </c>
      <c r="AQ75" s="58"/>
      <c r="AR75" s="58"/>
      <c r="AS75" s="58"/>
      <c r="AT75" s="58"/>
      <c r="AU75" s="58"/>
      <c r="AV75" s="58"/>
      <c r="AW75" s="58"/>
      <c r="AX75" s="58"/>
      <c r="AY75" s="58"/>
      <c r="AZ75" s="58"/>
      <c r="BA75" s="58"/>
      <c r="BB75" s="58"/>
      <c r="BC75" s="58"/>
      <c r="BD75" s="58"/>
      <c r="BE75" s="58">
        <v>1</v>
      </c>
      <c r="BF75" s="58"/>
      <c r="BG75" s="58"/>
      <c r="BH75" s="58"/>
      <c r="BI75" s="58"/>
      <c r="BJ75" s="58"/>
      <c r="BK75" s="58"/>
      <c r="BL75" s="58"/>
      <c r="BM75" s="58"/>
      <c r="BN75" s="58"/>
      <c r="BO75" s="58"/>
      <c r="BP75" s="58"/>
      <c r="BQ75" s="58">
        <v>1</v>
      </c>
      <c r="BR75" s="58"/>
      <c r="BS75" s="58"/>
      <c r="BT75" s="58"/>
      <c r="BU75" s="58"/>
      <c r="BV75" s="58"/>
      <c r="BW75" s="58"/>
      <c r="BX75" s="58"/>
      <c r="BY75" s="66"/>
      <c r="BZ75" s="183">
        <v>2</v>
      </c>
      <c r="CA75" s="58"/>
      <c r="CB75" s="58"/>
      <c r="CC75" s="58">
        <v>0</v>
      </c>
      <c r="CD75" s="58"/>
      <c r="CE75" s="58"/>
      <c r="CF75" s="58">
        <v>0</v>
      </c>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66"/>
      <c r="DJ75" s="183"/>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66"/>
      <c r="ET75" s="183"/>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66"/>
      <c r="GD75" s="183"/>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66"/>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74" t="s">
        <v>24</v>
      </c>
      <c r="AH76" s="75"/>
      <c r="AI76" s="75"/>
      <c r="AJ76" s="75"/>
      <c r="AK76" s="75"/>
      <c r="AL76" s="76">
        <f t="shared" si="0"/>
        <v>6</v>
      </c>
      <c r="AM76" s="77"/>
      <c r="AN76" s="77"/>
      <c r="AO76" s="78"/>
      <c r="AP76" s="79">
        <v>1</v>
      </c>
      <c r="AQ76" s="58"/>
      <c r="AR76" s="58"/>
      <c r="AS76" s="58"/>
      <c r="AT76" s="58"/>
      <c r="AU76" s="58"/>
      <c r="AV76" s="58"/>
      <c r="AW76" s="58"/>
      <c r="AX76" s="58"/>
      <c r="AY76" s="58"/>
      <c r="AZ76" s="58"/>
      <c r="BA76" s="58"/>
      <c r="BB76" s="58"/>
      <c r="BC76" s="58"/>
      <c r="BD76" s="58"/>
      <c r="BE76" s="58">
        <v>1</v>
      </c>
      <c r="BF76" s="58"/>
      <c r="BG76" s="58"/>
      <c r="BH76" s="58"/>
      <c r="BI76" s="58"/>
      <c r="BJ76" s="58"/>
      <c r="BK76" s="58"/>
      <c r="BL76" s="58"/>
      <c r="BM76" s="58"/>
      <c r="BN76" s="58"/>
      <c r="BO76" s="58"/>
      <c r="BP76" s="58"/>
      <c r="BQ76" s="58"/>
      <c r="BR76" s="58"/>
      <c r="BS76" s="58"/>
      <c r="BT76" s="58"/>
      <c r="BU76" s="58"/>
      <c r="BV76" s="58"/>
      <c r="BW76" s="58"/>
      <c r="BX76" s="58"/>
      <c r="BY76" s="66"/>
      <c r="BZ76" s="183">
        <v>2</v>
      </c>
      <c r="CA76" s="58"/>
      <c r="CB76" s="58"/>
      <c r="CC76" s="58">
        <v>2</v>
      </c>
      <c r="CD76" s="58"/>
      <c r="CE76" s="58"/>
      <c r="CF76" s="58">
        <v>0</v>
      </c>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66"/>
      <c r="DJ76" s="183"/>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66"/>
      <c r="ET76" s="183"/>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66"/>
      <c r="GD76" s="183"/>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66"/>
    </row>
    <row r="77" spans="2:221" ht="18" customHeight="1" x14ac:dyDescent="0.2">
      <c r="B77" s="159" t="s">
        <v>74</v>
      </c>
      <c r="C77" s="160"/>
      <c r="D77" s="160"/>
      <c r="E77" s="160"/>
      <c r="F77" s="160"/>
      <c r="G77" s="160"/>
      <c r="H77" s="160"/>
      <c r="I77" s="160"/>
      <c r="J77" s="160"/>
      <c r="K77" s="160"/>
      <c r="L77" s="160"/>
      <c r="M77" s="160"/>
      <c r="N77" s="160"/>
      <c r="O77" s="160"/>
      <c r="P77" s="160"/>
      <c r="Q77" s="160"/>
      <c r="R77" s="160"/>
      <c r="S77" s="160"/>
      <c r="T77" s="160"/>
      <c r="U77" s="161"/>
      <c r="V77" s="165" t="s">
        <v>96</v>
      </c>
      <c r="W77" s="166"/>
      <c r="X77" s="166"/>
      <c r="Y77" s="166"/>
      <c r="Z77" s="166"/>
      <c r="AA77" s="167"/>
      <c r="AB77" s="171">
        <v>7.7299999999999999E-3</v>
      </c>
      <c r="AC77" s="172"/>
      <c r="AD77" s="172"/>
      <c r="AE77" s="172"/>
      <c r="AF77" s="173"/>
      <c r="AG77" s="177" t="s">
        <v>23</v>
      </c>
      <c r="AH77" s="178"/>
      <c r="AI77" s="178"/>
      <c r="AJ77" s="178"/>
      <c r="AK77" s="178"/>
      <c r="AL77" s="179">
        <f t="shared" si="0"/>
        <v>2</v>
      </c>
      <c r="AM77" s="180"/>
      <c r="AN77" s="180"/>
      <c r="AO77" s="181"/>
      <c r="AP77" s="61"/>
      <c r="AQ77" s="65"/>
      <c r="AR77" s="65"/>
      <c r="AS77" s="65"/>
      <c r="AT77" s="65"/>
      <c r="AU77" s="65"/>
      <c r="AV77" s="65"/>
      <c r="AW77" s="65"/>
      <c r="AX77" s="65"/>
      <c r="AY77" s="65"/>
      <c r="AZ77" s="65"/>
      <c r="BA77" s="65"/>
      <c r="BB77" s="65">
        <v>1</v>
      </c>
      <c r="BC77" s="65"/>
      <c r="BD77" s="65"/>
      <c r="BE77" s="65"/>
      <c r="BF77" s="65"/>
      <c r="BG77" s="65"/>
      <c r="BH77" s="65">
        <v>1</v>
      </c>
      <c r="BI77" s="65"/>
      <c r="BJ77" s="65"/>
      <c r="BK77" s="65"/>
      <c r="BL77" s="65"/>
      <c r="BM77" s="65"/>
      <c r="BN77" s="65"/>
      <c r="BO77" s="65"/>
      <c r="BP77" s="65"/>
      <c r="BQ77" s="65"/>
      <c r="BR77" s="65"/>
      <c r="BS77" s="65"/>
      <c r="BT77" s="65"/>
      <c r="BU77" s="65"/>
      <c r="BV77" s="65"/>
      <c r="BW77" s="65"/>
      <c r="BX77" s="65"/>
      <c r="BY77" s="80"/>
      <c r="BZ77" s="182">
        <v>0</v>
      </c>
      <c r="CA77" s="65"/>
      <c r="CB77" s="65"/>
      <c r="CC77" s="65">
        <v>0</v>
      </c>
      <c r="CD77" s="65"/>
      <c r="CE77" s="65"/>
      <c r="CF77" s="65">
        <v>0</v>
      </c>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80"/>
      <c r="DJ77" s="182"/>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80"/>
      <c r="ET77" s="182"/>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80"/>
      <c r="GD77" s="182"/>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80"/>
    </row>
    <row r="78" spans="2:221" ht="18" customHeight="1" thickBot="1" x14ac:dyDescent="0.25">
      <c r="B78" s="199"/>
      <c r="C78" s="200"/>
      <c r="D78" s="200"/>
      <c r="E78" s="200"/>
      <c r="F78" s="200"/>
      <c r="G78" s="200"/>
      <c r="H78" s="200"/>
      <c r="I78" s="200"/>
      <c r="J78" s="200"/>
      <c r="K78" s="200"/>
      <c r="L78" s="200"/>
      <c r="M78" s="200"/>
      <c r="N78" s="200"/>
      <c r="O78" s="200"/>
      <c r="P78" s="200"/>
      <c r="Q78" s="200"/>
      <c r="R78" s="200"/>
      <c r="S78" s="200"/>
      <c r="T78" s="200"/>
      <c r="U78" s="201"/>
      <c r="V78" s="202"/>
      <c r="W78" s="203"/>
      <c r="X78" s="203"/>
      <c r="Y78" s="203"/>
      <c r="Z78" s="203"/>
      <c r="AA78" s="204"/>
      <c r="AB78" s="205"/>
      <c r="AC78" s="206"/>
      <c r="AD78" s="206"/>
      <c r="AE78" s="206"/>
      <c r="AF78" s="207"/>
      <c r="AG78" s="208" t="s">
        <v>24</v>
      </c>
      <c r="AH78" s="209"/>
      <c r="AI78" s="209"/>
      <c r="AJ78" s="209"/>
      <c r="AK78" s="209"/>
      <c r="AL78" s="210">
        <f t="shared" si="0"/>
        <v>4</v>
      </c>
      <c r="AM78" s="211"/>
      <c r="AN78" s="211"/>
      <c r="AO78" s="212"/>
      <c r="AP78" s="213"/>
      <c r="AQ78" s="214"/>
      <c r="AR78" s="214"/>
      <c r="AS78" s="214"/>
      <c r="AT78" s="214"/>
      <c r="AU78" s="214"/>
      <c r="AV78" s="214"/>
      <c r="AW78" s="214"/>
      <c r="AX78" s="214"/>
      <c r="AY78" s="214"/>
      <c r="AZ78" s="214"/>
      <c r="BA78" s="214"/>
      <c r="BB78" s="214">
        <v>1</v>
      </c>
      <c r="BC78" s="214"/>
      <c r="BD78" s="214"/>
      <c r="BE78" s="214"/>
      <c r="BF78" s="214"/>
      <c r="BG78" s="214"/>
      <c r="BH78" s="214">
        <v>1</v>
      </c>
      <c r="BI78" s="214"/>
      <c r="BJ78" s="214"/>
      <c r="BK78" s="214"/>
      <c r="BL78" s="214"/>
      <c r="BM78" s="214"/>
      <c r="BN78" s="214"/>
      <c r="BO78" s="214"/>
      <c r="BP78" s="214"/>
      <c r="BQ78" s="214"/>
      <c r="BR78" s="214"/>
      <c r="BS78" s="214"/>
      <c r="BT78" s="214"/>
      <c r="BU78" s="214"/>
      <c r="BV78" s="214"/>
      <c r="BW78" s="214"/>
      <c r="BX78" s="214"/>
      <c r="BY78" s="215"/>
      <c r="BZ78" s="216">
        <v>0</v>
      </c>
      <c r="CA78" s="214"/>
      <c r="CB78" s="214"/>
      <c r="CC78" s="214">
        <v>2</v>
      </c>
      <c r="CD78" s="214"/>
      <c r="CE78" s="214"/>
      <c r="CF78" s="214">
        <v>0</v>
      </c>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5"/>
      <c r="DJ78" s="216"/>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5"/>
      <c r="ET78" s="216"/>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5"/>
      <c r="GD78" s="216"/>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5"/>
    </row>
  </sheetData>
  <mergeCells count="2709">
    <mergeCell ref="DV78:DX78"/>
    <mergeCell ref="DY78:EA78"/>
    <mergeCell ref="EB78:ED78"/>
    <mergeCell ref="EE78:EG78"/>
    <mergeCell ref="EH78:EJ78"/>
    <mergeCell ref="DA78:DC78"/>
    <mergeCell ref="DD78:DF78"/>
    <mergeCell ref="DG78:DI78"/>
    <mergeCell ref="DJ78:DL78"/>
    <mergeCell ref="DM78:DO78"/>
    <mergeCell ref="DP78:DR78"/>
    <mergeCell ref="DA77:DC77"/>
    <mergeCell ref="DD77:DF77"/>
    <mergeCell ref="DG77:DI77"/>
    <mergeCell ref="DJ77:DL77"/>
    <mergeCell ref="AY36:BS36"/>
    <mergeCell ref="BN40:BS40"/>
    <mergeCell ref="AP70:BY70"/>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AS77:AU77"/>
    <mergeCell ref="AV77:AX77"/>
    <mergeCell ref="AY77:BA77"/>
    <mergeCell ref="BB77:BD77"/>
    <mergeCell ref="BE77:BG77"/>
    <mergeCell ref="BH77:BJ77"/>
    <mergeCell ref="BB75:BD75"/>
    <mergeCell ref="BE75:BG75"/>
    <mergeCell ref="BH75:BJ75"/>
    <mergeCell ref="BK75:BM75"/>
    <mergeCell ref="BN75:BP75"/>
    <mergeCell ref="HE78:HG78"/>
    <mergeCell ref="HH78:HJ78"/>
    <mergeCell ref="EK78:EM78"/>
    <mergeCell ref="EN78:EP78"/>
    <mergeCell ref="EQ78:ES78"/>
    <mergeCell ref="ET78:EV78"/>
    <mergeCell ref="EW78:EY78"/>
    <mergeCell ref="EZ78:FB78"/>
    <mergeCell ref="DS78:DU78"/>
    <mergeCell ref="HE77:HG77"/>
    <mergeCell ref="HH77:HJ77"/>
    <mergeCell ref="DA76:DC76"/>
    <mergeCell ref="DD76:DF76"/>
    <mergeCell ref="DG76:DI76"/>
    <mergeCell ref="BZ76:CB76"/>
    <mergeCell ref="CC76:CE76"/>
    <mergeCell ref="CF76:CH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BZ77:CB77"/>
    <mergeCell ref="FI77:FK77"/>
    <mergeCell ref="HB77:HD77"/>
    <mergeCell ref="DP77:DR77"/>
    <mergeCell ref="DS77:DU77"/>
    <mergeCell ref="DV77:DX77"/>
    <mergeCell ref="DY77:EA77"/>
    <mergeCell ref="EB77:ED77"/>
    <mergeCell ref="CU77:CW77"/>
    <mergeCell ref="CX77:CZ77"/>
    <mergeCell ref="BQ76:BS76"/>
    <mergeCell ref="BT76:BV76"/>
    <mergeCell ref="BW76:BY76"/>
    <mergeCell ref="GY77:HA77"/>
    <mergeCell ref="FC76:FE76"/>
    <mergeCell ref="FF76:FH76"/>
    <mergeCell ref="FI76:FK76"/>
    <mergeCell ref="CC77:CE77"/>
    <mergeCell ref="CF77:CH77"/>
    <mergeCell ref="CI77:CK77"/>
    <mergeCell ref="CL77:CN77"/>
    <mergeCell ref="CO77:CQ77"/>
    <mergeCell ref="CR77:CT77"/>
    <mergeCell ref="BK77:BM77"/>
    <mergeCell ref="BN77:BP77"/>
    <mergeCell ref="BQ77:BS77"/>
    <mergeCell ref="BT77:BV77"/>
    <mergeCell ref="BW77:BY77"/>
    <mergeCell ref="FL77:FN77"/>
    <mergeCell ref="EE77:EG77"/>
    <mergeCell ref="EH77:EJ77"/>
    <mergeCell ref="EK77:EM77"/>
    <mergeCell ref="EN77:EP77"/>
    <mergeCell ref="EQ77:ES77"/>
    <mergeCell ref="ET77:EV77"/>
    <mergeCell ref="DM77:DO77"/>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BQ75:BS75"/>
    <mergeCell ref="DD75:DF75"/>
    <mergeCell ref="DG75:DI75"/>
    <mergeCell ref="DJ75:DL75"/>
    <mergeCell ref="DM75:DO75"/>
    <mergeCell ref="DP75:DR75"/>
    <mergeCell ref="CL75:CN75"/>
    <mergeCell ref="CO75:CQ75"/>
    <mergeCell ref="CR75:CT75"/>
    <mergeCell ref="CU75:CW75"/>
    <mergeCell ref="CX75:CZ75"/>
    <mergeCell ref="DA75:DC75"/>
    <mergeCell ref="BT75:BV75"/>
    <mergeCell ref="BW75:BY75"/>
    <mergeCell ref="BZ75:CB75"/>
    <mergeCell ref="CC75:CE75"/>
    <mergeCell ref="B77:U78"/>
    <mergeCell ref="V77:AA78"/>
    <mergeCell ref="AB77:AF78"/>
    <mergeCell ref="AG77:AK77"/>
    <mergeCell ref="AL77:AO77"/>
    <mergeCell ref="AP77:AR77"/>
    <mergeCell ref="GV76:GX76"/>
    <mergeCell ref="GY76:HA76"/>
    <mergeCell ref="HB76:HD76"/>
    <mergeCell ref="HE76:HG76"/>
    <mergeCell ref="HH76:HJ76"/>
    <mergeCell ref="EB76:ED76"/>
    <mergeCell ref="EE76:EG76"/>
    <mergeCell ref="EH76:EJ76"/>
    <mergeCell ref="EK76:EM76"/>
    <mergeCell ref="EN76:EP76"/>
    <mergeCell ref="EQ76:ES76"/>
    <mergeCell ref="DJ76:DL76"/>
    <mergeCell ref="DM76:DO76"/>
    <mergeCell ref="DP76:DR76"/>
    <mergeCell ref="DS76:DU76"/>
    <mergeCell ref="DV76:DX76"/>
    <mergeCell ref="DY76:EA76"/>
    <mergeCell ref="CR76:CT76"/>
    <mergeCell ref="CU76:CW76"/>
    <mergeCell ref="CX76:CZ76"/>
    <mergeCell ref="CI76:CK76"/>
    <mergeCell ref="CL76:CN76"/>
    <mergeCell ref="CO76:CQ76"/>
    <mergeCell ref="BH76:BJ76"/>
    <mergeCell ref="BK76:BM76"/>
    <mergeCell ref="BN76:BP76"/>
    <mergeCell ref="CF75:CH75"/>
    <mergeCell ref="CI75:CK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FC75:FE75"/>
    <mergeCell ref="DV75:DX75"/>
    <mergeCell ref="DY75:EA75"/>
    <mergeCell ref="EB75:ED75"/>
    <mergeCell ref="EE75:EG75"/>
    <mergeCell ref="EH75:EJ75"/>
    <mergeCell ref="GG75:GI75"/>
    <mergeCell ref="EK75:EM75"/>
    <mergeCell ref="BW74:BY74"/>
    <mergeCell ref="BZ74:CB74"/>
    <mergeCell ref="CC74:CE74"/>
    <mergeCell ref="CF74:CH74"/>
    <mergeCell ref="CI74:CK74"/>
    <mergeCell ref="CL74:CN74"/>
    <mergeCell ref="BE74:BG74"/>
    <mergeCell ref="BH74:BJ74"/>
    <mergeCell ref="BK74:BM74"/>
    <mergeCell ref="BN74:BP74"/>
    <mergeCell ref="BQ74:BS74"/>
    <mergeCell ref="BT74:BV74"/>
    <mergeCell ref="HH75:HJ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DS75:DU75"/>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CI73:CK73"/>
    <mergeCell ref="CL73:CN73"/>
    <mergeCell ref="CO73:CQ73"/>
    <mergeCell ref="CR73:CT73"/>
    <mergeCell ref="CU73:CW73"/>
    <mergeCell ref="CX73:CZ73"/>
    <mergeCell ref="BQ73:BS73"/>
    <mergeCell ref="BT73:BV73"/>
    <mergeCell ref="BW73:BY73"/>
    <mergeCell ref="BZ73:CB73"/>
    <mergeCell ref="CC73:CE73"/>
    <mergeCell ref="CF73:CH73"/>
    <mergeCell ref="AY73:BA73"/>
    <mergeCell ref="BB73:BD73"/>
    <mergeCell ref="BE73:BG73"/>
    <mergeCell ref="BH73:BJ73"/>
    <mergeCell ref="BK73:BM73"/>
    <mergeCell ref="BN73:BP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BB72:BD72"/>
    <mergeCell ref="BE72:BG72"/>
    <mergeCell ref="BH72:BJ72"/>
    <mergeCell ref="BK72:BM72"/>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DD72:DF72"/>
    <mergeCell ref="DG72:DI72"/>
    <mergeCell ref="DJ72:DL72"/>
    <mergeCell ref="DM72:DO72"/>
    <mergeCell ref="DP72:DR72"/>
    <mergeCell ref="DS72:DU72"/>
    <mergeCell ref="CL72:CN72"/>
    <mergeCell ref="CO72:CQ72"/>
    <mergeCell ref="CR72:CT72"/>
    <mergeCell ref="CU72:CW72"/>
    <mergeCell ref="CX72:CZ72"/>
    <mergeCell ref="DA72:DC72"/>
    <mergeCell ref="BT72:BV72"/>
    <mergeCell ref="BW72:BY72"/>
    <mergeCell ref="BZ72:CB72"/>
    <mergeCell ref="CC72:CE72"/>
    <mergeCell ref="CF72:CH72"/>
    <mergeCell ref="CI72:CK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BN71:BP71"/>
    <mergeCell ref="BQ71:BS71"/>
    <mergeCell ref="BT71:BV71"/>
    <mergeCell ref="BW71:BY71"/>
    <mergeCell ref="BZ71:CB71"/>
    <mergeCell ref="CC71:CE71"/>
    <mergeCell ref="AV71:AX71"/>
    <mergeCell ref="AY71:BA71"/>
    <mergeCell ref="BB71:BD71"/>
    <mergeCell ref="BE71:BG71"/>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DP71:DR71"/>
    <mergeCell ref="DS71:DU71"/>
    <mergeCell ref="DV71:DX71"/>
    <mergeCell ref="DY71:EA71"/>
    <mergeCell ref="EB71:ED71"/>
    <mergeCell ref="EE71:EG71"/>
    <mergeCell ref="CX71:CZ71"/>
    <mergeCell ref="DA71:DC71"/>
    <mergeCell ref="DD71:DF71"/>
    <mergeCell ref="DG71:DI71"/>
    <mergeCell ref="DJ71:DL71"/>
    <mergeCell ref="DM71:DO71"/>
    <mergeCell ref="CF71:CH71"/>
    <mergeCell ref="CI71:CK71"/>
    <mergeCell ref="CL71:CN71"/>
    <mergeCell ref="CO71:CQ71"/>
    <mergeCell ref="CR71:CT71"/>
    <mergeCell ref="CU71:CW71"/>
    <mergeCell ref="GS71:GU71"/>
    <mergeCell ref="GV71:GX71"/>
    <mergeCell ref="GY71:HA71"/>
    <mergeCell ref="FR71:FT71"/>
    <mergeCell ref="FU71:FW71"/>
    <mergeCell ref="FX71:FZ71"/>
    <mergeCell ref="GA71:GC71"/>
    <mergeCell ref="ET70:EV70"/>
    <mergeCell ref="EW70:EY70"/>
    <mergeCell ref="EZ70:FB70"/>
    <mergeCell ref="DS70:DU70"/>
    <mergeCell ref="DV70:DX70"/>
    <mergeCell ref="DY70:EA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GJ70:GL70"/>
    <mergeCell ref="FC70:FE70"/>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HE71:HG71"/>
    <mergeCell ref="HH71:HJ71"/>
    <mergeCell ref="HK71:HM71"/>
    <mergeCell ref="AG72:AK72"/>
    <mergeCell ref="AL72:AO72"/>
    <mergeCell ref="AP72:AR72"/>
    <mergeCell ref="AS72:AU72"/>
    <mergeCell ref="AV72:AX72"/>
    <mergeCell ref="AY72:BA72"/>
    <mergeCell ref="GJ71:GL71"/>
    <mergeCell ref="GM71:GO71"/>
    <mergeCell ref="GP71:GR71"/>
    <mergeCell ref="FF70:FH70"/>
    <mergeCell ref="FI70:FK70"/>
    <mergeCell ref="FL70:FN70"/>
    <mergeCell ref="FO70:FQ70"/>
    <mergeCell ref="FR70:FT70"/>
    <mergeCell ref="EK70:EM70"/>
    <mergeCell ref="EN70:EP70"/>
    <mergeCell ref="EQ70:ES70"/>
    <mergeCell ref="AG70:AK70"/>
    <mergeCell ref="AL70:AO70"/>
    <mergeCell ref="GG69:GI69"/>
    <mergeCell ref="GJ69:GL69"/>
    <mergeCell ref="GM69:GO69"/>
    <mergeCell ref="DM69:DO69"/>
    <mergeCell ref="DP69:DR69"/>
    <mergeCell ref="DS69:DU69"/>
    <mergeCell ref="DA70:DC70"/>
    <mergeCell ref="DD70:DF70"/>
    <mergeCell ref="DG70:DI70"/>
    <mergeCell ref="DJ70:DL70"/>
    <mergeCell ref="DM70:DO70"/>
    <mergeCell ref="DP70:DR70"/>
    <mergeCell ref="CI70:CK70"/>
    <mergeCell ref="CL70:CN70"/>
    <mergeCell ref="CO70:CQ70"/>
    <mergeCell ref="CR70:CT70"/>
    <mergeCell ref="CU70:CW70"/>
    <mergeCell ref="CX70:CZ70"/>
    <mergeCell ref="FX69:FZ69"/>
    <mergeCell ref="BZ69:CH69"/>
    <mergeCell ref="BZ70:CH70"/>
    <mergeCell ref="CI69:CQ69"/>
    <mergeCell ref="DM68:DO68"/>
    <mergeCell ref="DP68:DR68"/>
    <mergeCell ref="DS68:DU68"/>
    <mergeCell ref="DV68:DX68"/>
    <mergeCell ref="DY68:EA68"/>
    <mergeCell ref="CR68:CT68"/>
    <mergeCell ref="DD68:DF68"/>
    <mergeCell ref="DG68:DI68"/>
    <mergeCell ref="BZ68:CB68"/>
    <mergeCell ref="CC68:CE68"/>
    <mergeCell ref="CF68:CH68"/>
    <mergeCell ref="CI68:CK68"/>
    <mergeCell ref="CL68:CN68"/>
    <mergeCell ref="CO68:CQ68"/>
    <mergeCell ref="CU68:CW68"/>
    <mergeCell ref="CX68:CZ68"/>
    <mergeCell ref="DA68:DC68"/>
    <mergeCell ref="GY69:HA69"/>
    <mergeCell ref="HB69:HD69"/>
    <mergeCell ref="HE69:HG69"/>
    <mergeCell ref="HH69:HJ69"/>
    <mergeCell ref="HK69:HM69"/>
    <mergeCell ref="DV69:DX69"/>
    <mergeCell ref="DY69:EA69"/>
    <mergeCell ref="EB69:ED69"/>
    <mergeCell ref="DJ69:DL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BT68:BV68"/>
    <mergeCell ref="BW68:BY68"/>
    <mergeCell ref="EK68:EM68"/>
    <mergeCell ref="BT67:BV67"/>
    <mergeCell ref="BW67:BY67"/>
    <mergeCell ref="BZ67:CB67"/>
    <mergeCell ref="CC67:CE67"/>
    <mergeCell ref="CF67:CH67"/>
    <mergeCell ref="CI67:CK67"/>
    <mergeCell ref="BB67:BD67"/>
    <mergeCell ref="BE67:BG67"/>
    <mergeCell ref="BH67:BJ67"/>
    <mergeCell ref="BK67:BM67"/>
    <mergeCell ref="BN67:BP67"/>
    <mergeCell ref="BQ67:BS67"/>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N68:EP68"/>
    <mergeCell ref="EQ68:ES68"/>
    <mergeCell ref="DJ68:DL68"/>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HH67:HJ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AY65:BA65"/>
    <mergeCell ref="BB65:BD65"/>
    <mergeCell ref="BE65:BG65"/>
    <mergeCell ref="BH65:BJ65"/>
    <mergeCell ref="BK65:BM65"/>
    <mergeCell ref="BN65:BP65"/>
    <mergeCell ref="HK66:HM66"/>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BB64:BD64"/>
    <mergeCell ref="BE64:BG64"/>
    <mergeCell ref="BH64:BJ64"/>
    <mergeCell ref="BK64:BM64"/>
    <mergeCell ref="BN64:BP64"/>
    <mergeCell ref="BQ64:BS64"/>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HH64:HJ64"/>
    <mergeCell ref="BZ65:CH65"/>
    <mergeCell ref="CI65:CQ65"/>
    <mergeCell ref="CR65:CZ65"/>
    <mergeCell ref="DA65:DI65"/>
    <mergeCell ref="BZ64:CH64"/>
    <mergeCell ref="B65:U66"/>
    <mergeCell ref="V65:AA66"/>
    <mergeCell ref="AB65:AF66"/>
    <mergeCell ref="AG65:AK65"/>
    <mergeCell ref="AL65:AO65"/>
    <mergeCell ref="AP65:AR65"/>
    <mergeCell ref="AS65:AU65"/>
    <mergeCell ref="AV65:AX65"/>
    <mergeCell ref="GP64:GR64"/>
    <mergeCell ref="GS64:GU64"/>
    <mergeCell ref="GV64:GX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B63:U64"/>
    <mergeCell ref="V63:AA64"/>
    <mergeCell ref="AB63:AF64"/>
    <mergeCell ref="AG63:AK63"/>
    <mergeCell ref="AL63:AO63"/>
    <mergeCell ref="AP63:AR63"/>
    <mergeCell ref="HK64:HM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GY64:HA64"/>
    <mergeCell ref="HB64:HD64"/>
    <mergeCell ref="HE64:HG64"/>
    <mergeCell ref="EW64:EY64"/>
    <mergeCell ref="EZ64:FB64"/>
    <mergeCell ref="FC64:FE64"/>
    <mergeCell ref="EZ63:FB63"/>
    <mergeCell ref="FC63:FE63"/>
    <mergeCell ref="FF63:FH63"/>
    <mergeCell ref="FI63:FK63"/>
    <mergeCell ref="FL63:FN63"/>
    <mergeCell ref="FO63:FQ63"/>
    <mergeCell ref="EH63:EJ63"/>
    <mergeCell ref="EK63:EM63"/>
    <mergeCell ref="EN63:EP63"/>
    <mergeCell ref="EQ63:ES63"/>
    <mergeCell ref="ET63:EV63"/>
    <mergeCell ref="EW63:EY63"/>
    <mergeCell ref="AV63:AX63"/>
    <mergeCell ref="AY63:BA63"/>
    <mergeCell ref="BB63:BD63"/>
    <mergeCell ref="BE63:BG63"/>
    <mergeCell ref="BH63:BJ63"/>
    <mergeCell ref="BK63:BM63"/>
    <mergeCell ref="HE63:HG63"/>
    <mergeCell ref="DP63:DR63"/>
    <mergeCell ref="DS63:DU63"/>
    <mergeCell ref="DV63:DX63"/>
    <mergeCell ref="DY63:EA63"/>
    <mergeCell ref="EB63:ED63"/>
    <mergeCell ref="EE63:EG63"/>
    <mergeCell ref="DJ63:DL63"/>
    <mergeCell ref="DM63:DO63"/>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BE62:BG62"/>
    <mergeCell ref="BZ63:CH63"/>
    <mergeCell ref="CI63:CQ63"/>
    <mergeCell ref="CR63:CZ63"/>
    <mergeCell ref="DA63:DI63"/>
    <mergeCell ref="HB63:HD63"/>
    <mergeCell ref="GG63:GI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AY61:BA61"/>
    <mergeCell ref="BB61:BD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BW61:BY61"/>
    <mergeCell ref="AS61:AU61"/>
    <mergeCell ref="AV61:AX61"/>
    <mergeCell ref="EZ59:FB59"/>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BT58:BV58"/>
    <mergeCell ref="CO58:CQ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BK56:BM56"/>
    <mergeCell ref="BN56:BP56"/>
    <mergeCell ref="BQ56:BS56"/>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AV55:AX55"/>
    <mergeCell ref="AY55:BA55"/>
    <mergeCell ref="BB55:BD55"/>
    <mergeCell ref="BE55:BG55"/>
    <mergeCell ref="BH55:BJ55"/>
    <mergeCell ref="BK55:BM55"/>
    <mergeCell ref="HH56:HJ56"/>
    <mergeCell ref="HK56:HM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CI56:CK56"/>
    <mergeCell ref="BB56:BD56"/>
    <mergeCell ref="BE56:BG56"/>
    <mergeCell ref="BH56:BJ56"/>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AY54:BA54"/>
    <mergeCell ref="BB54:BD54"/>
    <mergeCell ref="BE54:BG54"/>
    <mergeCell ref="BH54:BJ54"/>
    <mergeCell ref="BK54:BM54"/>
    <mergeCell ref="BN54:BP54"/>
    <mergeCell ref="HB55:HD55"/>
    <mergeCell ref="HE55:HG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I55:CK55"/>
    <mergeCell ref="CL55:CN55"/>
    <mergeCell ref="BN55:BP55"/>
    <mergeCell ref="BQ55:BS55"/>
    <mergeCell ref="BT55:BV55"/>
    <mergeCell ref="BW55:BY55"/>
    <mergeCell ref="HE54:HG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HH54:HJ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HE53:HG53"/>
    <mergeCell ref="HH53:HJ53"/>
    <mergeCell ref="HK53:HM53"/>
    <mergeCell ref="AG54:AK54"/>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GV52:GX52"/>
    <mergeCell ref="GY52:HA52"/>
    <mergeCell ref="HB52:HD52"/>
    <mergeCell ref="HE52:HG52"/>
    <mergeCell ref="HH52:HJ52"/>
    <mergeCell ref="BT51:BV51"/>
    <mergeCell ref="BW51:BY51"/>
    <mergeCell ref="BZ51:CB51"/>
    <mergeCell ref="CC51:CE51"/>
    <mergeCell ref="CF51:CH51"/>
    <mergeCell ref="CI51:CK51"/>
    <mergeCell ref="BB51:BD51"/>
    <mergeCell ref="BE51:BG51"/>
    <mergeCell ref="BH51:BJ51"/>
    <mergeCell ref="BK51:BM51"/>
    <mergeCell ref="BN51:BP51"/>
    <mergeCell ref="BQ51:BS51"/>
    <mergeCell ref="CR52:CT52"/>
    <mergeCell ref="CU52:CW52"/>
    <mergeCell ref="CX52:CZ52"/>
    <mergeCell ref="DA52:DC52"/>
    <mergeCell ref="DD52:DF52"/>
    <mergeCell ref="CL52:CN52"/>
    <mergeCell ref="CO52:CQ52"/>
    <mergeCell ref="BN52:BP52"/>
    <mergeCell ref="BQ52:BS52"/>
    <mergeCell ref="BT52:BV52"/>
    <mergeCell ref="BW52:BY52"/>
    <mergeCell ref="BK53:BM53"/>
    <mergeCell ref="BN53:BP53"/>
    <mergeCell ref="BQ53:BS53"/>
    <mergeCell ref="BT53:BV53"/>
    <mergeCell ref="BW54:BY54"/>
    <mergeCell ref="BZ54:CB54"/>
    <mergeCell ref="EH52:EJ52"/>
    <mergeCell ref="EK52:EM52"/>
    <mergeCell ref="EN52:EP52"/>
    <mergeCell ref="EQ52:ES52"/>
    <mergeCell ref="DJ52:DL52"/>
    <mergeCell ref="DM52:DO52"/>
    <mergeCell ref="DP52:DR52"/>
    <mergeCell ref="DS52:DU52"/>
    <mergeCell ref="DV52:DX52"/>
    <mergeCell ref="DY52:EA52"/>
    <mergeCell ref="DG52:DI52"/>
    <mergeCell ref="EB52:ED52"/>
    <mergeCell ref="EE52:EG52"/>
    <mergeCell ref="CC54:CE54"/>
    <mergeCell ref="CF54:CH54"/>
    <mergeCell ref="DJ51:DL51"/>
    <mergeCell ref="DM51:DO51"/>
    <mergeCell ref="DP51:DR51"/>
    <mergeCell ref="DS51:DU51"/>
    <mergeCell ref="CL51:CN51"/>
    <mergeCell ref="CO51:CQ51"/>
    <mergeCell ref="CR51:CT51"/>
    <mergeCell ref="CU51:CW51"/>
    <mergeCell ref="CX51:CZ51"/>
    <mergeCell ref="DA51:DC51"/>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BW50:BY50"/>
    <mergeCell ref="CI50:CK50"/>
    <mergeCell ref="CL50:CN50"/>
    <mergeCell ref="BE50:BG50"/>
    <mergeCell ref="BH50:BJ50"/>
    <mergeCell ref="BK50:BM50"/>
    <mergeCell ref="BN50:BP50"/>
    <mergeCell ref="BQ50:BS50"/>
    <mergeCell ref="BT50:BV50"/>
    <mergeCell ref="HH51:HJ51"/>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AY49:BA49"/>
    <mergeCell ref="BB49:BD49"/>
    <mergeCell ref="BE49:BG49"/>
    <mergeCell ref="BH49:BJ49"/>
    <mergeCell ref="BK49:BM49"/>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BB48:BD48"/>
    <mergeCell ref="BE48:BG48"/>
    <mergeCell ref="BH48:BJ48"/>
    <mergeCell ref="BK48:BM48"/>
    <mergeCell ref="BN48:BP48"/>
    <mergeCell ref="BQ48:BS48"/>
    <mergeCell ref="HE49:HG49"/>
    <mergeCell ref="HH49:HJ49"/>
    <mergeCell ref="DS49:DU49"/>
    <mergeCell ref="DV49:DX49"/>
    <mergeCell ref="DY49:EA49"/>
    <mergeCell ref="EB49:ED49"/>
    <mergeCell ref="EE49:EG49"/>
    <mergeCell ref="EH49:EJ49"/>
    <mergeCell ref="DJ49:DL49"/>
    <mergeCell ref="DM49:DO49"/>
    <mergeCell ref="DP49:DR49"/>
    <mergeCell ref="BQ49:BS49"/>
    <mergeCell ref="BT49:BV49"/>
    <mergeCell ref="BW49:BY49"/>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AV47:AX47"/>
    <mergeCell ref="AY47:BA47"/>
    <mergeCell ref="BB47:BD47"/>
    <mergeCell ref="BE47:BG47"/>
    <mergeCell ref="BH47:BJ47"/>
    <mergeCell ref="BK47:BM47"/>
    <mergeCell ref="HH48:HJ48"/>
    <mergeCell ref="HK48:HM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T48:BV48"/>
    <mergeCell ref="BW48:BY48"/>
    <mergeCell ref="BZ48:CB48"/>
    <mergeCell ref="CC48:CE48"/>
    <mergeCell ref="CF48:CH48"/>
    <mergeCell ref="CI48:CK48"/>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N46:BP46"/>
    <mergeCell ref="HB47:HD47"/>
    <mergeCell ref="HE47:HG47"/>
    <mergeCell ref="DP47:DR47"/>
    <mergeCell ref="DS47:DU47"/>
    <mergeCell ref="DV47:DX47"/>
    <mergeCell ref="DY47:EA47"/>
    <mergeCell ref="EB47:ED47"/>
    <mergeCell ref="EE47:EG47"/>
    <mergeCell ref="CX47:CZ47"/>
    <mergeCell ref="DA47:DC47"/>
    <mergeCell ref="DD47:DF47"/>
    <mergeCell ref="DG47:DI47"/>
    <mergeCell ref="DJ47:DL47"/>
    <mergeCell ref="DM47:DO47"/>
    <mergeCell ref="CF47:CH47"/>
    <mergeCell ref="CI47:CK47"/>
    <mergeCell ref="CL47:CN47"/>
    <mergeCell ref="CO47:CQ47"/>
    <mergeCell ref="CR47:CT47"/>
    <mergeCell ref="CU47:CW47"/>
    <mergeCell ref="BN47:BP47"/>
    <mergeCell ref="BQ47:BS47"/>
    <mergeCell ref="BT47:BV47"/>
    <mergeCell ref="BW47:BY47"/>
    <mergeCell ref="BZ47:CB47"/>
    <mergeCell ref="CC47:CE47"/>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AY46:BA46"/>
    <mergeCell ref="BB46:BD46"/>
    <mergeCell ref="BE46:BG46"/>
    <mergeCell ref="BH46:BJ46"/>
    <mergeCell ref="BK46:BM46"/>
    <mergeCell ref="AS45:AU45"/>
    <mergeCell ref="AV45:AX45"/>
    <mergeCell ref="HE46:HG46"/>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EN46:EP46"/>
    <mergeCell ref="EQ46:ES46"/>
    <mergeCell ref="ET46:EV46"/>
    <mergeCell ref="EW46:EY46"/>
    <mergeCell ref="EZ46:FB46"/>
    <mergeCell ref="BT46:BV46"/>
    <mergeCell ref="BW46:BY46"/>
    <mergeCell ref="BZ46:CB46"/>
    <mergeCell ref="CC46:CE46"/>
    <mergeCell ref="CF46:CH46"/>
    <mergeCell ref="HE45:HG45"/>
    <mergeCell ref="HH45:HJ45"/>
    <mergeCell ref="DM44:DO44"/>
    <mergeCell ref="DP44:DR44"/>
    <mergeCell ref="DS44:DU44"/>
    <mergeCell ref="DV44:DX44"/>
    <mergeCell ref="DY44:EA44"/>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BK44:BM44"/>
    <mergeCell ref="BN44:BP44"/>
    <mergeCell ref="BQ44:BS44"/>
    <mergeCell ref="BT44:BV44"/>
    <mergeCell ref="BW44:BY44"/>
    <mergeCell ref="GY45:HA45"/>
    <mergeCell ref="HB45:HD45"/>
    <mergeCell ref="DM45:DO45"/>
    <mergeCell ref="DP45:DR45"/>
    <mergeCell ref="DS45:DU45"/>
    <mergeCell ref="DV45:DX45"/>
    <mergeCell ref="DY45:EA45"/>
    <mergeCell ref="EB45:ED45"/>
    <mergeCell ref="DJ45:DL45"/>
    <mergeCell ref="BW45:BY45"/>
    <mergeCell ref="EB44:ED44"/>
    <mergeCell ref="EE44:EG44"/>
    <mergeCell ref="EH44:EJ44"/>
    <mergeCell ref="EK44:EM44"/>
    <mergeCell ref="EN44:EP44"/>
    <mergeCell ref="EQ44:ES44"/>
    <mergeCell ref="DJ44:DL44"/>
    <mergeCell ref="EH45:EJ45"/>
    <mergeCell ref="EK45:EM45"/>
    <mergeCell ref="EN45:EP45"/>
    <mergeCell ref="EQ45:ES45"/>
    <mergeCell ref="ET45:EV45"/>
    <mergeCell ref="BT43:BV43"/>
    <mergeCell ref="BW43:BY43"/>
    <mergeCell ref="DD44:DF44"/>
    <mergeCell ref="DG44:DI44"/>
    <mergeCell ref="CI44:CK44"/>
    <mergeCell ref="CL44:CN44"/>
    <mergeCell ref="CO44:CQ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HK43:HM43"/>
    <mergeCell ref="FF44:FH44"/>
    <mergeCell ref="FI44:FK44"/>
    <mergeCell ref="GV44:GX44"/>
    <mergeCell ref="GY44:HA44"/>
    <mergeCell ref="HB44:HD44"/>
    <mergeCell ref="HE44:HG44"/>
    <mergeCell ref="HH44:HJ44"/>
    <mergeCell ref="BK43:BM43"/>
    <mergeCell ref="BN43:BP43"/>
    <mergeCell ref="BQ43:BS43"/>
    <mergeCell ref="B45:U46"/>
    <mergeCell ref="V45:AA46"/>
    <mergeCell ref="AB45:AF46"/>
    <mergeCell ref="AG45:AK45"/>
    <mergeCell ref="AL45:AO45"/>
    <mergeCell ref="AP45:AR45"/>
    <mergeCell ref="CR44:CT44"/>
    <mergeCell ref="CU44:CW44"/>
    <mergeCell ref="CX44:CZ44"/>
    <mergeCell ref="DA44:DC44"/>
    <mergeCell ref="BK45:BM45"/>
    <mergeCell ref="BN45:BP45"/>
    <mergeCell ref="BQ45:BS45"/>
    <mergeCell ref="BT45:BV45"/>
    <mergeCell ref="B43:U44"/>
    <mergeCell ref="V43:AA44"/>
    <mergeCell ref="AB43:AF44"/>
    <mergeCell ref="AG43:AK43"/>
    <mergeCell ref="AL43:AO43"/>
    <mergeCell ref="AP43:AR43"/>
    <mergeCell ref="AS43:AU43"/>
    <mergeCell ref="AV43:AX43"/>
    <mergeCell ref="AY43:BA43"/>
    <mergeCell ref="BH44:BJ44"/>
    <mergeCell ref="AY45:BA45"/>
    <mergeCell ref="BB45:BD45"/>
    <mergeCell ref="BE45:BG45"/>
    <mergeCell ref="BH45:BJ45"/>
    <mergeCell ref="BQ46:BS46"/>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BB43:BD43"/>
    <mergeCell ref="BE43:BG43"/>
    <mergeCell ref="BH43:BJ43"/>
    <mergeCell ref="HB41:HD41"/>
    <mergeCell ref="FU41:FW41"/>
    <mergeCell ref="FX41:FZ41"/>
    <mergeCell ref="BW42:BY42"/>
    <mergeCell ref="BZ42:CB42"/>
    <mergeCell ref="CC42:CE42"/>
    <mergeCell ref="CF42:CH42"/>
    <mergeCell ref="CI42:CK42"/>
    <mergeCell ref="CL42:CN42"/>
    <mergeCell ref="BE42:BG42"/>
    <mergeCell ref="BH42:BJ42"/>
    <mergeCell ref="BK42:BM42"/>
    <mergeCell ref="BN42:BP42"/>
    <mergeCell ref="BQ42:BS42"/>
    <mergeCell ref="BT42:BV42"/>
    <mergeCell ref="HH43:HJ43"/>
    <mergeCell ref="FC43:FE43"/>
    <mergeCell ref="DV43:DX43"/>
    <mergeCell ref="DY43:EA43"/>
    <mergeCell ref="EB43:ED43"/>
    <mergeCell ref="EE43:EG43"/>
    <mergeCell ref="EH43:EJ43"/>
    <mergeCell ref="EK43:EM43"/>
    <mergeCell ref="DJ43:DL43"/>
    <mergeCell ref="DM43:DO43"/>
    <mergeCell ref="DP43:DR43"/>
    <mergeCell ref="DS43:DU43"/>
    <mergeCell ref="GA42:GC42"/>
    <mergeCell ref="GD42:GF42"/>
    <mergeCell ref="GG42:GI42"/>
    <mergeCell ref="GJ42:GL42"/>
    <mergeCell ref="GM42:GO42"/>
    <mergeCell ref="DJ41:DL41"/>
    <mergeCell ref="DM41:DO41"/>
    <mergeCell ref="DP41:DR41"/>
    <mergeCell ref="CI41:CK41"/>
    <mergeCell ref="CL41:CN41"/>
    <mergeCell ref="GP42:GR42"/>
    <mergeCell ref="FI42:FK42"/>
    <mergeCell ref="FL42:FN42"/>
    <mergeCell ref="FO42:FQ42"/>
    <mergeCell ref="FR42:FT42"/>
    <mergeCell ref="FU42:FW42"/>
    <mergeCell ref="FX42:FZ42"/>
    <mergeCell ref="GM41:GO41"/>
    <mergeCell ref="GP41:GR41"/>
    <mergeCell ref="GS41:GU41"/>
    <mergeCell ref="GV41:GX41"/>
    <mergeCell ref="GY41:HA41"/>
    <mergeCell ref="CO41:CQ41"/>
    <mergeCell ref="CR41:CT41"/>
    <mergeCell ref="CU41:CW41"/>
    <mergeCell ref="CX41:CZ41"/>
    <mergeCell ref="GJ41:GL41"/>
    <mergeCell ref="FC41:FE41"/>
    <mergeCell ref="FF41:FH41"/>
    <mergeCell ref="FI41:FK41"/>
    <mergeCell ref="FU40:FW40"/>
    <mergeCell ref="EN40:EP40"/>
    <mergeCell ref="EQ40:ES40"/>
    <mergeCell ref="ET40:EV40"/>
    <mergeCell ref="EW40:EY40"/>
    <mergeCell ref="EZ40:FB40"/>
    <mergeCell ref="FC40:FE40"/>
    <mergeCell ref="DV40:DX40"/>
    <mergeCell ref="DY40:EA40"/>
    <mergeCell ref="EB40:ED40"/>
    <mergeCell ref="BB40:BD40"/>
    <mergeCell ref="BE40:BG40"/>
    <mergeCell ref="BH40:BJ40"/>
    <mergeCell ref="BK40:BM40"/>
    <mergeCell ref="DD40:DF40"/>
    <mergeCell ref="DG40:DI40"/>
    <mergeCell ref="BQ41:BS41"/>
    <mergeCell ref="BT41:BV41"/>
    <mergeCell ref="BW41:BY41"/>
    <mergeCell ref="BZ41:CB41"/>
    <mergeCell ref="CC41:CE41"/>
    <mergeCell ref="CF41:CH41"/>
    <mergeCell ref="BB41:BD41"/>
    <mergeCell ref="BE41:BG41"/>
    <mergeCell ref="BH41:BJ41"/>
    <mergeCell ref="BK41:BM41"/>
    <mergeCell ref="BN41:BP41"/>
    <mergeCell ref="EK41:EM41"/>
    <mergeCell ref="DS41:DU41"/>
    <mergeCell ref="DV41:DX41"/>
    <mergeCell ref="DA41:DC41"/>
    <mergeCell ref="DD41:DF41"/>
    <mergeCell ref="HK41:HM41"/>
    <mergeCell ref="DY41:EA41"/>
    <mergeCell ref="EB41:ED41"/>
    <mergeCell ref="EE41:EG41"/>
    <mergeCell ref="EH41:EJ41"/>
    <mergeCell ref="GA41:GC41"/>
    <mergeCell ref="GD41:GF41"/>
    <mergeCell ref="GG41:GI41"/>
    <mergeCell ref="AG42:AK42"/>
    <mergeCell ref="AL42:AO42"/>
    <mergeCell ref="AP42:AR42"/>
    <mergeCell ref="AS42:AU42"/>
    <mergeCell ref="AV42:AX42"/>
    <mergeCell ref="AY42:BA42"/>
    <mergeCell ref="BB42:BD42"/>
    <mergeCell ref="EQ42:ES42"/>
    <mergeCell ref="ET42:EV42"/>
    <mergeCell ref="CU42:CW42"/>
    <mergeCell ref="CX42:CZ42"/>
    <mergeCell ref="DA42:DC42"/>
    <mergeCell ref="DD42:DF42"/>
    <mergeCell ref="FL41:FN41"/>
    <mergeCell ref="FO41:FQ41"/>
    <mergeCell ref="FR41:FT41"/>
    <mergeCell ref="AY41:BA41"/>
    <mergeCell ref="DG42:DI42"/>
    <mergeCell ref="DJ42:DL42"/>
    <mergeCell ref="DM42:DO42"/>
    <mergeCell ref="DP42:DR42"/>
    <mergeCell ref="DS42:DU42"/>
    <mergeCell ref="DV42:DX42"/>
    <mergeCell ref="CO42:CQ42"/>
    <mergeCell ref="DJ40:DL40"/>
    <mergeCell ref="DM40:DO40"/>
    <mergeCell ref="DP40:DR40"/>
    <mergeCell ref="DS40:DU40"/>
    <mergeCell ref="CL40:CN40"/>
    <mergeCell ref="CO40:CQ40"/>
    <mergeCell ref="CR40:CT40"/>
    <mergeCell ref="CU40:CW40"/>
    <mergeCell ref="HK42:HM42"/>
    <mergeCell ref="FF42:FH42"/>
    <mergeCell ref="DY42:EA42"/>
    <mergeCell ref="EB42:ED42"/>
    <mergeCell ref="EE42:EG42"/>
    <mergeCell ref="EH42:EJ42"/>
    <mergeCell ref="EK42:EM42"/>
    <mergeCell ref="EN42:EP42"/>
    <mergeCell ref="EW42:EY42"/>
    <mergeCell ref="EZ42:FB42"/>
    <mergeCell ref="FC42:FE42"/>
    <mergeCell ref="EN41:EP41"/>
    <mergeCell ref="EQ41:ES41"/>
    <mergeCell ref="ET41:EV41"/>
    <mergeCell ref="EW41:EY41"/>
    <mergeCell ref="EZ41:FB41"/>
    <mergeCell ref="GS42:GU42"/>
    <mergeCell ref="GV42:GX42"/>
    <mergeCell ref="GY42:HA42"/>
    <mergeCell ref="HB42:HD42"/>
    <mergeCell ref="HE42:HG42"/>
    <mergeCell ref="HH42:HJ42"/>
    <mergeCell ref="HE41:HG41"/>
    <mergeCell ref="HH41:HJ41"/>
    <mergeCell ref="EH39:EJ39"/>
    <mergeCell ref="EK39:EM39"/>
    <mergeCell ref="EN39:EP39"/>
    <mergeCell ref="EE40:EG40"/>
    <mergeCell ref="EH40:EJ40"/>
    <mergeCell ref="EK40:EM40"/>
    <mergeCell ref="CO39:CQ39"/>
    <mergeCell ref="CR39:CT39"/>
    <mergeCell ref="AV39:AX39"/>
    <mergeCell ref="AY39:BA39"/>
    <mergeCell ref="BB39:BD39"/>
    <mergeCell ref="BE39:BG39"/>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GD40:GF40"/>
    <mergeCell ref="GG40:GI40"/>
    <mergeCell ref="GJ40:GL40"/>
    <mergeCell ref="HH39:HJ39"/>
    <mergeCell ref="HK39:HM39"/>
    <mergeCell ref="CU39:CW39"/>
    <mergeCell ref="BZ39:CB39"/>
    <mergeCell ref="CC39:CE39"/>
    <mergeCell ref="CX40:CZ40"/>
    <mergeCell ref="DA40:DC40"/>
    <mergeCell ref="BZ40:CB40"/>
    <mergeCell ref="CC40:CE40"/>
    <mergeCell ref="CF40:CH40"/>
    <mergeCell ref="CI40:CK40"/>
    <mergeCell ref="GM40:GO40"/>
    <mergeCell ref="FF40:FH40"/>
    <mergeCell ref="FI40:FK40"/>
    <mergeCell ref="FL40:FN40"/>
    <mergeCell ref="FO40:FQ40"/>
    <mergeCell ref="FR40:FT40"/>
    <mergeCell ref="DJ39:DL39"/>
    <mergeCell ref="DM39:DO39"/>
    <mergeCell ref="CF39:CH39"/>
    <mergeCell ref="CI39:CK39"/>
    <mergeCell ref="CL39:CN39"/>
    <mergeCell ref="EQ39:ES39"/>
    <mergeCell ref="ET39:EV39"/>
    <mergeCell ref="EW39:EY39"/>
    <mergeCell ref="HB39:HD39"/>
    <mergeCell ref="HE39:HG39"/>
    <mergeCell ref="DP39:DR39"/>
    <mergeCell ref="DS39:DU39"/>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K38:EM38"/>
    <mergeCell ref="HE38:HG38"/>
    <mergeCell ref="HH38:HJ38"/>
    <mergeCell ref="DS38:DU38"/>
    <mergeCell ref="DV38:DX38"/>
    <mergeCell ref="DY38:EA38"/>
    <mergeCell ref="EB38:ED38"/>
    <mergeCell ref="EE38:EG38"/>
    <mergeCell ref="EH38:EJ38"/>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Y37:HA37"/>
    <mergeCell ref="HH36:HJ36"/>
    <mergeCell ref="BQ37:BS37"/>
    <mergeCell ref="BT37:BV37"/>
    <mergeCell ref="BW37:BY37"/>
    <mergeCell ref="DV39:DX39"/>
    <mergeCell ref="DY39:EA39"/>
    <mergeCell ref="EB39:ED39"/>
    <mergeCell ref="EE39:EG39"/>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6:DU36"/>
    <mergeCell ref="DV36:DX36"/>
    <mergeCell ref="DY36:EA36"/>
    <mergeCell ref="HB37:HD37"/>
    <mergeCell ref="DM37:DO37"/>
    <mergeCell ref="DP37:DR37"/>
    <mergeCell ref="DS37:DU37"/>
    <mergeCell ref="BK37:BM37"/>
    <mergeCell ref="BN37:BP37"/>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EW35:EY35"/>
    <mergeCell ref="AV35:AX35"/>
    <mergeCell ref="EZ35:FB35"/>
    <mergeCell ref="FC35:FE35"/>
    <mergeCell ref="BT35:BV35"/>
    <mergeCell ref="BW35:BY35"/>
    <mergeCell ref="BZ35:DI35"/>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DP36:DR36"/>
    <mergeCell ref="DS34:DU34"/>
    <mergeCell ref="DV34:DX34"/>
    <mergeCell ref="CO34:CQ34"/>
    <mergeCell ref="CR34:CT34"/>
    <mergeCell ref="HH35:HJ35"/>
    <mergeCell ref="HK35:HM35"/>
    <mergeCell ref="AG36:AK36"/>
    <mergeCell ref="AL36:AO36"/>
    <mergeCell ref="AP36:AR36"/>
    <mergeCell ref="AS36:AU36"/>
    <mergeCell ref="AV36:AX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T33:GC33"/>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ET34:EV34"/>
    <mergeCell ref="EW34:EY34"/>
    <mergeCell ref="EZ34:FB34"/>
    <mergeCell ref="FC34:FE34"/>
    <mergeCell ref="FF34:FH34"/>
    <mergeCell ref="DJ33:ES33"/>
    <mergeCell ref="B35:U36"/>
    <mergeCell ref="V35:AA36"/>
    <mergeCell ref="AB35:AF36"/>
    <mergeCell ref="AG35:AK35"/>
    <mergeCell ref="AL35:AO35"/>
    <mergeCell ref="AP35:AR35"/>
    <mergeCell ref="AS35:AU35"/>
    <mergeCell ref="BT40:BY40"/>
    <mergeCell ref="EQ34:ES34"/>
    <mergeCell ref="DY34:EA34"/>
    <mergeCell ref="EB34:ED34"/>
    <mergeCell ref="EE34:EG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DG34:DI34"/>
    <mergeCell ref="CU34:CW34"/>
    <mergeCell ref="CX34:CZ34"/>
    <mergeCell ref="DA34:DC34"/>
    <mergeCell ref="DD34:DF34"/>
    <mergeCell ref="BW34:BY34"/>
    <mergeCell ref="BZ34:CB34"/>
    <mergeCell ref="CC34:CE3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C19:I19"/>
    <mergeCell ref="J19:S19"/>
    <mergeCell ref="C21:I21"/>
    <mergeCell ref="J21:S21"/>
    <mergeCell ref="C25:N25"/>
    <mergeCell ref="O25:BW25"/>
    <mergeCell ref="AY35:BS35"/>
    <mergeCell ref="BZ44:CH44"/>
    <mergeCell ref="CR69:CZ69"/>
    <mergeCell ref="DA69:DI69"/>
    <mergeCell ref="BZ38:DI38"/>
    <mergeCell ref="DA39:DI39"/>
    <mergeCell ref="BZ43:CH43"/>
    <mergeCell ref="CI43:CQ43"/>
    <mergeCell ref="CR43:CZ43"/>
    <mergeCell ref="DA43:DI43"/>
    <mergeCell ref="BZ45:CH45"/>
    <mergeCell ref="CI45:CQ45"/>
    <mergeCell ref="CR45:CZ45"/>
    <mergeCell ref="DA45:DI45"/>
    <mergeCell ref="BZ49:CH49"/>
    <mergeCell ref="CI49:CQ49"/>
    <mergeCell ref="CR49:CZ49"/>
    <mergeCell ref="DA49:DI49"/>
    <mergeCell ref="CO55:CW55"/>
    <mergeCell ref="BZ59:DI59"/>
    <mergeCell ref="BN39:BS39"/>
    <mergeCell ref="BT39:BY39"/>
    <mergeCell ref="AP69:BY69"/>
    <mergeCell ref="C29:N29"/>
    <mergeCell ref="O29:R29"/>
    <mergeCell ref="C30:N30"/>
    <mergeCell ref="CX39:CZ39"/>
    <mergeCell ref="BZ50:CH50"/>
    <mergeCell ref="BZ56:CH56"/>
    <mergeCell ref="CO50:CQ50"/>
    <mergeCell ref="CR50:CT50"/>
    <mergeCell ref="CU50:CW50"/>
    <mergeCell ref="CX50:CZ50"/>
    <mergeCell ref="DA50:DC50"/>
    <mergeCell ref="DD50:DF50"/>
    <mergeCell ref="DD51:DF51"/>
    <mergeCell ref="DG51:DI51"/>
    <mergeCell ref="BZ55:CH55"/>
    <mergeCell ref="C26:N26"/>
    <mergeCell ref="O26:Q26"/>
    <mergeCell ref="C27:N27"/>
    <mergeCell ref="O27:Q27"/>
    <mergeCell ref="C28:N28"/>
    <mergeCell ref="O28:BW28"/>
    <mergeCell ref="O30:Q30"/>
    <mergeCell ref="C31:N31"/>
    <mergeCell ref="O31:BW31"/>
    <mergeCell ref="BH37:BJ37"/>
    <mergeCell ref="AG40:AK40"/>
    <mergeCell ref="AL40:AO40"/>
    <mergeCell ref="AP40:AR40"/>
    <mergeCell ref="AS40:AU40"/>
    <mergeCell ref="AV40:AX40"/>
    <mergeCell ref="AY40:BA40"/>
    <mergeCell ref="CR42:CT42"/>
    <mergeCell ref="DG41:DI41"/>
    <mergeCell ref="AG44:AK44"/>
    <mergeCell ref="AL44:AO44"/>
  </mergeCells>
  <pageMargins left="0.75" right="0.75" top="1" bottom="1" header="0" footer="0"/>
  <pageSetup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topLeftCell="A172" zoomScale="81" zoomScaleNormal="81" workbookViewId="0">
      <selection activeCell="AB164" sqref="AB164:AG174"/>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220"/>
    </row>
    <row r="3" spans="2:65"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221"/>
    </row>
    <row r="4" spans="2:65"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222"/>
    </row>
    <row r="5" spans="2:65"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223"/>
    </row>
    <row r="6" spans="2:65"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223"/>
    </row>
    <row r="7" spans="2:65"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223"/>
    </row>
    <row r="8" spans="2:65"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223"/>
    </row>
    <row r="9" spans="2:65"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231"/>
    </row>
    <row r="10" spans="2:65"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223"/>
    </row>
    <row r="11" spans="2:65"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220"/>
    </row>
    <row r="12" spans="2:65"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222"/>
    </row>
    <row r="13" spans="2:65"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229"/>
    </row>
    <row r="14" spans="2:65"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229"/>
    </row>
    <row r="15" spans="2:65"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229"/>
    </row>
    <row r="16" spans="2:65"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230"/>
    </row>
    <row r="17" spans="2:65"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81" t="s">
        <v>46</v>
      </c>
      <c r="D19" s="81"/>
      <c r="E19" s="81"/>
      <c r="F19" s="81"/>
      <c r="G19" s="81"/>
      <c r="H19" s="81"/>
      <c r="I19" s="81"/>
      <c r="J19" s="225" t="str">
        <f>'LE 05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81" t="s">
        <v>47</v>
      </c>
      <c r="D21" s="81"/>
      <c r="E21" s="81"/>
      <c r="F21" s="81"/>
      <c r="G21" s="81"/>
      <c r="H21" s="81"/>
      <c r="I21" s="81"/>
      <c r="J21" s="225" t="str">
        <f>'LE 05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68"/>
      <c r="E25" s="68"/>
      <c r="F25" s="68"/>
      <c r="G25" s="68"/>
      <c r="H25" s="68"/>
      <c r="I25" s="68"/>
      <c r="J25" s="68"/>
      <c r="K25" s="68"/>
      <c r="L25" s="68"/>
      <c r="M25" s="68"/>
      <c r="N25" s="68"/>
      <c r="O25" s="85" t="str">
        <f>'LE 05 (PROG)'!O25:BW25</f>
        <v>DESARROLLO SOSTENIBLE</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224"/>
    </row>
    <row r="26" spans="2:65" ht="18" customHeight="1" x14ac:dyDescent="0.2">
      <c r="B26" s="7"/>
      <c r="C26" s="67" t="s">
        <v>34</v>
      </c>
      <c r="D26" s="68"/>
      <c r="E26" s="68"/>
      <c r="F26" s="68"/>
      <c r="G26" s="68"/>
      <c r="H26" s="68"/>
      <c r="I26" s="68"/>
      <c r="J26" s="68"/>
      <c r="K26" s="68"/>
      <c r="L26" s="68"/>
      <c r="M26" s="68"/>
      <c r="N26" s="68"/>
      <c r="O26" s="228" t="str">
        <f>'LE 05 (PROG)'!O26:Q26</f>
        <v>LE 05</v>
      </c>
      <c r="P26" s="228"/>
      <c r="Q26" s="22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70">
        <f>'LE 05 (PROG)'!O27:Q27</f>
        <v>0.05</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71" t="s">
        <v>36</v>
      </c>
      <c r="D28" s="71"/>
      <c r="E28" s="71"/>
      <c r="F28" s="71"/>
      <c r="G28" s="71"/>
      <c r="H28" s="71"/>
      <c r="I28" s="71"/>
      <c r="J28" s="71"/>
      <c r="K28" s="71"/>
      <c r="L28" s="71"/>
      <c r="M28" s="71"/>
      <c r="N28" s="71"/>
      <c r="O28" s="72" t="str">
        <f>'LE 05 (PROG)'!O28:BW28</f>
        <v>Garantizar la viabilidad y sostenibilidad de la Empresa Social del Estado en el largo plazo mediante una gestión financiera prudente, responsable y transparente.</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238"/>
    </row>
    <row r="29" spans="2:65" ht="18" customHeight="1" x14ac:dyDescent="0.2">
      <c r="B29" s="7"/>
      <c r="C29" s="67" t="s">
        <v>34</v>
      </c>
      <c r="D29" s="67"/>
      <c r="E29" s="67"/>
      <c r="F29" s="67"/>
      <c r="G29" s="67"/>
      <c r="H29" s="67"/>
      <c r="I29" s="67"/>
      <c r="J29" s="67"/>
      <c r="K29" s="67"/>
      <c r="L29" s="67"/>
      <c r="M29" s="67"/>
      <c r="N29" s="67"/>
      <c r="O29" s="69" t="str">
        <f>'LE 05 (PROG)'!O29:R29</f>
        <v>LE 05 OB 01.</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73">
        <f>'LE 05 (PROG)'!O30:Q30</f>
        <v>0.75</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9" t="str">
        <f>'LE 05 (PROG)'!O31:BW31</f>
        <v>Subgerente Administrativa.</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22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2" t="s">
        <v>39</v>
      </c>
      <c r="C33" s="233"/>
      <c r="D33" s="233"/>
      <c r="E33" s="233"/>
      <c r="F33" s="233"/>
      <c r="G33" s="233"/>
      <c r="H33" s="233"/>
      <c r="I33" s="233"/>
      <c r="J33" s="233"/>
      <c r="K33" s="233"/>
      <c r="L33" s="233"/>
      <c r="M33" s="233"/>
      <c r="N33" s="233"/>
      <c r="O33" s="233"/>
      <c r="P33" s="233"/>
      <c r="Q33" s="233"/>
      <c r="R33" s="233"/>
      <c r="S33" s="233"/>
      <c r="T33" s="233"/>
      <c r="U33" s="234"/>
      <c r="V33" s="232" t="s">
        <v>40</v>
      </c>
      <c r="W33" s="233"/>
      <c r="X33" s="233"/>
      <c r="Y33" s="233"/>
      <c r="Z33" s="233"/>
      <c r="AA33" s="234"/>
      <c r="AB33" s="235" t="s">
        <v>9</v>
      </c>
      <c r="AC33" s="236"/>
      <c r="AD33" s="236"/>
      <c r="AE33" s="236"/>
      <c r="AF33" s="236"/>
      <c r="AG33" s="237"/>
      <c r="AH33" s="235" t="s">
        <v>49</v>
      </c>
      <c r="AI33" s="236"/>
      <c r="AJ33" s="236"/>
      <c r="AK33" s="236"/>
      <c r="AL33" s="236"/>
      <c r="AM33" s="237"/>
      <c r="AN33" s="235" t="s">
        <v>10</v>
      </c>
      <c r="AO33" s="236"/>
      <c r="AP33" s="236"/>
      <c r="AQ33" s="236"/>
      <c r="AR33" s="236"/>
      <c r="AS33" s="237"/>
      <c r="AT33" s="235" t="s">
        <v>48</v>
      </c>
      <c r="AU33" s="236"/>
      <c r="AV33" s="236"/>
      <c r="AW33" s="236"/>
      <c r="AX33" s="236"/>
      <c r="AY33" s="237"/>
      <c r="AZ33" s="235" t="s">
        <v>7</v>
      </c>
      <c r="BA33" s="236"/>
      <c r="BB33" s="236"/>
      <c r="BC33" s="236"/>
      <c r="BD33" s="236"/>
      <c r="BE33" s="236"/>
      <c r="BF33" s="237"/>
      <c r="BG33" s="235" t="s">
        <v>6</v>
      </c>
      <c r="BH33" s="236"/>
      <c r="BI33" s="236"/>
      <c r="BJ33" s="236"/>
      <c r="BK33" s="236"/>
      <c r="BL33" s="236"/>
      <c r="BM33" s="237"/>
    </row>
    <row r="34" spans="1:65" ht="35.25" customHeight="1" x14ac:dyDescent="0.2">
      <c r="A34" s="37"/>
      <c r="B34" s="287" t="str">
        <f>'LE 05 (PROG)'!B35</f>
        <v>Preparar el proyecto de Presupuesto de Ingresos y Gastos conforme los términos y requisitos exigidos en el Estatuto del Presupuesto.</v>
      </c>
      <c r="C34" s="288"/>
      <c r="D34" s="288"/>
      <c r="E34" s="288"/>
      <c r="F34" s="288"/>
      <c r="G34" s="288"/>
      <c r="H34" s="288"/>
      <c r="I34" s="288"/>
      <c r="J34" s="288"/>
      <c r="K34" s="288"/>
      <c r="L34" s="288"/>
      <c r="M34" s="288"/>
      <c r="N34" s="288"/>
      <c r="O34" s="288"/>
      <c r="P34" s="288"/>
      <c r="Q34" s="288"/>
      <c r="R34" s="288"/>
      <c r="S34" s="288"/>
      <c r="T34" s="288"/>
      <c r="U34" s="289"/>
      <c r="V34" s="290" t="str">
        <f>'LE 05 (PROG)'!V35</f>
        <v>LE 05 OB 01 AC 01</v>
      </c>
      <c r="W34" s="291"/>
      <c r="X34" s="291"/>
      <c r="Y34" s="291"/>
      <c r="Z34" s="291"/>
      <c r="AA34" s="292"/>
      <c r="AB34" s="293">
        <f>'LE 05 (PROG)'!AB35</f>
        <v>1.634E-2</v>
      </c>
      <c r="AC34" s="294"/>
      <c r="AD34" s="294"/>
      <c r="AE34" s="294"/>
      <c r="AF34" s="294"/>
      <c r="AG34" s="295"/>
      <c r="AH34" s="296">
        <f>'LE 05 (PROG)'!AL35</f>
        <v>1</v>
      </c>
      <c r="AI34" s="297"/>
      <c r="AJ34" s="297"/>
      <c r="AK34" s="297"/>
      <c r="AL34" s="297"/>
      <c r="AM34" s="298"/>
      <c r="AN34" s="299">
        <f>'LE 05 (PROG)'!AL36</f>
        <v>1</v>
      </c>
      <c r="AO34" s="300"/>
      <c r="AP34" s="300"/>
      <c r="AQ34" s="300"/>
      <c r="AR34" s="300"/>
      <c r="AS34" s="301"/>
      <c r="AT34" s="302">
        <f>IF(AH34=0,"",(AN34*1)/AH34)</f>
        <v>1</v>
      </c>
      <c r="AU34" s="303"/>
      <c r="AV34" s="303"/>
      <c r="AW34" s="303"/>
      <c r="AX34" s="303"/>
      <c r="AY34" s="304"/>
      <c r="AZ34" s="305">
        <f>AB34*100</f>
        <v>1.6340000000000001</v>
      </c>
      <c r="BA34" s="306"/>
      <c r="BB34" s="306"/>
      <c r="BC34" s="306"/>
      <c r="BD34" s="306"/>
      <c r="BE34" s="306"/>
      <c r="BF34" s="307"/>
      <c r="BG34" s="308">
        <f>IF(AH34=0,(AZ34),((AT34*AB34)*100))</f>
        <v>1.6340000000000001</v>
      </c>
      <c r="BH34" s="309"/>
      <c r="BI34" s="309"/>
      <c r="BJ34" s="309"/>
      <c r="BK34" s="309"/>
      <c r="BL34" s="309"/>
      <c r="BM34" s="310"/>
    </row>
    <row r="35" spans="1:65" ht="35.25" customHeight="1" x14ac:dyDescent="0.2">
      <c r="A35" s="37"/>
      <c r="B35" s="269" t="str">
        <f>'LE 05 (PROG)'!B37</f>
        <v>Presentar el proyecto de Presupuesto de Ingresos y Gastos al Consejo Municipal de Política Fiscal (COMFIS) para su revisión y aprobación.</v>
      </c>
      <c r="C35" s="270"/>
      <c r="D35" s="270"/>
      <c r="E35" s="270"/>
      <c r="F35" s="270"/>
      <c r="G35" s="270"/>
      <c r="H35" s="270"/>
      <c r="I35" s="270"/>
      <c r="J35" s="270"/>
      <c r="K35" s="270"/>
      <c r="L35" s="270"/>
      <c r="M35" s="270"/>
      <c r="N35" s="270"/>
      <c r="O35" s="270"/>
      <c r="P35" s="270"/>
      <c r="Q35" s="270"/>
      <c r="R35" s="270"/>
      <c r="S35" s="270"/>
      <c r="T35" s="270"/>
      <c r="U35" s="271"/>
      <c r="V35" s="272" t="str">
        <f>'LE 05 (PROG)'!V37</f>
        <v>LE 05 OB 01 AC 02</v>
      </c>
      <c r="W35" s="273"/>
      <c r="X35" s="273"/>
      <c r="Y35" s="273"/>
      <c r="Z35" s="273"/>
      <c r="AA35" s="274"/>
      <c r="AB35" s="275">
        <f>'LE 05 (PROG)'!AB37</f>
        <v>5.4000000000000001E-4</v>
      </c>
      <c r="AC35" s="276"/>
      <c r="AD35" s="276"/>
      <c r="AE35" s="276"/>
      <c r="AF35" s="276"/>
      <c r="AG35" s="277"/>
      <c r="AH35" s="278">
        <f>'LE 05 (PROG)'!AL37</f>
        <v>1</v>
      </c>
      <c r="AI35" s="279"/>
      <c r="AJ35" s="279"/>
      <c r="AK35" s="279"/>
      <c r="AL35" s="279"/>
      <c r="AM35" s="280"/>
      <c r="AN35" s="281">
        <f>'LE 05 (PROG)'!AL38</f>
        <v>1</v>
      </c>
      <c r="AO35" s="282"/>
      <c r="AP35" s="282"/>
      <c r="AQ35" s="282"/>
      <c r="AR35" s="282"/>
      <c r="AS35" s="283"/>
      <c r="AT35" s="284">
        <f t="shared" ref="AT35:AT70" si="0">IF(AH35=0,"",(AN35*1)/AH35)</f>
        <v>1</v>
      </c>
      <c r="AU35" s="285"/>
      <c r="AV35" s="285"/>
      <c r="AW35" s="285"/>
      <c r="AX35" s="285"/>
      <c r="AY35" s="286"/>
      <c r="AZ35" s="239">
        <f t="shared" ref="AZ35:AZ70" si="1">AB35*100</f>
        <v>5.3999999999999999E-2</v>
      </c>
      <c r="BA35" s="240"/>
      <c r="BB35" s="240"/>
      <c r="BC35" s="240"/>
      <c r="BD35" s="240"/>
      <c r="BE35" s="240"/>
      <c r="BF35" s="241"/>
      <c r="BG35" s="242">
        <f t="shared" ref="BG35:BG70" si="2">IF(AH35=0,(AZ35),((AT35*AB35)*100))</f>
        <v>5.3999999999999999E-2</v>
      </c>
      <c r="BH35" s="243"/>
      <c r="BI35" s="243"/>
      <c r="BJ35" s="243"/>
      <c r="BK35" s="243"/>
      <c r="BL35" s="243"/>
      <c r="BM35" s="244"/>
    </row>
    <row r="36" spans="1:65" ht="35.25" customHeight="1" x14ac:dyDescent="0.2">
      <c r="A36" s="37"/>
      <c r="B36" s="245" t="str">
        <f>'LE 05 (PROG)'!B39</f>
        <v>Preparar el proyecto de desagregación del Presupuesto de Ingresos y Gastos conforme los términos y requisitos exigidos en el Estatuto del Presupuesto.</v>
      </c>
      <c r="C36" s="246"/>
      <c r="D36" s="246"/>
      <c r="E36" s="246"/>
      <c r="F36" s="246"/>
      <c r="G36" s="246"/>
      <c r="H36" s="246"/>
      <c r="I36" s="246"/>
      <c r="J36" s="246"/>
      <c r="K36" s="246"/>
      <c r="L36" s="246"/>
      <c r="M36" s="246"/>
      <c r="N36" s="246"/>
      <c r="O36" s="246"/>
      <c r="P36" s="246"/>
      <c r="Q36" s="246"/>
      <c r="R36" s="246"/>
      <c r="S36" s="246"/>
      <c r="T36" s="246"/>
      <c r="U36" s="247"/>
      <c r="V36" s="248" t="str">
        <f>'LE 05 (PROG)'!V39</f>
        <v>LE 05 OB 01 AC 03</v>
      </c>
      <c r="W36" s="249"/>
      <c r="X36" s="249"/>
      <c r="Y36" s="249"/>
      <c r="Z36" s="249"/>
      <c r="AA36" s="250"/>
      <c r="AB36" s="251">
        <f>'LE 05 (PROG)'!AB39</f>
        <v>1.7510000000000001E-2</v>
      </c>
      <c r="AC36" s="252"/>
      <c r="AD36" s="252"/>
      <c r="AE36" s="252"/>
      <c r="AF36" s="252"/>
      <c r="AG36" s="253"/>
      <c r="AH36" s="254">
        <f>'LE 05 (PROG)'!AL39</f>
        <v>1</v>
      </c>
      <c r="AI36" s="255"/>
      <c r="AJ36" s="255"/>
      <c r="AK36" s="255"/>
      <c r="AL36" s="255"/>
      <c r="AM36" s="256"/>
      <c r="AN36" s="257">
        <f>'LE 05 (PROG)'!AL40</f>
        <v>1</v>
      </c>
      <c r="AO36" s="258"/>
      <c r="AP36" s="258"/>
      <c r="AQ36" s="258"/>
      <c r="AR36" s="258"/>
      <c r="AS36" s="259"/>
      <c r="AT36" s="260">
        <f t="shared" si="0"/>
        <v>1</v>
      </c>
      <c r="AU36" s="261"/>
      <c r="AV36" s="261"/>
      <c r="AW36" s="261"/>
      <c r="AX36" s="261"/>
      <c r="AY36" s="262"/>
      <c r="AZ36" s="263">
        <f t="shared" si="1"/>
        <v>1.7510000000000001</v>
      </c>
      <c r="BA36" s="264"/>
      <c r="BB36" s="264"/>
      <c r="BC36" s="264"/>
      <c r="BD36" s="264"/>
      <c r="BE36" s="264"/>
      <c r="BF36" s="265"/>
      <c r="BG36" s="266">
        <f t="shared" si="2"/>
        <v>1.7510000000000001</v>
      </c>
      <c r="BH36" s="267"/>
      <c r="BI36" s="267"/>
      <c r="BJ36" s="267"/>
      <c r="BK36" s="267"/>
      <c r="BL36" s="267"/>
      <c r="BM36" s="268"/>
    </row>
    <row r="37" spans="1:65" ht="54.75" customHeight="1" x14ac:dyDescent="0.2">
      <c r="A37" s="37"/>
      <c r="B37" s="269" t="str">
        <f>'LE 05 (PROG)'!B41</f>
        <v>Presentar el proyecto de desagregación del Presupuesto de Ingresos y Gastos a la Junta Directiva de la Empresa Social del Estado para su revisión y aprobación.</v>
      </c>
      <c r="C37" s="270"/>
      <c r="D37" s="270"/>
      <c r="E37" s="270"/>
      <c r="F37" s="270"/>
      <c r="G37" s="270"/>
      <c r="H37" s="270"/>
      <c r="I37" s="270"/>
      <c r="J37" s="270"/>
      <c r="K37" s="270"/>
      <c r="L37" s="270"/>
      <c r="M37" s="270"/>
      <c r="N37" s="270"/>
      <c r="O37" s="270"/>
      <c r="P37" s="270"/>
      <c r="Q37" s="270"/>
      <c r="R37" s="270"/>
      <c r="S37" s="270"/>
      <c r="T37" s="270"/>
      <c r="U37" s="271"/>
      <c r="V37" s="272" t="str">
        <f>'LE 05 (PROG)'!V41</f>
        <v>LE 05 OB 01 AC 04</v>
      </c>
      <c r="W37" s="273"/>
      <c r="X37" s="273"/>
      <c r="Y37" s="273"/>
      <c r="Z37" s="273"/>
      <c r="AA37" s="274"/>
      <c r="AB37" s="275">
        <f>'LE 05 (PROG)'!AB41</f>
        <v>5.1000000000000004E-4</v>
      </c>
      <c r="AC37" s="276"/>
      <c r="AD37" s="276"/>
      <c r="AE37" s="276"/>
      <c r="AF37" s="276"/>
      <c r="AG37" s="277"/>
      <c r="AH37" s="278">
        <f>'LE 05 (PROG)'!AL41</f>
        <v>1</v>
      </c>
      <c r="AI37" s="279"/>
      <c r="AJ37" s="279"/>
      <c r="AK37" s="279"/>
      <c r="AL37" s="279"/>
      <c r="AM37" s="280"/>
      <c r="AN37" s="281">
        <f>'LE 05 (PROG)'!AL42</f>
        <v>1</v>
      </c>
      <c r="AO37" s="282"/>
      <c r="AP37" s="282"/>
      <c r="AQ37" s="282"/>
      <c r="AR37" s="282"/>
      <c r="AS37" s="283"/>
      <c r="AT37" s="284">
        <f t="shared" si="0"/>
        <v>1</v>
      </c>
      <c r="AU37" s="285"/>
      <c r="AV37" s="285"/>
      <c r="AW37" s="285"/>
      <c r="AX37" s="285"/>
      <c r="AY37" s="286"/>
      <c r="AZ37" s="239">
        <f t="shared" si="1"/>
        <v>5.1000000000000004E-2</v>
      </c>
      <c r="BA37" s="240"/>
      <c r="BB37" s="240"/>
      <c r="BC37" s="240"/>
      <c r="BD37" s="240"/>
      <c r="BE37" s="240"/>
      <c r="BF37" s="241"/>
      <c r="BG37" s="242">
        <f t="shared" si="2"/>
        <v>5.1000000000000004E-2</v>
      </c>
      <c r="BH37" s="243"/>
      <c r="BI37" s="243"/>
      <c r="BJ37" s="243"/>
      <c r="BK37" s="243"/>
      <c r="BL37" s="243"/>
      <c r="BM37" s="244"/>
    </row>
    <row r="38" spans="1:65" ht="18" customHeight="1" x14ac:dyDescent="0.2">
      <c r="A38" s="37"/>
      <c r="B38" s="245" t="str">
        <f>'LE 05 (PROG)'!B43</f>
        <v>Monitorear la ejecución del Presupuesto de Ingresos y Gastos.</v>
      </c>
      <c r="C38" s="246"/>
      <c r="D38" s="246"/>
      <c r="E38" s="246"/>
      <c r="F38" s="246"/>
      <c r="G38" s="246"/>
      <c r="H38" s="246"/>
      <c r="I38" s="246"/>
      <c r="J38" s="246"/>
      <c r="K38" s="246"/>
      <c r="L38" s="246"/>
      <c r="M38" s="246"/>
      <c r="N38" s="246"/>
      <c r="O38" s="246"/>
      <c r="P38" s="246"/>
      <c r="Q38" s="246"/>
      <c r="R38" s="246"/>
      <c r="S38" s="246"/>
      <c r="T38" s="246"/>
      <c r="U38" s="247"/>
      <c r="V38" s="248" t="str">
        <f>'LE 05 (PROG)'!V43</f>
        <v>LE 05 OB 01 AC 05</v>
      </c>
      <c r="W38" s="249"/>
      <c r="X38" s="249"/>
      <c r="Y38" s="249"/>
      <c r="Z38" s="249"/>
      <c r="AA38" s="250"/>
      <c r="AB38" s="251">
        <f>'LE 05 (PROG)'!AB43</f>
        <v>2.8879999999999999E-2</v>
      </c>
      <c r="AC38" s="252"/>
      <c r="AD38" s="252"/>
      <c r="AE38" s="252"/>
      <c r="AF38" s="252"/>
      <c r="AG38" s="253"/>
      <c r="AH38" s="254">
        <f>'LE 05 (PROG)'!AL43</f>
        <v>15</v>
      </c>
      <c r="AI38" s="255"/>
      <c r="AJ38" s="255"/>
      <c r="AK38" s="255"/>
      <c r="AL38" s="255"/>
      <c r="AM38" s="256"/>
      <c r="AN38" s="257">
        <f>'LE 05 (PROG)'!AL44</f>
        <v>15</v>
      </c>
      <c r="AO38" s="258"/>
      <c r="AP38" s="258"/>
      <c r="AQ38" s="258"/>
      <c r="AR38" s="258"/>
      <c r="AS38" s="259"/>
      <c r="AT38" s="260">
        <f t="shared" si="0"/>
        <v>1</v>
      </c>
      <c r="AU38" s="261"/>
      <c r="AV38" s="261"/>
      <c r="AW38" s="261"/>
      <c r="AX38" s="261"/>
      <c r="AY38" s="262"/>
      <c r="AZ38" s="263">
        <f t="shared" si="1"/>
        <v>2.8879999999999999</v>
      </c>
      <c r="BA38" s="264"/>
      <c r="BB38" s="264"/>
      <c r="BC38" s="264"/>
      <c r="BD38" s="264"/>
      <c r="BE38" s="264"/>
      <c r="BF38" s="265"/>
      <c r="BG38" s="266">
        <f t="shared" si="2"/>
        <v>2.8879999999999999</v>
      </c>
      <c r="BH38" s="267"/>
      <c r="BI38" s="267"/>
      <c r="BJ38" s="267"/>
      <c r="BK38" s="267"/>
      <c r="BL38" s="267"/>
      <c r="BM38" s="268"/>
    </row>
    <row r="39" spans="1:65" ht="35.25" customHeight="1" x14ac:dyDescent="0.2">
      <c r="A39" s="37"/>
      <c r="B39" s="269" t="str">
        <f>'LE 05 (PROG)'!B45</f>
        <v>Presentar informes de ejecución presupuestal al Comité de Sostenibilidad Contable y a la Junta Directiva de la Empresa Social del Estado.</v>
      </c>
      <c r="C39" s="270"/>
      <c r="D39" s="270"/>
      <c r="E39" s="270"/>
      <c r="F39" s="270"/>
      <c r="G39" s="270"/>
      <c r="H39" s="270"/>
      <c r="I39" s="270"/>
      <c r="J39" s="270"/>
      <c r="K39" s="270"/>
      <c r="L39" s="270"/>
      <c r="M39" s="270"/>
      <c r="N39" s="270"/>
      <c r="O39" s="270"/>
      <c r="P39" s="270"/>
      <c r="Q39" s="270"/>
      <c r="R39" s="270"/>
      <c r="S39" s="270"/>
      <c r="T39" s="270"/>
      <c r="U39" s="271"/>
      <c r="V39" s="272" t="str">
        <f>'LE 05 (PROG)'!V45</f>
        <v>LE 05 OB 01 AC 06</v>
      </c>
      <c r="W39" s="273"/>
      <c r="X39" s="273"/>
      <c r="Y39" s="273"/>
      <c r="Z39" s="273"/>
      <c r="AA39" s="274"/>
      <c r="AB39" s="275">
        <f>'LE 05 (PROG)'!AB45</f>
        <v>7.28E-3</v>
      </c>
      <c r="AC39" s="276"/>
      <c r="AD39" s="276"/>
      <c r="AE39" s="276"/>
      <c r="AF39" s="276"/>
      <c r="AG39" s="277"/>
      <c r="AH39" s="278">
        <f>'LE 05 (PROG)'!AL45</f>
        <v>12</v>
      </c>
      <c r="AI39" s="279"/>
      <c r="AJ39" s="279"/>
      <c r="AK39" s="279"/>
      <c r="AL39" s="279"/>
      <c r="AM39" s="280"/>
      <c r="AN39" s="281">
        <f>'LE 05 (PROG)'!AL46</f>
        <v>8</v>
      </c>
      <c r="AO39" s="282"/>
      <c r="AP39" s="282"/>
      <c r="AQ39" s="282"/>
      <c r="AR39" s="282"/>
      <c r="AS39" s="283"/>
      <c r="AT39" s="284">
        <f t="shared" si="0"/>
        <v>0.66666666666666663</v>
      </c>
      <c r="AU39" s="285"/>
      <c r="AV39" s="285"/>
      <c r="AW39" s="285"/>
      <c r="AX39" s="285"/>
      <c r="AY39" s="286"/>
      <c r="AZ39" s="239">
        <f t="shared" si="1"/>
        <v>0.72799999999999998</v>
      </c>
      <c r="BA39" s="240"/>
      <c r="BB39" s="240"/>
      <c r="BC39" s="240"/>
      <c r="BD39" s="240"/>
      <c r="BE39" s="240"/>
      <c r="BF39" s="241"/>
      <c r="BG39" s="242">
        <f t="shared" si="2"/>
        <v>0.48533333333333328</v>
      </c>
      <c r="BH39" s="243"/>
      <c r="BI39" s="243"/>
      <c r="BJ39" s="243"/>
      <c r="BK39" s="243"/>
      <c r="BL39" s="243"/>
      <c r="BM39" s="244"/>
    </row>
    <row r="40" spans="1:65" ht="54.75" customHeight="1" x14ac:dyDescent="0.2">
      <c r="A40" s="37"/>
      <c r="B40" s="245" t="str">
        <f>'LE 05 (PROG)'!B47</f>
        <v>Realizar los ajustes que sean requeridos en el Presupuesto de Ingresos y Gastos conforme los términos y requisitos exigidos en el Estatuto del Presupuesto.</v>
      </c>
      <c r="C40" s="246"/>
      <c r="D40" s="246"/>
      <c r="E40" s="246"/>
      <c r="F40" s="246"/>
      <c r="G40" s="246"/>
      <c r="H40" s="246"/>
      <c r="I40" s="246"/>
      <c r="J40" s="246"/>
      <c r="K40" s="246"/>
      <c r="L40" s="246"/>
      <c r="M40" s="246"/>
      <c r="N40" s="246"/>
      <c r="O40" s="246"/>
      <c r="P40" s="246"/>
      <c r="Q40" s="246"/>
      <c r="R40" s="246"/>
      <c r="S40" s="246"/>
      <c r="T40" s="246"/>
      <c r="U40" s="247"/>
      <c r="V40" s="248" t="str">
        <f>'LE 05 (PROG)'!V47</f>
        <v>LE 05 OB 01 AC 07</v>
      </c>
      <c r="W40" s="249"/>
      <c r="X40" s="249"/>
      <c r="Y40" s="249"/>
      <c r="Z40" s="249"/>
      <c r="AA40" s="250"/>
      <c r="AB40" s="251">
        <f>'LE 05 (PROG)'!AB47</f>
        <v>5.8700000000000002E-3</v>
      </c>
      <c r="AC40" s="252"/>
      <c r="AD40" s="252"/>
      <c r="AE40" s="252"/>
      <c r="AF40" s="252"/>
      <c r="AG40" s="253"/>
      <c r="AH40" s="254">
        <f>'LE 05 (PROG)'!AL47</f>
        <v>4</v>
      </c>
      <c r="AI40" s="255"/>
      <c r="AJ40" s="255"/>
      <c r="AK40" s="255"/>
      <c r="AL40" s="255"/>
      <c r="AM40" s="256"/>
      <c r="AN40" s="257">
        <f>'LE 05 (PROG)'!AL48</f>
        <v>5</v>
      </c>
      <c r="AO40" s="258"/>
      <c r="AP40" s="258"/>
      <c r="AQ40" s="258"/>
      <c r="AR40" s="258"/>
      <c r="AS40" s="259"/>
      <c r="AT40" s="260">
        <f t="shared" si="0"/>
        <v>1.25</v>
      </c>
      <c r="AU40" s="261"/>
      <c r="AV40" s="261"/>
      <c r="AW40" s="261"/>
      <c r="AX40" s="261"/>
      <c r="AY40" s="262"/>
      <c r="AZ40" s="263">
        <f t="shared" si="1"/>
        <v>0.58699999999999997</v>
      </c>
      <c r="BA40" s="264"/>
      <c r="BB40" s="264"/>
      <c r="BC40" s="264"/>
      <c r="BD40" s="264"/>
      <c r="BE40" s="264"/>
      <c r="BF40" s="265"/>
      <c r="BG40" s="266">
        <f t="shared" si="2"/>
        <v>0.73375000000000001</v>
      </c>
      <c r="BH40" s="267"/>
      <c r="BI40" s="267"/>
      <c r="BJ40" s="267"/>
      <c r="BK40" s="267"/>
      <c r="BL40" s="267"/>
      <c r="BM40" s="268"/>
    </row>
    <row r="41" spans="1:65" ht="18" customHeight="1" x14ac:dyDescent="0.2">
      <c r="A41" s="37"/>
      <c r="B41" s="269" t="str">
        <f>'LE 05 (PROG)'!B49</f>
        <v>Facturar los servicios de salud, individualmente por usuario.</v>
      </c>
      <c r="C41" s="270"/>
      <c r="D41" s="270"/>
      <c r="E41" s="270"/>
      <c r="F41" s="270"/>
      <c r="G41" s="270"/>
      <c r="H41" s="270"/>
      <c r="I41" s="270"/>
      <c r="J41" s="270"/>
      <c r="K41" s="270"/>
      <c r="L41" s="270"/>
      <c r="M41" s="270"/>
      <c r="N41" s="270"/>
      <c r="O41" s="270"/>
      <c r="P41" s="270"/>
      <c r="Q41" s="270"/>
      <c r="R41" s="270"/>
      <c r="S41" s="270"/>
      <c r="T41" s="270"/>
      <c r="U41" s="271"/>
      <c r="V41" s="272" t="str">
        <f>'LE 05 (PROG)'!V49</f>
        <v>LE 05 OB 01 AC 08</v>
      </c>
      <c r="W41" s="273"/>
      <c r="X41" s="273"/>
      <c r="Y41" s="273"/>
      <c r="Z41" s="273"/>
      <c r="AA41" s="274"/>
      <c r="AB41" s="275">
        <f>'LE 05 (PROG)'!AB49</f>
        <v>0.39934999999999998</v>
      </c>
      <c r="AC41" s="276"/>
      <c r="AD41" s="276"/>
      <c r="AE41" s="276"/>
      <c r="AF41" s="276"/>
      <c r="AG41" s="277"/>
      <c r="AH41" s="278">
        <f>'LE 05 (PROG)'!AL49</f>
        <v>4</v>
      </c>
      <c r="AI41" s="279"/>
      <c r="AJ41" s="279"/>
      <c r="AK41" s="279"/>
      <c r="AL41" s="279"/>
      <c r="AM41" s="280"/>
      <c r="AN41" s="281">
        <f>'LE 05 (PROG)'!AL50</f>
        <v>4</v>
      </c>
      <c r="AO41" s="282"/>
      <c r="AP41" s="282"/>
      <c r="AQ41" s="282"/>
      <c r="AR41" s="282"/>
      <c r="AS41" s="283"/>
      <c r="AT41" s="284">
        <f t="shared" si="0"/>
        <v>1</v>
      </c>
      <c r="AU41" s="285"/>
      <c r="AV41" s="285"/>
      <c r="AW41" s="285"/>
      <c r="AX41" s="285"/>
      <c r="AY41" s="286"/>
      <c r="AZ41" s="239">
        <f t="shared" si="1"/>
        <v>39.934999999999995</v>
      </c>
      <c r="BA41" s="240"/>
      <c r="BB41" s="240"/>
      <c r="BC41" s="240"/>
      <c r="BD41" s="240"/>
      <c r="BE41" s="240"/>
      <c r="BF41" s="241"/>
      <c r="BG41" s="242">
        <f t="shared" si="2"/>
        <v>39.934999999999995</v>
      </c>
      <c r="BH41" s="243"/>
      <c r="BI41" s="243"/>
      <c r="BJ41" s="243"/>
      <c r="BK41" s="243"/>
      <c r="BL41" s="243"/>
      <c r="BM41" s="244"/>
    </row>
    <row r="42" spans="1:65" ht="35.25" customHeight="1" x14ac:dyDescent="0.2">
      <c r="A42" s="37"/>
      <c r="B42" s="245" t="str">
        <f>'LE 05 (PROG)'!B51</f>
        <v>Consolidar la facturación mensual y enviarla a las Entidades Responsables de Pago (ERP).</v>
      </c>
      <c r="C42" s="246"/>
      <c r="D42" s="246"/>
      <c r="E42" s="246"/>
      <c r="F42" s="246"/>
      <c r="G42" s="246"/>
      <c r="H42" s="246"/>
      <c r="I42" s="246"/>
      <c r="J42" s="246"/>
      <c r="K42" s="246"/>
      <c r="L42" s="246"/>
      <c r="M42" s="246"/>
      <c r="N42" s="246"/>
      <c r="O42" s="246"/>
      <c r="P42" s="246"/>
      <c r="Q42" s="246"/>
      <c r="R42" s="246"/>
      <c r="S42" s="246"/>
      <c r="T42" s="246"/>
      <c r="U42" s="247"/>
      <c r="V42" s="248" t="str">
        <f>'LE 05 (PROG)'!V51</f>
        <v>LE 05 OB 01 AC 09</v>
      </c>
      <c r="W42" s="249"/>
      <c r="X42" s="249"/>
      <c r="Y42" s="249"/>
      <c r="Z42" s="249"/>
      <c r="AA42" s="250"/>
      <c r="AB42" s="251">
        <f>'LE 05 (PROG)'!AB51</f>
        <v>3.0890000000000001E-2</v>
      </c>
      <c r="AC42" s="252"/>
      <c r="AD42" s="252"/>
      <c r="AE42" s="252"/>
      <c r="AF42" s="252"/>
      <c r="AG42" s="253"/>
      <c r="AH42" s="254">
        <f>'LE 05 (PROG)'!AL51</f>
        <v>15</v>
      </c>
      <c r="AI42" s="255"/>
      <c r="AJ42" s="255"/>
      <c r="AK42" s="255"/>
      <c r="AL42" s="255"/>
      <c r="AM42" s="256"/>
      <c r="AN42" s="257">
        <f>'LE 05 (PROG)'!AL52</f>
        <v>15</v>
      </c>
      <c r="AO42" s="258"/>
      <c r="AP42" s="258"/>
      <c r="AQ42" s="258"/>
      <c r="AR42" s="258"/>
      <c r="AS42" s="259"/>
      <c r="AT42" s="260">
        <f t="shared" si="0"/>
        <v>1</v>
      </c>
      <c r="AU42" s="261"/>
      <c r="AV42" s="261"/>
      <c r="AW42" s="261"/>
      <c r="AX42" s="261"/>
      <c r="AY42" s="262"/>
      <c r="AZ42" s="263">
        <f t="shared" si="1"/>
        <v>3.089</v>
      </c>
      <c r="BA42" s="264"/>
      <c r="BB42" s="264"/>
      <c r="BC42" s="264"/>
      <c r="BD42" s="264"/>
      <c r="BE42" s="264"/>
      <c r="BF42" s="265"/>
      <c r="BG42" s="266">
        <f t="shared" si="2"/>
        <v>3.089</v>
      </c>
      <c r="BH42" s="267"/>
      <c r="BI42" s="267"/>
      <c r="BJ42" s="267"/>
      <c r="BK42" s="267"/>
      <c r="BL42" s="267"/>
      <c r="BM42" s="268"/>
    </row>
    <row r="43" spans="1:65" ht="35.25" customHeight="1" x14ac:dyDescent="0.2">
      <c r="A43" s="37"/>
      <c r="B43" s="269" t="str">
        <f>'LE 05 (PROG)'!B53</f>
        <v>Presentar informes de facturación al Comité de Sostenibilidad Contable de la Empresa Social del Estado.</v>
      </c>
      <c r="C43" s="270"/>
      <c r="D43" s="270"/>
      <c r="E43" s="270"/>
      <c r="F43" s="270"/>
      <c r="G43" s="270"/>
      <c r="H43" s="270"/>
      <c r="I43" s="270"/>
      <c r="J43" s="270"/>
      <c r="K43" s="270"/>
      <c r="L43" s="270"/>
      <c r="M43" s="270"/>
      <c r="N43" s="270"/>
      <c r="O43" s="270"/>
      <c r="P43" s="270"/>
      <c r="Q43" s="270"/>
      <c r="R43" s="270"/>
      <c r="S43" s="270"/>
      <c r="T43" s="270"/>
      <c r="U43" s="271"/>
      <c r="V43" s="272" t="str">
        <f>'LE 05 (PROG)'!V53</f>
        <v>LE 05 OB 01 AC 10</v>
      </c>
      <c r="W43" s="273"/>
      <c r="X43" s="273"/>
      <c r="Y43" s="273"/>
      <c r="Z43" s="273"/>
      <c r="AA43" s="274"/>
      <c r="AB43" s="275">
        <f>'LE 05 (PROG)'!AB53</f>
        <v>1.32E-3</v>
      </c>
      <c r="AC43" s="276"/>
      <c r="AD43" s="276"/>
      <c r="AE43" s="276"/>
      <c r="AF43" s="276"/>
      <c r="AG43" s="277"/>
      <c r="AH43" s="278">
        <f>'LE 05 (PROG)'!AL53</f>
        <v>5</v>
      </c>
      <c r="AI43" s="279"/>
      <c r="AJ43" s="279"/>
      <c r="AK43" s="279"/>
      <c r="AL43" s="279"/>
      <c r="AM43" s="280"/>
      <c r="AN43" s="281">
        <f>'LE 05 (PROG)'!AL54</f>
        <v>1</v>
      </c>
      <c r="AO43" s="282"/>
      <c r="AP43" s="282"/>
      <c r="AQ43" s="282"/>
      <c r="AR43" s="282"/>
      <c r="AS43" s="283"/>
      <c r="AT43" s="284">
        <f t="shared" si="0"/>
        <v>0.2</v>
      </c>
      <c r="AU43" s="285"/>
      <c r="AV43" s="285"/>
      <c r="AW43" s="285"/>
      <c r="AX43" s="285"/>
      <c r="AY43" s="286"/>
      <c r="AZ43" s="239">
        <f t="shared" si="1"/>
        <v>0.13200000000000001</v>
      </c>
      <c r="BA43" s="240"/>
      <c r="BB43" s="240"/>
      <c r="BC43" s="240"/>
      <c r="BD43" s="240"/>
      <c r="BE43" s="240"/>
      <c r="BF43" s="241"/>
      <c r="BG43" s="242">
        <f t="shared" si="2"/>
        <v>2.6400000000000003E-2</v>
      </c>
      <c r="BH43" s="243"/>
      <c r="BI43" s="243"/>
      <c r="BJ43" s="243"/>
      <c r="BK43" s="243"/>
      <c r="BL43" s="243"/>
      <c r="BM43" s="244"/>
    </row>
    <row r="44" spans="1:65" ht="35.25" customHeight="1" x14ac:dyDescent="0.2">
      <c r="A44" s="37"/>
      <c r="B44" s="245" t="str">
        <f>'LE 05 (PROG)'!B55</f>
        <v>Recibir y radicar las glosas presentadas por las Entidades Responsables de Pago (ERP).</v>
      </c>
      <c r="C44" s="246"/>
      <c r="D44" s="246"/>
      <c r="E44" s="246"/>
      <c r="F44" s="246"/>
      <c r="G44" s="246"/>
      <c r="H44" s="246"/>
      <c r="I44" s="246"/>
      <c r="J44" s="246"/>
      <c r="K44" s="246"/>
      <c r="L44" s="246"/>
      <c r="M44" s="246"/>
      <c r="N44" s="246"/>
      <c r="O44" s="246"/>
      <c r="P44" s="246"/>
      <c r="Q44" s="246"/>
      <c r="R44" s="246"/>
      <c r="S44" s="246"/>
      <c r="T44" s="246"/>
      <c r="U44" s="247"/>
      <c r="V44" s="248" t="str">
        <f>'LE 05 (PROG)'!V55</f>
        <v>LE 05 OB 01 AC 11</v>
      </c>
      <c r="W44" s="249"/>
      <c r="X44" s="249"/>
      <c r="Y44" s="249"/>
      <c r="Z44" s="249"/>
      <c r="AA44" s="250"/>
      <c r="AB44" s="251">
        <f>'LE 05 (PROG)'!AB55</f>
        <v>9.0699999999999999E-3</v>
      </c>
      <c r="AC44" s="252"/>
      <c r="AD44" s="252"/>
      <c r="AE44" s="252"/>
      <c r="AF44" s="252"/>
      <c r="AG44" s="253"/>
      <c r="AH44" s="254">
        <f>'LE 05 (PROG)'!AL55</f>
        <v>4</v>
      </c>
      <c r="AI44" s="255"/>
      <c r="AJ44" s="255"/>
      <c r="AK44" s="255"/>
      <c r="AL44" s="255"/>
      <c r="AM44" s="256"/>
      <c r="AN44" s="257">
        <f>'LE 05 (PROG)'!AL56</f>
        <v>4</v>
      </c>
      <c r="AO44" s="258"/>
      <c r="AP44" s="258"/>
      <c r="AQ44" s="258"/>
      <c r="AR44" s="258"/>
      <c r="AS44" s="259"/>
      <c r="AT44" s="260">
        <f t="shared" si="0"/>
        <v>1</v>
      </c>
      <c r="AU44" s="261"/>
      <c r="AV44" s="261"/>
      <c r="AW44" s="261"/>
      <c r="AX44" s="261"/>
      <c r="AY44" s="262"/>
      <c r="AZ44" s="263">
        <f t="shared" si="1"/>
        <v>0.90700000000000003</v>
      </c>
      <c r="BA44" s="264"/>
      <c r="BB44" s="264"/>
      <c r="BC44" s="264"/>
      <c r="BD44" s="264"/>
      <c r="BE44" s="264"/>
      <c r="BF44" s="265"/>
      <c r="BG44" s="266">
        <f t="shared" si="2"/>
        <v>0.90700000000000003</v>
      </c>
      <c r="BH44" s="267"/>
      <c r="BI44" s="267"/>
      <c r="BJ44" s="267"/>
      <c r="BK44" s="267"/>
      <c r="BL44" s="267"/>
      <c r="BM44" s="268"/>
    </row>
    <row r="45" spans="1:65" ht="35.25" customHeight="1" x14ac:dyDescent="0.2">
      <c r="A45" s="37"/>
      <c r="B45" s="269" t="str">
        <f>'LE 05 (PROG)'!B57</f>
        <v>Analizar las glosas  presentadas por las Entidades Responsables de Pago (ERP).</v>
      </c>
      <c r="C45" s="270"/>
      <c r="D45" s="270"/>
      <c r="E45" s="270"/>
      <c r="F45" s="270"/>
      <c r="G45" s="270"/>
      <c r="H45" s="270"/>
      <c r="I45" s="270"/>
      <c r="J45" s="270"/>
      <c r="K45" s="270"/>
      <c r="L45" s="270"/>
      <c r="M45" s="270"/>
      <c r="N45" s="270"/>
      <c r="O45" s="270"/>
      <c r="P45" s="270"/>
      <c r="Q45" s="270"/>
      <c r="R45" s="270"/>
      <c r="S45" s="270"/>
      <c r="T45" s="270"/>
      <c r="U45" s="271"/>
      <c r="V45" s="272" t="str">
        <f>'LE 05 (PROG)'!V57</f>
        <v>LE 05 OB 01 AC 12</v>
      </c>
      <c r="W45" s="273"/>
      <c r="X45" s="273"/>
      <c r="Y45" s="273"/>
      <c r="Z45" s="273"/>
      <c r="AA45" s="274"/>
      <c r="AB45" s="275">
        <f>'LE 05 (PROG)'!AB57</f>
        <v>2.2599999999999999E-2</v>
      </c>
      <c r="AC45" s="276"/>
      <c r="AD45" s="276"/>
      <c r="AE45" s="276"/>
      <c r="AF45" s="276"/>
      <c r="AG45" s="277"/>
      <c r="AH45" s="278">
        <f>'LE 05 (PROG)'!AL57</f>
        <v>4</v>
      </c>
      <c r="AI45" s="279"/>
      <c r="AJ45" s="279"/>
      <c r="AK45" s="279"/>
      <c r="AL45" s="279"/>
      <c r="AM45" s="280"/>
      <c r="AN45" s="281">
        <f>'LE 05 (PROG)'!AL58</f>
        <v>4</v>
      </c>
      <c r="AO45" s="282"/>
      <c r="AP45" s="282"/>
      <c r="AQ45" s="282"/>
      <c r="AR45" s="282"/>
      <c r="AS45" s="283"/>
      <c r="AT45" s="284">
        <f t="shared" si="0"/>
        <v>1</v>
      </c>
      <c r="AU45" s="285"/>
      <c r="AV45" s="285"/>
      <c r="AW45" s="285"/>
      <c r="AX45" s="285"/>
      <c r="AY45" s="286"/>
      <c r="AZ45" s="239">
        <f t="shared" si="1"/>
        <v>2.2599999999999998</v>
      </c>
      <c r="BA45" s="240"/>
      <c r="BB45" s="240"/>
      <c r="BC45" s="240"/>
      <c r="BD45" s="240"/>
      <c r="BE45" s="240"/>
      <c r="BF45" s="241"/>
      <c r="BG45" s="242">
        <f t="shared" si="2"/>
        <v>2.2599999999999998</v>
      </c>
      <c r="BH45" s="243"/>
      <c r="BI45" s="243"/>
      <c r="BJ45" s="243"/>
      <c r="BK45" s="243"/>
      <c r="BL45" s="243"/>
      <c r="BM45" s="244"/>
    </row>
    <row r="46" spans="1:65" ht="35.25" customHeight="1" x14ac:dyDescent="0.2">
      <c r="A46" s="37"/>
      <c r="B46" s="245" t="str">
        <f>'LE 05 (PROG)'!B59</f>
        <v>Trasladar las glosas presentadas por las Entidades Responsables de Pago (ERP) a los funcionarios responsables de la respuesta.</v>
      </c>
      <c r="C46" s="246"/>
      <c r="D46" s="246"/>
      <c r="E46" s="246"/>
      <c r="F46" s="246"/>
      <c r="G46" s="246"/>
      <c r="H46" s="246"/>
      <c r="I46" s="246"/>
      <c r="J46" s="246"/>
      <c r="K46" s="246"/>
      <c r="L46" s="246"/>
      <c r="M46" s="246"/>
      <c r="N46" s="246"/>
      <c r="O46" s="246"/>
      <c r="P46" s="246"/>
      <c r="Q46" s="246"/>
      <c r="R46" s="246"/>
      <c r="S46" s="246"/>
      <c r="T46" s="246"/>
      <c r="U46" s="247"/>
      <c r="V46" s="248" t="str">
        <f>'LE 05 (PROG)'!V59</f>
        <v>LE 05 OB 01 AC 13</v>
      </c>
      <c r="W46" s="249"/>
      <c r="X46" s="249"/>
      <c r="Y46" s="249"/>
      <c r="Z46" s="249"/>
      <c r="AA46" s="250"/>
      <c r="AB46" s="251">
        <f>'LE 05 (PROG)'!AB59</f>
        <v>4.2900000000000004E-3</v>
      </c>
      <c r="AC46" s="252"/>
      <c r="AD46" s="252"/>
      <c r="AE46" s="252"/>
      <c r="AF46" s="252"/>
      <c r="AG46" s="253"/>
      <c r="AH46" s="254">
        <f>'LE 05 (PROG)'!AL59</f>
        <v>4</v>
      </c>
      <c r="AI46" s="255"/>
      <c r="AJ46" s="255"/>
      <c r="AK46" s="255"/>
      <c r="AL46" s="255"/>
      <c r="AM46" s="256"/>
      <c r="AN46" s="257">
        <f>'LE 05 (PROG)'!AL60</f>
        <v>4</v>
      </c>
      <c r="AO46" s="258"/>
      <c r="AP46" s="258"/>
      <c r="AQ46" s="258"/>
      <c r="AR46" s="258"/>
      <c r="AS46" s="259"/>
      <c r="AT46" s="260">
        <f t="shared" si="0"/>
        <v>1</v>
      </c>
      <c r="AU46" s="261"/>
      <c r="AV46" s="261"/>
      <c r="AW46" s="261"/>
      <c r="AX46" s="261"/>
      <c r="AY46" s="262"/>
      <c r="AZ46" s="263">
        <f t="shared" si="1"/>
        <v>0.42900000000000005</v>
      </c>
      <c r="BA46" s="264"/>
      <c r="BB46" s="264"/>
      <c r="BC46" s="264"/>
      <c r="BD46" s="264"/>
      <c r="BE46" s="264"/>
      <c r="BF46" s="265"/>
      <c r="BG46" s="266">
        <f t="shared" si="2"/>
        <v>0.42900000000000005</v>
      </c>
      <c r="BH46" s="267"/>
      <c r="BI46" s="267"/>
      <c r="BJ46" s="267"/>
      <c r="BK46" s="267"/>
      <c r="BL46" s="267"/>
      <c r="BM46" s="268"/>
    </row>
    <row r="47" spans="1:65" ht="35.25" customHeight="1" x14ac:dyDescent="0.2">
      <c r="A47" s="37"/>
      <c r="B47" s="269" t="str">
        <f>'LE 05 (PROG)'!B61</f>
        <v>Enviar la respuesta de las glosas a las Entidades Responsables de Pago (ERP).</v>
      </c>
      <c r="C47" s="270"/>
      <c r="D47" s="270"/>
      <c r="E47" s="270"/>
      <c r="F47" s="270"/>
      <c r="G47" s="270"/>
      <c r="H47" s="270"/>
      <c r="I47" s="270"/>
      <c r="J47" s="270"/>
      <c r="K47" s="270"/>
      <c r="L47" s="270"/>
      <c r="M47" s="270"/>
      <c r="N47" s="270"/>
      <c r="O47" s="270"/>
      <c r="P47" s="270"/>
      <c r="Q47" s="270"/>
      <c r="R47" s="270"/>
      <c r="S47" s="270"/>
      <c r="T47" s="270"/>
      <c r="U47" s="271"/>
      <c r="V47" s="272" t="str">
        <f>'LE 05 (PROG)'!V61</f>
        <v>LE 05 OB 01 AC 14</v>
      </c>
      <c r="W47" s="273"/>
      <c r="X47" s="273"/>
      <c r="Y47" s="273"/>
      <c r="Z47" s="273"/>
      <c r="AA47" s="274"/>
      <c r="AB47" s="275">
        <f>'LE 05 (PROG)'!AB61</f>
        <v>3.9399999999999999E-3</v>
      </c>
      <c r="AC47" s="276"/>
      <c r="AD47" s="276"/>
      <c r="AE47" s="276"/>
      <c r="AF47" s="276"/>
      <c r="AG47" s="277"/>
      <c r="AH47" s="278">
        <f>'LE 05 (PROG)'!AL61</f>
        <v>4</v>
      </c>
      <c r="AI47" s="279"/>
      <c r="AJ47" s="279"/>
      <c r="AK47" s="279"/>
      <c r="AL47" s="279"/>
      <c r="AM47" s="280"/>
      <c r="AN47" s="281">
        <f>'LE 05 (PROG)'!AL62</f>
        <v>4</v>
      </c>
      <c r="AO47" s="282"/>
      <c r="AP47" s="282"/>
      <c r="AQ47" s="282"/>
      <c r="AR47" s="282"/>
      <c r="AS47" s="283"/>
      <c r="AT47" s="284">
        <f t="shared" si="0"/>
        <v>1</v>
      </c>
      <c r="AU47" s="285"/>
      <c r="AV47" s="285"/>
      <c r="AW47" s="285"/>
      <c r="AX47" s="285"/>
      <c r="AY47" s="286"/>
      <c r="AZ47" s="239">
        <f t="shared" si="1"/>
        <v>0.39400000000000002</v>
      </c>
      <c r="BA47" s="240"/>
      <c r="BB47" s="240"/>
      <c r="BC47" s="240"/>
      <c r="BD47" s="240"/>
      <c r="BE47" s="240"/>
      <c r="BF47" s="241"/>
      <c r="BG47" s="242">
        <f t="shared" si="2"/>
        <v>0.39400000000000002</v>
      </c>
      <c r="BH47" s="243"/>
      <c r="BI47" s="243"/>
      <c r="BJ47" s="243"/>
      <c r="BK47" s="243"/>
      <c r="BL47" s="243"/>
      <c r="BM47" s="244"/>
    </row>
    <row r="48" spans="1:65" ht="35.25" customHeight="1" x14ac:dyDescent="0.2">
      <c r="A48" s="37"/>
      <c r="B48" s="245" t="str">
        <f>'LE 05 (PROG)'!B63</f>
        <v>Realizar conciliaciones de glosas con las Entidades Responsables de Pago (ERP)</v>
      </c>
      <c r="C48" s="246"/>
      <c r="D48" s="246"/>
      <c r="E48" s="246"/>
      <c r="F48" s="246"/>
      <c r="G48" s="246"/>
      <c r="H48" s="246"/>
      <c r="I48" s="246"/>
      <c r="J48" s="246"/>
      <c r="K48" s="246"/>
      <c r="L48" s="246"/>
      <c r="M48" s="246"/>
      <c r="N48" s="246"/>
      <c r="O48" s="246"/>
      <c r="P48" s="246"/>
      <c r="Q48" s="246"/>
      <c r="R48" s="246"/>
      <c r="S48" s="246"/>
      <c r="T48" s="246"/>
      <c r="U48" s="247"/>
      <c r="V48" s="248" t="str">
        <f>'LE 05 (PROG)'!V63</f>
        <v>LE 05 OB 01 AC 15</v>
      </c>
      <c r="W48" s="249"/>
      <c r="X48" s="249"/>
      <c r="Y48" s="249"/>
      <c r="Z48" s="249"/>
      <c r="AA48" s="250"/>
      <c r="AB48" s="251">
        <f>'LE 05 (PROG)'!AB63</f>
        <v>4.9979999999999997E-2</v>
      </c>
      <c r="AC48" s="252"/>
      <c r="AD48" s="252"/>
      <c r="AE48" s="252"/>
      <c r="AF48" s="252"/>
      <c r="AG48" s="253"/>
      <c r="AH48" s="254">
        <f>'LE 05 (PROG)'!AL63</f>
        <v>20</v>
      </c>
      <c r="AI48" s="255"/>
      <c r="AJ48" s="255"/>
      <c r="AK48" s="255"/>
      <c r="AL48" s="255"/>
      <c r="AM48" s="256"/>
      <c r="AN48" s="257">
        <f>'LE 05 (PROG)'!AL64</f>
        <v>24</v>
      </c>
      <c r="AO48" s="258"/>
      <c r="AP48" s="258"/>
      <c r="AQ48" s="258"/>
      <c r="AR48" s="258"/>
      <c r="AS48" s="259"/>
      <c r="AT48" s="260">
        <f t="shared" si="0"/>
        <v>1.2</v>
      </c>
      <c r="AU48" s="261"/>
      <c r="AV48" s="261"/>
      <c r="AW48" s="261"/>
      <c r="AX48" s="261"/>
      <c r="AY48" s="262"/>
      <c r="AZ48" s="263">
        <f t="shared" si="1"/>
        <v>4.9979999999999993</v>
      </c>
      <c r="BA48" s="264"/>
      <c r="BB48" s="264"/>
      <c r="BC48" s="264"/>
      <c r="BD48" s="264"/>
      <c r="BE48" s="264"/>
      <c r="BF48" s="265"/>
      <c r="BG48" s="266">
        <f t="shared" si="2"/>
        <v>5.9975999999999994</v>
      </c>
      <c r="BH48" s="267"/>
      <c r="BI48" s="267"/>
      <c r="BJ48" s="267"/>
      <c r="BK48" s="267"/>
      <c r="BL48" s="267"/>
      <c r="BM48" s="268"/>
    </row>
    <row r="49" spans="1:65" ht="18" customHeight="1" x14ac:dyDescent="0.2">
      <c r="A49" s="37"/>
      <c r="B49" s="269" t="str">
        <f>'LE 05 (PROG)'!B65</f>
        <v>Presentar informes al Comité de Glosas de la Empresa Social del Estado.</v>
      </c>
      <c r="C49" s="270"/>
      <c r="D49" s="270"/>
      <c r="E49" s="270"/>
      <c r="F49" s="270"/>
      <c r="G49" s="270"/>
      <c r="H49" s="270"/>
      <c r="I49" s="270"/>
      <c r="J49" s="270"/>
      <c r="K49" s="270"/>
      <c r="L49" s="270"/>
      <c r="M49" s="270"/>
      <c r="N49" s="270"/>
      <c r="O49" s="270"/>
      <c r="P49" s="270"/>
      <c r="Q49" s="270"/>
      <c r="R49" s="270"/>
      <c r="S49" s="270"/>
      <c r="T49" s="270"/>
      <c r="U49" s="271"/>
      <c r="V49" s="272" t="str">
        <f>'LE 05 (PROG)'!V65</f>
        <v>LE 05 OB 01 AC 16</v>
      </c>
      <c r="W49" s="273"/>
      <c r="X49" s="273"/>
      <c r="Y49" s="273"/>
      <c r="Z49" s="273"/>
      <c r="AA49" s="274"/>
      <c r="AB49" s="275">
        <f>'LE 05 (PROG)'!AB65</f>
        <v>2.82E-3</v>
      </c>
      <c r="AC49" s="276"/>
      <c r="AD49" s="276"/>
      <c r="AE49" s="276"/>
      <c r="AF49" s="276"/>
      <c r="AG49" s="277"/>
      <c r="AH49" s="278">
        <f>'LE 05 (PROG)'!AL65</f>
        <v>5</v>
      </c>
      <c r="AI49" s="279"/>
      <c r="AJ49" s="279"/>
      <c r="AK49" s="279"/>
      <c r="AL49" s="279"/>
      <c r="AM49" s="280"/>
      <c r="AN49" s="281">
        <f>'LE 05 (PROG)'!AL66</f>
        <v>2</v>
      </c>
      <c r="AO49" s="282"/>
      <c r="AP49" s="282"/>
      <c r="AQ49" s="282"/>
      <c r="AR49" s="282"/>
      <c r="AS49" s="283"/>
      <c r="AT49" s="284">
        <f t="shared" si="0"/>
        <v>0.4</v>
      </c>
      <c r="AU49" s="285"/>
      <c r="AV49" s="285"/>
      <c r="AW49" s="285"/>
      <c r="AX49" s="285"/>
      <c r="AY49" s="286"/>
      <c r="AZ49" s="239">
        <f t="shared" si="1"/>
        <v>0.28200000000000003</v>
      </c>
      <c r="BA49" s="240"/>
      <c r="BB49" s="240"/>
      <c r="BC49" s="240"/>
      <c r="BD49" s="240"/>
      <c r="BE49" s="240"/>
      <c r="BF49" s="241"/>
      <c r="BG49" s="242">
        <f t="shared" si="2"/>
        <v>0.11280000000000001</v>
      </c>
      <c r="BH49" s="243"/>
      <c r="BI49" s="243"/>
      <c r="BJ49" s="243"/>
      <c r="BK49" s="243"/>
      <c r="BL49" s="243"/>
      <c r="BM49" s="244"/>
    </row>
    <row r="50" spans="1:65" ht="35.25" customHeight="1" x14ac:dyDescent="0.2">
      <c r="A50" s="37"/>
      <c r="B50" s="245" t="str">
        <f>'LE 05 (PROG)'!B67</f>
        <v>Verificar y consolidar la facturación radicada en cada Entidad Responsable de Pago (ERP).</v>
      </c>
      <c r="C50" s="246"/>
      <c r="D50" s="246"/>
      <c r="E50" s="246"/>
      <c r="F50" s="246"/>
      <c r="G50" s="246"/>
      <c r="H50" s="246"/>
      <c r="I50" s="246"/>
      <c r="J50" s="246"/>
      <c r="K50" s="246"/>
      <c r="L50" s="246"/>
      <c r="M50" s="246"/>
      <c r="N50" s="246"/>
      <c r="O50" s="246"/>
      <c r="P50" s="246"/>
      <c r="Q50" s="246"/>
      <c r="R50" s="246"/>
      <c r="S50" s="246"/>
      <c r="T50" s="246"/>
      <c r="U50" s="247"/>
      <c r="V50" s="248" t="str">
        <f>'LE 05 (PROG)'!V67</f>
        <v>LE 05 OB 01 AC 17</v>
      </c>
      <c r="W50" s="249"/>
      <c r="X50" s="249"/>
      <c r="Y50" s="249"/>
      <c r="Z50" s="249"/>
      <c r="AA50" s="250"/>
      <c r="AB50" s="251">
        <f>'LE 05 (PROG)'!AB67</f>
        <v>8.3499999999999998E-3</v>
      </c>
      <c r="AC50" s="252"/>
      <c r="AD50" s="252"/>
      <c r="AE50" s="252"/>
      <c r="AF50" s="252"/>
      <c r="AG50" s="253"/>
      <c r="AH50" s="254">
        <f>'LE 05 (PROG)'!AL67</f>
        <v>15</v>
      </c>
      <c r="AI50" s="255"/>
      <c r="AJ50" s="255"/>
      <c r="AK50" s="255"/>
      <c r="AL50" s="255"/>
      <c r="AM50" s="256"/>
      <c r="AN50" s="257">
        <f>'LE 05 (PROG)'!AL68</f>
        <v>15</v>
      </c>
      <c r="AO50" s="258"/>
      <c r="AP50" s="258"/>
      <c r="AQ50" s="258"/>
      <c r="AR50" s="258"/>
      <c r="AS50" s="259"/>
      <c r="AT50" s="260">
        <f t="shared" si="0"/>
        <v>1</v>
      </c>
      <c r="AU50" s="261"/>
      <c r="AV50" s="261"/>
      <c r="AW50" s="261"/>
      <c r="AX50" s="261"/>
      <c r="AY50" s="262"/>
      <c r="AZ50" s="263">
        <f t="shared" si="1"/>
        <v>0.83499999999999996</v>
      </c>
      <c r="BA50" s="264"/>
      <c r="BB50" s="264"/>
      <c r="BC50" s="264"/>
      <c r="BD50" s="264"/>
      <c r="BE50" s="264"/>
      <c r="BF50" s="265"/>
      <c r="BG50" s="266">
        <f t="shared" si="2"/>
        <v>0.83499999999999996</v>
      </c>
      <c r="BH50" s="267"/>
      <c r="BI50" s="267"/>
      <c r="BJ50" s="267"/>
      <c r="BK50" s="267"/>
      <c r="BL50" s="267"/>
      <c r="BM50" s="268"/>
    </row>
    <row r="51" spans="1:65" ht="18" customHeight="1" x14ac:dyDescent="0.2">
      <c r="A51" s="37"/>
      <c r="B51" s="269" t="str">
        <f>'LE 05 (PROG)'!B69</f>
        <v>Conciliar servicios facturados con pagos.</v>
      </c>
      <c r="C51" s="270"/>
      <c r="D51" s="270"/>
      <c r="E51" s="270"/>
      <c r="F51" s="270"/>
      <c r="G51" s="270"/>
      <c r="H51" s="270"/>
      <c r="I51" s="270"/>
      <c r="J51" s="270"/>
      <c r="K51" s="270"/>
      <c r="L51" s="270"/>
      <c r="M51" s="270"/>
      <c r="N51" s="270"/>
      <c r="O51" s="270"/>
      <c r="P51" s="270"/>
      <c r="Q51" s="270"/>
      <c r="R51" s="270"/>
      <c r="S51" s="270"/>
      <c r="T51" s="270"/>
      <c r="U51" s="271"/>
      <c r="V51" s="272" t="str">
        <f>'LE 05 (PROG)'!V69</f>
        <v>LE 05 OB 01 AC 18</v>
      </c>
      <c r="W51" s="273"/>
      <c r="X51" s="273"/>
      <c r="Y51" s="273"/>
      <c r="Z51" s="273"/>
      <c r="AA51" s="274"/>
      <c r="AB51" s="275">
        <f>'LE 05 (PROG)'!AB69</f>
        <v>8.3499999999999998E-3</v>
      </c>
      <c r="AC51" s="276"/>
      <c r="AD51" s="276"/>
      <c r="AE51" s="276"/>
      <c r="AF51" s="276"/>
      <c r="AG51" s="277"/>
      <c r="AH51" s="278">
        <f>'LE 05 (PROG)'!AL69</f>
        <v>15</v>
      </c>
      <c r="AI51" s="279"/>
      <c r="AJ51" s="279"/>
      <c r="AK51" s="279"/>
      <c r="AL51" s="279"/>
      <c r="AM51" s="280"/>
      <c r="AN51" s="281">
        <f>'LE 05 (PROG)'!AL70</f>
        <v>15</v>
      </c>
      <c r="AO51" s="282"/>
      <c r="AP51" s="282"/>
      <c r="AQ51" s="282"/>
      <c r="AR51" s="282"/>
      <c r="AS51" s="283"/>
      <c r="AT51" s="284">
        <f t="shared" si="0"/>
        <v>1</v>
      </c>
      <c r="AU51" s="285"/>
      <c r="AV51" s="285"/>
      <c r="AW51" s="285"/>
      <c r="AX51" s="285"/>
      <c r="AY51" s="286"/>
      <c r="AZ51" s="239">
        <f t="shared" si="1"/>
        <v>0.83499999999999996</v>
      </c>
      <c r="BA51" s="240"/>
      <c r="BB51" s="240"/>
      <c r="BC51" s="240"/>
      <c r="BD51" s="240"/>
      <c r="BE51" s="240"/>
      <c r="BF51" s="241"/>
      <c r="BG51" s="242">
        <f t="shared" si="2"/>
        <v>0.83499999999999996</v>
      </c>
      <c r="BH51" s="243"/>
      <c r="BI51" s="243"/>
      <c r="BJ51" s="243"/>
      <c r="BK51" s="243"/>
      <c r="BL51" s="243"/>
      <c r="BM51" s="244"/>
    </row>
    <row r="52" spans="1:65" ht="18" customHeight="1" x14ac:dyDescent="0.2">
      <c r="A52" s="37"/>
      <c r="B52" s="245" t="str">
        <f>'LE 05 (PROG)'!B71</f>
        <v>Conciliar glosas con facturas (glosas no aceptadas y aceptadas)</v>
      </c>
      <c r="C52" s="246"/>
      <c r="D52" s="246"/>
      <c r="E52" s="246"/>
      <c r="F52" s="246"/>
      <c r="G52" s="246"/>
      <c r="H52" s="246"/>
      <c r="I52" s="246"/>
      <c r="J52" s="246"/>
      <c r="K52" s="246"/>
      <c r="L52" s="246"/>
      <c r="M52" s="246"/>
      <c r="N52" s="246"/>
      <c r="O52" s="246"/>
      <c r="P52" s="246"/>
      <c r="Q52" s="246"/>
      <c r="R52" s="246"/>
      <c r="S52" s="246"/>
      <c r="T52" s="246"/>
      <c r="U52" s="247"/>
      <c r="V52" s="248" t="str">
        <f>'LE 05 (PROG)'!V71</f>
        <v>LE 05 OB 01 AC 19</v>
      </c>
      <c r="W52" s="249"/>
      <c r="X52" s="249"/>
      <c r="Y52" s="249"/>
      <c r="Z52" s="249"/>
      <c r="AA52" s="250"/>
      <c r="AB52" s="251">
        <f>'LE 05 (PROG)'!AB71</f>
        <v>1.2460000000000001E-2</v>
      </c>
      <c r="AC52" s="252"/>
      <c r="AD52" s="252"/>
      <c r="AE52" s="252"/>
      <c r="AF52" s="252"/>
      <c r="AG52" s="253"/>
      <c r="AH52" s="254">
        <f>'LE 05 (PROG)'!AL71</f>
        <v>15</v>
      </c>
      <c r="AI52" s="255"/>
      <c r="AJ52" s="255"/>
      <c r="AK52" s="255"/>
      <c r="AL52" s="255"/>
      <c r="AM52" s="256"/>
      <c r="AN52" s="257">
        <f>'LE 05 (PROG)'!AL72</f>
        <v>15</v>
      </c>
      <c r="AO52" s="258"/>
      <c r="AP52" s="258"/>
      <c r="AQ52" s="258"/>
      <c r="AR52" s="258"/>
      <c r="AS52" s="259"/>
      <c r="AT52" s="260">
        <f t="shared" si="0"/>
        <v>1</v>
      </c>
      <c r="AU52" s="261"/>
      <c r="AV52" s="261"/>
      <c r="AW52" s="261"/>
      <c r="AX52" s="261"/>
      <c r="AY52" s="262"/>
      <c r="AZ52" s="263">
        <f t="shared" si="1"/>
        <v>1.246</v>
      </c>
      <c r="BA52" s="264"/>
      <c r="BB52" s="264"/>
      <c r="BC52" s="264"/>
      <c r="BD52" s="264"/>
      <c r="BE52" s="264"/>
      <c r="BF52" s="265"/>
      <c r="BG52" s="266">
        <f t="shared" si="2"/>
        <v>1.246</v>
      </c>
      <c r="BH52" s="267"/>
      <c r="BI52" s="267"/>
      <c r="BJ52" s="267"/>
      <c r="BK52" s="267"/>
      <c r="BL52" s="267"/>
      <c r="BM52" s="268"/>
    </row>
    <row r="53" spans="1:65" ht="35.25" customHeight="1" x14ac:dyDescent="0.2">
      <c r="A53" s="37"/>
      <c r="B53" s="269" t="str">
        <f>'LE 05 (PROG)'!B73</f>
        <v>Realizar llamadas telefónicas de gestión de cobro conforme la política de recuperación de cartera.</v>
      </c>
      <c r="C53" s="270"/>
      <c r="D53" s="270"/>
      <c r="E53" s="270"/>
      <c r="F53" s="270"/>
      <c r="G53" s="270"/>
      <c r="H53" s="270"/>
      <c r="I53" s="270"/>
      <c r="J53" s="270"/>
      <c r="K53" s="270"/>
      <c r="L53" s="270"/>
      <c r="M53" s="270"/>
      <c r="N53" s="270"/>
      <c r="O53" s="270"/>
      <c r="P53" s="270"/>
      <c r="Q53" s="270"/>
      <c r="R53" s="270"/>
      <c r="S53" s="270"/>
      <c r="T53" s="270"/>
      <c r="U53" s="271"/>
      <c r="V53" s="272" t="str">
        <f>'LE 05 (PROG)'!V73</f>
        <v>LE 05 OB 01 AC 20</v>
      </c>
      <c r="W53" s="273"/>
      <c r="X53" s="273"/>
      <c r="Y53" s="273"/>
      <c r="Z53" s="273"/>
      <c r="AA53" s="274"/>
      <c r="AB53" s="275">
        <f>'LE 05 (PROG)'!AB73</f>
        <v>7.43E-3</v>
      </c>
      <c r="AC53" s="276"/>
      <c r="AD53" s="276"/>
      <c r="AE53" s="276"/>
      <c r="AF53" s="276"/>
      <c r="AG53" s="277"/>
      <c r="AH53" s="278">
        <f>'LE 05 (PROG)'!AL73</f>
        <v>300</v>
      </c>
      <c r="AI53" s="279"/>
      <c r="AJ53" s="279"/>
      <c r="AK53" s="279"/>
      <c r="AL53" s="279"/>
      <c r="AM53" s="280"/>
      <c r="AN53" s="281">
        <f>'LE 05 (PROG)'!AL74</f>
        <v>356</v>
      </c>
      <c r="AO53" s="282"/>
      <c r="AP53" s="282"/>
      <c r="AQ53" s="282"/>
      <c r="AR53" s="282"/>
      <c r="AS53" s="283"/>
      <c r="AT53" s="284">
        <f t="shared" si="0"/>
        <v>1.1866666666666668</v>
      </c>
      <c r="AU53" s="285"/>
      <c r="AV53" s="285"/>
      <c r="AW53" s="285"/>
      <c r="AX53" s="285"/>
      <c r="AY53" s="286"/>
      <c r="AZ53" s="239">
        <f t="shared" si="1"/>
        <v>0.74299999999999999</v>
      </c>
      <c r="BA53" s="240"/>
      <c r="BB53" s="240"/>
      <c r="BC53" s="240"/>
      <c r="BD53" s="240"/>
      <c r="BE53" s="240"/>
      <c r="BF53" s="241"/>
      <c r="BG53" s="242">
        <f t="shared" si="2"/>
        <v>0.88169333333333344</v>
      </c>
      <c r="BH53" s="243"/>
      <c r="BI53" s="243"/>
      <c r="BJ53" s="243"/>
      <c r="BK53" s="243"/>
      <c r="BL53" s="243"/>
      <c r="BM53" s="244"/>
    </row>
    <row r="54" spans="1:65" ht="35.25" customHeight="1" x14ac:dyDescent="0.2">
      <c r="A54" s="37"/>
      <c r="B54" s="245" t="str">
        <f>'LE 05 (PROG)'!B75</f>
        <v>Enviar cartas persuasivas de cobro conforme la política de recuperación de cartera.</v>
      </c>
      <c r="C54" s="246"/>
      <c r="D54" s="246"/>
      <c r="E54" s="246"/>
      <c r="F54" s="246"/>
      <c r="G54" s="246"/>
      <c r="H54" s="246"/>
      <c r="I54" s="246"/>
      <c r="J54" s="246"/>
      <c r="K54" s="246"/>
      <c r="L54" s="246"/>
      <c r="M54" s="246"/>
      <c r="N54" s="246"/>
      <c r="O54" s="246"/>
      <c r="P54" s="246"/>
      <c r="Q54" s="246"/>
      <c r="R54" s="246"/>
      <c r="S54" s="246"/>
      <c r="T54" s="246"/>
      <c r="U54" s="247"/>
      <c r="V54" s="248" t="str">
        <f>'LE 05 (PROG)'!V75</f>
        <v>LE 05 OB 01 AC 21</v>
      </c>
      <c r="W54" s="249"/>
      <c r="X54" s="249"/>
      <c r="Y54" s="249"/>
      <c r="Z54" s="249"/>
      <c r="AA54" s="250"/>
      <c r="AB54" s="251">
        <f>'LE 05 (PROG)'!AB75</f>
        <v>3.0980000000000001E-2</v>
      </c>
      <c r="AC54" s="252"/>
      <c r="AD54" s="252"/>
      <c r="AE54" s="252"/>
      <c r="AF54" s="252"/>
      <c r="AG54" s="253"/>
      <c r="AH54" s="254">
        <f>'LE 05 (PROG)'!AL75</f>
        <v>300</v>
      </c>
      <c r="AI54" s="255"/>
      <c r="AJ54" s="255"/>
      <c r="AK54" s="255"/>
      <c r="AL54" s="255"/>
      <c r="AM54" s="256"/>
      <c r="AN54" s="257">
        <f>'LE 05 (PROG)'!AL76</f>
        <v>162</v>
      </c>
      <c r="AO54" s="258"/>
      <c r="AP54" s="258"/>
      <c r="AQ54" s="258"/>
      <c r="AR54" s="258"/>
      <c r="AS54" s="259"/>
      <c r="AT54" s="260">
        <f t="shared" si="0"/>
        <v>0.54</v>
      </c>
      <c r="AU54" s="261"/>
      <c r="AV54" s="261"/>
      <c r="AW54" s="261"/>
      <c r="AX54" s="261"/>
      <c r="AY54" s="262"/>
      <c r="AZ54" s="263">
        <f t="shared" si="1"/>
        <v>3.0979999999999999</v>
      </c>
      <c r="BA54" s="264"/>
      <c r="BB54" s="264"/>
      <c r="BC54" s="264"/>
      <c r="BD54" s="264"/>
      <c r="BE54" s="264"/>
      <c r="BF54" s="265"/>
      <c r="BG54" s="266">
        <f t="shared" si="2"/>
        <v>1.6729200000000004</v>
      </c>
      <c r="BH54" s="267"/>
      <c r="BI54" s="267"/>
      <c r="BJ54" s="267"/>
      <c r="BK54" s="267"/>
      <c r="BL54" s="267"/>
      <c r="BM54" s="268"/>
    </row>
    <row r="55" spans="1:65" ht="18" customHeight="1" x14ac:dyDescent="0.2">
      <c r="A55" s="37"/>
      <c r="B55" s="269" t="str">
        <f>'LE 05 (PROG)'!B77</f>
        <v>Realizar cobros prejurídicos conforme la política de recuperación de cartera.</v>
      </c>
      <c r="C55" s="270"/>
      <c r="D55" s="270"/>
      <c r="E55" s="270"/>
      <c r="F55" s="270"/>
      <c r="G55" s="270"/>
      <c r="H55" s="270"/>
      <c r="I55" s="270"/>
      <c r="J55" s="270"/>
      <c r="K55" s="270"/>
      <c r="L55" s="270"/>
      <c r="M55" s="270"/>
      <c r="N55" s="270"/>
      <c r="O55" s="270"/>
      <c r="P55" s="270"/>
      <c r="Q55" s="270"/>
      <c r="R55" s="270"/>
      <c r="S55" s="270"/>
      <c r="T55" s="270"/>
      <c r="U55" s="271"/>
      <c r="V55" s="272" t="str">
        <f>'LE 05 (PROG)'!V77</f>
        <v>LE 05 OB 01 AC 22</v>
      </c>
      <c r="W55" s="273"/>
      <c r="X55" s="273"/>
      <c r="Y55" s="273"/>
      <c r="Z55" s="273"/>
      <c r="AA55" s="274"/>
      <c r="AB55" s="275">
        <f>'LE 05 (PROG)'!AB77</f>
        <v>7.7499999999999999E-3</v>
      </c>
      <c r="AC55" s="276"/>
      <c r="AD55" s="276"/>
      <c r="AE55" s="276"/>
      <c r="AF55" s="276"/>
      <c r="AG55" s="277"/>
      <c r="AH55" s="278">
        <f>'LE 05 (PROG)'!AL77</f>
        <v>75</v>
      </c>
      <c r="AI55" s="279"/>
      <c r="AJ55" s="279"/>
      <c r="AK55" s="279"/>
      <c r="AL55" s="279"/>
      <c r="AM55" s="280"/>
      <c r="AN55" s="281">
        <f>'LE 05 (PROG)'!AL78</f>
        <v>38</v>
      </c>
      <c r="AO55" s="282"/>
      <c r="AP55" s="282"/>
      <c r="AQ55" s="282"/>
      <c r="AR55" s="282"/>
      <c r="AS55" s="283"/>
      <c r="AT55" s="284">
        <f t="shared" si="0"/>
        <v>0.50666666666666671</v>
      </c>
      <c r="AU55" s="285"/>
      <c r="AV55" s="285"/>
      <c r="AW55" s="285"/>
      <c r="AX55" s="285"/>
      <c r="AY55" s="286"/>
      <c r="AZ55" s="239">
        <f t="shared" si="1"/>
        <v>0.77500000000000002</v>
      </c>
      <c r="BA55" s="240"/>
      <c r="BB55" s="240"/>
      <c r="BC55" s="240"/>
      <c r="BD55" s="240"/>
      <c r="BE55" s="240"/>
      <c r="BF55" s="241"/>
      <c r="BG55" s="242">
        <f t="shared" si="2"/>
        <v>0.39266666666666666</v>
      </c>
      <c r="BH55" s="243"/>
      <c r="BI55" s="243"/>
      <c r="BJ55" s="243"/>
      <c r="BK55" s="243"/>
      <c r="BL55" s="243"/>
      <c r="BM55" s="244"/>
    </row>
    <row r="56" spans="1:65" ht="18" customHeight="1" x14ac:dyDescent="0.2">
      <c r="A56" s="37"/>
      <c r="B56" s="245" t="str">
        <f>'LE 05 (PROG)'!B79</f>
        <v>Realizar cobros judiciales conforme la política de recuperación de cartera.</v>
      </c>
      <c r="C56" s="246"/>
      <c r="D56" s="246"/>
      <c r="E56" s="246"/>
      <c r="F56" s="246"/>
      <c r="G56" s="246"/>
      <c r="H56" s="246"/>
      <c r="I56" s="246"/>
      <c r="J56" s="246"/>
      <c r="K56" s="246"/>
      <c r="L56" s="246"/>
      <c r="M56" s="246"/>
      <c r="N56" s="246"/>
      <c r="O56" s="246"/>
      <c r="P56" s="246"/>
      <c r="Q56" s="246"/>
      <c r="R56" s="246"/>
      <c r="S56" s="246"/>
      <c r="T56" s="246"/>
      <c r="U56" s="247"/>
      <c r="V56" s="248" t="str">
        <f>'LE 05 (PROG)'!V79</f>
        <v>LE 05 OB 01 AC 23</v>
      </c>
      <c r="W56" s="249"/>
      <c r="X56" s="249"/>
      <c r="Y56" s="249"/>
      <c r="Z56" s="249"/>
      <c r="AA56" s="250"/>
      <c r="AB56" s="251">
        <f>'LE 05 (PROG)'!AB79</f>
        <v>6.0290000000000003E-2</v>
      </c>
      <c r="AC56" s="252"/>
      <c r="AD56" s="252"/>
      <c r="AE56" s="252"/>
      <c r="AF56" s="252"/>
      <c r="AG56" s="253"/>
      <c r="AH56" s="254">
        <f>'LE 05 (PROG)'!AL79</f>
        <v>2</v>
      </c>
      <c r="AI56" s="255"/>
      <c r="AJ56" s="255"/>
      <c r="AK56" s="255"/>
      <c r="AL56" s="255"/>
      <c r="AM56" s="256"/>
      <c r="AN56" s="257">
        <f>'LE 05 (PROG)'!AL80</f>
        <v>0</v>
      </c>
      <c r="AO56" s="258"/>
      <c r="AP56" s="258"/>
      <c r="AQ56" s="258"/>
      <c r="AR56" s="258"/>
      <c r="AS56" s="259"/>
      <c r="AT56" s="260">
        <f t="shared" si="0"/>
        <v>0</v>
      </c>
      <c r="AU56" s="261"/>
      <c r="AV56" s="261"/>
      <c r="AW56" s="261"/>
      <c r="AX56" s="261"/>
      <c r="AY56" s="262"/>
      <c r="AZ56" s="263">
        <f t="shared" si="1"/>
        <v>6.0289999999999999</v>
      </c>
      <c r="BA56" s="264"/>
      <c r="BB56" s="264"/>
      <c r="BC56" s="264"/>
      <c r="BD56" s="264"/>
      <c r="BE56" s="264"/>
      <c r="BF56" s="265"/>
      <c r="BG56" s="266">
        <f t="shared" si="2"/>
        <v>0</v>
      </c>
      <c r="BH56" s="267"/>
      <c r="BI56" s="267"/>
      <c r="BJ56" s="267"/>
      <c r="BK56" s="267"/>
      <c r="BL56" s="267"/>
      <c r="BM56" s="268"/>
    </row>
    <row r="57" spans="1:65" ht="35.25" customHeight="1" x14ac:dyDescent="0.2">
      <c r="A57" s="37"/>
      <c r="B57" s="269" t="str">
        <f>'LE 05 (PROG)'!B81</f>
        <v>Presentar informes de gestión de cartera al Comité de Sostenibilidad Contable de la Empresa Social del Estado.</v>
      </c>
      <c r="C57" s="270"/>
      <c r="D57" s="270"/>
      <c r="E57" s="270"/>
      <c r="F57" s="270"/>
      <c r="G57" s="270"/>
      <c r="H57" s="270"/>
      <c r="I57" s="270"/>
      <c r="J57" s="270"/>
      <c r="K57" s="270"/>
      <c r="L57" s="270"/>
      <c r="M57" s="270"/>
      <c r="N57" s="270"/>
      <c r="O57" s="270"/>
      <c r="P57" s="270"/>
      <c r="Q57" s="270"/>
      <c r="R57" s="270"/>
      <c r="S57" s="270"/>
      <c r="T57" s="270"/>
      <c r="U57" s="271"/>
      <c r="V57" s="272" t="str">
        <f>'LE 05 (PROG)'!V81</f>
        <v>LE 05 OB 01 AC 24</v>
      </c>
      <c r="W57" s="273"/>
      <c r="X57" s="273"/>
      <c r="Y57" s="273"/>
      <c r="Z57" s="273"/>
      <c r="AA57" s="274"/>
      <c r="AB57" s="275">
        <f>'LE 05 (PROG)'!AB81</f>
        <v>1.32E-3</v>
      </c>
      <c r="AC57" s="276"/>
      <c r="AD57" s="276"/>
      <c r="AE57" s="276"/>
      <c r="AF57" s="276"/>
      <c r="AG57" s="277"/>
      <c r="AH57" s="278">
        <f>'LE 05 (PROG)'!AL81</f>
        <v>5</v>
      </c>
      <c r="AI57" s="279"/>
      <c r="AJ57" s="279"/>
      <c r="AK57" s="279"/>
      <c r="AL57" s="279"/>
      <c r="AM57" s="280"/>
      <c r="AN57" s="281">
        <f>'LE 05 (PROG)'!AL82</f>
        <v>2</v>
      </c>
      <c r="AO57" s="282"/>
      <c r="AP57" s="282"/>
      <c r="AQ57" s="282"/>
      <c r="AR57" s="282"/>
      <c r="AS57" s="283"/>
      <c r="AT57" s="284">
        <f t="shared" si="0"/>
        <v>0.4</v>
      </c>
      <c r="AU57" s="285"/>
      <c r="AV57" s="285"/>
      <c r="AW57" s="285"/>
      <c r="AX57" s="285"/>
      <c r="AY57" s="286"/>
      <c r="AZ57" s="239">
        <f t="shared" si="1"/>
        <v>0.13200000000000001</v>
      </c>
      <c r="BA57" s="240"/>
      <c r="BB57" s="240"/>
      <c r="BC57" s="240"/>
      <c r="BD57" s="240"/>
      <c r="BE57" s="240"/>
      <c r="BF57" s="241"/>
      <c r="BG57" s="242">
        <f t="shared" si="2"/>
        <v>5.2800000000000007E-2</v>
      </c>
      <c r="BH57" s="243"/>
      <c r="BI57" s="243"/>
      <c r="BJ57" s="243"/>
      <c r="BK57" s="243"/>
      <c r="BL57" s="243"/>
      <c r="BM57" s="244"/>
    </row>
    <row r="58" spans="1:65" ht="18" customHeight="1" x14ac:dyDescent="0.2">
      <c r="A58" s="37"/>
      <c r="B58" s="245" t="str">
        <f>'LE 05 (PROG)'!B83</f>
        <v>Recibir y registrar las facturas de los proveedores.</v>
      </c>
      <c r="C58" s="246"/>
      <c r="D58" s="246"/>
      <c r="E58" s="246"/>
      <c r="F58" s="246"/>
      <c r="G58" s="246"/>
      <c r="H58" s="246"/>
      <c r="I58" s="246"/>
      <c r="J58" s="246"/>
      <c r="K58" s="246"/>
      <c r="L58" s="246"/>
      <c r="M58" s="246"/>
      <c r="N58" s="246"/>
      <c r="O58" s="246"/>
      <c r="P58" s="246"/>
      <c r="Q58" s="246"/>
      <c r="R58" s="246"/>
      <c r="S58" s="246"/>
      <c r="T58" s="246"/>
      <c r="U58" s="247"/>
      <c r="V58" s="248" t="str">
        <f>'LE 05 (PROG)'!V83</f>
        <v>LE 05 OB 01 AC 25</v>
      </c>
      <c r="W58" s="249"/>
      <c r="X58" s="249"/>
      <c r="Y58" s="249"/>
      <c r="Z58" s="249"/>
      <c r="AA58" s="250"/>
      <c r="AB58" s="251">
        <f>'LE 05 (PROG)'!AB83</f>
        <v>8.2299999999999995E-3</v>
      </c>
      <c r="AC58" s="252"/>
      <c r="AD58" s="252"/>
      <c r="AE58" s="252"/>
      <c r="AF58" s="252"/>
      <c r="AG58" s="253"/>
      <c r="AH58" s="254">
        <f>'LE 05 (PROG)'!AL83</f>
        <v>4</v>
      </c>
      <c r="AI58" s="255"/>
      <c r="AJ58" s="255"/>
      <c r="AK58" s="255"/>
      <c r="AL58" s="255"/>
      <c r="AM58" s="256"/>
      <c r="AN58" s="257">
        <f>'LE 05 (PROG)'!AL84</f>
        <v>4</v>
      </c>
      <c r="AO58" s="258"/>
      <c r="AP58" s="258"/>
      <c r="AQ58" s="258"/>
      <c r="AR58" s="258"/>
      <c r="AS58" s="259"/>
      <c r="AT58" s="260">
        <f t="shared" si="0"/>
        <v>1</v>
      </c>
      <c r="AU58" s="261"/>
      <c r="AV58" s="261"/>
      <c r="AW58" s="261"/>
      <c r="AX58" s="261"/>
      <c r="AY58" s="262"/>
      <c r="AZ58" s="263">
        <f t="shared" si="1"/>
        <v>0.82299999999999995</v>
      </c>
      <c r="BA58" s="264"/>
      <c r="BB58" s="264"/>
      <c r="BC58" s="264"/>
      <c r="BD58" s="264"/>
      <c r="BE58" s="264"/>
      <c r="BF58" s="265"/>
      <c r="BG58" s="266">
        <f t="shared" si="2"/>
        <v>0.82299999999999995</v>
      </c>
      <c r="BH58" s="267"/>
      <c r="BI58" s="267"/>
      <c r="BJ58" s="267"/>
      <c r="BK58" s="267"/>
      <c r="BL58" s="267"/>
      <c r="BM58" s="268"/>
    </row>
    <row r="59" spans="1:65" ht="18" customHeight="1" x14ac:dyDescent="0.2">
      <c r="A59" s="37"/>
      <c r="B59" s="269" t="str">
        <f>'LE 05 (PROG)'!B85</f>
        <v>Realizar informes de cuentas por pagar.</v>
      </c>
      <c r="C59" s="270"/>
      <c r="D59" s="270"/>
      <c r="E59" s="270"/>
      <c r="F59" s="270"/>
      <c r="G59" s="270"/>
      <c r="H59" s="270"/>
      <c r="I59" s="270"/>
      <c r="J59" s="270"/>
      <c r="K59" s="270"/>
      <c r="L59" s="270"/>
      <c r="M59" s="270"/>
      <c r="N59" s="270"/>
      <c r="O59" s="270"/>
      <c r="P59" s="270"/>
      <c r="Q59" s="270"/>
      <c r="R59" s="270"/>
      <c r="S59" s="270"/>
      <c r="T59" s="270"/>
      <c r="U59" s="271"/>
      <c r="V59" s="272" t="str">
        <f>'LE 05 (PROG)'!V85</f>
        <v>LE 05 OB 01 AC 26</v>
      </c>
      <c r="W59" s="273"/>
      <c r="X59" s="273"/>
      <c r="Y59" s="273"/>
      <c r="Z59" s="273"/>
      <c r="AA59" s="274"/>
      <c r="AB59" s="275">
        <f>'LE 05 (PROG)'!AB85</f>
        <v>4.2399999999999998E-3</v>
      </c>
      <c r="AC59" s="276"/>
      <c r="AD59" s="276"/>
      <c r="AE59" s="276"/>
      <c r="AF59" s="276"/>
      <c r="AG59" s="277"/>
      <c r="AH59" s="278">
        <f>'LE 05 (PROG)'!AL85</f>
        <v>15</v>
      </c>
      <c r="AI59" s="279"/>
      <c r="AJ59" s="279"/>
      <c r="AK59" s="279"/>
      <c r="AL59" s="279"/>
      <c r="AM59" s="280"/>
      <c r="AN59" s="281">
        <f>'LE 05 (PROG)'!AL86</f>
        <v>15</v>
      </c>
      <c r="AO59" s="282"/>
      <c r="AP59" s="282"/>
      <c r="AQ59" s="282"/>
      <c r="AR59" s="282"/>
      <c r="AS59" s="283"/>
      <c r="AT59" s="284">
        <f t="shared" si="0"/>
        <v>1</v>
      </c>
      <c r="AU59" s="285"/>
      <c r="AV59" s="285"/>
      <c r="AW59" s="285"/>
      <c r="AX59" s="285"/>
      <c r="AY59" s="286"/>
      <c r="AZ59" s="239">
        <f t="shared" si="1"/>
        <v>0.42399999999999999</v>
      </c>
      <c r="BA59" s="240"/>
      <c r="BB59" s="240"/>
      <c r="BC59" s="240"/>
      <c r="BD59" s="240"/>
      <c r="BE59" s="240"/>
      <c r="BF59" s="241"/>
      <c r="BG59" s="242">
        <f t="shared" si="2"/>
        <v>0.42399999999999999</v>
      </c>
      <c r="BH59" s="243"/>
      <c r="BI59" s="243"/>
      <c r="BJ59" s="243"/>
      <c r="BK59" s="243"/>
      <c r="BL59" s="243"/>
      <c r="BM59" s="244"/>
    </row>
    <row r="60" spans="1:65" ht="18" customHeight="1" x14ac:dyDescent="0.2">
      <c r="A60" s="37"/>
      <c r="B60" s="245" t="str">
        <f>'LE 05 (PROG)'!B87</f>
        <v>Programar los pagos a realizar.</v>
      </c>
      <c r="C60" s="246"/>
      <c r="D60" s="246"/>
      <c r="E60" s="246"/>
      <c r="F60" s="246"/>
      <c r="G60" s="246"/>
      <c r="H60" s="246"/>
      <c r="I60" s="246"/>
      <c r="J60" s="246"/>
      <c r="K60" s="246"/>
      <c r="L60" s="246"/>
      <c r="M60" s="246"/>
      <c r="N60" s="246"/>
      <c r="O60" s="246"/>
      <c r="P60" s="246"/>
      <c r="Q60" s="246"/>
      <c r="R60" s="246"/>
      <c r="S60" s="246"/>
      <c r="T60" s="246"/>
      <c r="U60" s="247"/>
      <c r="V60" s="248" t="str">
        <f>'LE 05 (PROG)'!V87</f>
        <v>LE 05 OB 01 AC 27</v>
      </c>
      <c r="W60" s="249"/>
      <c r="X60" s="249"/>
      <c r="Y60" s="249"/>
      <c r="Z60" s="249"/>
      <c r="AA60" s="250"/>
      <c r="AB60" s="251">
        <f>'LE 05 (PROG)'!AB87</f>
        <v>1.0710000000000001E-2</v>
      </c>
      <c r="AC60" s="252"/>
      <c r="AD60" s="252"/>
      <c r="AE60" s="252"/>
      <c r="AF60" s="252"/>
      <c r="AG60" s="253"/>
      <c r="AH60" s="254">
        <f>'LE 05 (PROG)'!AL87</f>
        <v>15</v>
      </c>
      <c r="AI60" s="255"/>
      <c r="AJ60" s="255"/>
      <c r="AK60" s="255"/>
      <c r="AL60" s="255"/>
      <c r="AM60" s="256"/>
      <c r="AN60" s="257">
        <f>'LE 05 (PROG)'!AL88</f>
        <v>15</v>
      </c>
      <c r="AO60" s="258"/>
      <c r="AP60" s="258"/>
      <c r="AQ60" s="258"/>
      <c r="AR60" s="258"/>
      <c r="AS60" s="259"/>
      <c r="AT60" s="260">
        <f t="shared" si="0"/>
        <v>1</v>
      </c>
      <c r="AU60" s="261"/>
      <c r="AV60" s="261"/>
      <c r="AW60" s="261"/>
      <c r="AX60" s="261"/>
      <c r="AY60" s="262"/>
      <c r="AZ60" s="263">
        <f t="shared" si="1"/>
        <v>1.0710000000000002</v>
      </c>
      <c r="BA60" s="264"/>
      <c r="BB60" s="264"/>
      <c r="BC60" s="264"/>
      <c r="BD60" s="264"/>
      <c r="BE60" s="264"/>
      <c r="BF60" s="265"/>
      <c r="BG60" s="266">
        <f t="shared" si="2"/>
        <v>1.0710000000000002</v>
      </c>
      <c r="BH60" s="267"/>
      <c r="BI60" s="267"/>
      <c r="BJ60" s="267"/>
      <c r="BK60" s="267"/>
      <c r="BL60" s="267"/>
      <c r="BM60" s="268"/>
    </row>
    <row r="61" spans="1:65" ht="18" customHeight="1" x14ac:dyDescent="0.2">
      <c r="A61" s="37"/>
      <c r="B61" s="269" t="str">
        <f>'LE 05 (PROG)'!B89</f>
        <v>Efectuar los pagos.</v>
      </c>
      <c r="C61" s="270"/>
      <c r="D61" s="270"/>
      <c r="E61" s="270"/>
      <c r="F61" s="270"/>
      <c r="G61" s="270"/>
      <c r="H61" s="270"/>
      <c r="I61" s="270"/>
      <c r="J61" s="270"/>
      <c r="K61" s="270"/>
      <c r="L61" s="270"/>
      <c r="M61" s="270"/>
      <c r="N61" s="270"/>
      <c r="O61" s="270"/>
      <c r="P61" s="270"/>
      <c r="Q61" s="270"/>
      <c r="R61" s="270"/>
      <c r="S61" s="270"/>
      <c r="T61" s="270"/>
      <c r="U61" s="271"/>
      <c r="V61" s="272" t="str">
        <f>'LE 05 (PROG)'!V89</f>
        <v>LE 05 OB 01 AC 28</v>
      </c>
      <c r="W61" s="273"/>
      <c r="X61" s="273"/>
      <c r="Y61" s="273"/>
      <c r="Z61" s="273"/>
      <c r="AA61" s="274"/>
      <c r="AB61" s="275">
        <f>'LE 05 (PROG)'!AB89</f>
        <v>3.456E-2</v>
      </c>
      <c r="AC61" s="276"/>
      <c r="AD61" s="276"/>
      <c r="AE61" s="276"/>
      <c r="AF61" s="276"/>
      <c r="AG61" s="277"/>
      <c r="AH61" s="278">
        <f>'LE 05 (PROG)'!AL89</f>
        <v>15</v>
      </c>
      <c r="AI61" s="279"/>
      <c r="AJ61" s="279"/>
      <c r="AK61" s="279"/>
      <c r="AL61" s="279"/>
      <c r="AM61" s="280"/>
      <c r="AN61" s="281">
        <f>'LE 05 (PROG)'!AL90</f>
        <v>15</v>
      </c>
      <c r="AO61" s="282"/>
      <c r="AP61" s="282"/>
      <c r="AQ61" s="282"/>
      <c r="AR61" s="282"/>
      <c r="AS61" s="283"/>
      <c r="AT61" s="284">
        <f t="shared" si="0"/>
        <v>1</v>
      </c>
      <c r="AU61" s="285"/>
      <c r="AV61" s="285"/>
      <c r="AW61" s="285"/>
      <c r="AX61" s="285"/>
      <c r="AY61" s="286"/>
      <c r="AZ61" s="239">
        <f t="shared" si="1"/>
        <v>3.456</v>
      </c>
      <c r="BA61" s="240"/>
      <c r="BB61" s="240"/>
      <c r="BC61" s="240"/>
      <c r="BD61" s="240"/>
      <c r="BE61" s="240"/>
      <c r="BF61" s="241"/>
      <c r="BG61" s="242">
        <f t="shared" si="2"/>
        <v>3.456</v>
      </c>
      <c r="BH61" s="243"/>
      <c r="BI61" s="243"/>
      <c r="BJ61" s="243"/>
      <c r="BK61" s="243"/>
      <c r="BL61" s="243"/>
      <c r="BM61" s="244"/>
    </row>
    <row r="62" spans="1:65" ht="18" customHeight="1" x14ac:dyDescent="0.2">
      <c r="A62" s="37"/>
      <c r="B62" s="245" t="str">
        <f>'LE 05 (PROG)'!B91</f>
        <v>Conciliar facturas pagadas con facturas por pagar.</v>
      </c>
      <c r="C62" s="246"/>
      <c r="D62" s="246"/>
      <c r="E62" s="246"/>
      <c r="F62" s="246"/>
      <c r="G62" s="246"/>
      <c r="H62" s="246"/>
      <c r="I62" s="246"/>
      <c r="J62" s="246"/>
      <c r="K62" s="246"/>
      <c r="L62" s="246"/>
      <c r="M62" s="246"/>
      <c r="N62" s="246"/>
      <c r="O62" s="246"/>
      <c r="P62" s="246"/>
      <c r="Q62" s="246"/>
      <c r="R62" s="246"/>
      <c r="S62" s="246"/>
      <c r="T62" s="246"/>
      <c r="U62" s="247"/>
      <c r="V62" s="248" t="str">
        <f>'LE 05 (PROG)'!V91</f>
        <v>LE 05 OB 01 AC 29</v>
      </c>
      <c r="W62" s="249"/>
      <c r="X62" s="249"/>
      <c r="Y62" s="249"/>
      <c r="Z62" s="249"/>
      <c r="AA62" s="250"/>
      <c r="AB62" s="251">
        <f>'LE 05 (PROG)'!AB91</f>
        <v>8.3499999999999998E-3</v>
      </c>
      <c r="AC62" s="252"/>
      <c r="AD62" s="252"/>
      <c r="AE62" s="252"/>
      <c r="AF62" s="252"/>
      <c r="AG62" s="253"/>
      <c r="AH62" s="254">
        <f>'LE 05 (PROG)'!AL91</f>
        <v>15</v>
      </c>
      <c r="AI62" s="255"/>
      <c r="AJ62" s="255"/>
      <c r="AK62" s="255"/>
      <c r="AL62" s="255"/>
      <c r="AM62" s="256"/>
      <c r="AN62" s="257">
        <f>'LE 05 (PROG)'!AL92</f>
        <v>15</v>
      </c>
      <c r="AO62" s="258"/>
      <c r="AP62" s="258"/>
      <c r="AQ62" s="258"/>
      <c r="AR62" s="258"/>
      <c r="AS62" s="259"/>
      <c r="AT62" s="260">
        <f t="shared" si="0"/>
        <v>1</v>
      </c>
      <c r="AU62" s="261"/>
      <c r="AV62" s="261"/>
      <c r="AW62" s="261"/>
      <c r="AX62" s="261"/>
      <c r="AY62" s="262"/>
      <c r="AZ62" s="263">
        <f t="shared" si="1"/>
        <v>0.83499999999999996</v>
      </c>
      <c r="BA62" s="264"/>
      <c r="BB62" s="264"/>
      <c r="BC62" s="264"/>
      <c r="BD62" s="264"/>
      <c r="BE62" s="264"/>
      <c r="BF62" s="265"/>
      <c r="BG62" s="266">
        <f t="shared" si="2"/>
        <v>0.83499999999999996</v>
      </c>
      <c r="BH62" s="267"/>
      <c r="BI62" s="267"/>
      <c r="BJ62" s="267"/>
      <c r="BK62" s="267"/>
      <c r="BL62" s="267"/>
      <c r="BM62" s="268"/>
    </row>
    <row r="63" spans="1:65" ht="35.25" customHeight="1" x14ac:dyDescent="0.2">
      <c r="A63" s="37"/>
      <c r="B63" s="269" t="str">
        <f>'LE 05 (PROG)'!B93</f>
        <v>Presentar informes de cuentas por pagar al Comité de Sostenibilidad Contable de la Empresa Social del Estado.</v>
      </c>
      <c r="C63" s="270"/>
      <c r="D63" s="270"/>
      <c r="E63" s="270"/>
      <c r="F63" s="270"/>
      <c r="G63" s="270"/>
      <c r="H63" s="270"/>
      <c r="I63" s="270"/>
      <c r="J63" s="270"/>
      <c r="K63" s="270"/>
      <c r="L63" s="270"/>
      <c r="M63" s="270"/>
      <c r="N63" s="270"/>
      <c r="O63" s="270"/>
      <c r="P63" s="270"/>
      <c r="Q63" s="270"/>
      <c r="R63" s="270"/>
      <c r="S63" s="270"/>
      <c r="T63" s="270"/>
      <c r="U63" s="271"/>
      <c r="V63" s="272" t="str">
        <f>'LE 05 (PROG)'!V93</f>
        <v>LE 05 OB 01 AC 30</v>
      </c>
      <c r="W63" s="273"/>
      <c r="X63" s="273"/>
      <c r="Y63" s="273"/>
      <c r="Z63" s="273"/>
      <c r="AA63" s="274"/>
      <c r="AB63" s="275">
        <f>'LE 05 (PROG)'!AB93</f>
        <v>1.32E-3</v>
      </c>
      <c r="AC63" s="276"/>
      <c r="AD63" s="276"/>
      <c r="AE63" s="276"/>
      <c r="AF63" s="276"/>
      <c r="AG63" s="277"/>
      <c r="AH63" s="278">
        <f>'LE 05 (PROG)'!AL93</f>
        <v>5</v>
      </c>
      <c r="AI63" s="279"/>
      <c r="AJ63" s="279"/>
      <c r="AK63" s="279"/>
      <c r="AL63" s="279"/>
      <c r="AM63" s="280"/>
      <c r="AN63" s="281">
        <f>'LE 05 (PROG)'!AL94</f>
        <v>2</v>
      </c>
      <c r="AO63" s="282"/>
      <c r="AP63" s="282"/>
      <c r="AQ63" s="282"/>
      <c r="AR63" s="282"/>
      <c r="AS63" s="283"/>
      <c r="AT63" s="284">
        <f t="shared" si="0"/>
        <v>0.4</v>
      </c>
      <c r="AU63" s="285"/>
      <c r="AV63" s="285"/>
      <c r="AW63" s="285"/>
      <c r="AX63" s="285"/>
      <c r="AY63" s="286"/>
      <c r="AZ63" s="239">
        <f t="shared" si="1"/>
        <v>0.13200000000000001</v>
      </c>
      <c r="BA63" s="240"/>
      <c r="BB63" s="240"/>
      <c r="BC63" s="240"/>
      <c r="BD63" s="240"/>
      <c r="BE63" s="240"/>
      <c r="BF63" s="241"/>
      <c r="BG63" s="242">
        <f t="shared" si="2"/>
        <v>5.2800000000000007E-2</v>
      </c>
      <c r="BH63" s="243"/>
      <c r="BI63" s="243"/>
      <c r="BJ63" s="243"/>
      <c r="BK63" s="243"/>
      <c r="BL63" s="243"/>
      <c r="BM63" s="244"/>
    </row>
    <row r="64" spans="1:65" ht="18" customHeight="1" x14ac:dyDescent="0.2">
      <c r="A64" s="37"/>
      <c r="B64" s="245" t="str">
        <f>'LE 05 (PROG)'!B95</f>
        <v>Realizar conciliaciones bancarias y boletines de caja.</v>
      </c>
      <c r="C64" s="246"/>
      <c r="D64" s="246"/>
      <c r="E64" s="246"/>
      <c r="F64" s="246"/>
      <c r="G64" s="246"/>
      <c r="H64" s="246"/>
      <c r="I64" s="246"/>
      <c r="J64" s="246"/>
      <c r="K64" s="246"/>
      <c r="L64" s="246"/>
      <c r="M64" s="246"/>
      <c r="N64" s="246"/>
      <c r="O64" s="246"/>
      <c r="P64" s="246"/>
      <c r="Q64" s="246"/>
      <c r="R64" s="246"/>
      <c r="S64" s="246"/>
      <c r="T64" s="246"/>
      <c r="U64" s="247"/>
      <c r="V64" s="248" t="str">
        <f>'LE 05 (PROG)'!V95</f>
        <v>LE 05 OB 01 AC 31</v>
      </c>
      <c r="W64" s="249"/>
      <c r="X64" s="249"/>
      <c r="Y64" s="249"/>
      <c r="Z64" s="249"/>
      <c r="AA64" s="250"/>
      <c r="AB64" s="251">
        <f>'LE 05 (PROG)'!AB95</f>
        <v>4.2399999999999998E-3</v>
      </c>
      <c r="AC64" s="252"/>
      <c r="AD64" s="252"/>
      <c r="AE64" s="252"/>
      <c r="AF64" s="252"/>
      <c r="AG64" s="253"/>
      <c r="AH64" s="254">
        <f>'LE 05 (PROG)'!AL95</f>
        <v>15</v>
      </c>
      <c r="AI64" s="255"/>
      <c r="AJ64" s="255"/>
      <c r="AK64" s="255"/>
      <c r="AL64" s="255"/>
      <c r="AM64" s="256"/>
      <c r="AN64" s="257">
        <f>'LE 05 (PROG)'!AL96</f>
        <v>15</v>
      </c>
      <c r="AO64" s="258"/>
      <c r="AP64" s="258"/>
      <c r="AQ64" s="258"/>
      <c r="AR64" s="258"/>
      <c r="AS64" s="259"/>
      <c r="AT64" s="260">
        <f t="shared" si="0"/>
        <v>1</v>
      </c>
      <c r="AU64" s="261"/>
      <c r="AV64" s="261"/>
      <c r="AW64" s="261"/>
      <c r="AX64" s="261"/>
      <c r="AY64" s="262"/>
      <c r="AZ64" s="263">
        <f t="shared" si="1"/>
        <v>0.42399999999999999</v>
      </c>
      <c r="BA64" s="264"/>
      <c r="BB64" s="264"/>
      <c r="BC64" s="264"/>
      <c r="BD64" s="264"/>
      <c r="BE64" s="264"/>
      <c r="BF64" s="265"/>
      <c r="BG64" s="266">
        <f t="shared" si="2"/>
        <v>0.42399999999999999</v>
      </c>
      <c r="BH64" s="267"/>
      <c r="BI64" s="267"/>
      <c r="BJ64" s="267"/>
      <c r="BK64" s="267"/>
      <c r="BL64" s="267"/>
      <c r="BM64" s="268"/>
    </row>
    <row r="65" spans="1:65" ht="35.25" customHeight="1" x14ac:dyDescent="0.2">
      <c r="A65" s="37"/>
      <c r="B65" s="269" t="str">
        <f>'LE 05 (PROG)'!B97</f>
        <v>Generar información para el sistema de contabilidad a través de los diferentes documentos establecidos para cada fin.</v>
      </c>
      <c r="C65" s="270"/>
      <c r="D65" s="270"/>
      <c r="E65" s="270"/>
      <c r="F65" s="270"/>
      <c r="G65" s="270"/>
      <c r="H65" s="270"/>
      <c r="I65" s="270"/>
      <c r="J65" s="270"/>
      <c r="K65" s="270"/>
      <c r="L65" s="270"/>
      <c r="M65" s="270"/>
      <c r="N65" s="270"/>
      <c r="O65" s="270"/>
      <c r="P65" s="270"/>
      <c r="Q65" s="270"/>
      <c r="R65" s="270"/>
      <c r="S65" s="270"/>
      <c r="T65" s="270"/>
      <c r="U65" s="271"/>
      <c r="V65" s="272" t="str">
        <f>'LE 05 (PROG)'!V97</f>
        <v>LE 05 OB 01 AC 32</v>
      </c>
      <c r="W65" s="273"/>
      <c r="X65" s="273"/>
      <c r="Y65" s="273"/>
      <c r="Z65" s="273"/>
      <c r="AA65" s="274"/>
      <c r="AB65" s="275">
        <f>'LE 05 (PROG)'!AB97</f>
        <v>2.256E-2</v>
      </c>
      <c r="AC65" s="276"/>
      <c r="AD65" s="276"/>
      <c r="AE65" s="276"/>
      <c r="AF65" s="276"/>
      <c r="AG65" s="277"/>
      <c r="AH65" s="278">
        <f>'LE 05 (PROG)'!AL97</f>
        <v>15</v>
      </c>
      <c r="AI65" s="279"/>
      <c r="AJ65" s="279"/>
      <c r="AK65" s="279"/>
      <c r="AL65" s="279"/>
      <c r="AM65" s="280"/>
      <c r="AN65" s="281">
        <f>'LE 05 (PROG)'!AL98</f>
        <v>12</v>
      </c>
      <c r="AO65" s="282"/>
      <c r="AP65" s="282"/>
      <c r="AQ65" s="282"/>
      <c r="AR65" s="282"/>
      <c r="AS65" s="283"/>
      <c r="AT65" s="284">
        <f t="shared" si="0"/>
        <v>0.8</v>
      </c>
      <c r="AU65" s="285"/>
      <c r="AV65" s="285"/>
      <c r="AW65" s="285"/>
      <c r="AX65" s="285"/>
      <c r="AY65" s="286"/>
      <c r="AZ65" s="239">
        <f t="shared" si="1"/>
        <v>2.2560000000000002</v>
      </c>
      <c r="BA65" s="240"/>
      <c r="BB65" s="240"/>
      <c r="BC65" s="240"/>
      <c r="BD65" s="240"/>
      <c r="BE65" s="240"/>
      <c r="BF65" s="241"/>
      <c r="BG65" s="242">
        <f t="shared" si="2"/>
        <v>1.8048000000000002</v>
      </c>
      <c r="BH65" s="243"/>
      <c r="BI65" s="243"/>
      <c r="BJ65" s="243"/>
      <c r="BK65" s="243"/>
      <c r="BL65" s="243"/>
      <c r="BM65" s="244"/>
    </row>
    <row r="66" spans="1:65" ht="35.25" customHeight="1" x14ac:dyDescent="0.2">
      <c r="A66" s="37"/>
      <c r="B66" s="245" t="str">
        <f>'LE 05 (PROG)'!B99</f>
        <v>Ordenar, clasificar y registrar la información en la aplicación informática XENCO ADVANCE.</v>
      </c>
      <c r="C66" s="246"/>
      <c r="D66" s="246"/>
      <c r="E66" s="246"/>
      <c r="F66" s="246"/>
      <c r="G66" s="246"/>
      <c r="H66" s="246"/>
      <c r="I66" s="246"/>
      <c r="J66" s="246"/>
      <c r="K66" s="246"/>
      <c r="L66" s="246"/>
      <c r="M66" s="246"/>
      <c r="N66" s="246"/>
      <c r="O66" s="246"/>
      <c r="P66" s="246"/>
      <c r="Q66" s="246"/>
      <c r="R66" s="246"/>
      <c r="S66" s="246"/>
      <c r="T66" s="246"/>
      <c r="U66" s="247"/>
      <c r="V66" s="248" t="str">
        <f>'LE 05 (PROG)'!V99</f>
        <v>LE 05 OB 01 AC 33</v>
      </c>
      <c r="W66" s="249"/>
      <c r="X66" s="249"/>
      <c r="Y66" s="249"/>
      <c r="Z66" s="249"/>
      <c r="AA66" s="250"/>
      <c r="AB66" s="251">
        <f>'LE 05 (PROG)'!AB99</f>
        <v>3.184E-2</v>
      </c>
      <c r="AC66" s="252"/>
      <c r="AD66" s="252"/>
      <c r="AE66" s="252"/>
      <c r="AF66" s="252"/>
      <c r="AG66" s="253"/>
      <c r="AH66" s="254">
        <f>'LE 05 (PROG)'!AL99</f>
        <v>15</v>
      </c>
      <c r="AI66" s="255"/>
      <c r="AJ66" s="255"/>
      <c r="AK66" s="255"/>
      <c r="AL66" s="255"/>
      <c r="AM66" s="256"/>
      <c r="AN66" s="257">
        <f>'LE 05 (PROG)'!AL100</f>
        <v>15</v>
      </c>
      <c r="AO66" s="258"/>
      <c r="AP66" s="258"/>
      <c r="AQ66" s="258"/>
      <c r="AR66" s="258"/>
      <c r="AS66" s="259"/>
      <c r="AT66" s="260">
        <f t="shared" si="0"/>
        <v>1</v>
      </c>
      <c r="AU66" s="261"/>
      <c r="AV66" s="261"/>
      <c r="AW66" s="261"/>
      <c r="AX66" s="261"/>
      <c r="AY66" s="262"/>
      <c r="AZ66" s="263">
        <f t="shared" si="1"/>
        <v>3.1840000000000002</v>
      </c>
      <c r="BA66" s="264"/>
      <c r="BB66" s="264"/>
      <c r="BC66" s="264"/>
      <c r="BD66" s="264"/>
      <c r="BE66" s="264"/>
      <c r="BF66" s="265"/>
      <c r="BG66" s="266">
        <f t="shared" si="2"/>
        <v>3.1840000000000002</v>
      </c>
      <c r="BH66" s="267"/>
      <c r="BI66" s="267"/>
      <c r="BJ66" s="267"/>
      <c r="BK66" s="267"/>
      <c r="BL66" s="267"/>
      <c r="BM66" s="268"/>
    </row>
    <row r="67" spans="1:65" ht="18" customHeight="1" x14ac:dyDescent="0.2">
      <c r="A67" s="37"/>
      <c r="B67" s="269" t="str">
        <f>'LE 05 (PROG)'!B101</f>
        <v>Revisar la información contable y realizar los ajustes correspondientes.</v>
      </c>
      <c r="C67" s="270"/>
      <c r="D67" s="270"/>
      <c r="E67" s="270"/>
      <c r="F67" s="270"/>
      <c r="G67" s="270"/>
      <c r="H67" s="270"/>
      <c r="I67" s="270"/>
      <c r="J67" s="270"/>
      <c r="K67" s="270"/>
      <c r="L67" s="270"/>
      <c r="M67" s="270"/>
      <c r="N67" s="270"/>
      <c r="O67" s="270"/>
      <c r="P67" s="270"/>
      <c r="Q67" s="270"/>
      <c r="R67" s="270"/>
      <c r="S67" s="270"/>
      <c r="T67" s="270"/>
      <c r="U67" s="271"/>
      <c r="V67" s="272" t="str">
        <f>'LE 05 (PROG)'!V101</f>
        <v>LE 05 OB 01 AC 34</v>
      </c>
      <c r="W67" s="273"/>
      <c r="X67" s="273"/>
      <c r="Y67" s="273"/>
      <c r="Z67" s="273"/>
      <c r="AA67" s="274"/>
      <c r="AB67" s="275">
        <f>'LE 05 (PROG)'!AB101</f>
        <v>3.184E-2</v>
      </c>
      <c r="AC67" s="276"/>
      <c r="AD67" s="276"/>
      <c r="AE67" s="276"/>
      <c r="AF67" s="276"/>
      <c r="AG67" s="277"/>
      <c r="AH67" s="278">
        <f>'LE 05 (PROG)'!AL101</f>
        <v>15</v>
      </c>
      <c r="AI67" s="279"/>
      <c r="AJ67" s="279"/>
      <c r="AK67" s="279"/>
      <c r="AL67" s="279"/>
      <c r="AM67" s="280"/>
      <c r="AN67" s="281">
        <f>'LE 05 (PROG)'!AL102</f>
        <v>12</v>
      </c>
      <c r="AO67" s="282"/>
      <c r="AP67" s="282"/>
      <c r="AQ67" s="282"/>
      <c r="AR67" s="282"/>
      <c r="AS67" s="283"/>
      <c r="AT67" s="284">
        <f t="shared" si="0"/>
        <v>0.8</v>
      </c>
      <c r="AU67" s="285"/>
      <c r="AV67" s="285"/>
      <c r="AW67" s="285"/>
      <c r="AX67" s="285"/>
      <c r="AY67" s="286"/>
      <c r="AZ67" s="239">
        <f t="shared" si="1"/>
        <v>3.1840000000000002</v>
      </c>
      <c r="BA67" s="240"/>
      <c r="BB67" s="240"/>
      <c r="BC67" s="240"/>
      <c r="BD67" s="240"/>
      <c r="BE67" s="240"/>
      <c r="BF67" s="241"/>
      <c r="BG67" s="242">
        <f t="shared" si="2"/>
        <v>2.5472000000000001</v>
      </c>
      <c r="BH67" s="243"/>
      <c r="BI67" s="243"/>
      <c r="BJ67" s="243"/>
      <c r="BK67" s="243"/>
      <c r="BL67" s="243"/>
      <c r="BM67" s="244"/>
    </row>
    <row r="68" spans="1:65" ht="35.25" customHeight="1" x14ac:dyDescent="0.2">
      <c r="A68" s="37"/>
      <c r="B68" s="245" t="str">
        <f>'LE 05 (PROG)'!B103</f>
        <v>Presentar la información financiera y contable al Comité de Sostenibilidad Contable y a la Junta Directiva de la Empresa Social del Estado.</v>
      </c>
      <c r="C68" s="246"/>
      <c r="D68" s="246"/>
      <c r="E68" s="246"/>
      <c r="F68" s="246"/>
      <c r="G68" s="246"/>
      <c r="H68" s="246"/>
      <c r="I68" s="246"/>
      <c r="J68" s="246"/>
      <c r="K68" s="246"/>
      <c r="L68" s="246"/>
      <c r="M68" s="246"/>
      <c r="N68" s="246"/>
      <c r="O68" s="246"/>
      <c r="P68" s="246"/>
      <c r="Q68" s="246"/>
      <c r="R68" s="246"/>
      <c r="S68" s="246"/>
      <c r="T68" s="246"/>
      <c r="U68" s="247"/>
      <c r="V68" s="248" t="str">
        <f>'LE 05 (PROG)'!V103</f>
        <v>LE 05 OB 01 AC 35</v>
      </c>
      <c r="W68" s="249"/>
      <c r="X68" s="249"/>
      <c r="Y68" s="249"/>
      <c r="Z68" s="249"/>
      <c r="AA68" s="250"/>
      <c r="AB68" s="251">
        <f>'LE 05 (PROG)'!AB103</f>
        <v>7.28E-3</v>
      </c>
      <c r="AC68" s="252"/>
      <c r="AD68" s="252"/>
      <c r="AE68" s="252"/>
      <c r="AF68" s="252"/>
      <c r="AG68" s="253"/>
      <c r="AH68" s="254">
        <f>'LE 05 (PROG)'!AL103</f>
        <v>12</v>
      </c>
      <c r="AI68" s="255"/>
      <c r="AJ68" s="255"/>
      <c r="AK68" s="255"/>
      <c r="AL68" s="255"/>
      <c r="AM68" s="256"/>
      <c r="AN68" s="257">
        <f>'LE 05 (PROG)'!AL104</f>
        <v>2</v>
      </c>
      <c r="AO68" s="258"/>
      <c r="AP68" s="258"/>
      <c r="AQ68" s="258"/>
      <c r="AR68" s="258"/>
      <c r="AS68" s="259"/>
      <c r="AT68" s="260">
        <f t="shared" si="0"/>
        <v>0.16666666666666666</v>
      </c>
      <c r="AU68" s="261"/>
      <c r="AV68" s="261"/>
      <c r="AW68" s="261"/>
      <c r="AX68" s="261"/>
      <c r="AY68" s="262"/>
      <c r="AZ68" s="263">
        <f t="shared" si="1"/>
        <v>0.72799999999999998</v>
      </c>
      <c r="BA68" s="264"/>
      <c r="BB68" s="264"/>
      <c r="BC68" s="264"/>
      <c r="BD68" s="264"/>
      <c r="BE68" s="264"/>
      <c r="BF68" s="265"/>
      <c r="BG68" s="266">
        <f t="shared" si="2"/>
        <v>0.12133333333333332</v>
      </c>
      <c r="BH68" s="267"/>
      <c r="BI68" s="267"/>
      <c r="BJ68" s="267"/>
      <c r="BK68" s="267"/>
      <c r="BL68" s="267"/>
      <c r="BM68" s="268"/>
    </row>
    <row r="69" spans="1:65" ht="90" customHeight="1" x14ac:dyDescent="0.2">
      <c r="A69" s="37"/>
      <c r="B69" s="269"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270"/>
      <c r="D69" s="270"/>
      <c r="E69" s="270"/>
      <c r="F69" s="270"/>
      <c r="G69" s="270"/>
      <c r="H69" s="270"/>
      <c r="I69" s="270"/>
      <c r="J69" s="270"/>
      <c r="K69" s="270"/>
      <c r="L69" s="270"/>
      <c r="M69" s="270"/>
      <c r="N69" s="270"/>
      <c r="O69" s="270"/>
      <c r="P69" s="270"/>
      <c r="Q69" s="270"/>
      <c r="R69" s="270"/>
      <c r="S69" s="270"/>
      <c r="T69" s="270"/>
      <c r="U69" s="271"/>
      <c r="V69" s="272" t="str">
        <f>'LE 05 (PROG)'!V105</f>
        <v>LE 05 OB 01 AC 36</v>
      </c>
      <c r="W69" s="273"/>
      <c r="X69" s="273"/>
      <c r="Y69" s="273"/>
      <c r="Z69" s="273"/>
      <c r="AA69" s="274"/>
      <c r="AB69" s="275">
        <f>'LE 05 (PROG)'!AB105</f>
        <v>3.3119999999999997E-2</v>
      </c>
      <c r="AC69" s="276"/>
      <c r="AD69" s="276"/>
      <c r="AE69" s="276"/>
      <c r="AF69" s="276"/>
      <c r="AG69" s="277"/>
      <c r="AH69" s="278">
        <f>'LE 05 (PROG)'!AL105</f>
        <v>2</v>
      </c>
      <c r="AI69" s="279"/>
      <c r="AJ69" s="279"/>
      <c r="AK69" s="279"/>
      <c r="AL69" s="279"/>
      <c r="AM69" s="280"/>
      <c r="AN69" s="281">
        <f>'LE 05 (PROG)'!AL106</f>
        <v>2</v>
      </c>
      <c r="AO69" s="282"/>
      <c r="AP69" s="282"/>
      <c r="AQ69" s="282"/>
      <c r="AR69" s="282"/>
      <c r="AS69" s="283"/>
      <c r="AT69" s="284">
        <f t="shared" si="0"/>
        <v>1</v>
      </c>
      <c r="AU69" s="285"/>
      <c r="AV69" s="285"/>
      <c r="AW69" s="285"/>
      <c r="AX69" s="285"/>
      <c r="AY69" s="286"/>
      <c r="AZ69" s="239">
        <f t="shared" si="1"/>
        <v>3.3119999999999998</v>
      </c>
      <c r="BA69" s="240"/>
      <c r="BB69" s="240"/>
      <c r="BC69" s="240"/>
      <c r="BD69" s="240"/>
      <c r="BE69" s="240"/>
      <c r="BF69" s="241"/>
      <c r="BG69" s="242">
        <f t="shared" si="2"/>
        <v>3.3119999999999998</v>
      </c>
      <c r="BH69" s="243"/>
      <c r="BI69" s="243"/>
      <c r="BJ69" s="243"/>
      <c r="BK69" s="243"/>
      <c r="BL69" s="243"/>
      <c r="BM69" s="244"/>
    </row>
    <row r="70" spans="1:65" ht="54.75" customHeight="1" thickBot="1" x14ac:dyDescent="0.25">
      <c r="A70" s="37"/>
      <c r="B70" s="455" t="str">
        <f>'LE 05 (PROG)'!B107</f>
        <v>Implementar el sistema de Normas Internacionales de Información Financiera (NIIF), para el manejo de la información contable de la Empresa Social del Estado.</v>
      </c>
      <c r="C70" s="456"/>
      <c r="D70" s="456"/>
      <c r="E70" s="456"/>
      <c r="F70" s="456"/>
      <c r="G70" s="456"/>
      <c r="H70" s="456"/>
      <c r="I70" s="456"/>
      <c r="J70" s="456"/>
      <c r="K70" s="456"/>
      <c r="L70" s="456"/>
      <c r="M70" s="456"/>
      <c r="N70" s="456"/>
      <c r="O70" s="456"/>
      <c r="P70" s="456"/>
      <c r="Q70" s="456"/>
      <c r="R70" s="456"/>
      <c r="S70" s="456"/>
      <c r="T70" s="456"/>
      <c r="U70" s="457"/>
      <c r="V70" s="458" t="str">
        <f>'LE 05 (PROG)'!V107</f>
        <v>LE 05 OB 01 AC 37</v>
      </c>
      <c r="W70" s="459"/>
      <c r="X70" s="459"/>
      <c r="Y70" s="459"/>
      <c r="Z70" s="459"/>
      <c r="AA70" s="460"/>
      <c r="AB70" s="461">
        <f>'LE 05 (PROG)'!AB107</f>
        <v>6.3600000000000004E-2</v>
      </c>
      <c r="AC70" s="462"/>
      <c r="AD70" s="462"/>
      <c r="AE70" s="462"/>
      <c r="AF70" s="462"/>
      <c r="AG70" s="463"/>
      <c r="AH70" s="464">
        <f>'LE 05 (PROG)'!AL107</f>
        <v>1</v>
      </c>
      <c r="AI70" s="465"/>
      <c r="AJ70" s="465"/>
      <c r="AK70" s="465"/>
      <c r="AL70" s="465"/>
      <c r="AM70" s="466"/>
      <c r="AN70" s="467">
        <f>'LE 05 (PROG)'!AL108</f>
        <v>0.6</v>
      </c>
      <c r="AO70" s="468"/>
      <c r="AP70" s="468"/>
      <c r="AQ70" s="468"/>
      <c r="AR70" s="468"/>
      <c r="AS70" s="469"/>
      <c r="AT70" s="470">
        <f t="shared" si="0"/>
        <v>0.6</v>
      </c>
      <c r="AU70" s="471"/>
      <c r="AV70" s="471"/>
      <c r="AW70" s="471"/>
      <c r="AX70" s="471"/>
      <c r="AY70" s="472"/>
      <c r="AZ70" s="473">
        <f t="shared" si="1"/>
        <v>6.36</v>
      </c>
      <c r="BA70" s="474"/>
      <c r="BB70" s="474"/>
      <c r="BC70" s="474"/>
      <c r="BD70" s="474"/>
      <c r="BE70" s="474"/>
      <c r="BF70" s="475"/>
      <c r="BG70" s="476">
        <f t="shared" si="2"/>
        <v>3.8159999999999998</v>
      </c>
      <c r="BH70" s="477"/>
      <c r="BI70" s="477"/>
      <c r="BJ70" s="477"/>
      <c r="BK70" s="477"/>
      <c r="BL70" s="477"/>
      <c r="BM70" s="478"/>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341" t="s">
        <v>2</v>
      </c>
      <c r="C72" s="342"/>
      <c r="D72" s="342"/>
      <c r="E72" s="342"/>
      <c r="F72" s="342"/>
      <c r="G72" s="342"/>
      <c r="H72" s="342"/>
      <c r="I72" s="342"/>
      <c r="J72" s="342"/>
      <c r="K72" s="342"/>
      <c r="L72" s="342"/>
      <c r="M72" s="342"/>
      <c r="N72" s="342"/>
      <c r="O72" s="342"/>
      <c r="P72" s="342"/>
      <c r="Q72" s="342"/>
      <c r="R72" s="342"/>
      <c r="S72" s="342"/>
      <c r="T72" s="342"/>
      <c r="U72" s="343"/>
      <c r="V72" s="347" t="s">
        <v>1</v>
      </c>
      <c r="W72" s="348"/>
      <c r="X72" s="348"/>
      <c r="Y72" s="348"/>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348"/>
      <c r="AW72" s="348"/>
      <c r="AX72" s="348"/>
      <c r="AY72" s="349"/>
      <c r="AZ72" s="350">
        <f>SUM(AZ34:BF70)</f>
        <v>100.00099999999999</v>
      </c>
      <c r="BA72" s="351"/>
      <c r="BB72" s="351"/>
      <c r="BC72" s="351"/>
      <c r="BD72" s="351"/>
      <c r="BE72" s="351"/>
      <c r="BF72" s="351"/>
      <c r="BG72" s="351">
        <f>SUM(BG34:BM70)</f>
        <v>88.535096666666689</v>
      </c>
      <c r="BH72" s="351"/>
      <c r="BI72" s="351"/>
      <c r="BJ72" s="351"/>
      <c r="BK72" s="351"/>
      <c r="BL72" s="351"/>
      <c r="BM72" s="352"/>
    </row>
    <row r="73" spans="1:65" ht="18" customHeight="1" thickBot="1" x14ac:dyDescent="0.25">
      <c r="A73" s="37"/>
      <c r="B73" s="344"/>
      <c r="C73" s="345"/>
      <c r="D73" s="345"/>
      <c r="E73" s="345"/>
      <c r="F73" s="345"/>
      <c r="G73" s="345"/>
      <c r="H73" s="345"/>
      <c r="I73" s="345"/>
      <c r="J73" s="345"/>
      <c r="K73" s="345"/>
      <c r="L73" s="345"/>
      <c r="M73" s="345"/>
      <c r="N73" s="345"/>
      <c r="O73" s="345"/>
      <c r="P73" s="345"/>
      <c r="Q73" s="345"/>
      <c r="R73" s="345"/>
      <c r="S73" s="345"/>
      <c r="T73" s="345"/>
      <c r="U73" s="346"/>
      <c r="V73" s="353" t="s">
        <v>3</v>
      </c>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5">
        <f>IF(BG72=100,1,(BG72*1)/AZ72)</f>
        <v>0.88534211324553447</v>
      </c>
      <c r="BA73" s="356"/>
      <c r="BB73" s="356"/>
      <c r="BC73" s="356"/>
      <c r="BD73" s="356"/>
      <c r="BE73" s="356"/>
      <c r="BF73" s="356"/>
      <c r="BG73" s="356"/>
      <c r="BH73" s="356"/>
      <c r="BI73" s="356"/>
      <c r="BJ73" s="356"/>
      <c r="BK73" s="356"/>
      <c r="BL73" s="356"/>
      <c r="BM73" s="357"/>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67" t="s">
        <v>33</v>
      </c>
      <c r="D76" s="68"/>
      <c r="E76" s="68"/>
      <c r="F76" s="68"/>
      <c r="G76" s="68"/>
      <c r="H76" s="68"/>
      <c r="I76" s="68"/>
      <c r="J76" s="68"/>
      <c r="K76" s="68"/>
      <c r="L76" s="68"/>
      <c r="M76" s="68"/>
      <c r="N76" s="68"/>
      <c r="O76" s="85" t="str">
        <f>'LE 05 (PROG)'!O111:BW111</f>
        <v>DESARROLLO SOSTENIBLE.</v>
      </c>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224"/>
    </row>
    <row r="77" spans="1:65" ht="18" customHeight="1" x14ac:dyDescent="0.2">
      <c r="A77" s="37"/>
      <c r="B77" s="7"/>
      <c r="C77" s="67" t="s">
        <v>34</v>
      </c>
      <c r="D77" s="68"/>
      <c r="E77" s="68"/>
      <c r="F77" s="68"/>
      <c r="G77" s="68"/>
      <c r="H77" s="68"/>
      <c r="I77" s="68"/>
      <c r="J77" s="68"/>
      <c r="K77" s="68"/>
      <c r="L77" s="68"/>
      <c r="M77" s="68"/>
      <c r="N77" s="68"/>
      <c r="O77" s="228" t="str">
        <f>'LE 05 (PROG)'!O112:Q112</f>
        <v>LE 05</v>
      </c>
      <c r="P77" s="228"/>
      <c r="Q77" s="228"/>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67" t="s">
        <v>35</v>
      </c>
      <c r="D78" s="67"/>
      <c r="E78" s="67"/>
      <c r="F78" s="67"/>
      <c r="G78" s="67"/>
      <c r="H78" s="67"/>
      <c r="I78" s="67"/>
      <c r="J78" s="67"/>
      <c r="K78" s="67"/>
      <c r="L78" s="67"/>
      <c r="M78" s="67"/>
      <c r="N78" s="67"/>
      <c r="O78" s="70">
        <f>'LE 05 (PROG)'!O113:Q113</f>
        <v>0.05</v>
      </c>
      <c r="P78" s="70"/>
      <c r="Q78" s="70"/>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71" t="s">
        <v>36</v>
      </c>
      <c r="D79" s="71"/>
      <c r="E79" s="71"/>
      <c r="F79" s="71"/>
      <c r="G79" s="71"/>
      <c r="H79" s="71"/>
      <c r="I79" s="71"/>
      <c r="J79" s="71"/>
      <c r="K79" s="71"/>
      <c r="L79" s="71"/>
      <c r="M79" s="71"/>
      <c r="N79" s="71"/>
      <c r="O79" s="72" t="str">
        <f>'LE 05 (PROG)'!O114:BW114</f>
        <v>Mantener actualizados los inventarios de activos fijos y bienes consumibles para la prestación de servicios de salud.</v>
      </c>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238"/>
    </row>
    <row r="80" spans="1:65" ht="18" customHeight="1" x14ac:dyDescent="0.2">
      <c r="A80" s="37"/>
      <c r="B80" s="7"/>
      <c r="C80" s="67" t="s">
        <v>34</v>
      </c>
      <c r="D80" s="67"/>
      <c r="E80" s="67"/>
      <c r="F80" s="67"/>
      <c r="G80" s="67"/>
      <c r="H80" s="67"/>
      <c r="I80" s="67"/>
      <c r="J80" s="67"/>
      <c r="K80" s="67"/>
      <c r="L80" s="67"/>
      <c r="M80" s="67"/>
      <c r="N80" s="67"/>
      <c r="O80" s="73" t="str">
        <f>'LE 05 (PROG)'!O115:R115</f>
        <v>LE 05 OB 02.</v>
      </c>
      <c r="P80" s="69"/>
      <c r="Q80" s="69"/>
      <c r="R80" s="6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67" t="s">
        <v>37</v>
      </c>
      <c r="D81" s="67"/>
      <c r="E81" s="67"/>
      <c r="F81" s="67"/>
      <c r="G81" s="67"/>
      <c r="H81" s="67"/>
      <c r="I81" s="67"/>
      <c r="J81" s="67"/>
      <c r="K81" s="67"/>
      <c r="L81" s="67"/>
      <c r="M81" s="67"/>
      <c r="N81" s="67"/>
      <c r="O81" s="73">
        <f>'LE 05 (PROG)'!O116:Q116</f>
        <v>0.03</v>
      </c>
      <c r="P81" s="69"/>
      <c r="Q81" s="6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7" t="s">
        <v>38</v>
      </c>
      <c r="D82" s="67"/>
      <c r="E82" s="67"/>
      <c r="F82" s="67"/>
      <c r="G82" s="67"/>
      <c r="H82" s="67"/>
      <c r="I82" s="67"/>
      <c r="J82" s="67"/>
      <c r="K82" s="67"/>
      <c r="L82" s="67"/>
      <c r="M82" s="67"/>
      <c r="N82" s="67"/>
      <c r="O82" s="69" t="str">
        <f>'LE 05 (PROG)'!O117:BW117</f>
        <v>Subgerente Administrativa.</v>
      </c>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224"/>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232" t="s">
        <v>39</v>
      </c>
      <c r="C84" s="233"/>
      <c r="D84" s="233"/>
      <c r="E84" s="233"/>
      <c r="F84" s="233"/>
      <c r="G84" s="233"/>
      <c r="H84" s="233"/>
      <c r="I84" s="233"/>
      <c r="J84" s="233"/>
      <c r="K84" s="233"/>
      <c r="L84" s="233"/>
      <c r="M84" s="233"/>
      <c r="N84" s="233"/>
      <c r="O84" s="233"/>
      <c r="P84" s="233"/>
      <c r="Q84" s="233"/>
      <c r="R84" s="233"/>
      <c r="S84" s="233"/>
      <c r="T84" s="233"/>
      <c r="U84" s="234"/>
      <c r="V84" s="232" t="s">
        <v>40</v>
      </c>
      <c r="W84" s="233"/>
      <c r="X84" s="233"/>
      <c r="Y84" s="233"/>
      <c r="Z84" s="233"/>
      <c r="AA84" s="234"/>
      <c r="AB84" s="235" t="s">
        <v>9</v>
      </c>
      <c r="AC84" s="236"/>
      <c r="AD84" s="236"/>
      <c r="AE84" s="236"/>
      <c r="AF84" s="236"/>
      <c r="AG84" s="237"/>
      <c r="AH84" s="235" t="s">
        <v>49</v>
      </c>
      <c r="AI84" s="236"/>
      <c r="AJ84" s="236"/>
      <c r="AK84" s="236"/>
      <c r="AL84" s="236"/>
      <c r="AM84" s="237"/>
      <c r="AN84" s="235" t="s">
        <v>10</v>
      </c>
      <c r="AO84" s="236"/>
      <c r="AP84" s="236"/>
      <c r="AQ84" s="236"/>
      <c r="AR84" s="236"/>
      <c r="AS84" s="237"/>
      <c r="AT84" s="235" t="s">
        <v>48</v>
      </c>
      <c r="AU84" s="236"/>
      <c r="AV84" s="236"/>
      <c r="AW84" s="236"/>
      <c r="AX84" s="236"/>
      <c r="AY84" s="237"/>
      <c r="AZ84" s="235" t="s">
        <v>7</v>
      </c>
      <c r="BA84" s="236"/>
      <c r="BB84" s="236"/>
      <c r="BC84" s="236"/>
      <c r="BD84" s="236"/>
      <c r="BE84" s="236"/>
      <c r="BF84" s="237"/>
      <c r="BG84" s="235" t="s">
        <v>6</v>
      </c>
      <c r="BH84" s="236"/>
      <c r="BI84" s="236"/>
      <c r="BJ84" s="236"/>
      <c r="BK84" s="236"/>
      <c r="BL84" s="236"/>
      <c r="BM84" s="237"/>
    </row>
    <row r="85" spans="1:65" ht="35.25" customHeight="1" x14ac:dyDescent="0.2">
      <c r="A85" s="37"/>
      <c r="B85" s="287" t="str">
        <f>'LE 05 (PROG)'!B121</f>
        <v>Recibir y registrar los bienes devolutivos y no devolutivos que ingresan al almacén.</v>
      </c>
      <c r="C85" s="288"/>
      <c r="D85" s="288"/>
      <c r="E85" s="288"/>
      <c r="F85" s="288"/>
      <c r="G85" s="288"/>
      <c r="H85" s="288"/>
      <c r="I85" s="288"/>
      <c r="J85" s="288"/>
      <c r="K85" s="288"/>
      <c r="L85" s="288"/>
      <c r="M85" s="288"/>
      <c r="N85" s="288"/>
      <c r="O85" s="288"/>
      <c r="P85" s="288"/>
      <c r="Q85" s="288"/>
      <c r="R85" s="288"/>
      <c r="S85" s="288"/>
      <c r="T85" s="288"/>
      <c r="U85" s="289"/>
      <c r="V85" s="290" t="str">
        <f>'LE 05 (PROG)'!V121</f>
        <v>LE 05 OB 02 AC 01</v>
      </c>
      <c r="W85" s="291"/>
      <c r="X85" s="291"/>
      <c r="Y85" s="291"/>
      <c r="Z85" s="291"/>
      <c r="AA85" s="292"/>
      <c r="AB85" s="293">
        <f>'LE 05 (PROG)'!AB121</f>
        <v>8.4889999999999993E-2</v>
      </c>
      <c r="AC85" s="294"/>
      <c r="AD85" s="294"/>
      <c r="AE85" s="294"/>
      <c r="AF85" s="294"/>
      <c r="AG85" s="295"/>
      <c r="AH85" s="296">
        <f>'LE 05 (PROG)'!AL121</f>
        <v>4</v>
      </c>
      <c r="AI85" s="297"/>
      <c r="AJ85" s="297"/>
      <c r="AK85" s="297"/>
      <c r="AL85" s="297"/>
      <c r="AM85" s="298"/>
      <c r="AN85" s="299">
        <f>'LE 05 (PROG)'!AL122</f>
        <v>4</v>
      </c>
      <c r="AO85" s="300"/>
      <c r="AP85" s="300"/>
      <c r="AQ85" s="300"/>
      <c r="AR85" s="300"/>
      <c r="AS85" s="301"/>
      <c r="AT85" s="302">
        <f>IF(AH85=0,"",(AN85*1)/AH85)</f>
        <v>1</v>
      </c>
      <c r="AU85" s="303"/>
      <c r="AV85" s="303"/>
      <c r="AW85" s="303"/>
      <c r="AX85" s="303"/>
      <c r="AY85" s="304"/>
      <c r="AZ85" s="305">
        <f>AB85*100</f>
        <v>8.488999999999999</v>
      </c>
      <c r="BA85" s="306"/>
      <c r="BB85" s="306"/>
      <c r="BC85" s="306"/>
      <c r="BD85" s="306"/>
      <c r="BE85" s="306"/>
      <c r="BF85" s="307"/>
      <c r="BG85" s="308">
        <f>IF(AH85=0,(AZ85),((AT85*AB85)*100))</f>
        <v>8.488999999999999</v>
      </c>
      <c r="BH85" s="309"/>
      <c r="BI85" s="309"/>
      <c r="BJ85" s="309"/>
      <c r="BK85" s="309"/>
      <c r="BL85" s="309"/>
      <c r="BM85" s="310"/>
    </row>
    <row r="86" spans="1:65" ht="35.25" customHeight="1" x14ac:dyDescent="0.2">
      <c r="A86" s="37"/>
      <c r="B86" s="269" t="str">
        <f>'LE 05 (PROG)'!B123</f>
        <v>Entregar los bienes devolutivos y no devolutivos requeridos por las diferentes áreas.</v>
      </c>
      <c r="C86" s="270"/>
      <c r="D86" s="270"/>
      <c r="E86" s="270"/>
      <c r="F86" s="270"/>
      <c r="G86" s="270"/>
      <c r="H86" s="270"/>
      <c r="I86" s="270"/>
      <c r="J86" s="270"/>
      <c r="K86" s="270"/>
      <c r="L86" s="270"/>
      <c r="M86" s="270"/>
      <c r="N86" s="270"/>
      <c r="O86" s="270"/>
      <c r="P86" s="270"/>
      <c r="Q86" s="270"/>
      <c r="R86" s="270"/>
      <c r="S86" s="270"/>
      <c r="T86" s="270"/>
      <c r="U86" s="271"/>
      <c r="V86" s="272" t="str">
        <f>'LE 05 (PROG)'!V123</f>
        <v>LE 05 OB 02 AC 02</v>
      </c>
      <c r="W86" s="273"/>
      <c r="X86" s="273"/>
      <c r="Y86" s="273"/>
      <c r="Z86" s="273"/>
      <c r="AA86" s="274"/>
      <c r="AB86" s="275">
        <f>'LE 05 (PROG)'!AB123</f>
        <v>6.3539999999999999E-2</v>
      </c>
      <c r="AC86" s="276"/>
      <c r="AD86" s="276"/>
      <c r="AE86" s="276"/>
      <c r="AF86" s="276"/>
      <c r="AG86" s="277"/>
      <c r="AH86" s="278">
        <f>'LE 05 (PROG)'!AL123</f>
        <v>60</v>
      </c>
      <c r="AI86" s="279"/>
      <c r="AJ86" s="279"/>
      <c r="AK86" s="279"/>
      <c r="AL86" s="279"/>
      <c r="AM86" s="280"/>
      <c r="AN86" s="281">
        <f>'LE 05 (PROG)'!AL124</f>
        <v>60</v>
      </c>
      <c r="AO86" s="282"/>
      <c r="AP86" s="282"/>
      <c r="AQ86" s="282"/>
      <c r="AR86" s="282"/>
      <c r="AS86" s="283"/>
      <c r="AT86" s="284">
        <f t="shared" ref="AT86:AT94" si="3">IF(AH86=0,"",(AN86*1)/AH86)</f>
        <v>1</v>
      </c>
      <c r="AU86" s="285"/>
      <c r="AV86" s="285"/>
      <c r="AW86" s="285"/>
      <c r="AX86" s="285"/>
      <c r="AY86" s="286"/>
      <c r="AZ86" s="239">
        <f t="shared" ref="AZ86:AZ94" si="4">AB86*100</f>
        <v>6.3540000000000001</v>
      </c>
      <c r="BA86" s="240"/>
      <c r="BB86" s="240"/>
      <c r="BC86" s="240"/>
      <c r="BD86" s="240"/>
      <c r="BE86" s="240"/>
      <c r="BF86" s="241"/>
      <c r="BG86" s="242">
        <f t="shared" ref="BG86:BG94" si="5">IF(AH86=0,(AZ86),((AT86*AB86)*100))</f>
        <v>6.3540000000000001</v>
      </c>
      <c r="BH86" s="243"/>
      <c r="BI86" s="243"/>
      <c r="BJ86" s="243"/>
      <c r="BK86" s="243"/>
      <c r="BL86" s="243"/>
      <c r="BM86" s="244"/>
    </row>
    <row r="87" spans="1:65" ht="35.25" customHeight="1" x14ac:dyDescent="0.2">
      <c r="A87" s="37"/>
      <c r="B87" s="245" t="str">
        <f>'LE 05 (PROG)'!B125</f>
        <v>Asegurar los activos fijos con un costo superior a 2 SMMLV y una antigüedad inferior a 5 años.</v>
      </c>
      <c r="C87" s="246"/>
      <c r="D87" s="246"/>
      <c r="E87" s="246"/>
      <c r="F87" s="246"/>
      <c r="G87" s="246"/>
      <c r="H87" s="246"/>
      <c r="I87" s="246"/>
      <c r="J87" s="246"/>
      <c r="K87" s="246"/>
      <c r="L87" s="246"/>
      <c r="M87" s="246"/>
      <c r="N87" s="246"/>
      <c r="O87" s="246"/>
      <c r="P87" s="246"/>
      <c r="Q87" s="246"/>
      <c r="R87" s="246"/>
      <c r="S87" s="246"/>
      <c r="T87" s="246"/>
      <c r="U87" s="247"/>
      <c r="V87" s="248" t="str">
        <f>'LE 05 (PROG)'!V125</f>
        <v>LE 05 OB 02 AC 03</v>
      </c>
      <c r="W87" s="249"/>
      <c r="X87" s="249"/>
      <c r="Y87" s="249"/>
      <c r="Z87" s="249"/>
      <c r="AA87" s="250"/>
      <c r="AB87" s="251">
        <f>'LE 05 (PROG)'!AB125</f>
        <v>0.73301000000000005</v>
      </c>
      <c r="AC87" s="252"/>
      <c r="AD87" s="252"/>
      <c r="AE87" s="252"/>
      <c r="AF87" s="252"/>
      <c r="AG87" s="253"/>
      <c r="AH87" s="254">
        <f>'LE 05 (PROG)'!AL125</f>
        <v>1</v>
      </c>
      <c r="AI87" s="255"/>
      <c r="AJ87" s="255"/>
      <c r="AK87" s="255"/>
      <c r="AL87" s="255"/>
      <c r="AM87" s="256"/>
      <c r="AN87" s="257">
        <f>'LE 05 (PROG)'!AL126</f>
        <v>1</v>
      </c>
      <c r="AO87" s="258"/>
      <c r="AP87" s="258"/>
      <c r="AQ87" s="258"/>
      <c r="AR87" s="258"/>
      <c r="AS87" s="259"/>
      <c r="AT87" s="260">
        <f t="shared" si="3"/>
        <v>1</v>
      </c>
      <c r="AU87" s="261"/>
      <c r="AV87" s="261"/>
      <c r="AW87" s="261"/>
      <c r="AX87" s="261"/>
      <c r="AY87" s="262"/>
      <c r="AZ87" s="263">
        <f t="shared" si="4"/>
        <v>73.301000000000002</v>
      </c>
      <c r="BA87" s="264"/>
      <c r="BB87" s="264"/>
      <c r="BC87" s="264"/>
      <c r="BD87" s="264"/>
      <c r="BE87" s="264"/>
      <c r="BF87" s="265"/>
      <c r="BG87" s="266">
        <f t="shared" si="5"/>
        <v>73.301000000000002</v>
      </c>
      <c r="BH87" s="267"/>
      <c r="BI87" s="267"/>
      <c r="BJ87" s="267"/>
      <c r="BK87" s="267"/>
      <c r="BL87" s="267"/>
      <c r="BM87" s="268"/>
    </row>
    <row r="88" spans="1:65" ht="18" customHeight="1" x14ac:dyDescent="0.2">
      <c r="A88" s="37"/>
      <c r="B88" s="269" t="str">
        <f>'LE 05 (PROG)'!B127</f>
        <v>Realizar inventarios de bienes no devolutivos (Farmacia y Almacén).</v>
      </c>
      <c r="C88" s="270"/>
      <c r="D88" s="270"/>
      <c r="E88" s="270"/>
      <c r="F88" s="270"/>
      <c r="G88" s="270"/>
      <c r="H88" s="270"/>
      <c r="I88" s="270"/>
      <c r="J88" s="270"/>
      <c r="K88" s="270"/>
      <c r="L88" s="270"/>
      <c r="M88" s="270"/>
      <c r="N88" s="270"/>
      <c r="O88" s="270"/>
      <c r="P88" s="270"/>
      <c r="Q88" s="270"/>
      <c r="R88" s="270"/>
      <c r="S88" s="270"/>
      <c r="T88" s="270"/>
      <c r="U88" s="271"/>
      <c r="V88" s="272" t="str">
        <f>'LE 05 (PROG)'!V127</f>
        <v>LE 05 OB 02 AC 04</v>
      </c>
      <c r="W88" s="273"/>
      <c r="X88" s="273"/>
      <c r="Y88" s="273"/>
      <c r="Z88" s="273"/>
      <c r="AA88" s="274"/>
      <c r="AB88" s="275">
        <f>'LE 05 (PROG)'!AB127</f>
        <v>1.4319999999999999E-2</v>
      </c>
      <c r="AC88" s="276"/>
      <c r="AD88" s="276"/>
      <c r="AE88" s="276"/>
      <c r="AF88" s="276"/>
      <c r="AG88" s="277"/>
      <c r="AH88" s="278">
        <f>'LE 05 (PROG)'!AL127</f>
        <v>2</v>
      </c>
      <c r="AI88" s="279"/>
      <c r="AJ88" s="279"/>
      <c r="AK88" s="279"/>
      <c r="AL88" s="279"/>
      <c r="AM88" s="280"/>
      <c r="AN88" s="281">
        <f>'LE 05 (PROG)'!AL128</f>
        <v>1</v>
      </c>
      <c r="AO88" s="282"/>
      <c r="AP88" s="282"/>
      <c r="AQ88" s="282"/>
      <c r="AR88" s="282"/>
      <c r="AS88" s="283"/>
      <c r="AT88" s="284">
        <f t="shared" si="3"/>
        <v>0.5</v>
      </c>
      <c r="AU88" s="285"/>
      <c r="AV88" s="285"/>
      <c r="AW88" s="285"/>
      <c r="AX88" s="285"/>
      <c r="AY88" s="286"/>
      <c r="AZ88" s="239">
        <f t="shared" si="4"/>
        <v>1.4319999999999999</v>
      </c>
      <c r="BA88" s="240"/>
      <c r="BB88" s="240"/>
      <c r="BC88" s="240"/>
      <c r="BD88" s="240"/>
      <c r="BE88" s="240"/>
      <c r="BF88" s="241"/>
      <c r="BG88" s="242">
        <f t="shared" si="5"/>
        <v>0.71599999999999997</v>
      </c>
      <c r="BH88" s="243"/>
      <c r="BI88" s="243"/>
      <c r="BJ88" s="243"/>
      <c r="BK88" s="243"/>
      <c r="BL88" s="243"/>
      <c r="BM88" s="244"/>
    </row>
    <row r="89" spans="1:65" ht="18" customHeight="1" x14ac:dyDescent="0.2">
      <c r="A89" s="37"/>
      <c r="B89" s="245" t="str">
        <f>'LE 05 (PROG)'!B129</f>
        <v>Realizar inventarios de bienes devolutivos (Activos Fijos).</v>
      </c>
      <c r="C89" s="246"/>
      <c r="D89" s="246"/>
      <c r="E89" s="246"/>
      <c r="F89" s="246"/>
      <c r="G89" s="246"/>
      <c r="H89" s="246"/>
      <c r="I89" s="246"/>
      <c r="J89" s="246"/>
      <c r="K89" s="246"/>
      <c r="L89" s="246"/>
      <c r="M89" s="246"/>
      <c r="N89" s="246"/>
      <c r="O89" s="246"/>
      <c r="P89" s="246"/>
      <c r="Q89" s="246"/>
      <c r="R89" s="246"/>
      <c r="S89" s="246"/>
      <c r="T89" s="246"/>
      <c r="U89" s="247"/>
      <c r="V89" s="248" t="str">
        <f>'LE 05 (PROG)'!V129</f>
        <v>LE 05 OB 02 AC 05</v>
      </c>
      <c r="W89" s="249"/>
      <c r="X89" s="249"/>
      <c r="Y89" s="249"/>
      <c r="Z89" s="249"/>
      <c r="AA89" s="250"/>
      <c r="AB89" s="251">
        <f>'LE 05 (PROG)'!AB129</f>
        <v>9.1299999999999992E-3</v>
      </c>
      <c r="AC89" s="252"/>
      <c r="AD89" s="252"/>
      <c r="AE89" s="252"/>
      <c r="AF89" s="252"/>
      <c r="AG89" s="253"/>
      <c r="AH89" s="254">
        <f>'LE 05 (PROG)'!AL129</f>
        <v>1</v>
      </c>
      <c r="AI89" s="255"/>
      <c r="AJ89" s="255"/>
      <c r="AK89" s="255"/>
      <c r="AL89" s="255"/>
      <c r="AM89" s="256"/>
      <c r="AN89" s="257">
        <f>'LE 05 (PROG)'!AL130</f>
        <v>0</v>
      </c>
      <c r="AO89" s="258"/>
      <c r="AP89" s="258"/>
      <c r="AQ89" s="258"/>
      <c r="AR89" s="258"/>
      <c r="AS89" s="259"/>
      <c r="AT89" s="260">
        <f t="shared" si="3"/>
        <v>0</v>
      </c>
      <c r="AU89" s="261"/>
      <c r="AV89" s="261"/>
      <c r="AW89" s="261"/>
      <c r="AX89" s="261"/>
      <c r="AY89" s="262"/>
      <c r="AZ89" s="263">
        <f t="shared" si="4"/>
        <v>0.91299999999999992</v>
      </c>
      <c r="BA89" s="264"/>
      <c r="BB89" s="264"/>
      <c r="BC89" s="264"/>
      <c r="BD89" s="264"/>
      <c r="BE89" s="264"/>
      <c r="BF89" s="265"/>
      <c r="BG89" s="266">
        <f t="shared" si="5"/>
        <v>0</v>
      </c>
      <c r="BH89" s="267"/>
      <c r="BI89" s="267"/>
      <c r="BJ89" s="267"/>
      <c r="BK89" s="267"/>
      <c r="BL89" s="267"/>
      <c r="BM89" s="268"/>
    </row>
    <row r="90" spans="1:65" ht="35.25" customHeight="1" x14ac:dyDescent="0.2">
      <c r="A90" s="37"/>
      <c r="B90" s="269" t="str">
        <f>'LE 05 (PROG)'!B131</f>
        <v>Reglamentar mediante acto administrativo la política de uso y responsabilidad frente a los inventarios.</v>
      </c>
      <c r="C90" s="270"/>
      <c r="D90" s="270"/>
      <c r="E90" s="270"/>
      <c r="F90" s="270"/>
      <c r="G90" s="270"/>
      <c r="H90" s="270"/>
      <c r="I90" s="270"/>
      <c r="J90" s="270"/>
      <c r="K90" s="270"/>
      <c r="L90" s="270"/>
      <c r="M90" s="270"/>
      <c r="N90" s="270"/>
      <c r="O90" s="270"/>
      <c r="P90" s="270"/>
      <c r="Q90" s="270"/>
      <c r="R90" s="270"/>
      <c r="S90" s="270"/>
      <c r="T90" s="270"/>
      <c r="U90" s="271"/>
      <c r="V90" s="272" t="str">
        <f>'LE 05 (PROG)'!V131</f>
        <v>LE 05 OB 02 AC 06</v>
      </c>
      <c r="W90" s="273"/>
      <c r="X90" s="273"/>
      <c r="Y90" s="273"/>
      <c r="Z90" s="273"/>
      <c r="AA90" s="274"/>
      <c r="AB90" s="275">
        <f>'LE 05 (PROG)'!AB131</f>
        <v>4.4000000000000002E-4</v>
      </c>
      <c r="AC90" s="276"/>
      <c r="AD90" s="276"/>
      <c r="AE90" s="276"/>
      <c r="AF90" s="276"/>
      <c r="AG90" s="277"/>
      <c r="AH90" s="278">
        <f>'LE 05 (PROG)'!AL131</f>
        <v>1</v>
      </c>
      <c r="AI90" s="279"/>
      <c r="AJ90" s="279"/>
      <c r="AK90" s="279"/>
      <c r="AL90" s="279"/>
      <c r="AM90" s="280"/>
      <c r="AN90" s="281">
        <f>'LE 05 (PROG)'!AL132</f>
        <v>0</v>
      </c>
      <c r="AO90" s="282"/>
      <c r="AP90" s="282"/>
      <c r="AQ90" s="282"/>
      <c r="AR90" s="282"/>
      <c r="AS90" s="283"/>
      <c r="AT90" s="284">
        <f t="shared" si="3"/>
        <v>0</v>
      </c>
      <c r="AU90" s="285"/>
      <c r="AV90" s="285"/>
      <c r="AW90" s="285"/>
      <c r="AX90" s="285"/>
      <c r="AY90" s="286"/>
      <c r="AZ90" s="239">
        <f t="shared" si="4"/>
        <v>4.4000000000000004E-2</v>
      </c>
      <c r="BA90" s="240"/>
      <c r="BB90" s="240"/>
      <c r="BC90" s="240"/>
      <c r="BD90" s="240"/>
      <c r="BE90" s="240"/>
      <c r="BF90" s="241"/>
      <c r="BG90" s="242">
        <f t="shared" si="5"/>
        <v>0</v>
      </c>
      <c r="BH90" s="243"/>
      <c r="BI90" s="243"/>
      <c r="BJ90" s="243"/>
      <c r="BK90" s="243"/>
      <c r="BL90" s="243"/>
      <c r="BM90" s="244"/>
    </row>
    <row r="91" spans="1:65" ht="35.25" customHeight="1" x14ac:dyDescent="0.2">
      <c r="A91" s="37"/>
      <c r="B91" s="245" t="str">
        <f>'LE 05 (PROG)'!B133</f>
        <v>Realizar auditorias al manejo de los inventarios de las diferentes áreas de trabajo.</v>
      </c>
      <c r="C91" s="246"/>
      <c r="D91" s="246"/>
      <c r="E91" s="246"/>
      <c r="F91" s="246"/>
      <c r="G91" s="246"/>
      <c r="H91" s="246"/>
      <c r="I91" s="246"/>
      <c r="J91" s="246"/>
      <c r="K91" s="246"/>
      <c r="L91" s="246"/>
      <c r="M91" s="246"/>
      <c r="N91" s="246"/>
      <c r="O91" s="246"/>
      <c r="P91" s="246"/>
      <c r="Q91" s="246"/>
      <c r="R91" s="246"/>
      <c r="S91" s="246"/>
      <c r="T91" s="246"/>
      <c r="U91" s="247"/>
      <c r="V91" s="248" t="str">
        <f>'LE 05 (PROG)'!V133</f>
        <v>LE 05 OB 02 AC 07</v>
      </c>
      <c r="W91" s="249"/>
      <c r="X91" s="249"/>
      <c r="Y91" s="249"/>
      <c r="Z91" s="249"/>
      <c r="AA91" s="250"/>
      <c r="AB91" s="251">
        <f>'LE 05 (PROG)'!AB133</f>
        <v>1.7639999999999999E-2</v>
      </c>
      <c r="AC91" s="252"/>
      <c r="AD91" s="252"/>
      <c r="AE91" s="252"/>
      <c r="AF91" s="252"/>
      <c r="AG91" s="253"/>
      <c r="AH91" s="254">
        <f>'LE 05 (PROG)'!AL133</f>
        <v>1</v>
      </c>
      <c r="AI91" s="255"/>
      <c r="AJ91" s="255"/>
      <c r="AK91" s="255"/>
      <c r="AL91" s="255"/>
      <c r="AM91" s="256"/>
      <c r="AN91" s="257">
        <f>'LE 05 (PROG)'!AL134</f>
        <v>0</v>
      </c>
      <c r="AO91" s="258"/>
      <c r="AP91" s="258"/>
      <c r="AQ91" s="258"/>
      <c r="AR91" s="258"/>
      <c r="AS91" s="259"/>
      <c r="AT91" s="260">
        <f t="shared" si="3"/>
        <v>0</v>
      </c>
      <c r="AU91" s="261"/>
      <c r="AV91" s="261"/>
      <c r="AW91" s="261"/>
      <c r="AX91" s="261"/>
      <c r="AY91" s="262"/>
      <c r="AZ91" s="263">
        <f t="shared" si="4"/>
        <v>1.764</v>
      </c>
      <c r="BA91" s="264"/>
      <c r="BB91" s="264"/>
      <c r="BC91" s="264"/>
      <c r="BD91" s="264"/>
      <c r="BE91" s="264"/>
      <c r="BF91" s="265"/>
      <c r="BG91" s="266">
        <f t="shared" si="5"/>
        <v>0</v>
      </c>
      <c r="BH91" s="267"/>
      <c r="BI91" s="267"/>
      <c r="BJ91" s="267"/>
      <c r="BK91" s="267"/>
      <c r="BL91" s="267"/>
      <c r="BM91" s="268"/>
    </row>
    <row r="92" spans="1:65" ht="35.25" customHeight="1" x14ac:dyDescent="0.2">
      <c r="A92" s="37"/>
      <c r="B92" s="269" t="str">
        <f>'LE 05 (PROG)'!B135</f>
        <v>Formular planes de mejoramiento según los hallazgos de las auditorías al manejo de inventarios.</v>
      </c>
      <c r="C92" s="270"/>
      <c r="D92" s="270"/>
      <c r="E92" s="270"/>
      <c r="F92" s="270"/>
      <c r="G92" s="270"/>
      <c r="H92" s="270"/>
      <c r="I92" s="270"/>
      <c r="J92" s="270"/>
      <c r="K92" s="270"/>
      <c r="L92" s="270"/>
      <c r="M92" s="270"/>
      <c r="N92" s="270"/>
      <c r="O92" s="270"/>
      <c r="P92" s="270"/>
      <c r="Q92" s="270"/>
      <c r="R92" s="270"/>
      <c r="S92" s="270"/>
      <c r="T92" s="270"/>
      <c r="U92" s="271"/>
      <c r="V92" s="272" t="str">
        <f>'LE 05 (PROG)'!V135</f>
        <v>LE 05 OB 02 AC 08</v>
      </c>
      <c r="W92" s="273"/>
      <c r="X92" s="273"/>
      <c r="Y92" s="273"/>
      <c r="Z92" s="273"/>
      <c r="AA92" s="274"/>
      <c r="AB92" s="275">
        <f>'LE 05 (PROG)'!AB135</f>
        <v>6.6400000000000001E-3</v>
      </c>
      <c r="AC92" s="276"/>
      <c r="AD92" s="276"/>
      <c r="AE92" s="276"/>
      <c r="AF92" s="276"/>
      <c r="AG92" s="277"/>
      <c r="AH92" s="278">
        <f>'LE 05 (PROG)'!AL135</f>
        <v>1</v>
      </c>
      <c r="AI92" s="279"/>
      <c r="AJ92" s="279"/>
      <c r="AK92" s="279"/>
      <c r="AL92" s="279"/>
      <c r="AM92" s="280"/>
      <c r="AN92" s="281">
        <f>'LE 05 (PROG)'!AL136</f>
        <v>0</v>
      </c>
      <c r="AO92" s="282"/>
      <c r="AP92" s="282"/>
      <c r="AQ92" s="282"/>
      <c r="AR92" s="282"/>
      <c r="AS92" s="283"/>
      <c r="AT92" s="284">
        <f t="shared" si="3"/>
        <v>0</v>
      </c>
      <c r="AU92" s="285"/>
      <c r="AV92" s="285"/>
      <c r="AW92" s="285"/>
      <c r="AX92" s="285"/>
      <c r="AY92" s="286"/>
      <c r="AZ92" s="239">
        <f t="shared" si="4"/>
        <v>0.66400000000000003</v>
      </c>
      <c r="BA92" s="240"/>
      <c r="BB92" s="240"/>
      <c r="BC92" s="240"/>
      <c r="BD92" s="240"/>
      <c r="BE92" s="240"/>
      <c r="BF92" s="241"/>
      <c r="BG92" s="242">
        <f t="shared" si="5"/>
        <v>0</v>
      </c>
      <c r="BH92" s="243"/>
      <c r="BI92" s="243"/>
      <c r="BJ92" s="243"/>
      <c r="BK92" s="243"/>
      <c r="BL92" s="243"/>
      <c r="BM92" s="244"/>
    </row>
    <row r="93" spans="1:65" ht="35.25" customHeight="1" x14ac:dyDescent="0.2">
      <c r="A93" s="37"/>
      <c r="B93" s="245" t="str">
        <f>'LE 05 (PROG)'!B137</f>
        <v>Ejecutar las actividades contenidas en los planes de mejoramiento derivados de las auditorías al manejo de inventarios.</v>
      </c>
      <c r="C93" s="246"/>
      <c r="D93" s="246"/>
      <c r="E93" s="246"/>
      <c r="F93" s="246"/>
      <c r="G93" s="246"/>
      <c r="H93" s="246"/>
      <c r="I93" s="246"/>
      <c r="J93" s="246"/>
      <c r="K93" s="246"/>
      <c r="L93" s="246"/>
      <c r="M93" s="246"/>
      <c r="N93" s="246"/>
      <c r="O93" s="246"/>
      <c r="P93" s="246"/>
      <c r="Q93" s="246"/>
      <c r="R93" s="246"/>
      <c r="S93" s="246"/>
      <c r="T93" s="246"/>
      <c r="U93" s="247"/>
      <c r="V93" s="248" t="str">
        <f>'LE 05 (PROG)'!V137</f>
        <v>LE 05 OB 02 AC 09</v>
      </c>
      <c r="W93" s="249"/>
      <c r="X93" s="249"/>
      <c r="Y93" s="249"/>
      <c r="Z93" s="249"/>
      <c r="AA93" s="250"/>
      <c r="AB93" s="251">
        <f>'LE 05 (PROG)'!AB137</f>
        <v>6.5210000000000004E-2</v>
      </c>
      <c r="AC93" s="252"/>
      <c r="AD93" s="252"/>
      <c r="AE93" s="252"/>
      <c r="AF93" s="252"/>
      <c r="AG93" s="253"/>
      <c r="AH93" s="254">
        <f>'LE 05 (PROG)'!AL137</f>
        <v>1</v>
      </c>
      <c r="AI93" s="255"/>
      <c r="AJ93" s="255"/>
      <c r="AK93" s="255"/>
      <c r="AL93" s="255"/>
      <c r="AM93" s="256"/>
      <c r="AN93" s="257">
        <f>'LE 05 (PROG)'!AL138</f>
        <v>0</v>
      </c>
      <c r="AO93" s="258"/>
      <c r="AP93" s="258"/>
      <c r="AQ93" s="258"/>
      <c r="AR93" s="258"/>
      <c r="AS93" s="259"/>
      <c r="AT93" s="260">
        <f t="shared" si="3"/>
        <v>0</v>
      </c>
      <c r="AU93" s="261"/>
      <c r="AV93" s="261"/>
      <c r="AW93" s="261"/>
      <c r="AX93" s="261"/>
      <c r="AY93" s="262"/>
      <c r="AZ93" s="263">
        <f t="shared" si="4"/>
        <v>6.5210000000000008</v>
      </c>
      <c r="BA93" s="264"/>
      <c r="BB93" s="264"/>
      <c r="BC93" s="264"/>
      <c r="BD93" s="264"/>
      <c r="BE93" s="264"/>
      <c r="BF93" s="265"/>
      <c r="BG93" s="266">
        <f t="shared" si="5"/>
        <v>0</v>
      </c>
      <c r="BH93" s="267"/>
      <c r="BI93" s="267"/>
      <c r="BJ93" s="267"/>
      <c r="BK93" s="267"/>
      <c r="BL93" s="267"/>
      <c r="BM93" s="268"/>
    </row>
    <row r="94" spans="1:65" ht="18" customHeight="1" thickBot="1" x14ac:dyDescent="0.25">
      <c r="A94" s="37"/>
      <c r="B94" s="323" t="str">
        <f>'LE 05 (PROG)'!B139</f>
        <v>Realizar seguimiento a la ejecución de los planes de mejoramiento.</v>
      </c>
      <c r="C94" s="324"/>
      <c r="D94" s="324"/>
      <c r="E94" s="324"/>
      <c r="F94" s="324"/>
      <c r="G94" s="324"/>
      <c r="H94" s="324"/>
      <c r="I94" s="324"/>
      <c r="J94" s="324"/>
      <c r="K94" s="324"/>
      <c r="L94" s="324"/>
      <c r="M94" s="324"/>
      <c r="N94" s="324"/>
      <c r="O94" s="324"/>
      <c r="P94" s="324"/>
      <c r="Q94" s="324"/>
      <c r="R94" s="324"/>
      <c r="S94" s="324"/>
      <c r="T94" s="324"/>
      <c r="U94" s="325"/>
      <c r="V94" s="326" t="str">
        <f>'LE 05 (PROG)'!V139</f>
        <v>LE 05 OB 02 AC 10</v>
      </c>
      <c r="W94" s="327"/>
      <c r="X94" s="327"/>
      <c r="Y94" s="327"/>
      <c r="Z94" s="327"/>
      <c r="AA94" s="328"/>
      <c r="AB94" s="329">
        <f>'LE 05 (PROG)'!AB139</f>
        <v>5.1900000000000002E-3</v>
      </c>
      <c r="AC94" s="330"/>
      <c r="AD94" s="330"/>
      <c r="AE94" s="330"/>
      <c r="AF94" s="330"/>
      <c r="AG94" s="331"/>
      <c r="AH94" s="332">
        <f>'LE 05 (PROG)'!AL139</f>
        <v>1</v>
      </c>
      <c r="AI94" s="333"/>
      <c r="AJ94" s="333"/>
      <c r="AK94" s="333"/>
      <c r="AL94" s="333"/>
      <c r="AM94" s="334"/>
      <c r="AN94" s="335">
        <f>'LE 05 (PROG)'!AL140</f>
        <v>0</v>
      </c>
      <c r="AO94" s="336"/>
      <c r="AP94" s="336"/>
      <c r="AQ94" s="336"/>
      <c r="AR94" s="336"/>
      <c r="AS94" s="337"/>
      <c r="AT94" s="338">
        <f t="shared" si="3"/>
        <v>0</v>
      </c>
      <c r="AU94" s="339"/>
      <c r="AV94" s="339"/>
      <c r="AW94" s="339"/>
      <c r="AX94" s="339"/>
      <c r="AY94" s="340"/>
      <c r="AZ94" s="317">
        <f t="shared" si="4"/>
        <v>0.51900000000000002</v>
      </c>
      <c r="BA94" s="318"/>
      <c r="BB94" s="318"/>
      <c r="BC94" s="318"/>
      <c r="BD94" s="318"/>
      <c r="BE94" s="318"/>
      <c r="BF94" s="319"/>
      <c r="BG94" s="320">
        <f t="shared" si="5"/>
        <v>0</v>
      </c>
      <c r="BH94" s="321"/>
      <c r="BI94" s="321"/>
      <c r="BJ94" s="321"/>
      <c r="BK94" s="321"/>
      <c r="BL94" s="321"/>
      <c r="BM94" s="322"/>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341" t="s">
        <v>2</v>
      </c>
      <c r="C96" s="342"/>
      <c r="D96" s="342"/>
      <c r="E96" s="342"/>
      <c r="F96" s="342"/>
      <c r="G96" s="342"/>
      <c r="H96" s="342"/>
      <c r="I96" s="342"/>
      <c r="J96" s="342"/>
      <c r="K96" s="342"/>
      <c r="L96" s="342"/>
      <c r="M96" s="342"/>
      <c r="N96" s="342"/>
      <c r="O96" s="342"/>
      <c r="P96" s="342"/>
      <c r="Q96" s="342"/>
      <c r="R96" s="342"/>
      <c r="S96" s="342"/>
      <c r="T96" s="342"/>
      <c r="U96" s="343"/>
      <c r="V96" s="347" t="s">
        <v>1</v>
      </c>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9"/>
      <c r="AZ96" s="350">
        <f>SUM(AZ85:BF94)</f>
        <v>100.001</v>
      </c>
      <c r="BA96" s="351"/>
      <c r="BB96" s="351"/>
      <c r="BC96" s="351"/>
      <c r="BD96" s="351"/>
      <c r="BE96" s="351"/>
      <c r="BF96" s="351"/>
      <c r="BG96" s="351">
        <f>SUM(BG85:BM94)</f>
        <v>88.86</v>
      </c>
      <c r="BH96" s="351"/>
      <c r="BI96" s="351"/>
      <c r="BJ96" s="351"/>
      <c r="BK96" s="351"/>
      <c r="BL96" s="351"/>
      <c r="BM96" s="352"/>
    </row>
    <row r="97" spans="1:65" ht="18" customHeight="1" thickBot="1" x14ac:dyDescent="0.25">
      <c r="A97" s="37"/>
      <c r="B97" s="344"/>
      <c r="C97" s="345"/>
      <c r="D97" s="345"/>
      <c r="E97" s="345"/>
      <c r="F97" s="345"/>
      <c r="G97" s="345"/>
      <c r="H97" s="345"/>
      <c r="I97" s="345"/>
      <c r="J97" s="345"/>
      <c r="K97" s="345"/>
      <c r="L97" s="345"/>
      <c r="M97" s="345"/>
      <c r="N97" s="345"/>
      <c r="O97" s="345"/>
      <c r="P97" s="345"/>
      <c r="Q97" s="345"/>
      <c r="R97" s="345"/>
      <c r="S97" s="345"/>
      <c r="T97" s="345"/>
      <c r="U97" s="346"/>
      <c r="V97" s="353" t="s">
        <v>3</v>
      </c>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5">
        <f>IF(BG96=100,1,(BG96*1)/AZ96)</f>
        <v>0.88859111408885905</v>
      </c>
      <c r="BA97" s="356"/>
      <c r="BB97" s="356"/>
      <c r="BC97" s="356"/>
      <c r="BD97" s="356"/>
      <c r="BE97" s="356"/>
      <c r="BF97" s="356"/>
      <c r="BG97" s="356"/>
      <c r="BH97" s="356"/>
      <c r="BI97" s="356"/>
      <c r="BJ97" s="356"/>
      <c r="BK97" s="356"/>
      <c r="BL97" s="356"/>
      <c r="BM97" s="357"/>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67" t="s">
        <v>33</v>
      </c>
      <c r="D100" s="68"/>
      <c r="E100" s="68"/>
      <c r="F100" s="68"/>
      <c r="G100" s="68"/>
      <c r="H100" s="68"/>
      <c r="I100" s="68"/>
      <c r="J100" s="68"/>
      <c r="K100" s="68"/>
      <c r="L100" s="68"/>
      <c r="M100" s="68"/>
      <c r="N100" s="68"/>
      <c r="O100" s="85" t="str">
        <f>'LE 05 (PROG)'!O143:BW143</f>
        <v>DESARROLLO SOSTENIBLE.</v>
      </c>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224"/>
    </row>
    <row r="101" spans="1:65" ht="18" customHeight="1" x14ac:dyDescent="0.2">
      <c r="A101" s="37"/>
      <c r="B101" s="7"/>
      <c r="C101" s="67" t="s">
        <v>34</v>
      </c>
      <c r="D101" s="68"/>
      <c r="E101" s="68"/>
      <c r="F101" s="68"/>
      <c r="G101" s="68"/>
      <c r="H101" s="68"/>
      <c r="I101" s="68"/>
      <c r="J101" s="68"/>
      <c r="K101" s="68"/>
      <c r="L101" s="68"/>
      <c r="M101" s="68"/>
      <c r="N101" s="68"/>
      <c r="O101" s="228" t="str">
        <f>'LE 05 (PROG)'!O144:Q144</f>
        <v>LE 05</v>
      </c>
      <c r="P101" s="228"/>
      <c r="Q101" s="228"/>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67" t="s">
        <v>35</v>
      </c>
      <c r="D102" s="67"/>
      <c r="E102" s="67"/>
      <c r="F102" s="67"/>
      <c r="G102" s="67"/>
      <c r="H102" s="67"/>
      <c r="I102" s="67"/>
      <c r="J102" s="67"/>
      <c r="K102" s="67"/>
      <c r="L102" s="67"/>
      <c r="M102" s="67"/>
      <c r="N102" s="67"/>
      <c r="O102" s="70">
        <f>'LE 05 (PROG)'!O145:Q145</f>
        <v>0.05</v>
      </c>
      <c r="P102" s="70"/>
      <c r="Q102" s="70"/>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71" t="s">
        <v>36</v>
      </c>
      <c r="D103" s="71"/>
      <c r="E103" s="71"/>
      <c r="F103" s="71"/>
      <c r="G103" s="71"/>
      <c r="H103" s="71"/>
      <c r="I103" s="71"/>
      <c r="J103" s="71"/>
      <c r="K103" s="71"/>
      <c r="L103" s="71"/>
      <c r="M103" s="71"/>
      <c r="N103" s="71"/>
      <c r="O103" s="72" t="str">
        <f>'LE 05 (PROG)'!O146:BW146</f>
        <v>Implementar un sistema de costos hospitalarios, desagregado hasta el nivel de servicio, que dé cuenta de la inversión económica necesaria para la prestación de cada actividad de salud que realice la Empresa Social del Estado.</v>
      </c>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238"/>
    </row>
    <row r="104" spans="1:65" ht="18" customHeight="1" x14ac:dyDescent="0.2">
      <c r="A104" s="37"/>
      <c r="B104" s="7"/>
      <c r="C104" s="67" t="s">
        <v>34</v>
      </c>
      <c r="D104" s="67"/>
      <c r="E104" s="67"/>
      <c r="F104" s="67"/>
      <c r="G104" s="67"/>
      <c r="H104" s="67"/>
      <c r="I104" s="67"/>
      <c r="J104" s="67"/>
      <c r="K104" s="67"/>
      <c r="L104" s="67"/>
      <c r="M104" s="67"/>
      <c r="N104" s="67"/>
      <c r="O104" s="73" t="str">
        <f>'LE 05 (PROG)'!O147:R147</f>
        <v>LE 05 OB 03</v>
      </c>
      <c r="P104" s="69"/>
      <c r="Q104" s="69"/>
      <c r="R104" s="6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7" t="s">
        <v>37</v>
      </c>
      <c r="D105" s="67"/>
      <c r="E105" s="67"/>
      <c r="F105" s="67"/>
      <c r="G105" s="67"/>
      <c r="H105" s="67"/>
      <c r="I105" s="67"/>
      <c r="J105" s="67"/>
      <c r="K105" s="67"/>
      <c r="L105" s="67"/>
      <c r="M105" s="67"/>
      <c r="N105" s="67"/>
      <c r="O105" s="73">
        <f>'LE 05 (PROG)'!O148:Q148</f>
        <v>0.02</v>
      </c>
      <c r="P105" s="69"/>
      <c r="Q105" s="6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67" t="s">
        <v>38</v>
      </c>
      <c r="D106" s="67"/>
      <c r="E106" s="67"/>
      <c r="F106" s="67"/>
      <c r="G106" s="67"/>
      <c r="H106" s="67"/>
      <c r="I106" s="67"/>
      <c r="J106" s="67"/>
      <c r="K106" s="67"/>
      <c r="L106" s="67"/>
      <c r="M106" s="67"/>
      <c r="N106" s="67"/>
      <c r="O106" s="69" t="str">
        <f>'LE 05 (PROG)'!O149:BW149</f>
        <v>Gerente Empresa Social del Estado.</v>
      </c>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224"/>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232" t="s">
        <v>39</v>
      </c>
      <c r="C108" s="233"/>
      <c r="D108" s="233"/>
      <c r="E108" s="233"/>
      <c r="F108" s="233"/>
      <c r="G108" s="233"/>
      <c r="H108" s="233"/>
      <c r="I108" s="233"/>
      <c r="J108" s="233"/>
      <c r="K108" s="233"/>
      <c r="L108" s="233"/>
      <c r="M108" s="233"/>
      <c r="N108" s="233"/>
      <c r="O108" s="233"/>
      <c r="P108" s="233"/>
      <c r="Q108" s="233"/>
      <c r="R108" s="233"/>
      <c r="S108" s="233"/>
      <c r="T108" s="233"/>
      <c r="U108" s="234"/>
      <c r="V108" s="232" t="s">
        <v>40</v>
      </c>
      <c r="W108" s="233"/>
      <c r="X108" s="233"/>
      <c r="Y108" s="233"/>
      <c r="Z108" s="233"/>
      <c r="AA108" s="234"/>
      <c r="AB108" s="235" t="s">
        <v>9</v>
      </c>
      <c r="AC108" s="236"/>
      <c r="AD108" s="236"/>
      <c r="AE108" s="236"/>
      <c r="AF108" s="236"/>
      <c r="AG108" s="237"/>
      <c r="AH108" s="235" t="s">
        <v>49</v>
      </c>
      <c r="AI108" s="236"/>
      <c r="AJ108" s="236"/>
      <c r="AK108" s="236"/>
      <c r="AL108" s="236"/>
      <c r="AM108" s="237"/>
      <c r="AN108" s="235" t="s">
        <v>10</v>
      </c>
      <c r="AO108" s="236"/>
      <c r="AP108" s="236"/>
      <c r="AQ108" s="236"/>
      <c r="AR108" s="236"/>
      <c r="AS108" s="237"/>
      <c r="AT108" s="235" t="s">
        <v>48</v>
      </c>
      <c r="AU108" s="236"/>
      <c r="AV108" s="236"/>
      <c r="AW108" s="236"/>
      <c r="AX108" s="236"/>
      <c r="AY108" s="237"/>
      <c r="AZ108" s="235" t="s">
        <v>7</v>
      </c>
      <c r="BA108" s="236"/>
      <c r="BB108" s="236"/>
      <c r="BC108" s="236"/>
      <c r="BD108" s="236"/>
      <c r="BE108" s="236"/>
      <c r="BF108" s="237"/>
      <c r="BG108" s="235" t="s">
        <v>6</v>
      </c>
      <c r="BH108" s="236"/>
      <c r="BI108" s="236"/>
      <c r="BJ108" s="236"/>
      <c r="BK108" s="236"/>
      <c r="BL108" s="236"/>
      <c r="BM108" s="237"/>
    </row>
    <row r="109" spans="1:65" ht="35.25" customHeight="1" x14ac:dyDescent="0.2">
      <c r="A109" s="37"/>
      <c r="B109" s="287" t="str">
        <f>'LE 05 (PROG)'!B153</f>
        <v>Parametrizar el aplicativo informático para el cálculo de los costos hospitalarios.</v>
      </c>
      <c r="C109" s="288"/>
      <c r="D109" s="288"/>
      <c r="E109" s="288"/>
      <c r="F109" s="288"/>
      <c r="G109" s="288"/>
      <c r="H109" s="288"/>
      <c r="I109" s="288"/>
      <c r="J109" s="288"/>
      <c r="K109" s="288"/>
      <c r="L109" s="288"/>
      <c r="M109" s="288"/>
      <c r="N109" s="288"/>
      <c r="O109" s="288"/>
      <c r="P109" s="288"/>
      <c r="Q109" s="288"/>
      <c r="R109" s="288"/>
      <c r="S109" s="288"/>
      <c r="T109" s="288"/>
      <c r="U109" s="289"/>
      <c r="V109" s="290" t="str">
        <f>'LE 05 (PROG)'!V153</f>
        <v>LE 05 OB 03 AC 01</v>
      </c>
      <c r="W109" s="291"/>
      <c r="X109" s="291"/>
      <c r="Y109" s="291"/>
      <c r="Z109" s="291"/>
      <c r="AA109" s="292"/>
      <c r="AB109" s="293">
        <f>'LE 05 (PROG)'!AB153</f>
        <v>0.61353999999999997</v>
      </c>
      <c r="AC109" s="294"/>
      <c r="AD109" s="294"/>
      <c r="AE109" s="294"/>
      <c r="AF109" s="294"/>
      <c r="AG109" s="295"/>
      <c r="AH109" s="296">
        <f>'LE 05 (PROG)'!AL153</f>
        <v>1</v>
      </c>
      <c r="AI109" s="297"/>
      <c r="AJ109" s="297"/>
      <c r="AK109" s="297"/>
      <c r="AL109" s="297"/>
      <c r="AM109" s="298"/>
      <c r="AN109" s="299">
        <f>'LE 05 (PROG)'!AL154</f>
        <v>0</v>
      </c>
      <c r="AO109" s="300"/>
      <c r="AP109" s="300"/>
      <c r="AQ109" s="300"/>
      <c r="AR109" s="300"/>
      <c r="AS109" s="301"/>
      <c r="AT109" s="302">
        <f>IF(AH109=0,"",(AN109*1)/AH109)</f>
        <v>0</v>
      </c>
      <c r="AU109" s="303"/>
      <c r="AV109" s="303"/>
      <c r="AW109" s="303"/>
      <c r="AX109" s="303"/>
      <c r="AY109" s="304"/>
      <c r="AZ109" s="305">
        <f>AB109*100</f>
        <v>61.353999999999999</v>
      </c>
      <c r="BA109" s="306"/>
      <c r="BB109" s="306"/>
      <c r="BC109" s="306"/>
      <c r="BD109" s="306"/>
      <c r="BE109" s="306"/>
      <c r="BF109" s="307"/>
      <c r="BG109" s="308">
        <f>IF(AH109=0,(AZ109),((AT109*AB109)*100))</f>
        <v>0</v>
      </c>
      <c r="BH109" s="309"/>
      <c r="BI109" s="309"/>
      <c r="BJ109" s="309"/>
      <c r="BK109" s="309"/>
      <c r="BL109" s="309"/>
      <c r="BM109" s="310"/>
    </row>
    <row r="110" spans="1:65" ht="18" customHeight="1" x14ac:dyDescent="0.2">
      <c r="A110" s="37"/>
      <c r="B110" s="269" t="str">
        <f>'LE 05 (PROG)'!B155</f>
        <v>Consolidar la información de costos y generar la interface a contabilidad.</v>
      </c>
      <c r="C110" s="270"/>
      <c r="D110" s="270"/>
      <c r="E110" s="270"/>
      <c r="F110" s="270"/>
      <c r="G110" s="270"/>
      <c r="H110" s="270"/>
      <c r="I110" s="270"/>
      <c r="J110" s="270"/>
      <c r="K110" s="270"/>
      <c r="L110" s="270"/>
      <c r="M110" s="270"/>
      <c r="N110" s="270"/>
      <c r="O110" s="270"/>
      <c r="P110" s="270"/>
      <c r="Q110" s="270"/>
      <c r="R110" s="270"/>
      <c r="S110" s="270"/>
      <c r="T110" s="270"/>
      <c r="U110" s="271"/>
      <c r="V110" s="272" t="str">
        <f>'LE 05 (PROG)'!V155</f>
        <v>LE 05 OB 03 AC 02</v>
      </c>
      <c r="W110" s="273"/>
      <c r="X110" s="273"/>
      <c r="Y110" s="273"/>
      <c r="Z110" s="273"/>
      <c r="AA110" s="274"/>
      <c r="AB110" s="275">
        <f>'LE 05 (PROG)'!AB155</f>
        <v>0.25533</v>
      </c>
      <c r="AC110" s="276"/>
      <c r="AD110" s="276"/>
      <c r="AE110" s="276"/>
      <c r="AF110" s="276"/>
      <c r="AG110" s="277"/>
      <c r="AH110" s="278">
        <f>'LE 05 (PROG)'!AL155</f>
        <v>0</v>
      </c>
      <c r="AI110" s="279"/>
      <c r="AJ110" s="279"/>
      <c r="AK110" s="279"/>
      <c r="AL110" s="279"/>
      <c r="AM110" s="280"/>
      <c r="AN110" s="281">
        <f>'LE 05 (PROG)'!AL156</f>
        <v>0</v>
      </c>
      <c r="AO110" s="282"/>
      <c r="AP110" s="282"/>
      <c r="AQ110" s="282"/>
      <c r="AR110" s="282"/>
      <c r="AS110" s="283"/>
      <c r="AT110" s="284" t="str">
        <f t="shared" ref="AT110:AT114" si="6">IF(AH110=0,"",(AN110*1)/AH110)</f>
        <v/>
      </c>
      <c r="AU110" s="285"/>
      <c r="AV110" s="285"/>
      <c r="AW110" s="285"/>
      <c r="AX110" s="285"/>
      <c r="AY110" s="286"/>
      <c r="AZ110" s="239">
        <f t="shared" ref="AZ110:AZ114" si="7">AB110*100</f>
        <v>25.533000000000001</v>
      </c>
      <c r="BA110" s="240"/>
      <c r="BB110" s="240"/>
      <c r="BC110" s="240"/>
      <c r="BD110" s="240"/>
      <c r="BE110" s="240"/>
      <c r="BF110" s="241"/>
      <c r="BG110" s="242">
        <f t="shared" ref="BG110:BG114" si="8">IF(AH110=0,(AZ110),((AT110*AB110)*100))</f>
        <v>25.533000000000001</v>
      </c>
      <c r="BH110" s="243"/>
      <c r="BI110" s="243"/>
      <c r="BJ110" s="243"/>
      <c r="BK110" s="243"/>
      <c r="BL110" s="243"/>
      <c r="BM110" s="244"/>
    </row>
    <row r="111" spans="1:65" ht="35.25" customHeight="1" x14ac:dyDescent="0.2">
      <c r="A111" s="37"/>
      <c r="B111" s="245" t="str">
        <f>'LE 05 (PROG)'!B157</f>
        <v>Presentar informes de costos al Comité de Sostenibilidad Contable de la Empresa Social del Estado.</v>
      </c>
      <c r="C111" s="246"/>
      <c r="D111" s="246"/>
      <c r="E111" s="246"/>
      <c r="F111" s="246"/>
      <c r="G111" s="246"/>
      <c r="H111" s="246"/>
      <c r="I111" s="246"/>
      <c r="J111" s="246"/>
      <c r="K111" s="246"/>
      <c r="L111" s="246"/>
      <c r="M111" s="246"/>
      <c r="N111" s="246"/>
      <c r="O111" s="246"/>
      <c r="P111" s="246"/>
      <c r="Q111" s="246"/>
      <c r="R111" s="246"/>
      <c r="S111" s="246"/>
      <c r="T111" s="246"/>
      <c r="U111" s="247"/>
      <c r="V111" s="248" t="str">
        <f>'LE 05 (PROG)'!V157</f>
        <v>LE 05 OB 03 AC 03</v>
      </c>
      <c r="W111" s="249"/>
      <c r="X111" s="249"/>
      <c r="Y111" s="249"/>
      <c r="Z111" s="249"/>
      <c r="AA111" s="250"/>
      <c r="AB111" s="251">
        <f>'LE 05 (PROG)'!AB157</f>
        <v>4.8199999999999996E-3</v>
      </c>
      <c r="AC111" s="252"/>
      <c r="AD111" s="252"/>
      <c r="AE111" s="252"/>
      <c r="AF111" s="252"/>
      <c r="AG111" s="253"/>
      <c r="AH111" s="254">
        <f>'LE 05 (PROG)'!AL157</f>
        <v>0</v>
      </c>
      <c r="AI111" s="255"/>
      <c r="AJ111" s="255"/>
      <c r="AK111" s="255"/>
      <c r="AL111" s="255"/>
      <c r="AM111" s="256"/>
      <c r="AN111" s="257">
        <f>'LE 05 (PROG)'!AL158</f>
        <v>0</v>
      </c>
      <c r="AO111" s="258"/>
      <c r="AP111" s="258"/>
      <c r="AQ111" s="258"/>
      <c r="AR111" s="258"/>
      <c r="AS111" s="259"/>
      <c r="AT111" s="260" t="str">
        <f t="shared" si="6"/>
        <v/>
      </c>
      <c r="AU111" s="261"/>
      <c r="AV111" s="261"/>
      <c r="AW111" s="261"/>
      <c r="AX111" s="261"/>
      <c r="AY111" s="262"/>
      <c r="AZ111" s="263">
        <f t="shared" si="7"/>
        <v>0.48199999999999998</v>
      </c>
      <c r="BA111" s="264"/>
      <c r="BB111" s="264"/>
      <c r="BC111" s="264"/>
      <c r="BD111" s="264"/>
      <c r="BE111" s="264"/>
      <c r="BF111" s="265"/>
      <c r="BG111" s="266">
        <f t="shared" si="8"/>
        <v>0.48199999999999998</v>
      </c>
      <c r="BH111" s="267"/>
      <c r="BI111" s="267"/>
      <c r="BJ111" s="267"/>
      <c r="BK111" s="267"/>
      <c r="BL111" s="267"/>
      <c r="BM111" s="268"/>
    </row>
    <row r="112" spans="1:65" ht="35.25" customHeight="1" x14ac:dyDescent="0.2">
      <c r="A112" s="37"/>
      <c r="B112" s="269" t="str">
        <f>'LE 05 (PROG)'!B159</f>
        <v>Formular planes de mejoramiento según los hallazgos de los informes de costos.</v>
      </c>
      <c r="C112" s="270"/>
      <c r="D112" s="270"/>
      <c r="E112" s="270"/>
      <c r="F112" s="270"/>
      <c r="G112" s="270"/>
      <c r="H112" s="270"/>
      <c r="I112" s="270"/>
      <c r="J112" s="270"/>
      <c r="K112" s="270"/>
      <c r="L112" s="270"/>
      <c r="M112" s="270"/>
      <c r="N112" s="270"/>
      <c r="O112" s="270"/>
      <c r="P112" s="270"/>
      <c r="Q112" s="270"/>
      <c r="R112" s="270"/>
      <c r="S112" s="270"/>
      <c r="T112" s="270"/>
      <c r="U112" s="271"/>
      <c r="V112" s="272" t="str">
        <f>'LE 05 (PROG)'!V159</f>
        <v>LE 05 OB 03 AC 04</v>
      </c>
      <c r="W112" s="273"/>
      <c r="X112" s="273"/>
      <c r="Y112" s="273"/>
      <c r="Z112" s="273"/>
      <c r="AA112" s="274"/>
      <c r="AB112" s="275">
        <f>'LE 05 (PROG)'!AB159</f>
        <v>4.9699999999999996E-3</v>
      </c>
      <c r="AC112" s="276"/>
      <c r="AD112" s="276"/>
      <c r="AE112" s="276"/>
      <c r="AF112" s="276"/>
      <c r="AG112" s="277"/>
      <c r="AH112" s="278">
        <f>'LE 05 (PROG)'!AL159</f>
        <v>0</v>
      </c>
      <c r="AI112" s="279"/>
      <c r="AJ112" s="279"/>
      <c r="AK112" s="279"/>
      <c r="AL112" s="279"/>
      <c r="AM112" s="280"/>
      <c r="AN112" s="281">
        <f>'LE 05 (PROG)'!AL160</f>
        <v>0</v>
      </c>
      <c r="AO112" s="282"/>
      <c r="AP112" s="282"/>
      <c r="AQ112" s="282"/>
      <c r="AR112" s="282"/>
      <c r="AS112" s="283"/>
      <c r="AT112" s="284" t="str">
        <f t="shared" si="6"/>
        <v/>
      </c>
      <c r="AU112" s="285"/>
      <c r="AV112" s="285"/>
      <c r="AW112" s="285"/>
      <c r="AX112" s="285"/>
      <c r="AY112" s="286"/>
      <c r="AZ112" s="239">
        <f t="shared" si="7"/>
        <v>0.49699999999999994</v>
      </c>
      <c r="BA112" s="240"/>
      <c r="BB112" s="240"/>
      <c r="BC112" s="240"/>
      <c r="BD112" s="240"/>
      <c r="BE112" s="240"/>
      <c r="BF112" s="241"/>
      <c r="BG112" s="242">
        <f t="shared" si="8"/>
        <v>0.49699999999999994</v>
      </c>
      <c r="BH112" s="243"/>
      <c r="BI112" s="243"/>
      <c r="BJ112" s="243"/>
      <c r="BK112" s="243"/>
      <c r="BL112" s="243"/>
      <c r="BM112" s="244"/>
    </row>
    <row r="113" spans="1:65" ht="35.25" customHeight="1" x14ac:dyDescent="0.2">
      <c r="A113" s="37"/>
      <c r="B113" s="245" t="str">
        <f>'LE 05 (PROG)'!B161</f>
        <v>Ejecutar las actividades contenidas en los planes de mejoramiento derivados de los informes de costos.</v>
      </c>
      <c r="C113" s="246"/>
      <c r="D113" s="246"/>
      <c r="E113" s="246"/>
      <c r="F113" s="246"/>
      <c r="G113" s="246"/>
      <c r="H113" s="246"/>
      <c r="I113" s="246"/>
      <c r="J113" s="246"/>
      <c r="K113" s="246"/>
      <c r="L113" s="246"/>
      <c r="M113" s="246"/>
      <c r="N113" s="246"/>
      <c r="O113" s="246"/>
      <c r="P113" s="246"/>
      <c r="Q113" s="246"/>
      <c r="R113" s="246"/>
      <c r="S113" s="246"/>
      <c r="T113" s="246"/>
      <c r="U113" s="247"/>
      <c r="V113" s="248" t="str">
        <f>'LE 05 (PROG)'!V161</f>
        <v>LE 05 OB 03 AC 05</v>
      </c>
      <c r="W113" s="249"/>
      <c r="X113" s="249"/>
      <c r="Y113" s="249"/>
      <c r="Z113" s="249"/>
      <c r="AA113" s="250"/>
      <c r="AB113" s="251">
        <f>'LE 05 (PROG)'!AB161</f>
        <v>0.11637</v>
      </c>
      <c r="AC113" s="252"/>
      <c r="AD113" s="252"/>
      <c r="AE113" s="252"/>
      <c r="AF113" s="252"/>
      <c r="AG113" s="253"/>
      <c r="AH113" s="254">
        <f>'LE 05 (PROG)'!AL161</f>
        <v>0</v>
      </c>
      <c r="AI113" s="255"/>
      <c r="AJ113" s="255"/>
      <c r="AK113" s="255"/>
      <c r="AL113" s="255"/>
      <c r="AM113" s="256"/>
      <c r="AN113" s="257">
        <f>'LE 05 (PROG)'!AL162</f>
        <v>0</v>
      </c>
      <c r="AO113" s="258"/>
      <c r="AP113" s="258"/>
      <c r="AQ113" s="258"/>
      <c r="AR113" s="258"/>
      <c r="AS113" s="259"/>
      <c r="AT113" s="260" t="str">
        <f t="shared" si="6"/>
        <v/>
      </c>
      <c r="AU113" s="261"/>
      <c r="AV113" s="261"/>
      <c r="AW113" s="261"/>
      <c r="AX113" s="261"/>
      <c r="AY113" s="262"/>
      <c r="AZ113" s="263">
        <f t="shared" si="7"/>
        <v>11.637</v>
      </c>
      <c r="BA113" s="264"/>
      <c r="BB113" s="264"/>
      <c r="BC113" s="264"/>
      <c r="BD113" s="264"/>
      <c r="BE113" s="264"/>
      <c r="BF113" s="265"/>
      <c r="BG113" s="266">
        <f t="shared" si="8"/>
        <v>11.637</v>
      </c>
      <c r="BH113" s="267"/>
      <c r="BI113" s="267"/>
      <c r="BJ113" s="267"/>
      <c r="BK113" s="267"/>
      <c r="BL113" s="267"/>
      <c r="BM113" s="268"/>
    </row>
    <row r="114" spans="1:65" ht="18" customHeight="1" thickBot="1" x14ac:dyDescent="0.25">
      <c r="A114" s="37"/>
      <c r="B114" s="323" t="str">
        <f>'LE 05 (PROG)'!B163</f>
        <v>Realizar seguimiento a la ejecución de los planes de mejoramiento.</v>
      </c>
      <c r="C114" s="324"/>
      <c r="D114" s="324"/>
      <c r="E114" s="324"/>
      <c r="F114" s="324"/>
      <c r="G114" s="324"/>
      <c r="H114" s="324"/>
      <c r="I114" s="324"/>
      <c r="J114" s="324"/>
      <c r="K114" s="324"/>
      <c r="L114" s="324"/>
      <c r="M114" s="324"/>
      <c r="N114" s="324"/>
      <c r="O114" s="324"/>
      <c r="P114" s="324"/>
      <c r="Q114" s="324"/>
      <c r="R114" s="324"/>
      <c r="S114" s="324"/>
      <c r="T114" s="324"/>
      <c r="U114" s="325"/>
      <c r="V114" s="326" t="str">
        <f>'LE 05 (PROG)'!V163</f>
        <v>LE 05 OB 03 AC 06</v>
      </c>
      <c r="W114" s="327"/>
      <c r="X114" s="327"/>
      <c r="Y114" s="327"/>
      <c r="Z114" s="327"/>
      <c r="AA114" s="328"/>
      <c r="AB114" s="329">
        <f>'LE 05 (PROG)'!AB163</f>
        <v>4.9699999999999996E-3</v>
      </c>
      <c r="AC114" s="330"/>
      <c r="AD114" s="330"/>
      <c r="AE114" s="330"/>
      <c r="AF114" s="330"/>
      <c r="AG114" s="331"/>
      <c r="AH114" s="332">
        <f>'LE 05 (PROG)'!AL163</f>
        <v>0</v>
      </c>
      <c r="AI114" s="333"/>
      <c r="AJ114" s="333"/>
      <c r="AK114" s="333"/>
      <c r="AL114" s="333"/>
      <c r="AM114" s="334"/>
      <c r="AN114" s="335">
        <f>'LE 05 (PROG)'!AL164</f>
        <v>0</v>
      </c>
      <c r="AO114" s="336"/>
      <c r="AP114" s="336"/>
      <c r="AQ114" s="336"/>
      <c r="AR114" s="336"/>
      <c r="AS114" s="337"/>
      <c r="AT114" s="338" t="str">
        <f t="shared" si="6"/>
        <v/>
      </c>
      <c r="AU114" s="339"/>
      <c r="AV114" s="339"/>
      <c r="AW114" s="339"/>
      <c r="AX114" s="339"/>
      <c r="AY114" s="340"/>
      <c r="AZ114" s="317">
        <f t="shared" si="7"/>
        <v>0.49699999999999994</v>
      </c>
      <c r="BA114" s="318"/>
      <c r="BB114" s="318"/>
      <c r="BC114" s="318"/>
      <c r="BD114" s="318"/>
      <c r="BE114" s="318"/>
      <c r="BF114" s="319"/>
      <c r="BG114" s="320">
        <f t="shared" si="8"/>
        <v>0.49699999999999994</v>
      </c>
      <c r="BH114" s="321"/>
      <c r="BI114" s="321"/>
      <c r="BJ114" s="321"/>
      <c r="BK114" s="321"/>
      <c r="BL114" s="321"/>
      <c r="BM114" s="322"/>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341" t="s">
        <v>2</v>
      </c>
      <c r="C116" s="342"/>
      <c r="D116" s="342"/>
      <c r="E116" s="342"/>
      <c r="F116" s="342"/>
      <c r="G116" s="342"/>
      <c r="H116" s="342"/>
      <c r="I116" s="342"/>
      <c r="J116" s="342"/>
      <c r="K116" s="342"/>
      <c r="L116" s="342"/>
      <c r="M116" s="342"/>
      <c r="N116" s="342"/>
      <c r="O116" s="342"/>
      <c r="P116" s="342"/>
      <c r="Q116" s="342"/>
      <c r="R116" s="342"/>
      <c r="S116" s="342"/>
      <c r="T116" s="342"/>
      <c r="U116" s="343"/>
      <c r="V116" s="347" t="s">
        <v>1</v>
      </c>
      <c r="W116" s="348"/>
      <c r="X116" s="348"/>
      <c r="Y116" s="348"/>
      <c r="Z116" s="348"/>
      <c r="AA116" s="348"/>
      <c r="AB116" s="348"/>
      <c r="AC116" s="348"/>
      <c r="AD116" s="348"/>
      <c r="AE116" s="348"/>
      <c r="AF116" s="348"/>
      <c r="AG116" s="348"/>
      <c r="AH116" s="348"/>
      <c r="AI116" s="348"/>
      <c r="AJ116" s="348"/>
      <c r="AK116" s="348"/>
      <c r="AL116" s="348"/>
      <c r="AM116" s="348"/>
      <c r="AN116" s="348"/>
      <c r="AO116" s="348"/>
      <c r="AP116" s="348"/>
      <c r="AQ116" s="348"/>
      <c r="AR116" s="348"/>
      <c r="AS116" s="348"/>
      <c r="AT116" s="348"/>
      <c r="AU116" s="348"/>
      <c r="AV116" s="348"/>
      <c r="AW116" s="348"/>
      <c r="AX116" s="348"/>
      <c r="AY116" s="349"/>
      <c r="AZ116" s="350">
        <f>SUM(AZ109:BF114)</f>
        <v>100</v>
      </c>
      <c r="BA116" s="351"/>
      <c r="BB116" s="351"/>
      <c r="BC116" s="351"/>
      <c r="BD116" s="351"/>
      <c r="BE116" s="351"/>
      <c r="BF116" s="351"/>
      <c r="BG116" s="351">
        <f>SUM(BG109:BM114)</f>
        <v>38.646000000000001</v>
      </c>
      <c r="BH116" s="351"/>
      <c r="BI116" s="351"/>
      <c r="BJ116" s="351"/>
      <c r="BK116" s="351"/>
      <c r="BL116" s="351"/>
      <c r="BM116" s="352"/>
    </row>
    <row r="117" spans="1:65" ht="18" customHeight="1" thickBot="1" x14ac:dyDescent="0.25">
      <c r="A117" s="37"/>
      <c r="B117" s="344"/>
      <c r="C117" s="345"/>
      <c r="D117" s="345"/>
      <c r="E117" s="345"/>
      <c r="F117" s="345"/>
      <c r="G117" s="345"/>
      <c r="H117" s="345"/>
      <c r="I117" s="345"/>
      <c r="J117" s="345"/>
      <c r="K117" s="345"/>
      <c r="L117" s="345"/>
      <c r="M117" s="345"/>
      <c r="N117" s="345"/>
      <c r="O117" s="345"/>
      <c r="P117" s="345"/>
      <c r="Q117" s="345"/>
      <c r="R117" s="345"/>
      <c r="S117" s="345"/>
      <c r="T117" s="345"/>
      <c r="U117" s="346"/>
      <c r="V117" s="353" t="s">
        <v>3</v>
      </c>
      <c r="W117" s="354"/>
      <c r="X117" s="354"/>
      <c r="Y117" s="354"/>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c r="AZ117" s="355">
        <f>IF(BG116=100,1,(BG116*1)/AZ116)</f>
        <v>0.38646000000000003</v>
      </c>
      <c r="BA117" s="356"/>
      <c r="BB117" s="356"/>
      <c r="BC117" s="356"/>
      <c r="BD117" s="356"/>
      <c r="BE117" s="356"/>
      <c r="BF117" s="356"/>
      <c r="BG117" s="356"/>
      <c r="BH117" s="356"/>
      <c r="BI117" s="356"/>
      <c r="BJ117" s="356"/>
      <c r="BK117" s="356"/>
      <c r="BL117" s="356"/>
      <c r="BM117" s="357"/>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67" t="s">
        <v>33</v>
      </c>
      <c r="D120" s="68"/>
      <c r="E120" s="68"/>
      <c r="F120" s="68"/>
      <c r="G120" s="68"/>
      <c r="H120" s="68"/>
      <c r="I120" s="68"/>
      <c r="J120" s="68"/>
      <c r="K120" s="68"/>
      <c r="L120" s="68"/>
      <c r="M120" s="68"/>
      <c r="N120" s="68"/>
      <c r="O120" s="495" t="str">
        <f>'LE 05 (PROG)'!O167:BW167</f>
        <v>DESARROLLO SOSTENIBLE.</v>
      </c>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8"/>
      <c r="BL120" s="228"/>
      <c r="BM120" s="496"/>
    </row>
    <row r="121" spans="1:65" ht="18" customHeight="1" x14ac:dyDescent="0.2">
      <c r="A121" s="37"/>
      <c r="B121" s="7"/>
      <c r="C121" s="67" t="s">
        <v>34</v>
      </c>
      <c r="D121" s="68"/>
      <c r="E121" s="68"/>
      <c r="F121" s="68"/>
      <c r="G121" s="68"/>
      <c r="H121" s="68"/>
      <c r="I121" s="68"/>
      <c r="J121" s="68"/>
      <c r="K121" s="68"/>
      <c r="L121" s="68"/>
      <c r="M121" s="68"/>
      <c r="N121" s="68"/>
      <c r="O121" s="228" t="str">
        <f>'LE 05 (PROG)'!O168:Q168</f>
        <v>LE 05</v>
      </c>
      <c r="P121" s="228"/>
      <c r="Q121" s="228"/>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67" t="s">
        <v>35</v>
      </c>
      <c r="D122" s="67"/>
      <c r="E122" s="67"/>
      <c r="F122" s="67"/>
      <c r="G122" s="67"/>
      <c r="H122" s="67"/>
      <c r="I122" s="67"/>
      <c r="J122" s="67"/>
      <c r="K122" s="67"/>
      <c r="L122" s="67"/>
      <c r="M122" s="67"/>
      <c r="N122" s="67"/>
      <c r="O122" s="70">
        <f>'LE 05 (PROG)'!O169:Q169</f>
        <v>0.05</v>
      </c>
      <c r="P122" s="70"/>
      <c r="Q122" s="70"/>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71" t="s">
        <v>36</v>
      </c>
      <c r="D123" s="71"/>
      <c r="E123" s="71"/>
      <c r="F123" s="71"/>
      <c r="G123" s="71"/>
      <c r="H123" s="71"/>
      <c r="I123" s="71"/>
      <c r="J123" s="71"/>
      <c r="K123" s="71"/>
      <c r="L123" s="71"/>
      <c r="M123" s="71"/>
      <c r="N123" s="71"/>
      <c r="O123" s="72" t="str">
        <f>'LE 05 (PROG)'!O170:BW170</f>
        <v>Gestionar la suscripción del convenio de concurrencia con la nación y el departamento para cubrir el pasivo pensional y de cesantías de la Empresa Social del Estado anterior al año 1.994.</v>
      </c>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238"/>
    </row>
    <row r="124" spans="1:65" ht="18" customHeight="1" x14ac:dyDescent="0.2">
      <c r="A124" s="37"/>
      <c r="B124" s="7"/>
      <c r="C124" s="67" t="s">
        <v>34</v>
      </c>
      <c r="D124" s="67"/>
      <c r="E124" s="67"/>
      <c r="F124" s="67"/>
      <c r="G124" s="67"/>
      <c r="H124" s="67"/>
      <c r="I124" s="67"/>
      <c r="J124" s="67"/>
      <c r="K124" s="67"/>
      <c r="L124" s="67"/>
      <c r="M124" s="67"/>
      <c r="N124" s="67"/>
      <c r="O124" s="73" t="str">
        <f>'LE 05 (PROG)'!O171:R171</f>
        <v>LE 05 OB 04</v>
      </c>
      <c r="P124" s="69"/>
      <c r="Q124" s="69"/>
      <c r="R124" s="6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67" t="s">
        <v>37</v>
      </c>
      <c r="D125" s="67"/>
      <c r="E125" s="67"/>
      <c r="F125" s="67"/>
      <c r="G125" s="67"/>
      <c r="H125" s="67"/>
      <c r="I125" s="67"/>
      <c r="J125" s="67"/>
      <c r="K125" s="67"/>
      <c r="L125" s="67"/>
      <c r="M125" s="67"/>
      <c r="N125" s="67"/>
      <c r="O125" s="73">
        <f>'LE 05 (PROG)'!O172:Q172</f>
        <v>0.05</v>
      </c>
      <c r="P125" s="69"/>
      <c r="Q125" s="6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67" t="s">
        <v>38</v>
      </c>
      <c r="D126" s="67"/>
      <c r="E126" s="67"/>
      <c r="F126" s="67"/>
      <c r="G126" s="67"/>
      <c r="H126" s="67"/>
      <c r="I126" s="67"/>
      <c r="J126" s="67"/>
      <c r="K126" s="67"/>
      <c r="L126" s="67"/>
      <c r="M126" s="67"/>
      <c r="N126" s="67"/>
      <c r="O126" s="69" t="str">
        <f>'LE 05 (PROG)'!O173:BW173</f>
        <v>Gerente Empresa Social del Estado.</v>
      </c>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224"/>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232" t="s">
        <v>39</v>
      </c>
      <c r="C128" s="233"/>
      <c r="D128" s="233"/>
      <c r="E128" s="233"/>
      <c r="F128" s="233"/>
      <c r="G128" s="233"/>
      <c r="H128" s="233"/>
      <c r="I128" s="233"/>
      <c r="J128" s="233"/>
      <c r="K128" s="233"/>
      <c r="L128" s="233"/>
      <c r="M128" s="233"/>
      <c r="N128" s="233"/>
      <c r="O128" s="233"/>
      <c r="P128" s="233"/>
      <c r="Q128" s="233"/>
      <c r="R128" s="233"/>
      <c r="S128" s="233"/>
      <c r="T128" s="233"/>
      <c r="U128" s="234"/>
      <c r="V128" s="232" t="s">
        <v>40</v>
      </c>
      <c r="W128" s="233"/>
      <c r="X128" s="233"/>
      <c r="Y128" s="233"/>
      <c r="Z128" s="233"/>
      <c r="AA128" s="234"/>
      <c r="AB128" s="235" t="s">
        <v>9</v>
      </c>
      <c r="AC128" s="236"/>
      <c r="AD128" s="236"/>
      <c r="AE128" s="236"/>
      <c r="AF128" s="236"/>
      <c r="AG128" s="237"/>
      <c r="AH128" s="235" t="s">
        <v>49</v>
      </c>
      <c r="AI128" s="236"/>
      <c r="AJ128" s="236"/>
      <c r="AK128" s="236"/>
      <c r="AL128" s="236"/>
      <c r="AM128" s="237"/>
      <c r="AN128" s="235" t="s">
        <v>10</v>
      </c>
      <c r="AO128" s="236"/>
      <c r="AP128" s="236"/>
      <c r="AQ128" s="236"/>
      <c r="AR128" s="236"/>
      <c r="AS128" s="237"/>
      <c r="AT128" s="235" t="s">
        <v>48</v>
      </c>
      <c r="AU128" s="236"/>
      <c r="AV128" s="236"/>
      <c r="AW128" s="236"/>
      <c r="AX128" s="236"/>
      <c r="AY128" s="237"/>
      <c r="AZ128" s="235" t="s">
        <v>7</v>
      </c>
      <c r="BA128" s="236"/>
      <c r="BB128" s="236"/>
      <c r="BC128" s="236"/>
      <c r="BD128" s="236"/>
      <c r="BE128" s="236"/>
      <c r="BF128" s="237"/>
      <c r="BG128" s="235" t="s">
        <v>6</v>
      </c>
      <c r="BH128" s="236"/>
      <c r="BI128" s="236"/>
      <c r="BJ128" s="236"/>
      <c r="BK128" s="236"/>
      <c r="BL128" s="236"/>
      <c r="BM128" s="237"/>
    </row>
    <row r="129" spans="1:65" ht="35.25" customHeight="1" x14ac:dyDescent="0.2">
      <c r="A129" s="37"/>
      <c r="B129" s="287" t="str">
        <f>'LE 05 (PROG)'!B177</f>
        <v>Actualizar el aplicativo PASIVOCOL del Ministerio de Hacienda y Crédito Público.</v>
      </c>
      <c r="C129" s="288"/>
      <c r="D129" s="288"/>
      <c r="E129" s="288"/>
      <c r="F129" s="288"/>
      <c r="G129" s="288"/>
      <c r="H129" s="288"/>
      <c r="I129" s="288"/>
      <c r="J129" s="288"/>
      <c r="K129" s="288"/>
      <c r="L129" s="288"/>
      <c r="M129" s="288"/>
      <c r="N129" s="288"/>
      <c r="O129" s="288"/>
      <c r="P129" s="288"/>
      <c r="Q129" s="288"/>
      <c r="R129" s="288"/>
      <c r="S129" s="288"/>
      <c r="T129" s="288"/>
      <c r="U129" s="289"/>
      <c r="V129" s="290" t="str">
        <f>'LE 05 (PROG)'!V177</f>
        <v>LE 05 OB 04 AC 01</v>
      </c>
      <c r="W129" s="291"/>
      <c r="X129" s="291"/>
      <c r="Y129" s="291"/>
      <c r="Z129" s="291"/>
      <c r="AA129" s="292"/>
      <c r="AB129" s="293">
        <f>'LE 05 (PROG)'!AB177</f>
        <v>0.56838</v>
      </c>
      <c r="AC129" s="294"/>
      <c r="AD129" s="294"/>
      <c r="AE129" s="294"/>
      <c r="AF129" s="294"/>
      <c r="AG129" s="295"/>
      <c r="AH129" s="296">
        <f>'LE 05 (PROG)'!AL177</f>
        <v>5</v>
      </c>
      <c r="AI129" s="297"/>
      <c r="AJ129" s="297"/>
      <c r="AK129" s="297"/>
      <c r="AL129" s="297"/>
      <c r="AM129" s="298"/>
      <c r="AN129" s="299">
        <f>'LE 05 (PROG)'!AL178</f>
        <v>3</v>
      </c>
      <c r="AO129" s="300"/>
      <c r="AP129" s="300"/>
      <c r="AQ129" s="300"/>
      <c r="AR129" s="300"/>
      <c r="AS129" s="301"/>
      <c r="AT129" s="302">
        <f>IF(AH129=0,"",(AN129*1)/AH129)</f>
        <v>0.6</v>
      </c>
      <c r="AU129" s="303"/>
      <c r="AV129" s="303"/>
      <c r="AW129" s="303"/>
      <c r="AX129" s="303"/>
      <c r="AY129" s="304"/>
      <c r="AZ129" s="305">
        <f>AB129*100</f>
        <v>56.838000000000001</v>
      </c>
      <c r="BA129" s="306"/>
      <c r="BB129" s="306"/>
      <c r="BC129" s="306"/>
      <c r="BD129" s="306"/>
      <c r="BE129" s="306"/>
      <c r="BF129" s="307"/>
      <c r="BG129" s="308">
        <f>IF(AH129=0,(AZ129),((AT129*AB129)*100))</f>
        <v>34.102800000000002</v>
      </c>
      <c r="BH129" s="309"/>
      <c r="BI129" s="309"/>
      <c r="BJ129" s="309"/>
      <c r="BK129" s="309"/>
      <c r="BL129" s="309"/>
      <c r="BM129" s="310"/>
    </row>
    <row r="130" spans="1:65" ht="54.75" customHeight="1" x14ac:dyDescent="0.2">
      <c r="A130" s="37"/>
      <c r="B130" s="269" t="str">
        <f>'LE 05 (PROG)'!B179</f>
        <v>Generar los informes requeridos por el Ministerio de Hacienda y Crédito Público y por la Secretaría Seccional de Salud parala suscripción del convenio de concurrencia.</v>
      </c>
      <c r="C130" s="270"/>
      <c r="D130" s="270"/>
      <c r="E130" s="270"/>
      <c r="F130" s="270"/>
      <c r="G130" s="270"/>
      <c r="H130" s="270"/>
      <c r="I130" s="270"/>
      <c r="J130" s="270"/>
      <c r="K130" s="270"/>
      <c r="L130" s="270"/>
      <c r="M130" s="270"/>
      <c r="N130" s="270"/>
      <c r="O130" s="270"/>
      <c r="P130" s="270"/>
      <c r="Q130" s="270"/>
      <c r="R130" s="270"/>
      <c r="S130" s="270"/>
      <c r="T130" s="270"/>
      <c r="U130" s="271"/>
      <c r="V130" s="272" t="str">
        <f>'LE 05 (PROG)'!V179</f>
        <v>LE 05 OB 04 AC 02</v>
      </c>
      <c r="W130" s="273"/>
      <c r="X130" s="273"/>
      <c r="Y130" s="273"/>
      <c r="Z130" s="273"/>
      <c r="AA130" s="274"/>
      <c r="AB130" s="275">
        <f>'LE 05 (PROG)'!AB179</f>
        <v>0.43162</v>
      </c>
      <c r="AC130" s="276"/>
      <c r="AD130" s="276"/>
      <c r="AE130" s="276"/>
      <c r="AF130" s="276"/>
      <c r="AG130" s="277"/>
      <c r="AH130" s="278">
        <f>'LE 05 (PROG)'!AL179</f>
        <v>2</v>
      </c>
      <c r="AI130" s="279"/>
      <c r="AJ130" s="279"/>
      <c r="AK130" s="279"/>
      <c r="AL130" s="279"/>
      <c r="AM130" s="280"/>
      <c r="AN130" s="281">
        <f>'LE 05 (PROG)'!AL180</f>
        <v>1</v>
      </c>
      <c r="AO130" s="282"/>
      <c r="AP130" s="282"/>
      <c r="AQ130" s="282"/>
      <c r="AR130" s="282"/>
      <c r="AS130" s="283"/>
      <c r="AT130" s="284">
        <f t="shared" ref="AT130:AT131" si="9">IF(AH130=0,"",(AN130*1)/AH130)</f>
        <v>0.5</v>
      </c>
      <c r="AU130" s="285"/>
      <c r="AV130" s="285"/>
      <c r="AW130" s="285"/>
      <c r="AX130" s="285"/>
      <c r="AY130" s="286"/>
      <c r="AZ130" s="239">
        <f t="shared" ref="AZ130:AZ131" si="10">AB130*100</f>
        <v>43.161999999999999</v>
      </c>
      <c r="BA130" s="240"/>
      <c r="BB130" s="240"/>
      <c r="BC130" s="240"/>
      <c r="BD130" s="240"/>
      <c r="BE130" s="240"/>
      <c r="BF130" s="241"/>
      <c r="BG130" s="242">
        <f t="shared" ref="BG130:BG131" si="11">IF(AH130=0,(AZ130),((AT130*AB130)*100))</f>
        <v>21.581</v>
      </c>
      <c r="BH130" s="243"/>
      <c r="BI130" s="243"/>
      <c r="BJ130" s="243"/>
      <c r="BK130" s="243"/>
      <c r="BL130" s="243"/>
      <c r="BM130" s="244"/>
    </row>
    <row r="131" spans="1:65" ht="35.25" customHeight="1" thickBot="1" x14ac:dyDescent="0.25">
      <c r="A131" s="37"/>
      <c r="B131" s="455" t="str">
        <f>'LE 05 (PROG)'!B181</f>
        <v>Suscribir el convenio de concurrencia con la Nación y con el Departamento de Antioquia.</v>
      </c>
      <c r="C131" s="456"/>
      <c r="D131" s="456"/>
      <c r="E131" s="456"/>
      <c r="F131" s="456"/>
      <c r="G131" s="456"/>
      <c r="H131" s="456"/>
      <c r="I131" s="456"/>
      <c r="J131" s="456"/>
      <c r="K131" s="456"/>
      <c r="L131" s="456"/>
      <c r="M131" s="456"/>
      <c r="N131" s="456"/>
      <c r="O131" s="456"/>
      <c r="P131" s="456"/>
      <c r="Q131" s="456"/>
      <c r="R131" s="456"/>
      <c r="S131" s="456"/>
      <c r="T131" s="456"/>
      <c r="U131" s="457"/>
      <c r="V131" s="458" t="str">
        <f>'LE 05 (PROG)'!V181</f>
        <v>LE 05 OB 04 AC 03</v>
      </c>
      <c r="W131" s="459"/>
      <c r="X131" s="459"/>
      <c r="Y131" s="459"/>
      <c r="Z131" s="459"/>
      <c r="AA131" s="460"/>
      <c r="AB131" s="461">
        <f>'LE 05 (PROG)'!AB181</f>
        <v>0</v>
      </c>
      <c r="AC131" s="462"/>
      <c r="AD131" s="462"/>
      <c r="AE131" s="462"/>
      <c r="AF131" s="462"/>
      <c r="AG131" s="463"/>
      <c r="AH131" s="464">
        <f>'LE 05 (PROG)'!AL181</f>
        <v>0</v>
      </c>
      <c r="AI131" s="465"/>
      <c r="AJ131" s="465"/>
      <c r="AK131" s="465"/>
      <c r="AL131" s="465"/>
      <c r="AM131" s="466"/>
      <c r="AN131" s="467">
        <f>'LE 05 (PROG)'!AL182</f>
        <v>0</v>
      </c>
      <c r="AO131" s="468"/>
      <c r="AP131" s="468"/>
      <c r="AQ131" s="468"/>
      <c r="AR131" s="468"/>
      <c r="AS131" s="469"/>
      <c r="AT131" s="470" t="str">
        <f t="shared" si="9"/>
        <v/>
      </c>
      <c r="AU131" s="471"/>
      <c r="AV131" s="471"/>
      <c r="AW131" s="471"/>
      <c r="AX131" s="471"/>
      <c r="AY131" s="472"/>
      <c r="AZ131" s="473">
        <f t="shared" si="10"/>
        <v>0</v>
      </c>
      <c r="BA131" s="474"/>
      <c r="BB131" s="474"/>
      <c r="BC131" s="474"/>
      <c r="BD131" s="474"/>
      <c r="BE131" s="474"/>
      <c r="BF131" s="475"/>
      <c r="BG131" s="476">
        <f t="shared" si="11"/>
        <v>0</v>
      </c>
      <c r="BH131" s="477"/>
      <c r="BI131" s="477"/>
      <c r="BJ131" s="477"/>
      <c r="BK131" s="477"/>
      <c r="BL131" s="477"/>
      <c r="BM131" s="478"/>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341" t="s">
        <v>2</v>
      </c>
      <c r="C133" s="342"/>
      <c r="D133" s="342"/>
      <c r="E133" s="342"/>
      <c r="F133" s="342"/>
      <c r="G133" s="342"/>
      <c r="H133" s="342"/>
      <c r="I133" s="342"/>
      <c r="J133" s="342"/>
      <c r="K133" s="342"/>
      <c r="L133" s="342"/>
      <c r="M133" s="342"/>
      <c r="N133" s="342"/>
      <c r="O133" s="342"/>
      <c r="P133" s="342"/>
      <c r="Q133" s="342"/>
      <c r="R133" s="342"/>
      <c r="S133" s="342"/>
      <c r="T133" s="342"/>
      <c r="U133" s="343"/>
      <c r="V133" s="504" t="s">
        <v>1</v>
      </c>
      <c r="W133" s="505"/>
      <c r="X133" s="505"/>
      <c r="Y133" s="505"/>
      <c r="Z133" s="505"/>
      <c r="AA133" s="505"/>
      <c r="AB133" s="505"/>
      <c r="AC133" s="505"/>
      <c r="AD133" s="505"/>
      <c r="AE133" s="505"/>
      <c r="AF133" s="505"/>
      <c r="AG133" s="505"/>
      <c r="AH133" s="505"/>
      <c r="AI133" s="505"/>
      <c r="AJ133" s="505"/>
      <c r="AK133" s="505"/>
      <c r="AL133" s="505"/>
      <c r="AM133" s="505"/>
      <c r="AN133" s="505"/>
      <c r="AO133" s="505"/>
      <c r="AP133" s="505"/>
      <c r="AQ133" s="505"/>
      <c r="AR133" s="505"/>
      <c r="AS133" s="505"/>
      <c r="AT133" s="505"/>
      <c r="AU133" s="505"/>
      <c r="AV133" s="505"/>
      <c r="AW133" s="505"/>
      <c r="AX133" s="505"/>
      <c r="AY133" s="506"/>
      <c r="AZ133" s="350">
        <f>SUM(AZ129:BF131)</f>
        <v>100</v>
      </c>
      <c r="BA133" s="351"/>
      <c r="BB133" s="351"/>
      <c r="BC133" s="351"/>
      <c r="BD133" s="351"/>
      <c r="BE133" s="351"/>
      <c r="BF133" s="351"/>
      <c r="BG133" s="351">
        <f>SUM(BG129:BM131)</f>
        <v>55.683800000000005</v>
      </c>
      <c r="BH133" s="351"/>
      <c r="BI133" s="351"/>
      <c r="BJ133" s="351"/>
      <c r="BK133" s="351"/>
      <c r="BL133" s="351"/>
      <c r="BM133" s="352"/>
    </row>
    <row r="134" spans="1:65" ht="18" customHeight="1" thickBot="1" x14ac:dyDescent="0.25">
      <c r="A134" s="37"/>
      <c r="B134" s="344"/>
      <c r="C134" s="345"/>
      <c r="D134" s="345"/>
      <c r="E134" s="345"/>
      <c r="F134" s="345"/>
      <c r="G134" s="345"/>
      <c r="H134" s="345"/>
      <c r="I134" s="345"/>
      <c r="J134" s="345"/>
      <c r="K134" s="345"/>
      <c r="L134" s="345"/>
      <c r="M134" s="345"/>
      <c r="N134" s="345"/>
      <c r="O134" s="345"/>
      <c r="P134" s="345"/>
      <c r="Q134" s="345"/>
      <c r="R134" s="345"/>
      <c r="S134" s="345"/>
      <c r="T134" s="345"/>
      <c r="U134" s="346"/>
      <c r="V134" s="353" t="s">
        <v>3</v>
      </c>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5">
        <f>IF(BG133=100,1,(BG133*1)/AZ133)</f>
        <v>0.55683800000000006</v>
      </c>
      <c r="BA134" s="356"/>
      <c r="BB134" s="356"/>
      <c r="BC134" s="356"/>
      <c r="BD134" s="356"/>
      <c r="BE134" s="356"/>
      <c r="BF134" s="356"/>
      <c r="BG134" s="356"/>
      <c r="BH134" s="356"/>
      <c r="BI134" s="356"/>
      <c r="BJ134" s="356"/>
      <c r="BK134" s="356"/>
      <c r="BL134" s="356"/>
      <c r="BM134" s="357"/>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67" t="s">
        <v>33</v>
      </c>
      <c r="D137" s="67"/>
      <c r="E137" s="67"/>
      <c r="F137" s="67"/>
      <c r="G137" s="67"/>
      <c r="H137" s="67"/>
      <c r="I137" s="67"/>
      <c r="J137" s="67"/>
      <c r="K137" s="67"/>
      <c r="L137" s="67"/>
      <c r="M137" s="67"/>
      <c r="N137" s="67"/>
      <c r="O137" s="85" t="str">
        <f>'LE 05 (PROG)'!O185:BW185</f>
        <v>DESARROLLO SOSTENIBLE.</v>
      </c>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497"/>
    </row>
    <row r="138" spans="1:65" ht="18" customHeight="1" x14ac:dyDescent="0.2">
      <c r="A138" s="37"/>
      <c r="B138" s="7"/>
      <c r="C138" s="67" t="s">
        <v>34</v>
      </c>
      <c r="D138" s="68"/>
      <c r="E138" s="68"/>
      <c r="F138" s="68"/>
      <c r="G138" s="68"/>
      <c r="H138" s="68"/>
      <c r="I138" s="68"/>
      <c r="J138" s="68"/>
      <c r="K138" s="68"/>
      <c r="L138" s="68"/>
      <c r="M138" s="68"/>
      <c r="N138" s="68"/>
      <c r="O138" s="228" t="str">
        <f>'LE 05 (PROG)'!O186:Q186</f>
        <v>LE 05</v>
      </c>
      <c r="P138" s="228"/>
      <c r="Q138" s="228"/>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7" t="s">
        <v>35</v>
      </c>
      <c r="D139" s="67"/>
      <c r="E139" s="67"/>
      <c r="F139" s="67"/>
      <c r="G139" s="67"/>
      <c r="H139" s="67"/>
      <c r="I139" s="67"/>
      <c r="J139" s="67"/>
      <c r="K139" s="67"/>
      <c r="L139" s="67"/>
      <c r="M139" s="67"/>
      <c r="N139" s="67"/>
      <c r="O139" s="70">
        <f>'LE 05 (PROG)'!O187:Q187</f>
        <v>0.05</v>
      </c>
      <c r="P139" s="70"/>
      <c r="Q139" s="70"/>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71" t="s">
        <v>36</v>
      </c>
      <c r="D140" s="71"/>
      <c r="E140" s="71"/>
      <c r="F140" s="71"/>
      <c r="G140" s="71"/>
      <c r="H140" s="71"/>
      <c r="I140" s="71"/>
      <c r="J140" s="71"/>
      <c r="K140" s="71"/>
      <c r="L140" s="71"/>
      <c r="M140" s="71"/>
      <c r="N140" s="71"/>
      <c r="O140" s="72" t="str">
        <f>'LE 05 (PROG)'!O188:BW188</f>
        <v>Gestionar el saneamiento del sistema de aportes patronales recibidos de la nación por concepto de servicios de salud, pensiones, cesantías y riesgos laborales.</v>
      </c>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238"/>
    </row>
    <row r="141" spans="1:65" ht="18" customHeight="1" x14ac:dyDescent="0.2">
      <c r="A141" s="37"/>
      <c r="B141" s="7"/>
      <c r="C141" s="67" t="s">
        <v>34</v>
      </c>
      <c r="D141" s="67"/>
      <c r="E141" s="67"/>
      <c r="F141" s="67"/>
      <c r="G141" s="67"/>
      <c r="H141" s="67"/>
      <c r="I141" s="67"/>
      <c r="J141" s="67"/>
      <c r="K141" s="67"/>
      <c r="L141" s="67"/>
      <c r="M141" s="67"/>
      <c r="N141" s="67"/>
      <c r="O141" s="73" t="str">
        <f>'LE 05 (PROG)'!O189:R189</f>
        <v>LE 05 OB 05</v>
      </c>
      <c r="P141" s="73"/>
      <c r="Q141" s="73"/>
      <c r="R141" s="73"/>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67" t="s">
        <v>37</v>
      </c>
      <c r="D142" s="67"/>
      <c r="E142" s="67"/>
      <c r="F142" s="67"/>
      <c r="G142" s="67"/>
      <c r="H142" s="67"/>
      <c r="I142" s="67"/>
      <c r="J142" s="67"/>
      <c r="K142" s="67"/>
      <c r="L142" s="67"/>
      <c r="M142" s="67"/>
      <c r="N142" s="67"/>
      <c r="O142" s="73">
        <f>'LE 05 (PROG)'!O190:Q190</f>
        <v>0.05</v>
      </c>
      <c r="P142" s="69"/>
      <c r="Q142" s="6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67" t="s">
        <v>38</v>
      </c>
      <c r="D143" s="67"/>
      <c r="E143" s="67"/>
      <c r="F143" s="67"/>
      <c r="G143" s="67"/>
      <c r="H143" s="67"/>
      <c r="I143" s="67"/>
      <c r="J143" s="67"/>
      <c r="K143" s="67"/>
      <c r="L143" s="67"/>
      <c r="M143" s="67"/>
      <c r="N143" s="67"/>
      <c r="O143" s="69" t="str">
        <f>'LE 05 (PROG)'!O191:BW191</f>
        <v>Subgerente Administrativa.</v>
      </c>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224"/>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498" t="s">
        <v>39</v>
      </c>
      <c r="C145" s="499"/>
      <c r="D145" s="499"/>
      <c r="E145" s="499"/>
      <c r="F145" s="499"/>
      <c r="G145" s="499"/>
      <c r="H145" s="499"/>
      <c r="I145" s="499"/>
      <c r="J145" s="499"/>
      <c r="K145" s="499"/>
      <c r="L145" s="499"/>
      <c r="M145" s="499"/>
      <c r="N145" s="499"/>
      <c r="O145" s="499"/>
      <c r="P145" s="499"/>
      <c r="Q145" s="499"/>
      <c r="R145" s="499"/>
      <c r="S145" s="499"/>
      <c r="T145" s="499"/>
      <c r="U145" s="500"/>
      <c r="V145" s="498" t="s">
        <v>40</v>
      </c>
      <c r="W145" s="499"/>
      <c r="X145" s="499"/>
      <c r="Y145" s="499"/>
      <c r="Z145" s="499"/>
      <c r="AA145" s="500"/>
      <c r="AB145" s="501" t="s">
        <v>9</v>
      </c>
      <c r="AC145" s="502"/>
      <c r="AD145" s="502"/>
      <c r="AE145" s="502"/>
      <c r="AF145" s="502"/>
      <c r="AG145" s="503"/>
      <c r="AH145" s="501" t="s">
        <v>49</v>
      </c>
      <c r="AI145" s="502"/>
      <c r="AJ145" s="502"/>
      <c r="AK145" s="502"/>
      <c r="AL145" s="502"/>
      <c r="AM145" s="503"/>
      <c r="AN145" s="501" t="s">
        <v>10</v>
      </c>
      <c r="AO145" s="502"/>
      <c r="AP145" s="502"/>
      <c r="AQ145" s="502"/>
      <c r="AR145" s="502"/>
      <c r="AS145" s="503"/>
      <c r="AT145" s="501" t="s">
        <v>48</v>
      </c>
      <c r="AU145" s="502"/>
      <c r="AV145" s="502"/>
      <c r="AW145" s="502"/>
      <c r="AX145" s="502"/>
      <c r="AY145" s="503"/>
      <c r="AZ145" s="501" t="s">
        <v>7</v>
      </c>
      <c r="BA145" s="502"/>
      <c r="BB145" s="502"/>
      <c r="BC145" s="502"/>
      <c r="BD145" s="502"/>
      <c r="BE145" s="502"/>
      <c r="BF145" s="503"/>
      <c r="BG145" s="501" t="s">
        <v>6</v>
      </c>
      <c r="BH145" s="502"/>
      <c r="BI145" s="502"/>
      <c r="BJ145" s="502"/>
      <c r="BK145" s="502"/>
      <c r="BL145" s="502"/>
      <c r="BM145" s="503"/>
    </row>
    <row r="146" spans="1:65" ht="72.75" customHeight="1" x14ac:dyDescent="0.2">
      <c r="A146" s="37"/>
      <c r="B146" s="287"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288"/>
      <c r="D146" s="288"/>
      <c r="E146" s="288"/>
      <c r="F146" s="288"/>
      <c r="G146" s="288"/>
      <c r="H146" s="288"/>
      <c r="I146" s="288"/>
      <c r="J146" s="288"/>
      <c r="K146" s="288"/>
      <c r="L146" s="288"/>
      <c r="M146" s="288"/>
      <c r="N146" s="288"/>
      <c r="O146" s="288"/>
      <c r="P146" s="288"/>
      <c r="Q146" s="288"/>
      <c r="R146" s="288"/>
      <c r="S146" s="288"/>
      <c r="T146" s="288"/>
      <c r="U146" s="289"/>
      <c r="V146" s="290" t="str">
        <f>'LE 05 (PROG)'!V195</f>
        <v>LE 05 OB 05 AC 01</v>
      </c>
      <c r="W146" s="291"/>
      <c r="X146" s="291"/>
      <c r="Y146" s="291"/>
      <c r="Z146" s="291"/>
      <c r="AA146" s="292"/>
      <c r="AB146" s="293">
        <f>'LE 05 (PROG)'!AB195</f>
        <v>0.20135</v>
      </c>
      <c r="AC146" s="294"/>
      <c r="AD146" s="294"/>
      <c r="AE146" s="294"/>
      <c r="AF146" s="294"/>
      <c r="AG146" s="295"/>
      <c r="AH146" s="296">
        <f>'LE 05 (PROG)'!AL195</f>
        <v>6</v>
      </c>
      <c r="AI146" s="297"/>
      <c r="AJ146" s="297"/>
      <c r="AK146" s="297"/>
      <c r="AL146" s="297"/>
      <c r="AM146" s="298"/>
      <c r="AN146" s="299">
        <f>'LE 05 (PROG)'!AL196</f>
        <v>3</v>
      </c>
      <c r="AO146" s="300"/>
      <c r="AP146" s="300"/>
      <c r="AQ146" s="300"/>
      <c r="AR146" s="300"/>
      <c r="AS146" s="301"/>
      <c r="AT146" s="302">
        <f>IF(AH146=0,"",(AN146*1)/AH146)</f>
        <v>0.5</v>
      </c>
      <c r="AU146" s="303"/>
      <c r="AV146" s="303"/>
      <c r="AW146" s="303"/>
      <c r="AX146" s="303"/>
      <c r="AY146" s="304"/>
      <c r="AZ146" s="305">
        <f>AB146*100</f>
        <v>20.135000000000002</v>
      </c>
      <c r="BA146" s="306"/>
      <c r="BB146" s="306"/>
      <c r="BC146" s="306"/>
      <c r="BD146" s="306"/>
      <c r="BE146" s="306"/>
      <c r="BF146" s="307"/>
      <c r="BG146" s="308">
        <f>IF(AH146=0,(AZ146),((AT146*AB146)*100))</f>
        <v>10.067500000000001</v>
      </c>
      <c r="BH146" s="309"/>
      <c r="BI146" s="309"/>
      <c r="BJ146" s="309"/>
      <c r="BK146" s="309"/>
      <c r="BL146" s="309"/>
      <c r="BM146" s="310"/>
    </row>
    <row r="147" spans="1:65" ht="71.25" customHeight="1" x14ac:dyDescent="0.2">
      <c r="A147" s="37"/>
      <c r="B147" s="269"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270"/>
      <c r="D147" s="270"/>
      <c r="E147" s="270"/>
      <c r="F147" s="270"/>
      <c r="G147" s="270"/>
      <c r="H147" s="270"/>
      <c r="I147" s="270"/>
      <c r="J147" s="270"/>
      <c r="K147" s="270"/>
      <c r="L147" s="270"/>
      <c r="M147" s="270"/>
      <c r="N147" s="270"/>
      <c r="O147" s="270"/>
      <c r="P147" s="270"/>
      <c r="Q147" s="270"/>
      <c r="R147" s="270"/>
      <c r="S147" s="270"/>
      <c r="T147" s="270"/>
      <c r="U147" s="271"/>
      <c r="V147" s="272" t="str">
        <f>'LE 05 (PROG)'!V197</f>
        <v>LE 05 OB 05 AC 02</v>
      </c>
      <c r="W147" s="273"/>
      <c r="X147" s="273"/>
      <c r="Y147" s="273"/>
      <c r="Z147" s="273"/>
      <c r="AA147" s="274"/>
      <c r="AB147" s="275">
        <f>'LE 05 (PROG)'!AB197</f>
        <v>0.49258999999999997</v>
      </c>
      <c r="AC147" s="276"/>
      <c r="AD147" s="276"/>
      <c r="AE147" s="276"/>
      <c r="AF147" s="276"/>
      <c r="AG147" s="277"/>
      <c r="AH147" s="278">
        <f>'LE 05 (PROG)'!AL197</f>
        <v>6</v>
      </c>
      <c r="AI147" s="279"/>
      <c r="AJ147" s="279"/>
      <c r="AK147" s="279"/>
      <c r="AL147" s="279"/>
      <c r="AM147" s="280"/>
      <c r="AN147" s="281">
        <f>'LE 05 (PROG)'!AL198</f>
        <v>3</v>
      </c>
      <c r="AO147" s="282"/>
      <c r="AP147" s="282"/>
      <c r="AQ147" s="282"/>
      <c r="AR147" s="282"/>
      <c r="AS147" s="283"/>
      <c r="AT147" s="284">
        <f t="shared" ref="AT147:AT149" si="12">IF(AH147=0,"",(AN147*1)/AH147)</f>
        <v>0.5</v>
      </c>
      <c r="AU147" s="285"/>
      <c r="AV147" s="285"/>
      <c r="AW147" s="285"/>
      <c r="AX147" s="285"/>
      <c r="AY147" s="286"/>
      <c r="AZ147" s="239">
        <f t="shared" ref="AZ147:AZ149" si="13">AB147*100</f>
        <v>49.259</v>
      </c>
      <c r="BA147" s="240"/>
      <c r="BB147" s="240"/>
      <c r="BC147" s="240"/>
      <c r="BD147" s="240"/>
      <c r="BE147" s="240"/>
      <c r="BF147" s="241"/>
      <c r="BG147" s="242">
        <f t="shared" ref="BG147:BG149" si="14">IF(AH147=0,(AZ147),((AT147*AB147)*100))</f>
        <v>24.6295</v>
      </c>
      <c r="BH147" s="243"/>
      <c r="BI147" s="243"/>
      <c r="BJ147" s="243"/>
      <c r="BK147" s="243"/>
      <c r="BL147" s="243"/>
      <c r="BM147" s="244"/>
    </row>
    <row r="148" spans="1:65" ht="89.25" customHeight="1" x14ac:dyDescent="0.2">
      <c r="A148" s="37"/>
      <c r="B148" s="245"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46"/>
      <c r="D148" s="246"/>
      <c r="E148" s="246"/>
      <c r="F148" s="246"/>
      <c r="G148" s="246"/>
      <c r="H148" s="246"/>
      <c r="I148" s="246"/>
      <c r="J148" s="246"/>
      <c r="K148" s="246"/>
      <c r="L148" s="246"/>
      <c r="M148" s="246"/>
      <c r="N148" s="246"/>
      <c r="O148" s="246"/>
      <c r="P148" s="246"/>
      <c r="Q148" s="246"/>
      <c r="R148" s="246"/>
      <c r="S148" s="246"/>
      <c r="T148" s="246"/>
      <c r="U148" s="247"/>
      <c r="V148" s="248" t="str">
        <f>'LE 05 (PROG)'!V199</f>
        <v>LE 05 OB 05 AC 03</v>
      </c>
      <c r="W148" s="249"/>
      <c r="X148" s="249"/>
      <c r="Y148" s="249"/>
      <c r="Z148" s="249"/>
      <c r="AA148" s="250"/>
      <c r="AB148" s="251">
        <f>'LE 05 (PROG)'!AB199</f>
        <v>0.26333000000000001</v>
      </c>
      <c r="AC148" s="252"/>
      <c r="AD148" s="252"/>
      <c r="AE148" s="252"/>
      <c r="AF148" s="252"/>
      <c r="AG148" s="253"/>
      <c r="AH148" s="254">
        <f>'LE 05 (PROG)'!AL199</f>
        <v>36</v>
      </c>
      <c r="AI148" s="255"/>
      <c r="AJ148" s="255"/>
      <c r="AK148" s="255"/>
      <c r="AL148" s="255"/>
      <c r="AM148" s="256"/>
      <c r="AN148" s="257">
        <f>'LE 05 (PROG)'!AL200</f>
        <v>18</v>
      </c>
      <c r="AO148" s="258"/>
      <c r="AP148" s="258"/>
      <c r="AQ148" s="258"/>
      <c r="AR148" s="258"/>
      <c r="AS148" s="259"/>
      <c r="AT148" s="260">
        <f t="shared" si="12"/>
        <v>0.5</v>
      </c>
      <c r="AU148" s="261"/>
      <c r="AV148" s="261"/>
      <c r="AW148" s="261"/>
      <c r="AX148" s="261"/>
      <c r="AY148" s="262"/>
      <c r="AZ148" s="263">
        <f t="shared" si="13"/>
        <v>26.333000000000002</v>
      </c>
      <c r="BA148" s="264"/>
      <c r="BB148" s="264"/>
      <c r="BC148" s="264"/>
      <c r="BD148" s="264"/>
      <c r="BE148" s="264"/>
      <c r="BF148" s="265"/>
      <c r="BG148" s="266">
        <f t="shared" si="14"/>
        <v>13.166500000000001</v>
      </c>
      <c r="BH148" s="267"/>
      <c r="BI148" s="267"/>
      <c r="BJ148" s="267"/>
      <c r="BK148" s="267"/>
      <c r="BL148" s="267"/>
      <c r="BM148" s="268"/>
    </row>
    <row r="149" spans="1:65" ht="36.75" customHeight="1" thickBot="1" x14ac:dyDescent="0.25">
      <c r="A149" s="37"/>
      <c r="B149" s="323" t="str">
        <f>'LE 05 (PROG)'!B201</f>
        <v>Presentar informes al Comité de Sostenibilidad Contable de la Empresa Social del Estado.</v>
      </c>
      <c r="C149" s="324"/>
      <c r="D149" s="324"/>
      <c r="E149" s="324"/>
      <c r="F149" s="324"/>
      <c r="G149" s="324"/>
      <c r="H149" s="324"/>
      <c r="I149" s="324"/>
      <c r="J149" s="324"/>
      <c r="K149" s="324"/>
      <c r="L149" s="324"/>
      <c r="M149" s="324"/>
      <c r="N149" s="324"/>
      <c r="O149" s="324"/>
      <c r="P149" s="324"/>
      <c r="Q149" s="324"/>
      <c r="R149" s="324"/>
      <c r="S149" s="324"/>
      <c r="T149" s="324"/>
      <c r="U149" s="325"/>
      <c r="V149" s="326" t="str">
        <f>'LE 05 (PROG)'!V201</f>
        <v>LE 05 OB 05 AC 04</v>
      </c>
      <c r="W149" s="327"/>
      <c r="X149" s="327"/>
      <c r="Y149" s="327"/>
      <c r="Z149" s="327"/>
      <c r="AA149" s="328"/>
      <c r="AB149" s="329">
        <f>'LE 05 (PROG)'!AB201</f>
        <v>4.2729999999999997E-2</v>
      </c>
      <c r="AC149" s="330"/>
      <c r="AD149" s="330"/>
      <c r="AE149" s="330"/>
      <c r="AF149" s="330"/>
      <c r="AG149" s="331"/>
      <c r="AH149" s="332">
        <f>'LE 05 (PROG)'!AL201</f>
        <v>4</v>
      </c>
      <c r="AI149" s="333"/>
      <c r="AJ149" s="333"/>
      <c r="AK149" s="333"/>
      <c r="AL149" s="333"/>
      <c r="AM149" s="334"/>
      <c r="AN149" s="335">
        <f>'LE 05 (PROG)'!AL202</f>
        <v>1</v>
      </c>
      <c r="AO149" s="336"/>
      <c r="AP149" s="336"/>
      <c r="AQ149" s="336"/>
      <c r="AR149" s="336"/>
      <c r="AS149" s="337"/>
      <c r="AT149" s="338">
        <f t="shared" si="12"/>
        <v>0.25</v>
      </c>
      <c r="AU149" s="339"/>
      <c r="AV149" s="339"/>
      <c r="AW149" s="339"/>
      <c r="AX149" s="339"/>
      <c r="AY149" s="340"/>
      <c r="AZ149" s="317">
        <f t="shared" si="13"/>
        <v>4.2729999999999997</v>
      </c>
      <c r="BA149" s="318"/>
      <c r="BB149" s="318"/>
      <c r="BC149" s="318"/>
      <c r="BD149" s="318"/>
      <c r="BE149" s="318"/>
      <c r="BF149" s="319"/>
      <c r="BG149" s="320">
        <f t="shared" si="14"/>
        <v>1.0682499999999999</v>
      </c>
      <c r="BH149" s="321"/>
      <c r="BI149" s="321"/>
      <c r="BJ149" s="321"/>
      <c r="BK149" s="321"/>
      <c r="BL149" s="321"/>
      <c r="BM149" s="322"/>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341" t="s">
        <v>2</v>
      </c>
      <c r="C151" s="342"/>
      <c r="D151" s="342"/>
      <c r="E151" s="342"/>
      <c r="F151" s="342"/>
      <c r="G151" s="342"/>
      <c r="H151" s="342"/>
      <c r="I151" s="342"/>
      <c r="J151" s="342"/>
      <c r="K151" s="342"/>
      <c r="L151" s="342"/>
      <c r="M151" s="342"/>
      <c r="N151" s="342"/>
      <c r="O151" s="342"/>
      <c r="P151" s="342"/>
      <c r="Q151" s="342"/>
      <c r="R151" s="342"/>
      <c r="S151" s="342"/>
      <c r="T151" s="342"/>
      <c r="U151" s="343"/>
      <c r="V151" s="347" t="s">
        <v>1</v>
      </c>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49"/>
      <c r="AZ151" s="350">
        <f>SUM(AZ146:BF149)</f>
        <v>100</v>
      </c>
      <c r="BA151" s="351"/>
      <c r="BB151" s="351"/>
      <c r="BC151" s="351"/>
      <c r="BD151" s="351"/>
      <c r="BE151" s="351"/>
      <c r="BF151" s="351"/>
      <c r="BG151" s="351">
        <f>SUM(BG146:BM149)</f>
        <v>48.931750000000001</v>
      </c>
      <c r="BH151" s="351"/>
      <c r="BI151" s="351"/>
      <c r="BJ151" s="351"/>
      <c r="BK151" s="351"/>
      <c r="BL151" s="351"/>
      <c r="BM151" s="352"/>
    </row>
    <row r="152" spans="1:65" ht="18" customHeight="1" thickBot="1" x14ac:dyDescent="0.25">
      <c r="A152" s="37"/>
      <c r="B152" s="344"/>
      <c r="C152" s="345"/>
      <c r="D152" s="345"/>
      <c r="E152" s="345"/>
      <c r="F152" s="345"/>
      <c r="G152" s="345"/>
      <c r="H152" s="345"/>
      <c r="I152" s="345"/>
      <c r="J152" s="345"/>
      <c r="K152" s="345"/>
      <c r="L152" s="345"/>
      <c r="M152" s="345"/>
      <c r="N152" s="345"/>
      <c r="O152" s="345"/>
      <c r="P152" s="345"/>
      <c r="Q152" s="345"/>
      <c r="R152" s="345"/>
      <c r="S152" s="345"/>
      <c r="T152" s="345"/>
      <c r="U152" s="346"/>
      <c r="V152" s="353" t="s">
        <v>3</v>
      </c>
      <c r="W152" s="354"/>
      <c r="X152" s="354"/>
      <c r="Y152" s="354"/>
      <c r="Z152" s="354"/>
      <c r="AA152" s="354"/>
      <c r="AB152" s="354"/>
      <c r="AC152" s="354"/>
      <c r="AD152" s="354"/>
      <c r="AE152" s="354"/>
      <c r="AF152" s="354"/>
      <c r="AG152" s="354"/>
      <c r="AH152" s="354"/>
      <c r="AI152" s="354"/>
      <c r="AJ152" s="354"/>
      <c r="AK152" s="354"/>
      <c r="AL152" s="354"/>
      <c r="AM152" s="354"/>
      <c r="AN152" s="354"/>
      <c r="AO152" s="354"/>
      <c r="AP152" s="354"/>
      <c r="AQ152" s="354"/>
      <c r="AR152" s="354"/>
      <c r="AS152" s="354"/>
      <c r="AT152" s="354"/>
      <c r="AU152" s="354"/>
      <c r="AV152" s="354"/>
      <c r="AW152" s="354"/>
      <c r="AX152" s="354"/>
      <c r="AY152" s="354"/>
      <c r="AZ152" s="355">
        <f>IF(BG151=100,1,(BG151*1)/AZ151)</f>
        <v>0.48931750000000002</v>
      </c>
      <c r="BA152" s="356"/>
      <c r="BB152" s="356"/>
      <c r="BC152" s="356"/>
      <c r="BD152" s="356"/>
      <c r="BE152" s="356"/>
      <c r="BF152" s="356"/>
      <c r="BG152" s="356"/>
      <c r="BH152" s="356"/>
      <c r="BI152" s="356"/>
      <c r="BJ152" s="356"/>
      <c r="BK152" s="356"/>
      <c r="BL152" s="356"/>
      <c r="BM152" s="357"/>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67" t="s">
        <v>33</v>
      </c>
      <c r="D155" s="68"/>
      <c r="E155" s="68"/>
      <c r="F155" s="68"/>
      <c r="G155" s="68"/>
      <c r="H155" s="68"/>
      <c r="I155" s="68"/>
      <c r="J155" s="68"/>
      <c r="K155" s="68"/>
      <c r="L155" s="68"/>
      <c r="M155" s="68"/>
      <c r="N155" s="68"/>
      <c r="O155" s="85" t="str">
        <f>'LE 05 (PROG)'!O205:BW205</f>
        <v>DESARROLLO SOSTENIBLE.</v>
      </c>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224"/>
    </row>
    <row r="156" spans="1:65" ht="18" customHeight="1" x14ac:dyDescent="0.2">
      <c r="A156" s="37"/>
      <c r="B156" s="7"/>
      <c r="C156" s="67" t="s">
        <v>34</v>
      </c>
      <c r="D156" s="68"/>
      <c r="E156" s="68"/>
      <c r="F156" s="68"/>
      <c r="G156" s="68"/>
      <c r="H156" s="68"/>
      <c r="I156" s="68"/>
      <c r="J156" s="68"/>
      <c r="K156" s="68"/>
      <c r="L156" s="68"/>
      <c r="M156" s="68"/>
      <c r="N156" s="68"/>
      <c r="O156" s="228" t="str">
        <f>'LE 05 (PROG)'!O206:Q206</f>
        <v>LE 05</v>
      </c>
      <c r="P156" s="228"/>
      <c r="Q156" s="228"/>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67" t="s">
        <v>35</v>
      </c>
      <c r="D157" s="67"/>
      <c r="E157" s="67"/>
      <c r="F157" s="67"/>
      <c r="G157" s="67"/>
      <c r="H157" s="67"/>
      <c r="I157" s="67"/>
      <c r="J157" s="67"/>
      <c r="K157" s="67"/>
      <c r="L157" s="67"/>
      <c r="M157" s="67"/>
      <c r="N157" s="67"/>
      <c r="O157" s="70">
        <f>'LE 05 (PROG)'!O207:Q207</f>
        <v>0.05</v>
      </c>
      <c r="P157" s="70"/>
      <c r="Q157" s="7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71" t="s">
        <v>36</v>
      </c>
      <c r="D158" s="71"/>
      <c r="E158" s="71"/>
      <c r="F158" s="71"/>
      <c r="G158" s="71"/>
      <c r="H158" s="71"/>
      <c r="I158" s="71"/>
      <c r="J158" s="71"/>
      <c r="K158" s="71"/>
      <c r="L158" s="71"/>
      <c r="M158" s="71"/>
      <c r="N158" s="71"/>
      <c r="O158" s="72" t="str">
        <f>'LE 05 (PROG)'!O208:BW208</f>
        <v>Garantizar la adecuada disposición de los residuos generados con ocasión de la prestación de servicios de salud, de conformidad con las disposiciones legales vigentes y del Plan de Gestión Integral de Residuos.</v>
      </c>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238"/>
    </row>
    <row r="159" spans="1:65" ht="18" customHeight="1" x14ac:dyDescent="0.2">
      <c r="A159" s="37"/>
      <c r="B159" s="7"/>
      <c r="C159" s="67" t="s">
        <v>34</v>
      </c>
      <c r="D159" s="67"/>
      <c r="E159" s="67"/>
      <c r="F159" s="67"/>
      <c r="G159" s="67"/>
      <c r="H159" s="67"/>
      <c r="I159" s="67"/>
      <c r="J159" s="67"/>
      <c r="K159" s="67"/>
      <c r="L159" s="67"/>
      <c r="M159" s="67"/>
      <c r="N159" s="67"/>
      <c r="O159" s="73" t="str">
        <f>'LE 05 (PROG)'!O209:R209</f>
        <v>LE 05 OB 06</v>
      </c>
      <c r="P159" s="69"/>
      <c r="Q159" s="69"/>
      <c r="R159" s="6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67" t="s">
        <v>37</v>
      </c>
      <c r="D160" s="67"/>
      <c r="E160" s="67"/>
      <c r="F160" s="67"/>
      <c r="G160" s="67"/>
      <c r="H160" s="67"/>
      <c r="I160" s="67"/>
      <c r="J160" s="67"/>
      <c r="K160" s="67"/>
      <c r="L160" s="67"/>
      <c r="M160" s="67"/>
      <c r="N160" s="67"/>
      <c r="O160" s="73">
        <f>'LE 05 (PROG)'!O210:Q210</f>
        <v>0.1</v>
      </c>
      <c r="P160" s="69"/>
      <c r="Q160" s="6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67" t="s">
        <v>38</v>
      </c>
      <c r="D161" s="67"/>
      <c r="E161" s="67"/>
      <c r="F161" s="67"/>
      <c r="G161" s="67"/>
      <c r="H161" s="67"/>
      <c r="I161" s="67"/>
      <c r="J161" s="67"/>
      <c r="K161" s="67"/>
      <c r="L161" s="67"/>
      <c r="M161" s="67"/>
      <c r="N161" s="67"/>
      <c r="O161" s="69" t="str">
        <f>'LE 05 (PROG)'!O211:BW211</f>
        <v>Subgerente Administrativa.</v>
      </c>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224"/>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232" t="s">
        <v>39</v>
      </c>
      <c r="C163" s="233"/>
      <c r="D163" s="233"/>
      <c r="E163" s="233"/>
      <c r="F163" s="233"/>
      <c r="G163" s="233"/>
      <c r="H163" s="233"/>
      <c r="I163" s="233"/>
      <c r="J163" s="233"/>
      <c r="K163" s="233"/>
      <c r="L163" s="233"/>
      <c r="M163" s="233"/>
      <c r="N163" s="233"/>
      <c r="O163" s="233"/>
      <c r="P163" s="233"/>
      <c r="Q163" s="233"/>
      <c r="R163" s="233"/>
      <c r="S163" s="233"/>
      <c r="T163" s="233"/>
      <c r="U163" s="234"/>
      <c r="V163" s="232" t="s">
        <v>40</v>
      </c>
      <c r="W163" s="233"/>
      <c r="X163" s="233"/>
      <c r="Y163" s="233"/>
      <c r="Z163" s="233"/>
      <c r="AA163" s="234"/>
      <c r="AB163" s="235" t="s">
        <v>9</v>
      </c>
      <c r="AC163" s="236"/>
      <c r="AD163" s="236"/>
      <c r="AE163" s="236"/>
      <c r="AF163" s="236"/>
      <c r="AG163" s="237"/>
      <c r="AH163" s="235" t="s">
        <v>49</v>
      </c>
      <c r="AI163" s="236"/>
      <c r="AJ163" s="236"/>
      <c r="AK163" s="236"/>
      <c r="AL163" s="236"/>
      <c r="AM163" s="237"/>
      <c r="AN163" s="235" t="s">
        <v>10</v>
      </c>
      <c r="AO163" s="236"/>
      <c r="AP163" s="236"/>
      <c r="AQ163" s="236"/>
      <c r="AR163" s="236"/>
      <c r="AS163" s="237"/>
      <c r="AT163" s="235" t="s">
        <v>48</v>
      </c>
      <c r="AU163" s="236"/>
      <c r="AV163" s="236"/>
      <c r="AW163" s="236"/>
      <c r="AX163" s="236"/>
      <c r="AY163" s="237"/>
      <c r="AZ163" s="235" t="s">
        <v>7</v>
      </c>
      <c r="BA163" s="236"/>
      <c r="BB163" s="236"/>
      <c r="BC163" s="236"/>
      <c r="BD163" s="236"/>
      <c r="BE163" s="236"/>
      <c r="BF163" s="237"/>
      <c r="BG163" s="235" t="s">
        <v>6</v>
      </c>
      <c r="BH163" s="236"/>
      <c r="BI163" s="236"/>
      <c r="BJ163" s="236"/>
      <c r="BK163" s="236"/>
      <c r="BL163" s="236"/>
      <c r="BM163" s="237"/>
    </row>
    <row r="164" spans="1:65" ht="18" customHeight="1" x14ac:dyDescent="0.2">
      <c r="A164" s="37"/>
      <c r="B164" s="287" t="str">
        <f>'LE 05 (PROG)'!B215</f>
        <v>Realizar auditorías internas al proceso de gestión de residuos hospitalarios.</v>
      </c>
      <c r="C164" s="288"/>
      <c r="D164" s="288"/>
      <c r="E164" s="288"/>
      <c r="F164" s="288"/>
      <c r="G164" s="288"/>
      <c r="H164" s="288"/>
      <c r="I164" s="288"/>
      <c r="J164" s="288"/>
      <c r="K164" s="288"/>
      <c r="L164" s="288"/>
      <c r="M164" s="288"/>
      <c r="N164" s="288"/>
      <c r="O164" s="288"/>
      <c r="P164" s="288"/>
      <c r="Q164" s="288"/>
      <c r="R164" s="288"/>
      <c r="S164" s="288"/>
      <c r="T164" s="288"/>
      <c r="U164" s="289"/>
      <c r="V164" s="290" t="str">
        <f>'LE 05 (PROG)'!V215</f>
        <v>LE 05 OB 06 AC 01</v>
      </c>
      <c r="W164" s="291"/>
      <c r="X164" s="291"/>
      <c r="Y164" s="291"/>
      <c r="Z164" s="291"/>
      <c r="AA164" s="292"/>
      <c r="AB164" s="293">
        <f>'LE 05 (PROG)'!AB215</f>
        <v>7.0899999999999999E-3</v>
      </c>
      <c r="AC164" s="294"/>
      <c r="AD164" s="294"/>
      <c r="AE164" s="294"/>
      <c r="AF164" s="294"/>
      <c r="AG164" s="295"/>
      <c r="AH164" s="296">
        <f>'LE 05 (PROG)'!AL215</f>
        <v>1</v>
      </c>
      <c r="AI164" s="297"/>
      <c r="AJ164" s="297"/>
      <c r="AK164" s="297"/>
      <c r="AL164" s="297"/>
      <c r="AM164" s="298"/>
      <c r="AN164" s="299">
        <f>'LE 05 (PROG)'!AL216</f>
        <v>0</v>
      </c>
      <c r="AO164" s="300"/>
      <c r="AP164" s="300"/>
      <c r="AQ164" s="300"/>
      <c r="AR164" s="300"/>
      <c r="AS164" s="301"/>
      <c r="AT164" s="302">
        <f>IF(AH164=0,"",(AN164*1)/AH164)</f>
        <v>0</v>
      </c>
      <c r="AU164" s="303"/>
      <c r="AV164" s="303"/>
      <c r="AW164" s="303"/>
      <c r="AX164" s="303"/>
      <c r="AY164" s="304"/>
      <c r="AZ164" s="305">
        <f>AB164*100</f>
        <v>0.70899999999999996</v>
      </c>
      <c r="BA164" s="306"/>
      <c r="BB164" s="306"/>
      <c r="BC164" s="306"/>
      <c r="BD164" s="306"/>
      <c r="BE164" s="306"/>
      <c r="BF164" s="307"/>
      <c r="BG164" s="308">
        <f>IF(AH164=0,(AZ164),((AT164*AB164)*100))</f>
        <v>0</v>
      </c>
      <c r="BH164" s="309"/>
      <c r="BI164" s="309"/>
      <c r="BJ164" s="309"/>
      <c r="BK164" s="309"/>
      <c r="BL164" s="309"/>
      <c r="BM164" s="310"/>
    </row>
    <row r="165" spans="1:65" ht="36" customHeight="1" x14ac:dyDescent="0.2">
      <c r="A165" s="37"/>
      <c r="B165" s="269" t="str">
        <f>'LE 05 (PROG)'!B217</f>
        <v>Formular planes de mejoramiento con base en los resultados de las auditorías internas.</v>
      </c>
      <c r="C165" s="270"/>
      <c r="D165" s="270"/>
      <c r="E165" s="270"/>
      <c r="F165" s="270"/>
      <c r="G165" s="270"/>
      <c r="H165" s="270"/>
      <c r="I165" s="270"/>
      <c r="J165" s="270"/>
      <c r="K165" s="270"/>
      <c r="L165" s="270"/>
      <c r="M165" s="270"/>
      <c r="N165" s="270"/>
      <c r="O165" s="270"/>
      <c r="P165" s="270"/>
      <c r="Q165" s="270"/>
      <c r="R165" s="270"/>
      <c r="S165" s="270"/>
      <c r="T165" s="270"/>
      <c r="U165" s="271"/>
      <c r="V165" s="272" t="str">
        <f>'LE 05 (PROG)'!V217</f>
        <v>LE 05 OB 06 AC 02</v>
      </c>
      <c r="W165" s="273"/>
      <c r="X165" s="273"/>
      <c r="Y165" s="273"/>
      <c r="Z165" s="273"/>
      <c r="AA165" s="274"/>
      <c r="AB165" s="275">
        <f>'LE 05 (PROG)'!AB217</f>
        <v>5.5300000000000002E-3</v>
      </c>
      <c r="AC165" s="276"/>
      <c r="AD165" s="276"/>
      <c r="AE165" s="276"/>
      <c r="AF165" s="276"/>
      <c r="AG165" s="277"/>
      <c r="AH165" s="278">
        <f>'LE 05 (PROG)'!AL217</f>
        <v>1</v>
      </c>
      <c r="AI165" s="279"/>
      <c r="AJ165" s="279"/>
      <c r="AK165" s="279"/>
      <c r="AL165" s="279"/>
      <c r="AM165" s="280"/>
      <c r="AN165" s="281">
        <f>'LE 05 (PROG)'!AL218</f>
        <v>0</v>
      </c>
      <c r="AO165" s="282"/>
      <c r="AP165" s="282"/>
      <c r="AQ165" s="282"/>
      <c r="AR165" s="282"/>
      <c r="AS165" s="283"/>
      <c r="AT165" s="284">
        <f t="shared" ref="AT165:AT174" si="15">IF(AH165=0,"",(AN165*1)/AH165)</f>
        <v>0</v>
      </c>
      <c r="AU165" s="285"/>
      <c r="AV165" s="285"/>
      <c r="AW165" s="285"/>
      <c r="AX165" s="285"/>
      <c r="AY165" s="286"/>
      <c r="AZ165" s="239">
        <f t="shared" ref="AZ165:AZ174" si="16">AB165*100</f>
        <v>0.55300000000000005</v>
      </c>
      <c r="BA165" s="240"/>
      <c r="BB165" s="240"/>
      <c r="BC165" s="240"/>
      <c r="BD165" s="240"/>
      <c r="BE165" s="240"/>
      <c r="BF165" s="241"/>
      <c r="BG165" s="242">
        <f t="shared" ref="BG165:BG174" si="17">IF(AH165=0,(AZ165),((AT165*AB165)*100))</f>
        <v>0</v>
      </c>
      <c r="BH165" s="243"/>
      <c r="BI165" s="243"/>
      <c r="BJ165" s="243"/>
      <c r="BK165" s="243"/>
      <c r="BL165" s="243"/>
      <c r="BM165" s="244"/>
    </row>
    <row r="166" spans="1:65" ht="36" customHeight="1" x14ac:dyDescent="0.2">
      <c r="A166" s="37"/>
      <c r="B166" s="245" t="str">
        <f>'LE 05 (PROG)'!B219</f>
        <v>Ejecutar las actividades contenidas en los planes de mejoramiento derivados de los resultados de las auditorías internas.</v>
      </c>
      <c r="C166" s="246"/>
      <c r="D166" s="246"/>
      <c r="E166" s="246"/>
      <c r="F166" s="246"/>
      <c r="G166" s="246"/>
      <c r="H166" s="246"/>
      <c r="I166" s="246"/>
      <c r="J166" s="246"/>
      <c r="K166" s="246"/>
      <c r="L166" s="246"/>
      <c r="M166" s="246"/>
      <c r="N166" s="246"/>
      <c r="O166" s="246"/>
      <c r="P166" s="246"/>
      <c r="Q166" s="246"/>
      <c r="R166" s="246"/>
      <c r="S166" s="246"/>
      <c r="T166" s="246"/>
      <c r="U166" s="247"/>
      <c r="V166" s="248" t="str">
        <f>'LE 05 (PROG)'!V219</f>
        <v>LE 05 OB 06 AC 03</v>
      </c>
      <c r="W166" s="249"/>
      <c r="X166" s="249"/>
      <c r="Y166" s="249"/>
      <c r="Z166" s="249"/>
      <c r="AA166" s="250"/>
      <c r="AB166" s="251">
        <f>'LE 05 (PROG)'!AB219</f>
        <v>1.703E-2</v>
      </c>
      <c r="AC166" s="252"/>
      <c r="AD166" s="252"/>
      <c r="AE166" s="252"/>
      <c r="AF166" s="252"/>
      <c r="AG166" s="253"/>
      <c r="AH166" s="254">
        <f>'LE 05 (PROG)'!AL219</f>
        <v>1</v>
      </c>
      <c r="AI166" s="255"/>
      <c r="AJ166" s="255"/>
      <c r="AK166" s="255"/>
      <c r="AL166" s="255"/>
      <c r="AM166" s="256"/>
      <c r="AN166" s="257">
        <f>'LE 05 (PROG)'!AL220</f>
        <v>0</v>
      </c>
      <c r="AO166" s="258"/>
      <c r="AP166" s="258"/>
      <c r="AQ166" s="258"/>
      <c r="AR166" s="258"/>
      <c r="AS166" s="259"/>
      <c r="AT166" s="260">
        <f t="shared" si="15"/>
        <v>0</v>
      </c>
      <c r="AU166" s="261"/>
      <c r="AV166" s="261"/>
      <c r="AW166" s="261"/>
      <c r="AX166" s="261"/>
      <c r="AY166" s="262"/>
      <c r="AZ166" s="263">
        <f t="shared" si="16"/>
        <v>1.7030000000000001</v>
      </c>
      <c r="BA166" s="264"/>
      <c r="BB166" s="264"/>
      <c r="BC166" s="264"/>
      <c r="BD166" s="264"/>
      <c r="BE166" s="264"/>
      <c r="BF166" s="265"/>
      <c r="BG166" s="266">
        <f t="shared" si="17"/>
        <v>0</v>
      </c>
      <c r="BH166" s="267"/>
      <c r="BI166" s="267"/>
      <c r="BJ166" s="267"/>
      <c r="BK166" s="267"/>
      <c r="BL166" s="267"/>
      <c r="BM166" s="268"/>
    </row>
    <row r="167" spans="1:65" ht="36" customHeight="1" x14ac:dyDescent="0.2">
      <c r="A167" s="37"/>
      <c r="B167" s="269" t="str">
        <f>'LE 05 (PROG)'!B221</f>
        <v>Realizar seguimiento a la ejecución de los planes de mejoramiento formulados.</v>
      </c>
      <c r="C167" s="270"/>
      <c r="D167" s="270"/>
      <c r="E167" s="270"/>
      <c r="F167" s="270"/>
      <c r="G167" s="270"/>
      <c r="H167" s="270"/>
      <c r="I167" s="270"/>
      <c r="J167" s="270"/>
      <c r="K167" s="270"/>
      <c r="L167" s="270"/>
      <c r="M167" s="270"/>
      <c r="N167" s="270"/>
      <c r="O167" s="270"/>
      <c r="P167" s="270"/>
      <c r="Q167" s="270"/>
      <c r="R167" s="270"/>
      <c r="S167" s="270"/>
      <c r="T167" s="270"/>
      <c r="U167" s="271"/>
      <c r="V167" s="272" t="str">
        <f>'LE 05 (PROG)'!V221</f>
        <v>LE 05 OB 06 AC 04</v>
      </c>
      <c r="W167" s="273"/>
      <c r="X167" s="273"/>
      <c r="Y167" s="273"/>
      <c r="Z167" s="273"/>
      <c r="AA167" s="274"/>
      <c r="AB167" s="275">
        <f>'LE 05 (PROG)'!AB221</f>
        <v>2.2000000000000001E-3</v>
      </c>
      <c r="AC167" s="276"/>
      <c r="AD167" s="276"/>
      <c r="AE167" s="276"/>
      <c r="AF167" s="276"/>
      <c r="AG167" s="277"/>
      <c r="AH167" s="278">
        <f>'LE 05 (PROG)'!AL221</f>
        <v>1</v>
      </c>
      <c r="AI167" s="279"/>
      <c r="AJ167" s="279"/>
      <c r="AK167" s="279"/>
      <c r="AL167" s="279"/>
      <c r="AM167" s="280"/>
      <c r="AN167" s="281">
        <f>'LE 05 (PROG)'!AL222</f>
        <v>0</v>
      </c>
      <c r="AO167" s="282"/>
      <c r="AP167" s="282"/>
      <c r="AQ167" s="282"/>
      <c r="AR167" s="282"/>
      <c r="AS167" s="283"/>
      <c r="AT167" s="284">
        <f t="shared" si="15"/>
        <v>0</v>
      </c>
      <c r="AU167" s="285"/>
      <c r="AV167" s="285"/>
      <c r="AW167" s="285"/>
      <c r="AX167" s="285"/>
      <c r="AY167" s="286"/>
      <c r="AZ167" s="239">
        <f t="shared" si="16"/>
        <v>0.22</v>
      </c>
      <c r="BA167" s="240"/>
      <c r="BB167" s="240"/>
      <c r="BC167" s="240"/>
      <c r="BD167" s="240"/>
      <c r="BE167" s="240"/>
      <c r="BF167" s="241"/>
      <c r="BG167" s="242">
        <f t="shared" si="17"/>
        <v>0</v>
      </c>
      <c r="BH167" s="243"/>
      <c r="BI167" s="243"/>
      <c r="BJ167" s="243"/>
      <c r="BK167" s="243"/>
      <c r="BL167" s="243"/>
      <c r="BM167" s="244"/>
    </row>
    <row r="168" spans="1:65" ht="54" customHeight="1" x14ac:dyDescent="0.2">
      <c r="A168" s="37"/>
      <c r="B168" s="245" t="str">
        <f>'LE 05 (PROG)'!B223</f>
        <v>Garantizar la segregación en la fuente, recolección y almacenamiento de residuos hospitalarios conforme lo definido en el Plan de Gestión de Residuos de la Empresa Social del Estado.</v>
      </c>
      <c r="C168" s="246"/>
      <c r="D168" s="246"/>
      <c r="E168" s="246"/>
      <c r="F168" s="246"/>
      <c r="G168" s="246"/>
      <c r="H168" s="246"/>
      <c r="I168" s="246"/>
      <c r="J168" s="246"/>
      <c r="K168" s="246"/>
      <c r="L168" s="246"/>
      <c r="M168" s="246"/>
      <c r="N168" s="246"/>
      <c r="O168" s="246"/>
      <c r="P168" s="246"/>
      <c r="Q168" s="246"/>
      <c r="R168" s="246"/>
      <c r="S168" s="246"/>
      <c r="T168" s="246"/>
      <c r="U168" s="247"/>
      <c r="V168" s="248" t="str">
        <f>'LE 05 (PROG)'!V223</f>
        <v>LE 05 OB 06 AC 05</v>
      </c>
      <c r="W168" s="249"/>
      <c r="X168" s="249"/>
      <c r="Y168" s="249"/>
      <c r="Z168" s="249"/>
      <c r="AA168" s="250"/>
      <c r="AB168" s="251">
        <f>'LE 05 (PROG)'!AB223</f>
        <v>0.24976000000000001</v>
      </c>
      <c r="AC168" s="252"/>
      <c r="AD168" s="252"/>
      <c r="AE168" s="252"/>
      <c r="AF168" s="252"/>
      <c r="AG168" s="253"/>
      <c r="AH168" s="254">
        <f>'LE 05 (PROG)'!AL223</f>
        <v>15</v>
      </c>
      <c r="AI168" s="255"/>
      <c r="AJ168" s="255"/>
      <c r="AK168" s="255"/>
      <c r="AL168" s="255"/>
      <c r="AM168" s="256"/>
      <c r="AN168" s="257">
        <f>'LE 05 (PROG)'!AL224</f>
        <v>15</v>
      </c>
      <c r="AO168" s="258"/>
      <c r="AP168" s="258"/>
      <c r="AQ168" s="258"/>
      <c r="AR168" s="258"/>
      <c r="AS168" s="259"/>
      <c r="AT168" s="260">
        <f t="shared" si="15"/>
        <v>1</v>
      </c>
      <c r="AU168" s="261"/>
      <c r="AV168" s="261"/>
      <c r="AW168" s="261"/>
      <c r="AX168" s="261"/>
      <c r="AY168" s="262"/>
      <c r="AZ168" s="263">
        <f t="shared" si="16"/>
        <v>24.976000000000003</v>
      </c>
      <c r="BA168" s="264"/>
      <c r="BB168" s="264"/>
      <c r="BC168" s="264"/>
      <c r="BD168" s="264"/>
      <c r="BE168" s="264"/>
      <c r="BF168" s="265"/>
      <c r="BG168" s="266">
        <f t="shared" si="17"/>
        <v>24.976000000000003</v>
      </c>
      <c r="BH168" s="267"/>
      <c r="BI168" s="267"/>
      <c r="BJ168" s="267"/>
      <c r="BK168" s="267"/>
      <c r="BL168" s="267"/>
      <c r="BM168" s="268"/>
    </row>
    <row r="169" spans="1:65" ht="36" customHeight="1" x14ac:dyDescent="0.2">
      <c r="A169" s="37"/>
      <c r="B169" s="269" t="str">
        <f>'LE 05 (PROG)'!B225</f>
        <v>Garantizar la desactivación de residuos peligrosos, según lo definido en el Plan de Gestión Integral de Residuos de la Empresa Social del Estado.</v>
      </c>
      <c r="C169" s="270"/>
      <c r="D169" s="270"/>
      <c r="E169" s="270"/>
      <c r="F169" s="270"/>
      <c r="G169" s="270"/>
      <c r="H169" s="270"/>
      <c r="I169" s="270"/>
      <c r="J169" s="270"/>
      <c r="K169" s="270"/>
      <c r="L169" s="270"/>
      <c r="M169" s="270"/>
      <c r="N169" s="270"/>
      <c r="O169" s="270"/>
      <c r="P169" s="270"/>
      <c r="Q169" s="270"/>
      <c r="R169" s="270"/>
      <c r="S169" s="270"/>
      <c r="T169" s="270"/>
      <c r="U169" s="271"/>
      <c r="V169" s="272" t="str">
        <f>'LE 05 (PROG)'!V225</f>
        <v>LE 05 OB 06 AC 06</v>
      </c>
      <c r="W169" s="273"/>
      <c r="X169" s="273"/>
      <c r="Y169" s="273"/>
      <c r="Z169" s="273"/>
      <c r="AA169" s="274"/>
      <c r="AB169" s="275">
        <f>'LE 05 (PROG)'!AB225</f>
        <v>5.0499999999999998E-3</v>
      </c>
      <c r="AC169" s="276"/>
      <c r="AD169" s="276"/>
      <c r="AE169" s="276"/>
      <c r="AF169" s="276"/>
      <c r="AG169" s="277"/>
      <c r="AH169" s="278">
        <f>'LE 05 (PROG)'!AL225</f>
        <v>15</v>
      </c>
      <c r="AI169" s="279"/>
      <c r="AJ169" s="279"/>
      <c r="AK169" s="279"/>
      <c r="AL169" s="279"/>
      <c r="AM169" s="280"/>
      <c r="AN169" s="281">
        <f>'LE 05 (PROG)'!AL226</f>
        <v>15</v>
      </c>
      <c r="AO169" s="282"/>
      <c r="AP169" s="282"/>
      <c r="AQ169" s="282"/>
      <c r="AR169" s="282"/>
      <c r="AS169" s="283"/>
      <c r="AT169" s="284">
        <f t="shared" si="15"/>
        <v>1</v>
      </c>
      <c r="AU169" s="285"/>
      <c r="AV169" s="285"/>
      <c r="AW169" s="285"/>
      <c r="AX169" s="285"/>
      <c r="AY169" s="286"/>
      <c r="AZ169" s="239">
        <f t="shared" si="16"/>
        <v>0.505</v>
      </c>
      <c r="BA169" s="240"/>
      <c r="BB169" s="240"/>
      <c r="BC169" s="240"/>
      <c r="BD169" s="240"/>
      <c r="BE169" s="240"/>
      <c r="BF169" s="241"/>
      <c r="BG169" s="242">
        <f t="shared" si="17"/>
        <v>0.505</v>
      </c>
      <c r="BH169" s="243"/>
      <c r="BI169" s="243"/>
      <c r="BJ169" s="243"/>
      <c r="BK169" s="243"/>
      <c r="BL169" s="243"/>
      <c r="BM169" s="244"/>
    </row>
    <row r="170" spans="1:65" ht="53.25" customHeight="1" x14ac:dyDescent="0.2">
      <c r="A170" s="37"/>
      <c r="B170" s="245" t="str">
        <f>'LE 05 (PROG)'!B227</f>
        <v>Garantizar la disposición final de residuos peligrosos, con una empresa idónea según lo definido en el Plan de Gestión Integral de Residuos de la Empresa Social del Estado.</v>
      </c>
      <c r="C170" s="246"/>
      <c r="D170" s="246"/>
      <c r="E170" s="246"/>
      <c r="F170" s="246"/>
      <c r="G170" s="246"/>
      <c r="H170" s="246"/>
      <c r="I170" s="246"/>
      <c r="J170" s="246"/>
      <c r="K170" s="246"/>
      <c r="L170" s="246"/>
      <c r="M170" s="246"/>
      <c r="N170" s="246"/>
      <c r="O170" s="246"/>
      <c r="P170" s="246"/>
      <c r="Q170" s="246"/>
      <c r="R170" s="246"/>
      <c r="S170" s="246"/>
      <c r="T170" s="246"/>
      <c r="U170" s="247"/>
      <c r="V170" s="248" t="str">
        <f>'LE 05 (PROG)'!V227</f>
        <v>LE 05 OB 06 AC 07</v>
      </c>
      <c r="W170" s="249"/>
      <c r="X170" s="249"/>
      <c r="Y170" s="249"/>
      <c r="Z170" s="249"/>
      <c r="AA170" s="250"/>
      <c r="AB170" s="251">
        <f>'LE 05 (PROG)'!AB227</f>
        <v>0.66803000000000001</v>
      </c>
      <c r="AC170" s="252"/>
      <c r="AD170" s="252"/>
      <c r="AE170" s="252"/>
      <c r="AF170" s="252"/>
      <c r="AG170" s="253"/>
      <c r="AH170" s="254">
        <f>'LE 05 (PROG)'!AL227</f>
        <v>15</v>
      </c>
      <c r="AI170" s="255"/>
      <c r="AJ170" s="255"/>
      <c r="AK170" s="255"/>
      <c r="AL170" s="255"/>
      <c r="AM170" s="256"/>
      <c r="AN170" s="257">
        <f>'LE 05 (PROG)'!AL228</f>
        <v>15</v>
      </c>
      <c r="AO170" s="258"/>
      <c r="AP170" s="258"/>
      <c r="AQ170" s="258"/>
      <c r="AR170" s="258"/>
      <c r="AS170" s="259"/>
      <c r="AT170" s="260">
        <f t="shared" si="15"/>
        <v>1</v>
      </c>
      <c r="AU170" s="261"/>
      <c r="AV170" s="261"/>
      <c r="AW170" s="261"/>
      <c r="AX170" s="261"/>
      <c r="AY170" s="262"/>
      <c r="AZ170" s="263">
        <f t="shared" si="16"/>
        <v>66.802999999999997</v>
      </c>
      <c r="BA170" s="264"/>
      <c r="BB170" s="264"/>
      <c r="BC170" s="264"/>
      <c r="BD170" s="264"/>
      <c r="BE170" s="264"/>
      <c r="BF170" s="265"/>
      <c r="BG170" s="266">
        <f t="shared" si="17"/>
        <v>66.802999999999997</v>
      </c>
      <c r="BH170" s="267"/>
      <c r="BI170" s="267"/>
      <c r="BJ170" s="267"/>
      <c r="BK170" s="267"/>
      <c r="BL170" s="267"/>
      <c r="BM170" s="268"/>
    </row>
    <row r="171" spans="1:65" ht="53.25" customHeight="1" x14ac:dyDescent="0.2">
      <c r="A171" s="37"/>
      <c r="B171" s="269" t="str">
        <f>'LE 05 (PROG)'!B229</f>
        <v>Garantizar la disposición final de residuos no peligrosos, con las Empresa Públicas Municipales y con grupos de recicladores según lo definido en el Plan de Gestión Integral de Residuos de la Empresa Social del Estado.</v>
      </c>
      <c r="C171" s="270"/>
      <c r="D171" s="270"/>
      <c r="E171" s="270"/>
      <c r="F171" s="270"/>
      <c r="G171" s="270"/>
      <c r="H171" s="270"/>
      <c r="I171" s="270"/>
      <c r="J171" s="270"/>
      <c r="K171" s="270"/>
      <c r="L171" s="270"/>
      <c r="M171" s="270"/>
      <c r="N171" s="270"/>
      <c r="O171" s="270"/>
      <c r="P171" s="270"/>
      <c r="Q171" s="270"/>
      <c r="R171" s="270"/>
      <c r="S171" s="270"/>
      <c r="T171" s="270"/>
      <c r="U171" s="271"/>
      <c r="V171" s="272" t="str">
        <f>'LE 05 (PROG)'!V229</f>
        <v>LE 05 OB 06 AC 08</v>
      </c>
      <c r="W171" s="273"/>
      <c r="X171" s="273"/>
      <c r="Y171" s="273"/>
      <c r="Z171" s="273"/>
      <c r="AA171" s="274"/>
      <c r="AB171" s="275">
        <f>'LE 05 (PROG)'!AB229</f>
        <v>5.0499999999999998E-3</v>
      </c>
      <c r="AC171" s="276"/>
      <c r="AD171" s="276"/>
      <c r="AE171" s="276"/>
      <c r="AF171" s="276"/>
      <c r="AG171" s="277"/>
      <c r="AH171" s="278">
        <f>'LE 05 (PROG)'!AL229</f>
        <v>15</v>
      </c>
      <c r="AI171" s="279"/>
      <c r="AJ171" s="279"/>
      <c r="AK171" s="279"/>
      <c r="AL171" s="279"/>
      <c r="AM171" s="280"/>
      <c r="AN171" s="281">
        <f>'LE 05 (PROG)'!AL230</f>
        <v>15</v>
      </c>
      <c r="AO171" s="282"/>
      <c r="AP171" s="282"/>
      <c r="AQ171" s="282"/>
      <c r="AR171" s="282"/>
      <c r="AS171" s="283"/>
      <c r="AT171" s="284">
        <f t="shared" si="15"/>
        <v>1</v>
      </c>
      <c r="AU171" s="285"/>
      <c r="AV171" s="285"/>
      <c r="AW171" s="285"/>
      <c r="AX171" s="285"/>
      <c r="AY171" s="286"/>
      <c r="AZ171" s="239">
        <f t="shared" si="16"/>
        <v>0.505</v>
      </c>
      <c r="BA171" s="240"/>
      <c r="BB171" s="240"/>
      <c r="BC171" s="240"/>
      <c r="BD171" s="240"/>
      <c r="BE171" s="240"/>
      <c r="BF171" s="241"/>
      <c r="BG171" s="242">
        <f t="shared" si="17"/>
        <v>0.505</v>
      </c>
      <c r="BH171" s="243"/>
      <c r="BI171" s="243"/>
      <c r="BJ171" s="243"/>
      <c r="BK171" s="243"/>
      <c r="BL171" s="243"/>
      <c r="BM171" s="244"/>
    </row>
    <row r="172" spans="1:65" ht="53.25" customHeight="1" x14ac:dyDescent="0.2">
      <c r="A172" s="37"/>
      <c r="B172" s="245" t="str">
        <f>'LE 05 (PROG)'!B231</f>
        <v>Realizar la presentación de informes (RH1) a las autoridades sanitaria y ambiental definidas en el Plan de Gestión Integral de Residuos de la Empresa Social del Estado.</v>
      </c>
      <c r="C172" s="246"/>
      <c r="D172" s="246"/>
      <c r="E172" s="246"/>
      <c r="F172" s="246"/>
      <c r="G172" s="246"/>
      <c r="H172" s="246"/>
      <c r="I172" s="246"/>
      <c r="J172" s="246"/>
      <c r="K172" s="246"/>
      <c r="L172" s="246"/>
      <c r="M172" s="246"/>
      <c r="N172" s="246"/>
      <c r="O172" s="246"/>
      <c r="P172" s="246"/>
      <c r="Q172" s="246"/>
      <c r="R172" s="246"/>
      <c r="S172" s="246"/>
      <c r="T172" s="246"/>
      <c r="U172" s="247"/>
      <c r="V172" s="248" t="str">
        <f>'LE 05 (PROG)'!V231</f>
        <v>LE 05 OB 06 AC 09</v>
      </c>
      <c r="W172" s="249"/>
      <c r="X172" s="249"/>
      <c r="Y172" s="249"/>
      <c r="Z172" s="249"/>
      <c r="AA172" s="250"/>
      <c r="AB172" s="251">
        <f>'LE 05 (PROG)'!AB231</f>
        <v>3.0000000000000001E-3</v>
      </c>
      <c r="AC172" s="252"/>
      <c r="AD172" s="252"/>
      <c r="AE172" s="252"/>
      <c r="AF172" s="252"/>
      <c r="AG172" s="253"/>
      <c r="AH172" s="254">
        <f>'LE 05 (PROG)'!AL231</f>
        <v>3</v>
      </c>
      <c r="AI172" s="255"/>
      <c r="AJ172" s="255"/>
      <c r="AK172" s="255"/>
      <c r="AL172" s="255"/>
      <c r="AM172" s="256"/>
      <c r="AN172" s="257">
        <f>'LE 05 (PROG)'!AL232</f>
        <v>3</v>
      </c>
      <c r="AO172" s="258"/>
      <c r="AP172" s="258"/>
      <c r="AQ172" s="258"/>
      <c r="AR172" s="258"/>
      <c r="AS172" s="259"/>
      <c r="AT172" s="260">
        <f t="shared" si="15"/>
        <v>1</v>
      </c>
      <c r="AU172" s="261"/>
      <c r="AV172" s="261"/>
      <c r="AW172" s="261"/>
      <c r="AX172" s="261"/>
      <c r="AY172" s="262"/>
      <c r="AZ172" s="263">
        <f t="shared" si="16"/>
        <v>0.3</v>
      </c>
      <c r="BA172" s="264"/>
      <c r="BB172" s="264"/>
      <c r="BC172" s="264"/>
      <c r="BD172" s="264"/>
      <c r="BE172" s="264"/>
      <c r="BF172" s="265"/>
      <c r="BG172" s="266">
        <f t="shared" si="17"/>
        <v>0.3</v>
      </c>
      <c r="BH172" s="267"/>
      <c r="BI172" s="267"/>
      <c r="BJ172" s="267"/>
      <c r="BK172" s="267"/>
      <c r="BL172" s="267"/>
      <c r="BM172" s="268"/>
    </row>
    <row r="173" spans="1:65" ht="36" customHeight="1" x14ac:dyDescent="0.2">
      <c r="A173" s="37"/>
      <c r="B173" s="269" t="str">
        <f>'LE 05 (PROG)'!B233</f>
        <v>Presentar informes de gestión al Grupo Administrativo de Gestión Ambiental y Sanitaria (GAGAS) de la Empresa Social del Estado.</v>
      </c>
      <c r="C173" s="270"/>
      <c r="D173" s="270"/>
      <c r="E173" s="270"/>
      <c r="F173" s="270"/>
      <c r="G173" s="270"/>
      <c r="H173" s="270"/>
      <c r="I173" s="270"/>
      <c r="J173" s="270"/>
      <c r="K173" s="270"/>
      <c r="L173" s="270"/>
      <c r="M173" s="270"/>
      <c r="N173" s="270"/>
      <c r="O173" s="270"/>
      <c r="P173" s="270"/>
      <c r="Q173" s="270"/>
      <c r="R173" s="270"/>
      <c r="S173" s="270"/>
      <c r="T173" s="270"/>
      <c r="U173" s="271"/>
      <c r="V173" s="272" t="str">
        <f>'LE 05 (PROG)'!V233</f>
        <v>LE 05 OB 06 AC 10</v>
      </c>
      <c r="W173" s="273"/>
      <c r="X173" s="273"/>
      <c r="Y173" s="273"/>
      <c r="Z173" s="273"/>
      <c r="AA173" s="274"/>
      <c r="AB173" s="275">
        <f>'LE 05 (PROG)'!AB233</f>
        <v>2.31E-3</v>
      </c>
      <c r="AC173" s="276"/>
      <c r="AD173" s="276"/>
      <c r="AE173" s="276"/>
      <c r="AF173" s="276"/>
      <c r="AG173" s="277"/>
      <c r="AH173" s="278">
        <f>'LE 05 (PROG)'!AL233</f>
        <v>3</v>
      </c>
      <c r="AI173" s="279"/>
      <c r="AJ173" s="279"/>
      <c r="AK173" s="279"/>
      <c r="AL173" s="279"/>
      <c r="AM173" s="280"/>
      <c r="AN173" s="281">
        <f>'LE 05 (PROG)'!AL234</f>
        <v>1</v>
      </c>
      <c r="AO173" s="282"/>
      <c r="AP173" s="282"/>
      <c r="AQ173" s="282"/>
      <c r="AR173" s="282"/>
      <c r="AS173" s="283"/>
      <c r="AT173" s="284">
        <f t="shared" si="15"/>
        <v>0.33333333333333331</v>
      </c>
      <c r="AU173" s="285"/>
      <c r="AV173" s="285"/>
      <c r="AW173" s="285"/>
      <c r="AX173" s="285"/>
      <c r="AY173" s="286"/>
      <c r="AZ173" s="239">
        <f t="shared" si="16"/>
        <v>0.23100000000000001</v>
      </c>
      <c r="BA173" s="240"/>
      <c r="BB173" s="240"/>
      <c r="BC173" s="240"/>
      <c r="BD173" s="240"/>
      <c r="BE173" s="240"/>
      <c r="BF173" s="241"/>
      <c r="BG173" s="242">
        <f t="shared" si="17"/>
        <v>7.6999999999999999E-2</v>
      </c>
      <c r="BH173" s="243"/>
      <c r="BI173" s="243"/>
      <c r="BJ173" s="243"/>
      <c r="BK173" s="243"/>
      <c r="BL173" s="243"/>
      <c r="BM173" s="244"/>
    </row>
    <row r="174" spans="1:65" ht="53.25" customHeight="1" thickBot="1" x14ac:dyDescent="0.25">
      <c r="A174" s="37"/>
      <c r="B174" s="455" t="str">
        <f>'LE 05 (PROG)'!B235</f>
        <v>Actualizar el Plan de Gestión de Residuos Asociados a la Prestación de Servicios de Salud, de la Empresa Social de Estado, de acuerdo a las normas vigentes sobre la materia.</v>
      </c>
      <c r="C174" s="456"/>
      <c r="D174" s="456"/>
      <c r="E174" s="456"/>
      <c r="F174" s="456"/>
      <c r="G174" s="456"/>
      <c r="H174" s="456"/>
      <c r="I174" s="456"/>
      <c r="J174" s="456"/>
      <c r="K174" s="456"/>
      <c r="L174" s="456"/>
      <c r="M174" s="456"/>
      <c r="N174" s="456"/>
      <c r="O174" s="456"/>
      <c r="P174" s="456"/>
      <c r="Q174" s="456"/>
      <c r="R174" s="456"/>
      <c r="S174" s="456"/>
      <c r="T174" s="456"/>
      <c r="U174" s="457"/>
      <c r="V174" s="458" t="str">
        <f>'LE 05 (PROG)'!V235</f>
        <v>LE 05 OB 06 AC 11</v>
      </c>
      <c r="W174" s="459"/>
      <c r="X174" s="459"/>
      <c r="Y174" s="459"/>
      <c r="Z174" s="459"/>
      <c r="AA174" s="460"/>
      <c r="AB174" s="461">
        <f>'LE 05 (PROG)'!AB235</f>
        <v>3.4950000000000002E-2</v>
      </c>
      <c r="AC174" s="462"/>
      <c r="AD174" s="462"/>
      <c r="AE174" s="462"/>
      <c r="AF174" s="462"/>
      <c r="AG174" s="463"/>
      <c r="AH174" s="464">
        <f>'LE 05 (PROG)'!AL235</f>
        <v>1</v>
      </c>
      <c r="AI174" s="465"/>
      <c r="AJ174" s="465"/>
      <c r="AK174" s="465"/>
      <c r="AL174" s="465"/>
      <c r="AM174" s="466"/>
      <c r="AN174" s="467">
        <f>'LE 05 (PROG)'!AL236</f>
        <v>0</v>
      </c>
      <c r="AO174" s="468"/>
      <c r="AP174" s="468"/>
      <c r="AQ174" s="468"/>
      <c r="AR174" s="468"/>
      <c r="AS174" s="469"/>
      <c r="AT174" s="470">
        <f t="shared" si="15"/>
        <v>0</v>
      </c>
      <c r="AU174" s="471"/>
      <c r="AV174" s="471"/>
      <c r="AW174" s="471"/>
      <c r="AX174" s="471"/>
      <c r="AY174" s="472"/>
      <c r="AZ174" s="473">
        <f t="shared" si="16"/>
        <v>3.4950000000000001</v>
      </c>
      <c r="BA174" s="474"/>
      <c r="BB174" s="474"/>
      <c r="BC174" s="474"/>
      <c r="BD174" s="474"/>
      <c r="BE174" s="474"/>
      <c r="BF174" s="475"/>
      <c r="BG174" s="476">
        <f t="shared" si="17"/>
        <v>0</v>
      </c>
      <c r="BH174" s="477"/>
      <c r="BI174" s="477"/>
      <c r="BJ174" s="477"/>
      <c r="BK174" s="477"/>
      <c r="BL174" s="477"/>
      <c r="BM174" s="478"/>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341" t="s">
        <v>2</v>
      </c>
      <c r="C176" s="342"/>
      <c r="D176" s="342"/>
      <c r="E176" s="342"/>
      <c r="F176" s="342"/>
      <c r="G176" s="342"/>
      <c r="H176" s="342"/>
      <c r="I176" s="342"/>
      <c r="J176" s="342"/>
      <c r="K176" s="342"/>
      <c r="L176" s="342"/>
      <c r="M176" s="342"/>
      <c r="N176" s="342"/>
      <c r="O176" s="342"/>
      <c r="P176" s="342"/>
      <c r="Q176" s="342"/>
      <c r="R176" s="342"/>
      <c r="S176" s="342"/>
      <c r="T176" s="342"/>
      <c r="U176" s="343"/>
      <c r="V176" s="347" t="s">
        <v>1</v>
      </c>
      <c r="W176" s="348"/>
      <c r="X176" s="348"/>
      <c r="Y176" s="348"/>
      <c r="Z176" s="348"/>
      <c r="AA176" s="348"/>
      <c r="AB176" s="348"/>
      <c r="AC176" s="348"/>
      <c r="AD176" s="348"/>
      <c r="AE176" s="348"/>
      <c r="AF176" s="348"/>
      <c r="AG176" s="348"/>
      <c r="AH176" s="348"/>
      <c r="AI176" s="348"/>
      <c r="AJ176" s="348"/>
      <c r="AK176" s="348"/>
      <c r="AL176" s="348"/>
      <c r="AM176" s="348"/>
      <c r="AN176" s="348"/>
      <c r="AO176" s="348"/>
      <c r="AP176" s="348"/>
      <c r="AQ176" s="348"/>
      <c r="AR176" s="348"/>
      <c r="AS176" s="348"/>
      <c r="AT176" s="348"/>
      <c r="AU176" s="348"/>
      <c r="AV176" s="348"/>
      <c r="AW176" s="348"/>
      <c r="AX176" s="348"/>
      <c r="AY176" s="349"/>
      <c r="AZ176" s="350">
        <f>SUM(AZ164:BF174)</f>
        <v>99.999999999999986</v>
      </c>
      <c r="BA176" s="351"/>
      <c r="BB176" s="351"/>
      <c r="BC176" s="351"/>
      <c r="BD176" s="351"/>
      <c r="BE176" s="351"/>
      <c r="BF176" s="351"/>
      <c r="BG176" s="351">
        <f>SUM(BG164:BM174)</f>
        <v>93.165999999999983</v>
      </c>
      <c r="BH176" s="351"/>
      <c r="BI176" s="351"/>
      <c r="BJ176" s="351"/>
      <c r="BK176" s="351"/>
      <c r="BL176" s="351"/>
      <c r="BM176" s="352"/>
    </row>
    <row r="177" spans="1:65" ht="18" customHeight="1" thickBot="1" x14ac:dyDescent="0.25">
      <c r="A177" s="37"/>
      <c r="B177" s="344"/>
      <c r="C177" s="345"/>
      <c r="D177" s="345"/>
      <c r="E177" s="345"/>
      <c r="F177" s="345"/>
      <c r="G177" s="345"/>
      <c r="H177" s="345"/>
      <c r="I177" s="345"/>
      <c r="J177" s="345"/>
      <c r="K177" s="345"/>
      <c r="L177" s="345"/>
      <c r="M177" s="345"/>
      <c r="N177" s="345"/>
      <c r="O177" s="345"/>
      <c r="P177" s="345"/>
      <c r="Q177" s="345"/>
      <c r="R177" s="345"/>
      <c r="S177" s="345"/>
      <c r="T177" s="345"/>
      <c r="U177" s="346"/>
      <c r="V177" s="353" t="s">
        <v>3</v>
      </c>
      <c r="W177" s="354"/>
      <c r="X177" s="354"/>
      <c r="Y177" s="354"/>
      <c r="Z177" s="354"/>
      <c r="AA177" s="354"/>
      <c r="AB177" s="354"/>
      <c r="AC177" s="354"/>
      <c r="AD177" s="354"/>
      <c r="AE177" s="354"/>
      <c r="AF177" s="354"/>
      <c r="AG177" s="354"/>
      <c r="AH177" s="354"/>
      <c r="AI177" s="354"/>
      <c r="AJ177" s="354"/>
      <c r="AK177" s="354"/>
      <c r="AL177" s="354"/>
      <c r="AM177" s="354"/>
      <c r="AN177" s="354"/>
      <c r="AO177" s="354"/>
      <c r="AP177" s="354"/>
      <c r="AQ177" s="354"/>
      <c r="AR177" s="354"/>
      <c r="AS177" s="354"/>
      <c r="AT177" s="354"/>
      <c r="AU177" s="354"/>
      <c r="AV177" s="354"/>
      <c r="AW177" s="354"/>
      <c r="AX177" s="354"/>
      <c r="AY177" s="354"/>
      <c r="AZ177" s="355">
        <f>IF(BG176=100,1,(BG176*1)/AZ176)</f>
        <v>0.93165999999999993</v>
      </c>
      <c r="BA177" s="356"/>
      <c r="BB177" s="356"/>
      <c r="BC177" s="356"/>
      <c r="BD177" s="356"/>
      <c r="BE177" s="356"/>
      <c r="BF177" s="356"/>
      <c r="BG177" s="356"/>
      <c r="BH177" s="356"/>
      <c r="BI177" s="356"/>
      <c r="BJ177" s="356"/>
      <c r="BK177" s="356"/>
      <c r="BL177" s="356"/>
      <c r="BM177" s="357"/>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358" t="s">
        <v>8</v>
      </c>
      <c r="C179" s="359"/>
      <c r="D179" s="359"/>
      <c r="E179" s="359"/>
      <c r="F179" s="359"/>
      <c r="G179" s="359"/>
      <c r="H179" s="359"/>
      <c r="I179" s="359"/>
      <c r="J179" s="359"/>
      <c r="K179" s="359"/>
      <c r="L179" s="359"/>
      <c r="M179" s="359"/>
      <c r="N179" s="359"/>
      <c r="O179" s="359"/>
      <c r="P179" s="359"/>
      <c r="Q179" s="359"/>
      <c r="R179" s="359"/>
      <c r="S179" s="359"/>
      <c r="T179" s="359"/>
      <c r="U179" s="359"/>
      <c r="V179" s="362" t="s">
        <v>1</v>
      </c>
      <c r="W179" s="363"/>
      <c r="X179" s="363"/>
      <c r="Y179" s="363"/>
      <c r="Z179" s="363"/>
      <c r="AA179" s="363"/>
      <c r="AB179" s="363"/>
      <c r="AC179" s="363"/>
      <c r="AD179" s="363"/>
      <c r="AE179" s="363"/>
      <c r="AF179" s="363"/>
      <c r="AG179" s="363"/>
      <c r="AH179" s="363"/>
      <c r="AI179" s="363"/>
      <c r="AJ179" s="363"/>
      <c r="AK179" s="363"/>
      <c r="AL179" s="363"/>
      <c r="AM179" s="363"/>
      <c r="AN179" s="363"/>
      <c r="AO179" s="363"/>
      <c r="AP179" s="363"/>
      <c r="AQ179" s="363"/>
      <c r="AR179" s="363"/>
      <c r="AS179" s="363"/>
      <c r="AT179" s="363"/>
      <c r="AU179" s="363"/>
      <c r="AV179" s="363"/>
      <c r="AW179" s="363"/>
      <c r="AX179" s="363"/>
      <c r="AY179" s="364"/>
      <c r="AZ179" s="350">
        <f>(O30+O81+O105+O125+O142+O160)*100</f>
        <v>100.00000000000003</v>
      </c>
      <c r="BA179" s="351"/>
      <c r="BB179" s="351"/>
      <c r="BC179" s="351"/>
      <c r="BD179" s="351"/>
      <c r="BE179" s="351"/>
      <c r="BF179" s="351"/>
      <c r="BG179" s="351">
        <f>(O30*BG72)+(O81*BG96)+(O105*BG116)+(O125*BG133)+(O142*BG151)+(O160*BG176)</f>
        <v>84.38742000000002</v>
      </c>
      <c r="BH179" s="351"/>
      <c r="BI179" s="351"/>
      <c r="BJ179" s="351"/>
      <c r="BK179" s="351"/>
      <c r="BL179" s="351"/>
      <c r="BM179" s="352"/>
    </row>
    <row r="180" spans="1:65" s="48" customFormat="1" ht="18" customHeight="1" thickBot="1" x14ac:dyDescent="0.25">
      <c r="A180" s="35"/>
      <c r="B180" s="360"/>
      <c r="C180" s="361"/>
      <c r="D180" s="361"/>
      <c r="E180" s="361"/>
      <c r="F180" s="361"/>
      <c r="G180" s="361"/>
      <c r="H180" s="361"/>
      <c r="I180" s="361"/>
      <c r="J180" s="361"/>
      <c r="K180" s="361"/>
      <c r="L180" s="361"/>
      <c r="M180" s="361"/>
      <c r="N180" s="361"/>
      <c r="O180" s="361"/>
      <c r="P180" s="361"/>
      <c r="Q180" s="361"/>
      <c r="R180" s="361"/>
      <c r="S180" s="361"/>
      <c r="T180" s="361"/>
      <c r="U180" s="361"/>
      <c r="V180" s="365" t="s">
        <v>3</v>
      </c>
      <c r="W180" s="366"/>
      <c r="X180" s="366"/>
      <c r="Y180" s="366"/>
      <c r="Z180" s="366"/>
      <c r="AA180" s="366"/>
      <c r="AB180" s="366"/>
      <c r="AC180" s="366"/>
      <c r="AD180" s="366"/>
      <c r="AE180" s="366"/>
      <c r="AF180" s="366"/>
      <c r="AG180" s="366"/>
      <c r="AH180" s="366"/>
      <c r="AI180" s="366"/>
      <c r="AJ180" s="366"/>
      <c r="AK180" s="366"/>
      <c r="AL180" s="366"/>
      <c r="AM180" s="366"/>
      <c r="AN180" s="366"/>
      <c r="AO180" s="366"/>
      <c r="AP180" s="366"/>
      <c r="AQ180" s="366"/>
      <c r="AR180" s="366"/>
      <c r="AS180" s="366"/>
      <c r="AT180" s="366"/>
      <c r="AU180" s="366"/>
      <c r="AV180" s="366"/>
      <c r="AW180" s="366"/>
      <c r="AX180" s="366"/>
      <c r="AY180" s="367"/>
      <c r="AZ180" s="355">
        <f>BG179/AZ179</f>
        <v>0.84387419999999991</v>
      </c>
      <c r="BA180" s="356"/>
      <c r="BB180" s="356"/>
      <c r="BC180" s="356"/>
      <c r="BD180" s="356"/>
      <c r="BE180" s="356"/>
      <c r="BF180" s="356"/>
      <c r="BG180" s="356"/>
      <c r="BH180" s="356"/>
      <c r="BI180" s="356"/>
      <c r="BJ180" s="356"/>
      <c r="BK180" s="356"/>
      <c r="BL180" s="356"/>
      <c r="BM180" s="357"/>
    </row>
  </sheetData>
  <mergeCells count="76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C161:N161"/>
    <mergeCell ref="O161:BM161"/>
    <mergeCell ref="B163:U163"/>
    <mergeCell ref="V163:AA163"/>
    <mergeCell ref="AB163:AG163"/>
    <mergeCell ref="AH163:AM163"/>
    <mergeCell ref="AN163:AS163"/>
    <mergeCell ref="AT163:AY163"/>
    <mergeCell ref="AZ163:BF163"/>
    <mergeCell ref="BG163:BM163"/>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C143:N143"/>
    <mergeCell ref="O143:BM143"/>
    <mergeCell ref="B145:U145"/>
    <mergeCell ref="V145:AA145"/>
    <mergeCell ref="AB145:AG145"/>
    <mergeCell ref="AH145:AM145"/>
    <mergeCell ref="AN145:AS145"/>
    <mergeCell ref="AT145:AY145"/>
    <mergeCell ref="AZ145:BF145"/>
    <mergeCell ref="BG145:BM145"/>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C126:N126"/>
    <mergeCell ref="O126:BM126"/>
    <mergeCell ref="B128:U128"/>
    <mergeCell ref="V128:AA128"/>
    <mergeCell ref="AB128:AG128"/>
    <mergeCell ref="AH128:AM128"/>
    <mergeCell ref="AN128:AS128"/>
    <mergeCell ref="AT128:AY128"/>
    <mergeCell ref="AZ128:BF128"/>
    <mergeCell ref="BG128:BM128"/>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C106:N106"/>
    <mergeCell ref="O106:BM106"/>
    <mergeCell ref="B108:U108"/>
    <mergeCell ref="V108:AA108"/>
    <mergeCell ref="AB108:AG108"/>
    <mergeCell ref="AH108:AM108"/>
    <mergeCell ref="AN108:AS108"/>
    <mergeCell ref="AT108:AY108"/>
    <mergeCell ref="AZ108:BF108"/>
    <mergeCell ref="BG108:BM108"/>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C82:N82"/>
    <mergeCell ref="O82:BM82"/>
    <mergeCell ref="B84:U84"/>
    <mergeCell ref="V84:AA84"/>
    <mergeCell ref="AB84:AG84"/>
    <mergeCell ref="AH84:AM84"/>
    <mergeCell ref="AN84:AS84"/>
    <mergeCell ref="AT84:AY84"/>
    <mergeCell ref="AZ84:BF84"/>
    <mergeCell ref="BG84:BM84"/>
    <mergeCell ref="C79:N79"/>
    <mergeCell ref="O79:BM79"/>
    <mergeCell ref="C80:N80"/>
    <mergeCell ref="O80:R80"/>
    <mergeCell ref="C81:N81"/>
    <mergeCell ref="O81:Q81"/>
    <mergeCell ref="C76:N76"/>
    <mergeCell ref="O76:BM76"/>
    <mergeCell ref="C77:N77"/>
    <mergeCell ref="O77:Q77"/>
    <mergeCell ref="C78:N78"/>
    <mergeCell ref="O78:Q78"/>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topLeftCell="A135" zoomScale="80" zoomScaleNormal="80" workbookViewId="0">
      <selection activeCell="AB135" sqref="AB135:AF148"/>
    </sheetView>
  </sheetViews>
  <sheetFormatPr baseColWidth="10" defaultColWidth="3.42578125" defaultRowHeight="18" customHeight="1" x14ac:dyDescent="0.2"/>
  <cols>
    <col min="1" max="1" width="3.42578125" style="2"/>
    <col min="2" max="21" width="3.42578125" style="1" customWidth="1"/>
    <col min="22" max="41" width="3.42578125" style="1"/>
    <col min="42" max="77" width="0" style="2" hidden="1" customWidth="1"/>
    <col min="78" max="16384" width="3.42578125" style="2"/>
  </cols>
  <sheetData>
    <row r="1" spans="2:221" ht="18" customHeight="1" thickBot="1" x14ac:dyDescent="0.25"/>
    <row r="2" spans="2:221"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05"/>
      <c r="BU17" s="105"/>
      <c r="BV17" s="106"/>
      <c r="BW17" s="106"/>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81" t="s">
        <v>46</v>
      </c>
      <c r="D19" s="81"/>
      <c r="E19" s="81"/>
      <c r="F19" s="81"/>
      <c r="G19" s="81"/>
      <c r="H19" s="81"/>
      <c r="I19" s="81"/>
      <c r="J19" s="225" t="str">
        <f>'LE 05 (EV)'!J19:S19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81" t="s">
        <v>47</v>
      </c>
      <c r="D21" s="81"/>
      <c r="E21" s="81"/>
      <c r="F21" s="81"/>
      <c r="G21" s="81"/>
      <c r="H21" s="81"/>
      <c r="I21" s="81"/>
      <c r="J21" s="225" t="str">
        <f>'LE 05 (EV)'!J21:S21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68"/>
      <c r="E25" s="68"/>
      <c r="F25" s="68"/>
      <c r="G25" s="68"/>
      <c r="H25" s="68"/>
      <c r="I25" s="68"/>
      <c r="J25" s="68"/>
      <c r="K25" s="68"/>
      <c r="L25" s="68"/>
      <c r="M25" s="68"/>
      <c r="N25" s="68"/>
      <c r="O25" s="85" t="s">
        <v>885</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68"/>
      <c r="E26" s="68"/>
      <c r="F26" s="68"/>
      <c r="G26" s="68"/>
      <c r="H26" s="68"/>
      <c r="I26" s="68"/>
      <c r="J26" s="68"/>
      <c r="K26" s="68"/>
      <c r="L26" s="68"/>
      <c r="M26" s="68"/>
      <c r="N26" s="68"/>
      <c r="O26" s="69" t="s">
        <v>806</v>
      </c>
      <c r="P26" s="69"/>
      <c r="Q26" s="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70">
        <v>0.2</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71" t="s">
        <v>36</v>
      </c>
      <c r="D28" s="71"/>
      <c r="E28" s="71"/>
      <c r="F28" s="71"/>
      <c r="G28" s="71"/>
      <c r="H28" s="71"/>
      <c r="I28" s="71"/>
      <c r="J28" s="71"/>
      <c r="K28" s="71"/>
      <c r="L28" s="71"/>
      <c r="M28" s="71"/>
      <c r="N28" s="71"/>
      <c r="O28" s="72" t="s">
        <v>807</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9" t="s">
        <v>808</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73">
        <v>0.2</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9" t="s">
        <v>752</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21" t="s">
        <v>39</v>
      </c>
      <c r="C33" s="122"/>
      <c r="D33" s="122"/>
      <c r="E33" s="122"/>
      <c r="F33" s="122"/>
      <c r="G33" s="122"/>
      <c r="H33" s="122"/>
      <c r="I33" s="122"/>
      <c r="J33" s="122"/>
      <c r="K33" s="122"/>
      <c r="L33" s="122"/>
      <c r="M33" s="122"/>
      <c r="N33" s="122"/>
      <c r="O33" s="122"/>
      <c r="P33" s="122"/>
      <c r="Q33" s="122"/>
      <c r="R33" s="122"/>
      <c r="S33" s="122"/>
      <c r="T33" s="122"/>
      <c r="U33" s="123"/>
      <c r="V33" s="121" t="s">
        <v>40</v>
      </c>
      <c r="W33" s="122"/>
      <c r="X33" s="122"/>
      <c r="Y33" s="122"/>
      <c r="Z33" s="122"/>
      <c r="AA33" s="123"/>
      <c r="AB33" s="121" t="s">
        <v>9</v>
      </c>
      <c r="AC33" s="122"/>
      <c r="AD33" s="122"/>
      <c r="AE33" s="122"/>
      <c r="AF33" s="123"/>
      <c r="AG33" s="121" t="s">
        <v>1</v>
      </c>
      <c r="AH33" s="122"/>
      <c r="AI33" s="122"/>
      <c r="AJ33" s="122"/>
      <c r="AK33" s="122"/>
      <c r="AL33" s="122"/>
      <c r="AM33" s="122"/>
      <c r="AN33" s="122"/>
      <c r="AO33" s="123"/>
      <c r="AP33" s="127" t="s">
        <v>5</v>
      </c>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9"/>
      <c r="BZ33" s="127" t="s">
        <v>41</v>
      </c>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9"/>
      <c r="DJ33" s="127" t="s">
        <v>42</v>
      </c>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9"/>
      <c r="ET33" s="127" t="s">
        <v>43</v>
      </c>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9"/>
      <c r="GD33" s="127" t="s">
        <v>44</v>
      </c>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9"/>
    </row>
    <row r="34" spans="1:221" ht="18" customHeight="1" thickBot="1" x14ac:dyDescent="0.25">
      <c r="A34" s="33"/>
      <c r="B34" s="124"/>
      <c r="C34" s="125"/>
      <c r="D34" s="125"/>
      <c r="E34" s="125"/>
      <c r="F34" s="125"/>
      <c r="G34" s="125"/>
      <c r="H34" s="125"/>
      <c r="I34" s="125"/>
      <c r="J34" s="125"/>
      <c r="K34" s="125"/>
      <c r="L34" s="125"/>
      <c r="M34" s="125"/>
      <c r="N34" s="125"/>
      <c r="O34" s="125"/>
      <c r="P34" s="125"/>
      <c r="Q34" s="125"/>
      <c r="R34" s="125"/>
      <c r="S34" s="125"/>
      <c r="T34" s="125"/>
      <c r="U34" s="126"/>
      <c r="V34" s="124"/>
      <c r="W34" s="125"/>
      <c r="X34" s="125"/>
      <c r="Y34" s="125"/>
      <c r="Z34" s="125"/>
      <c r="AA34" s="126"/>
      <c r="AB34" s="124"/>
      <c r="AC34" s="125"/>
      <c r="AD34" s="125"/>
      <c r="AE34" s="125"/>
      <c r="AF34" s="126"/>
      <c r="AG34" s="124"/>
      <c r="AH34" s="125"/>
      <c r="AI34" s="125"/>
      <c r="AJ34" s="125"/>
      <c r="AK34" s="125"/>
      <c r="AL34" s="125"/>
      <c r="AM34" s="125"/>
      <c r="AN34" s="125"/>
      <c r="AO34" s="126"/>
      <c r="AP34" s="116" t="s">
        <v>11</v>
      </c>
      <c r="AQ34" s="117"/>
      <c r="AR34" s="117"/>
      <c r="AS34" s="117" t="s">
        <v>12</v>
      </c>
      <c r="AT34" s="117"/>
      <c r="AU34" s="117"/>
      <c r="AV34" s="118" t="s">
        <v>13</v>
      </c>
      <c r="AW34" s="119"/>
      <c r="AX34" s="120"/>
      <c r="AY34" s="118" t="s">
        <v>17</v>
      </c>
      <c r="AZ34" s="119"/>
      <c r="BA34" s="120"/>
      <c r="BB34" s="118" t="s">
        <v>14</v>
      </c>
      <c r="BC34" s="119"/>
      <c r="BD34" s="120"/>
      <c r="BE34" s="118" t="s">
        <v>15</v>
      </c>
      <c r="BF34" s="119"/>
      <c r="BG34" s="120"/>
      <c r="BH34" s="118" t="s">
        <v>16</v>
      </c>
      <c r="BI34" s="119"/>
      <c r="BJ34" s="120"/>
      <c r="BK34" s="118" t="s">
        <v>18</v>
      </c>
      <c r="BL34" s="119"/>
      <c r="BM34" s="120"/>
      <c r="BN34" s="118" t="s">
        <v>19</v>
      </c>
      <c r="BO34" s="119"/>
      <c r="BP34" s="120"/>
      <c r="BQ34" s="118" t="s">
        <v>20</v>
      </c>
      <c r="BR34" s="119"/>
      <c r="BS34" s="120"/>
      <c r="BT34" s="118" t="s">
        <v>21</v>
      </c>
      <c r="BU34" s="119"/>
      <c r="BV34" s="120"/>
      <c r="BW34" s="118" t="s">
        <v>22</v>
      </c>
      <c r="BX34" s="119"/>
      <c r="BY34" s="130"/>
      <c r="BZ34" s="116" t="s">
        <v>11</v>
      </c>
      <c r="CA34" s="117"/>
      <c r="CB34" s="117"/>
      <c r="CC34" s="117" t="s">
        <v>12</v>
      </c>
      <c r="CD34" s="117"/>
      <c r="CE34" s="117"/>
      <c r="CF34" s="118" t="s">
        <v>13</v>
      </c>
      <c r="CG34" s="119"/>
      <c r="CH34" s="120"/>
      <c r="CI34" s="118" t="s">
        <v>17</v>
      </c>
      <c r="CJ34" s="119"/>
      <c r="CK34" s="120"/>
      <c r="CL34" s="118" t="s">
        <v>14</v>
      </c>
      <c r="CM34" s="119"/>
      <c r="CN34" s="120"/>
      <c r="CO34" s="118" t="s">
        <v>15</v>
      </c>
      <c r="CP34" s="119"/>
      <c r="CQ34" s="120"/>
      <c r="CR34" s="118" t="s">
        <v>16</v>
      </c>
      <c r="CS34" s="119"/>
      <c r="CT34" s="120"/>
      <c r="CU34" s="118" t="s">
        <v>18</v>
      </c>
      <c r="CV34" s="119"/>
      <c r="CW34" s="120"/>
      <c r="CX34" s="118" t="s">
        <v>19</v>
      </c>
      <c r="CY34" s="119"/>
      <c r="CZ34" s="120"/>
      <c r="DA34" s="118" t="s">
        <v>20</v>
      </c>
      <c r="DB34" s="119"/>
      <c r="DC34" s="120"/>
      <c r="DD34" s="118" t="s">
        <v>21</v>
      </c>
      <c r="DE34" s="119"/>
      <c r="DF34" s="120"/>
      <c r="DG34" s="118" t="s">
        <v>22</v>
      </c>
      <c r="DH34" s="119"/>
      <c r="DI34" s="130"/>
      <c r="DJ34" s="116" t="s">
        <v>11</v>
      </c>
      <c r="DK34" s="117"/>
      <c r="DL34" s="117"/>
      <c r="DM34" s="117" t="s">
        <v>12</v>
      </c>
      <c r="DN34" s="117"/>
      <c r="DO34" s="117"/>
      <c r="DP34" s="118" t="s">
        <v>13</v>
      </c>
      <c r="DQ34" s="119"/>
      <c r="DR34" s="120"/>
      <c r="DS34" s="118" t="s">
        <v>17</v>
      </c>
      <c r="DT34" s="119"/>
      <c r="DU34" s="120"/>
      <c r="DV34" s="118" t="s">
        <v>14</v>
      </c>
      <c r="DW34" s="119"/>
      <c r="DX34" s="120"/>
      <c r="DY34" s="118" t="s">
        <v>15</v>
      </c>
      <c r="DZ34" s="119"/>
      <c r="EA34" s="120"/>
      <c r="EB34" s="118" t="s">
        <v>16</v>
      </c>
      <c r="EC34" s="119"/>
      <c r="ED34" s="120"/>
      <c r="EE34" s="118" t="s">
        <v>18</v>
      </c>
      <c r="EF34" s="119"/>
      <c r="EG34" s="120"/>
      <c r="EH34" s="118" t="s">
        <v>19</v>
      </c>
      <c r="EI34" s="119"/>
      <c r="EJ34" s="120"/>
      <c r="EK34" s="118" t="s">
        <v>20</v>
      </c>
      <c r="EL34" s="119"/>
      <c r="EM34" s="120"/>
      <c r="EN34" s="118" t="s">
        <v>21</v>
      </c>
      <c r="EO34" s="119"/>
      <c r="EP34" s="120"/>
      <c r="EQ34" s="118" t="s">
        <v>22</v>
      </c>
      <c r="ER34" s="119"/>
      <c r="ES34" s="130"/>
      <c r="ET34" s="116" t="s">
        <v>11</v>
      </c>
      <c r="EU34" s="117"/>
      <c r="EV34" s="117"/>
      <c r="EW34" s="117" t="s">
        <v>12</v>
      </c>
      <c r="EX34" s="117"/>
      <c r="EY34" s="117"/>
      <c r="EZ34" s="118" t="s">
        <v>13</v>
      </c>
      <c r="FA34" s="119"/>
      <c r="FB34" s="120"/>
      <c r="FC34" s="118" t="s">
        <v>17</v>
      </c>
      <c r="FD34" s="119"/>
      <c r="FE34" s="120"/>
      <c r="FF34" s="118" t="s">
        <v>14</v>
      </c>
      <c r="FG34" s="119"/>
      <c r="FH34" s="120"/>
      <c r="FI34" s="118" t="s">
        <v>15</v>
      </c>
      <c r="FJ34" s="119"/>
      <c r="FK34" s="120"/>
      <c r="FL34" s="118" t="s">
        <v>16</v>
      </c>
      <c r="FM34" s="119"/>
      <c r="FN34" s="120"/>
      <c r="FO34" s="118" t="s">
        <v>18</v>
      </c>
      <c r="FP34" s="119"/>
      <c r="FQ34" s="120"/>
      <c r="FR34" s="118" t="s">
        <v>19</v>
      </c>
      <c r="FS34" s="119"/>
      <c r="FT34" s="120"/>
      <c r="FU34" s="118" t="s">
        <v>20</v>
      </c>
      <c r="FV34" s="119"/>
      <c r="FW34" s="120"/>
      <c r="FX34" s="118" t="s">
        <v>21</v>
      </c>
      <c r="FY34" s="119"/>
      <c r="FZ34" s="120"/>
      <c r="GA34" s="118" t="s">
        <v>22</v>
      </c>
      <c r="GB34" s="119"/>
      <c r="GC34" s="130"/>
      <c r="GD34" s="116" t="s">
        <v>11</v>
      </c>
      <c r="GE34" s="117"/>
      <c r="GF34" s="117"/>
      <c r="GG34" s="117" t="s">
        <v>12</v>
      </c>
      <c r="GH34" s="117"/>
      <c r="GI34" s="117"/>
      <c r="GJ34" s="118" t="s">
        <v>13</v>
      </c>
      <c r="GK34" s="119"/>
      <c r="GL34" s="120"/>
      <c r="GM34" s="118" t="s">
        <v>17</v>
      </c>
      <c r="GN34" s="119"/>
      <c r="GO34" s="120"/>
      <c r="GP34" s="118" t="s">
        <v>14</v>
      </c>
      <c r="GQ34" s="119"/>
      <c r="GR34" s="120"/>
      <c r="GS34" s="118" t="s">
        <v>15</v>
      </c>
      <c r="GT34" s="119"/>
      <c r="GU34" s="120"/>
      <c r="GV34" s="118" t="s">
        <v>16</v>
      </c>
      <c r="GW34" s="119"/>
      <c r="GX34" s="120"/>
      <c r="GY34" s="118" t="s">
        <v>18</v>
      </c>
      <c r="GZ34" s="119"/>
      <c r="HA34" s="120"/>
      <c r="HB34" s="118" t="s">
        <v>19</v>
      </c>
      <c r="HC34" s="119"/>
      <c r="HD34" s="120"/>
      <c r="HE34" s="118" t="s">
        <v>20</v>
      </c>
      <c r="HF34" s="119"/>
      <c r="HG34" s="120"/>
      <c r="HH34" s="118" t="s">
        <v>21</v>
      </c>
      <c r="HI34" s="119"/>
      <c r="HJ34" s="120"/>
      <c r="HK34" s="118" t="s">
        <v>22</v>
      </c>
      <c r="HL34" s="119"/>
      <c r="HM34" s="130"/>
    </row>
    <row r="35" spans="1:221" ht="18" customHeight="1" x14ac:dyDescent="0.2">
      <c r="A35" s="33"/>
      <c r="B35" s="541" t="s">
        <v>809</v>
      </c>
      <c r="C35" s="542"/>
      <c r="D35" s="542"/>
      <c r="E35" s="542"/>
      <c r="F35" s="542"/>
      <c r="G35" s="542"/>
      <c r="H35" s="542"/>
      <c r="I35" s="542"/>
      <c r="J35" s="542"/>
      <c r="K35" s="542"/>
      <c r="L35" s="542"/>
      <c r="M35" s="542"/>
      <c r="N35" s="542"/>
      <c r="O35" s="542"/>
      <c r="P35" s="542"/>
      <c r="Q35" s="542"/>
      <c r="R35" s="542"/>
      <c r="S35" s="542"/>
      <c r="T35" s="542"/>
      <c r="U35" s="543"/>
      <c r="V35" s="137" t="s">
        <v>811</v>
      </c>
      <c r="W35" s="138"/>
      <c r="X35" s="138"/>
      <c r="Y35" s="138"/>
      <c r="Z35" s="138"/>
      <c r="AA35" s="139"/>
      <c r="AB35" s="143">
        <v>0.97901000000000005</v>
      </c>
      <c r="AC35" s="144"/>
      <c r="AD35" s="144"/>
      <c r="AE35" s="144"/>
      <c r="AF35" s="145"/>
      <c r="AG35" s="149" t="s">
        <v>23</v>
      </c>
      <c r="AH35" s="150"/>
      <c r="AI35" s="150"/>
      <c r="AJ35" s="150"/>
      <c r="AK35" s="150"/>
      <c r="AL35" s="151">
        <f>SUM(AP35:HM35)</f>
        <v>1</v>
      </c>
      <c r="AM35" s="152"/>
      <c r="AN35" s="152"/>
      <c r="AO35" s="153"/>
      <c r="AP35" s="88"/>
      <c r="AQ35" s="154"/>
      <c r="AR35" s="154"/>
      <c r="AS35" s="154"/>
      <c r="AT35" s="154"/>
      <c r="AU35" s="154"/>
      <c r="AV35" s="154">
        <v>1</v>
      </c>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6"/>
      <c r="BZ35" s="157">
        <v>0</v>
      </c>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158"/>
      <c r="DJ35" s="155"/>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6"/>
      <c r="ET35" s="155"/>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6"/>
      <c r="GD35" s="155"/>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6"/>
    </row>
    <row r="36" spans="1:221" ht="18" customHeight="1" x14ac:dyDescent="0.2">
      <c r="A36" s="33"/>
      <c r="B36" s="544"/>
      <c r="C36" s="545"/>
      <c r="D36" s="545"/>
      <c r="E36" s="545"/>
      <c r="F36" s="545"/>
      <c r="G36" s="545"/>
      <c r="H36" s="545"/>
      <c r="I36" s="545"/>
      <c r="J36" s="545"/>
      <c r="K36" s="545"/>
      <c r="L36" s="545"/>
      <c r="M36" s="545"/>
      <c r="N36" s="545"/>
      <c r="O36" s="545"/>
      <c r="P36" s="545"/>
      <c r="Q36" s="545"/>
      <c r="R36" s="545"/>
      <c r="S36" s="545"/>
      <c r="T36" s="545"/>
      <c r="U36" s="546"/>
      <c r="V36" s="140"/>
      <c r="W36" s="141"/>
      <c r="X36" s="141"/>
      <c r="Y36" s="141"/>
      <c r="Z36" s="141"/>
      <c r="AA36" s="142"/>
      <c r="AB36" s="146"/>
      <c r="AC36" s="147"/>
      <c r="AD36" s="147"/>
      <c r="AE36" s="147"/>
      <c r="AF36" s="148"/>
      <c r="AG36" s="74" t="s">
        <v>24</v>
      </c>
      <c r="AH36" s="75"/>
      <c r="AI36" s="75"/>
      <c r="AJ36" s="75"/>
      <c r="AK36" s="75"/>
      <c r="AL36" s="76">
        <f t="shared" ref="AL36:AL38" si="0">SUM(AP36:HM36)</f>
        <v>1</v>
      </c>
      <c r="AM36" s="77"/>
      <c r="AN36" s="77"/>
      <c r="AO36" s="78"/>
      <c r="AP36" s="79"/>
      <c r="AQ36" s="58"/>
      <c r="AR36" s="58"/>
      <c r="AS36" s="58"/>
      <c r="AT36" s="58"/>
      <c r="AU36" s="58"/>
      <c r="AV36" s="58">
        <v>1</v>
      </c>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66"/>
      <c r="BZ36" s="89">
        <v>0</v>
      </c>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8"/>
      <c r="DJ36" s="183"/>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66"/>
      <c r="ET36" s="183"/>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66"/>
      <c r="GD36" s="183"/>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66"/>
    </row>
    <row r="37" spans="1:221" ht="18" customHeight="1" x14ac:dyDescent="0.2">
      <c r="A37" s="33"/>
      <c r="B37" s="552" t="s">
        <v>810</v>
      </c>
      <c r="C37" s="553"/>
      <c r="D37" s="553"/>
      <c r="E37" s="553"/>
      <c r="F37" s="553"/>
      <c r="G37" s="553"/>
      <c r="H37" s="553"/>
      <c r="I37" s="553"/>
      <c r="J37" s="553"/>
      <c r="K37" s="553"/>
      <c r="L37" s="553"/>
      <c r="M37" s="553"/>
      <c r="N37" s="553"/>
      <c r="O37" s="553"/>
      <c r="P37" s="553"/>
      <c r="Q37" s="553"/>
      <c r="R37" s="553"/>
      <c r="S37" s="553"/>
      <c r="T37" s="553"/>
      <c r="U37" s="554"/>
      <c r="V37" s="165" t="s">
        <v>812</v>
      </c>
      <c r="W37" s="166"/>
      <c r="X37" s="166"/>
      <c r="Y37" s="166"/>
      <c r="Z37" s="166"/>
      <c r="AA37" s="167"/>
      <c r="AB37" s="171">
        <v>2.0990000000000002E-2</v>
      </c>
      <c r="AC37" s="172"/>
      <c r="AD37" s="172"/>
      <c r="AE37" s="172"/>
      <c r="AF37" s="173"/>
      <c r="AG37" s="177" t="s">
        <v>23</v>
      </c>
      <c r="AH37" s="178"/>
      <c r="AI37" s="178"/>
      <c r="AJ37" s="178"/>
      <c r="AK37" s="178"/>
      <c r="AL37" s="179">
        <f t="shared" si="0"/>
        <v>1</v>
      </c>
      <c r="AM37" s="180"/>
      <c r="AN37" s="180"/>
      <c r="AO37" s="181"/>
      <c r="AP37" s="61"/>
      <c r="AQ37" s="65"/>
      <c r="AR37" s="65"/>
      <c r="AS37" s="65"/>
      <c r="AT37" s="65"/>
      <c r="AU37" s="65"/>
      <c r="AV37" s="547">
        <v>1</v>
      </c>
      <c r="AW37" s="547"/>
      <c r="AX37" s="547"/>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80"/>
      <c r="BZ37" s="59">
        <v>0</v>
      </c>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96"/>
      <c r="DJ37" s="182"/>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80"/>
      <c r="ET37" s="182"/>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80"/>
      <c r="GD37" s="182"/>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80"/>
    </row>
    <row r="38" spans="1:221" ht="18" customHeight="1" thickBot="1" x14ac:dyDescent="0.25">
      <c r="A38" s="33"/>
      <c r="B38" s="555"/>
      <c r="C38" s="556"/>
      <c r="D38" s="556"/>
      <c r="E38" s="556"/>
      <c r="F38" s="556"/>
      <c r="G38" s="556"/>
      <c r="H38" s="556"/>
      <c r="I38" s="556"/>
      <c r="J38" s="556"/>
      <c r="K38" s="556"/>
      <c r="L38" s="556"/>
      <c r="M38" s="556"/>
      <c r="N38" s="556"/>
      <c r="O38" s="556"/>
      <c r="P38" s="556"/>
      <c r="Q38" s="556"/>
      <c r="R38" s="556"/>
      <c r="S38" s="556"/>
      <c r="T38" s="556"/>
      <c r="U38" s="557"/>
      <c r="V38" s="202"/>
      <c r="W38" s="203"/>
      <c r="X38" s="203"/>
      <c r="Y38" s="203"/>
      <c r="Z38" s="203"/>
      <c r="AA38" s="204"/>
      <c r="AB38" s="205"/>
      <c r="AC38" s="206"/>
      <c r="AD38" s="206"/>
      <c r="AE38" s="206"/>
      <c r="AF38" s="207"/>
      <c r="AG38" s="208" t="s">
        <v>24</v>
      </c>
      <c r="AH38" s="209"/>
      <c r="AI38" s="209"/>
      <c r="AJ38" s="209"/>
      <c r="AK38" s="209"/>
      <c r="AL38" s="210">
        <f t="shared" si="0"/>
        <v>1</v>
      </c>
      <c r="AM38" s="211"/>
      <c r="AN38" s="211"/>
      <c r="AO38" s="212"/>
      <c r="AP38" s="213"/>
      <c r="AQ38" s="214"/>
      <c r="AR38" s="214"/>
      <c r="AS38" s="214"/>
      <c r="AT38" s="214"/>
      <c r="AU38" s="214"/>
      <c r="AV38" s="548">
        <v>1</v>
      </c>
      <c r="AW38" s="548"/>
      <c r="AX38" s="548"/>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5"/>
      <c r="BZ38" s="549">
        <v>0</v>
      </c>
      <c r="CA38" s="550"/>
      <c r="CB38" s="550"/>
      <c r="CC38" s="550"/>
      <c r="CD38" s="550"/>
      <c r="CE38" s="550"/>
      <c r="CF38" s="550"/>
      <c r="CG38" s="550"/>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50"/>
      <c r="DH38" s="550"/>
      <c r="DI38" s="551"/>
      <c r="DJ38" s="216"/>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5"/>
      <c r="ET38" s="216"/>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5"/>
      <c r="GD38" s="216"/>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5"/>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67" t="s">
        <v>33</v>
      </c>
      <c r="D41" s="68"/>
      <c r="E41" s="68"/>
      <c r="F41" s="68"/>
      <c r="G41" s="68"/>
      <c r="H41" s="68"/>
      <c r="I41" s="68"/>
      <c r="J41" s="68"/>
      <c r="K41" s="68"/>
      <c r="L41" s="68"/>
      <c r="M41" s="68"/>
      <c r="N41" s="68"/>
      <c r="O41" s="85" t="s">
        <v>805</v>
      </c>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67" t="s">
        <v>34</v>
      </c>
      <c r="D42" s="68"/>
      <c r="E42" s="68"/>
      <c r="F42" s="68"/>
      <c r="G42" s="68"/>
      <c r="H42" s="68"/>
      <c r="I42" s="68"/>
      <c r="J42" s="68"/>
      <c r="K42" s="68"/>
      <c r="L42" s="68"/>
      <c r="M42" s="68"/>
      <c r="N42" s="68"/>
      <c r="O42" s="69" t="s">
        <v>806</v>
      </c>
      <c r="P42" s="69"/>
      <c r="Q42" s="6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67" t="s">
        <v>35</v>
      </c>
      <c r="D43" s="67"/>
      <c r="E43" s="67"/>
      <c r="F43" s="67"/>
      <c r="G43" s="67"/>
      <c r="H43" s="67"/>
      <c r="I43" s="67"/>
      <c r="J43" s="67"/>
      <c r="K43" s="67"/>
      <c r="L43" s="67"/>
      <c r="M43" s="67"/>
      <c r="N43" s="67"/>
      <c r="O43" s="70">
        <v>0.2</v>
      </c>
      <c r="P43" s="70"/>
      <c r="Q43" s="7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71" t="s">
        <v>36</v>
      </c>
      <c r="D44" s="71"/>
      <c r="E44" s="71"/>
      <c r="F44" s="71"/>
      <c r="G44" s="71"/>
      <c r="H44" s="71"/>
      <c r="I44" s="71"/>
      <c r="J44" s="71"/>
      <c r="K44" s="71"/>
      <c r="L44" s="71"/>
      <c r="M44" s="71"/>
      <c r="N44" s="71"/>
      <c r="O44" s="72" t="s">
        <v>813</v>
      </c>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67" t="s">
        <v>34</v>
      </c>
      <c r="D45" s="67"/>
      <c r="E45" s="67"/>
      <c r="F45" s="67"/>
      <c r="G45" s="67"/>
      <c r="H45" s="67"/>
      <c r="I45" s="67"/>
      <c r="J45" s="67"/>
      <c r="K45" s="67"/>
      <c r="L45" s="67"/>
      <c r="M45" s="67"/>
      <c r="N45" s="67"/>
      <c r="O45" s="69" t="s">
        <v>814</v>
      </c>
      <c r="P45" s="69"/>
      <c r="Q45" s="69"/>
      <c r="R45" s="6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67" t="s">
        <v>37</v>
      </c>
      <c r="D46" s="67"/>
      <c r="E46" s="67"/>
      <c r="F46" s="67"/>
      <c r="G46" s="67"/>
      <c r="H46" s="67"/>
      <c r="I46" s="67"/>
      <c r="J46" s="67"/>
      <c r="K46" s="67"/>
      <c r="L46" s="67"/>
      <c r="M46" s="67"/>
      <c r="N46" s="67"/>
      <c r="O46" s="73">
        <v>0.05</v>
      </c>
      <c r="P46" s="69"/>
      <c r="Q46" s="6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67" t="s">
        <v>38</v>
      </c>
      <c r="D47" s="67"/>
      <c r="E47" s="67"/>
      <c r="F47" s="67"/>
      <c r="G47" s="67"/>
      <c r="H47" s="67"/>
      <c r="I47" s="67"/>
      <c r="J47" s="67"/>
      <c r="K47" s="67"/>
      <c r="L47" s="67"/>
      <c r="M47" s="67"/>
      <c r="N47" s="67"/>
      <c r="O47" s="69" t="s">
        <v>752</v>
      </c>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121" t="s">
        <v>39</v>
      </c>
      <c r="C49" s="122"/>
      <c r="D49" s="122"/>
      <c r="E49" s="122"/>
      <c r="F49" s="122"/>
      <c r="G49" s="122"/>
      <c r="H49" s="122"/>
      <c r="I49" s="122"/>
      <c r="J49" s="122"/>
      <c r="K49" s="122"/>
      <c r="L49" s="122"/>
      <c r="M49" s="122"/>
      <c r="N49" s="122"/>
      <c r="O49" s="122"/>
      <c r="P49" s="122"/>
      <c r="Q49" s="122"/>
      <c r="R49" s="122"/>
      <c r="S49" s="122"/>
      <c r="T49" s="122"/>
      <c r="U49" s="123"/>
      <c r="V49" s="121" t="s">
        <v>40</v>
      </c>
      <c r="W49" s="122"/>
      <c r="X49" s="122"/>
      <c r="Y49" s="122"/>
      <c r="Z49" s="122"/>
      <c r="AA49" s="123"/>
      <c r="AB49" s="121" t="s">
        <v>9</v>
      </c>
      <c r="AC49" s="122"/>
      <c r="AD49" s="122"/>
      <c r="AE49" s="122"/>
      <c r="AF49" s="123"/>
      <c r="AG49" s="121" t="s">
        <v>1</v>
      </c>
      <c r="AH49" s="122"/>
      <c r="AI49" s="122"/>
      <c r="AJ49" s="122"/>
      <c r="AK49" s="122"/>
      <c r="AL49" s="122"/>
      <c r="AM49" s="122"/>
      <c r="AN49" s="122"/>
      <c r="AO49" s="123"/>
      <c r="AP49" s="127" t="s">
        <v>5</v>
      </c>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9"/>
      <c r="BZ49" s="127" t="s">
        <v>41</v>
      </c>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9"/>
      <c r="DJ49" s="127" t="s">
        <v>42</v>
      </c>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9"/>
      <c r="ET49" s="127" t="s">
        <v>43</v>
      </c>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9"/>
      <c r="GD49" s="127" t="s">
        <v>44</v>
      </c>
      <c r="GE49" s="128"/>
      <c r="GF49" s="128"/>
      <c r="GG49" s="128"/>
      <c r="GH49" s="128"/>
      <c r="GI49" s="128"/>
      <c r="GJ49" s="128"/>
      <c r="GK49" s="128"/>
      <c r="GL49" s="128"/>
      <c r="GM49" s="128"/>
      <c r="GN49" s="128"/>
      <c r="GO49" s="128"/>
      <c r="GP49" s="128"/>
      <c r="GQ49" s="128"/>
      <c r="GR49" s="128"/>
      <c r="GS49" s="128"/>
      <c r="GT49" s="128"/>
      <c r="GU49" s="128"/>
      <c r="GV49" s="128"/>
      <c r="GW49" s="128"/>
      <c r="GX49" s="128"/>
      <c r="GY49" s="128"/>
      <c r="GZ49" s="128"/>
      <c r="HA49" s="128"/>
      <c r="HB49" s="128"/>
      <c r="HC49" s="128"/>
      <c r="HD49" s="128"/>
      <c r="HE49" s="128"/>
      <c r="HF49" s="128"/>
      <c r="HG49" s="128"/>
      <c r="HH49" s="128"/>
      <c r="HI49" s="128"/>
      <c r="HJ49" s="128"/>
      <c r="HK49" s="128"/>
      <c r="HL49" s="128"/>
      <c r="HM49" s="129"/>
    </row>
    <row r="50" spans="2:221" ht="18" customHeight="1" thickBot="1" x14ac:dyDescent="0.25">
      <c r="B50" s="124"/>
      <c r="C50" s="125"/>
      <c r="D50" s="125"/>
      <c r="E50" s="125"/>
      <c r="F50" s="125"/>
      <c r="G50" s="125"/>
      <c r="H50" s="125"/>
      <c r="I50" s="125"/>
      <c r="J50" s="125"/>
      <c r="K50" s="125"/>
      <c r="L50" s="125"/>
      <c r="M50" s="125"/>
      <c r="N50" s="125"/>
      <c r="O50" s="125"/>
      <c r="P50" s="125"/>
      <c r="Q50" s="125"/>
      <c r="R50" s="125"/>
      <c r="S50" s="125"/>
      <c r="T50" s="125"/>
      <c r="U50" s="126"/>
      <c r="V50" s="124"/>
      <c r="W50" s="125"/>
      <c r="X50" s="125"/>
      <c r="Y50" s="125"/>
      <c r="Z50" s="125"/>
      <c r="AA50" s="126"/>
      <c r="AB50" s="124"/>
      <c r="AC50" s="125"/>
      <c r="AD50" s="125"/>
      <c r="AE50" s="125"/>
      <c r="AF50" s="126"/>
      <c r="AG50" s="124"/>
      <c r="AH50" s="125"/>
      <c r="AI50" s="125"/>
      <c r="AJ50" s="125"/>
      <c r="AK50" s="125"/>
      <c r="AL50" s="125"/>
      <c r="AM50" s="125"/>
      <c r="AN50" s="125"/>
      <c r="AO50" s="126"/>
      <c r="AP50" s="116" t="s">
        <v>11</v>
      </c>
      <c r="AQ50" s="117"/>
      <c r="AR50" s="117"/>
      <c r="AS50" s="117" t="s">
        <v>12</v>
      </c>
      <c r="AT50" s="117"/>
      <c r="AU50" s="117"/>
      <c r="AV50" s="118" t="s">
        <v>13</v>
      </c>
      <c r="AW50" s="119"/>
      <c r="AX50" s="120"/>
      <c r="AY50" s="118" t="s">
        <v>17</v>
      </c>
      <c r="AZ50" s="119"/>
      <c r="BA50" s="120"/>
      <c r="BB50" s="118" t="s">
        <v>14</v>
      </c>
      <c r="BC50" s="119"/>
      <c r="BD50" s="120"/>
      <c r="BE50" s="118" t="s">
        <v>15</v>
      </c>
      <c r="BF50" s="119"/>
      <c r="BG50" s="120"/>
      <c r="BH50" s="118" t="s">
        <v>16</v>
      </c>
      <c r="BI50" s="119"/>
      <c r="BJ50" s="120"/>
      <c r="BK50" s="118" t="s">
        <v>18</v>
      </c>
      <c r="BL50" s="119"/>
      <c r="BM50" s="120"/>
      <c r="BN50" s="118" t="s">
        <v>19</v>
      </c>
      <c r="BO50" s="119"/>
      <c r="BP50" s="120"/>
      <c r="BQ50" s="118" t="s">
        <v>20</v>
      </c>
      <c r="BR50" s="119"/>
      <c r="BS50" s="120"/>
      <c r="BT50" s="118" t="s">
        <v>21</v>
      </c>
      <c r="BU50" s="119"/>
      <c r="BV50" s="120"/>
      <c r="BW50" s="118" t="s">
        <v>22</v>
      </c>
      <c r="BX50" s="119"/>
      <c r="BY50" s="130"/>
      <c r="BZ50" s="116" t="s">
        <v>11</v>
      </c>
      <c r="CA50" s="117"/>
      <c r="CB50" s="117"/>
      <c r="CC50" s="117" t="s">
        <v>12</v>
      </c>
      <c r="CD50" s="117"/>
      <c r="CE50" s="117"/>
      <c r="CF50" s="118" t="s">
        <v>13</v>
      </c>
      <c r="CG50" s="119"/>
      <c r="CH50" s="120"/>
      <c r="CI50" s="118" t="s">
        <v>17</v>
      </c>
      <c r="CJ50" s="119"/>
      <c r="CK50" s="120"/>
      <c r="CL50" s="118" t="s">
        <v>14</v>
      </c>
      <c r="CM50" s="119"/>
      <c r="CN50" s="120"/>
      <c r="CO50" s="118" t="s">
        <v>15</v>
      </c>
      <c r="CP50" s="119"/>
      <c r="CQ50" s="120"/>
      <c r="CR50" s="118" t="s">
        <v>16</v>
      </c>
      <c r="CS50" s="119"/>
      <c r="CT50" s="120"/>
      <c r="CU50" s="118" t="s">
        <v>18</v>
      </c>
      <c r="CV50" s="119"/>
      <c r="CW50" s="120"/>
      <c r="CX50" s="118" t="s">
        <v>19</v>
      </c>
      <c r="CY50" s="119"/>
      <c r="CZ50" s="120"/>
      <c r="DA50" s="118" t="s">
        <v>20</v>
      </c>
      <c r="DB50" s="119"/>
      <c r="DC50" s="120"/>
      <c r="DD50" s="118" t="s">
        <v>21</v>
      </c>
      <c r="DE50" s="119"/>
      <c r="DF50" s="120"/>
      <c r="DG50" s="118" t="s">
        <v>22</v>
      </c>
      <c r="DH50" s="119"/>
      <c r="DI50" s="130"/>
      <c r="DJ50" s="116" t="s">
        <v>11</v>
      </c>
      <c r="DK50" s="117"/>
      <c r="DL50" s="117"/>
      <c r="DM50" s="117" t="s">
        <v>12</v>
      </c>
      <c r="DN50" s="117"/>
      <c r="DO50" s="117"/>
      <c r="DP50" s="118" t="s">
        <v>13</v>
      </c>
      <c r="DQ50" s="119"/>
      <c r="DR50" s="120"/>
      <c r="DS50" s="118" t="s">
        <v>17</v>
      </c>
      <c r="DT50" s="119"/>
      <c r="DU50" s="120"/>
      <c r="DV50" s="118" t="s">
        <v>14</v>
      </c>
      <c r="DW50" s="119"/>
      <c r="DX50" s="120"/>
      <c r="DY50" s="118" t="s">
        <v>15</v>
      </c>
      <c r="DZ50" s="119"/>
      <c r="EA50" s="120"/>
      <c r="EB50" s="118" t="s">
        <v>16</v>
      </c>
      <c r="EC50" s="119"/>
      <c r="ED50" s="120"/>
      <c r="EE50" s="118" t="s">
        <v>18</v>
      </c>
      <c r="EF50" s="119"/>
      <c r="EG50" s="120"/>
      <c r="EH50" s="118" t="s">
        <v>19</v>
      </c>
      <c r="EI50" s="119"/>
      <c r="EJ50" s="120"/>
      <c r="EK50" s="118" t="s">
        <v>20</v>
      </c>
      <c r="EL50" s="119"/>
      <c r="EM50" s="120"/>
      <c r="EN50" s="118" t="s">
        <v>21</v>
      </c>
      <c r="EO50" s="119"/>
      <c r="EP50" s="120"/>
      <c r="EQ50" s="118" t="s">
        <v>22</v>
      </c>
      <c r="ER50" s="119"/>
      <c r="ES50" s="130"/>
      <c r="ET50" s="116" t="s">
        <v>11</v>
      </c>
      <c r="EU50" s="117"/>
      <c r="EV50" s="117"/>
      <c r="EW50" s="117" t="s">
        <v>12</v>
      </c>
      <c r="EX50" s="117"/>
      <c r="EY50" s="117"/>
      <c r="EZ50" s="118" t="s">
        <v>13</v>
      </c>
      <c r="FA50" s="119"/>
      <c r="FB50" s="120"/>
      <c r="FC50" s="118" t="s">
        <v>17</v>
      </c>
      <c r="FD50" s="119"/>
      <c r="FE50" s="120"/>
      <c r="FF50" s="118" t="s">
        <v>14</v>
      </c>
      <c r="FG50" s="119"/>
      <c r="FH50" s="120"/>
      <c r="FI50" s="118" t="s">
        <v>15</v>
      </c>
      <c r="FJ50" s="119"/>
      <c r="FK50" s="120"/>
      <c r="FL50" s="118" t="s">
        <v>16</v>
      </c>
      <c r="FM50" s="119"/>
      <c r="FN50" s="120"/>
      <c r="FO50" s="118" t="s">
        <v>18</v>
      </c>
      <c r="FP50" s="119"/>
      <c r="FQ50" s="120"/>
      <c r="FR50" s="118" t="s">
        <v>19</v>
      </c>
      <c r="FS50" s="119"/>
      <c r="FT50" s="120"/>
      <c r="FU50" s="118" t="s">
        <v>20</v>
      </c>
      <c r="FV50" s="119"/>
      <c r="FW50" s="120"/>
      <c r="FX50" s="118" t="s">
        <v>21</v>
      </c>
      <c r="FY50" s="119"/>
      <c r="FZ50" s="120"/>
      <c r="GA50" s="118" t="s">
        <v>22</v>
      </c>
      <c r="GB50" s="119"/>
      <c r="GC50" s="130"/>
      <c r="GD50" s="116" t="s">
        <v>11</v>
      </c>
      <c r="GE50" s="117"/>
      <c r="GF50" s="117"/>
      <c r="GG50" s="117" t="s">
        <v>12</v>
      </c>
      <c r="GH50" s="117"/>
      <c r="GI50" s="117"/>
      <c r="GJ50" s="118" t="s">
        <v>13</v>
      </c>
      <c r="GK50" s="119"/>
      <c r="GL50" s="120"/>
      <c r="GM50" s="118" t="s">
        <v>17</v>
      </c>
      <c r="GN50" s="119"/>
      <c r="GO50" s="120"/>
      <c r="GP50" s="118" t="s">
        <v>14</v>
      </c>
      <c r="GQ50" s="119"/>
      <c r="GR50" s="120"/>
      <c r="GS50" s="118" t="s">
        <v>15</v>
      </c>
      <c r="GT50" s="119"/>
      <c r="GU50" s="120"/>
      <c r="GV50" s="118" t="s">
        <v>16</v>
      </c>
      <c r="GW50" s="119"/>
      <c r="GX50" s="120"/>
      <c r="GY50" s="118" t="s">
        <v>18</v>
      </c>
      <c r="GZ50" s="119"/>
      <c r="HA50" s="120"/>
      <c r="HB50" s="118" t="s">
        <v>19</v>
      </c>
      <c r="HC50" s="119"/>
      <c r="HD50" s="120"/>
      <c r="HE50" s="118" t="s">
        <v>20</v>
      </c>
      <c r="HF50" s="119"/>
      <c r="HG50" s="120"/>
      <c r="HH50" s="118" t="s">
        <v>21</v>
      </c>
      <c r="HI50" s="119"/>
      <c r="HJ50" s="120"/>
      <c r="HK50" s="118" t="s">
        <v>22</v>
      </c>
      <c r="HL50" s="119"/>
      <c r="HM50" s="130"/>
    </row>
    <row r="51" spans="2:221" ht="18" customHeight="1" x14ac:dyDescent="0.2">
      <c r="B51" s="131" t="s">
        <v>815</v>
      </c>
      <c r="C51" s="132"/>
      <c r="D51" s="132"/>
      <c r="E51" s="132"/>
      <c r="F51" s="132"/>
      <c r="G51" s="132"/>
      <c r="H51" s="132"/>
      <c r="I51" s="132"/>
      <c r="J51" s="132"/>
      <c r="K51" s="132"/>
      <c r="L51" s="132"/>
      <c r="M51" s="132"/>
      <c r="N51" s="132"/>
      <c r="O51" s="132"/>
      <c r="P51" s="132"/>
      <c r="Q51" s="132"/>
      <c r="R51" s="132"/>
      <c r="S51" s="132"/>
      <c r="T51" s="132"/>
      <c r="U51" s="133"/>
      <c r="V51" s="137" t="s">
        <v>823</v>
      </c>
      <c r="W51" s="138"/>
      <c r="X51" s="138"/>
      <c r="Y51" s="138"/>
      <c r="Z51" s="138"/>
      <c r="AA51" s="139"/>
      <c r="AB51" s="143">
        <v>0.32219999999999999</v>
      </c>
      <c r="AC51" s="144"/>
      <c r="AD51" s="144"/>
      <c r="AE51" s="144"/>
      <c r="AF51" s="145"/>
      <c r="AG51" s="149" t="s">
        <v>23</v>
      </c>
      <c r="AH51" s="150"/>
      <c r="AI51" s="150"/>
      <c r="AJ51" s="150"/>
      <c r="AK51" s="150"/>
      <c r="AL51" s="151">
        <f>SUM(AP51:HM51)</f>
        <v>15</v>
      </c>
      <c r="AM51" s="152"/>
      <c r="AN51" s="152"/>
      <c r="AO51" s="153"/>
      <c r="AP51" s="88">
        <v>1</v>
      </c>
      <c r="AQ51" s="154"/>
      <c r="AR51" s="154"/>
      <c r="AS51" s="154">
        <v>1</v>
      </c>
      <c r="AT51" s="154"/>
      <c r="AU51" s="154"/>
      <c r="AV51" s="154">
        <v>1</v>
      </c>
      <c r="AW51" s="154"/>
      <c r="AX51" s="154"/>
      <c r="AY51" s="154">
        <v>1</v>
      </c>
      <c r="AZ51" s="154"/>
      <c r="BA51" s="154"/>
      <c r="BB51" s="154">
        <v>1</v>
      </c>
      <c r="BC51" s="154"/>
      <c r="BD51" s="154"/>
      <c r="BE51" s="154">
        <v>1</v>
      </c>
      <c r="BF51" s="154"/>
      <c r="BG51" s="154"/>
      <c r="BH51" s="154">
        <v>1</v>
      </c>
      <c r="BI51" s="154"/>
      <c r="BJ51" s="154"/>
      <c r="BK51" s="154">
        <v>1</v>
      </c>
      <c r="BL51" s="154"/>
      <c r="BM51" s="154"/>
      <c r="BN51" s="154">
        <v>1</v>
      </c>
      <c r="BO51" s="154"/>
      <c r="BP51" s="154"/>
      <c r="BQ51" s="154">
        <v>1</v>
      </c>
      <c r="BR51" s="154"/>
      <c r="BS51" s="154"/>
      <c r="BT51" s="154">
        <v>1</v>
      </c>
      <c r="BU51" s="154"/>
      <c r="BV51" s="154"/>
      <c r="BW51" s="154">
        <v>1</v>
      </c>
      <c r="BX51" s="154"/>
      <c r="BY51" s="156"/>
      <c r="BZ51" s="155">
        <v>1</v>
      </c>
      <c r="CA51" s="154"/>
      <c r="CB51" s="154"/>
      <c r="CC51" s="154">
        <v>1</v>
      </c>
      <c r="CD51" s="154"/>
      <c r="CE51" s="154"/>
      <c r="CF51" s="154">
        <v>1</v>
      </c>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6"/>
      <c r="DJ51" s="155"/>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6"/>
      <c r="ET51" s="155"/>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6"/>
      <c r="GD51" s="155"/>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6"/>
    </row>
    <row r="52" spans="2:221" ht="18"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74" t="s">
        <v>24</v>
      </c>
      <c r="AH52" s="75"/>
      <c r="AI52" s="75"/>
      <c r="AJ52" s="75"/>
      <c r="AK52" s="75"/>
      <c r="AL52" s="76">
        <f t="shared" ref="AL52:AL68" si="1">SUM(AP52:HM52)</f>
        <v>15</v>
      </c>
      <c r="AM52" s="77"/>
      <c r="AN52" s="77"/>
      <c r="AO52" s="78"/>
      <c r="AP52" s="79">
        <v>1</v>
      </c>
      <c r="AQ52" s="58"/>
      <c r="AR52" s="58"/>
      <c r="AS52" s="58">
        <v>1</v>
      </c>
      <c r="AT52" s="58"/>
      <c r="AU52" s="58"/>
      <c r="AV52" s="58">
        <v>1</v>
      </c>
      <c r="AW52" s="58"/>
      <c r="AX52" s="58"/>
      <c r="AY52" s="58">
        <v>1</v>
      </c>
      <c r="AZ52" s="58"/>
      <c r="BA52" s="58"/>
      <c r="BB52" s="58">
        <v>1</v>
      </c>
      <c r="BC52" s="58"/>
      <c r="BD52" s="58"/>
      <c r="BE52" s="58">
        <v>1</v>
      </c>
      <c r="BF52" s="58"/>
      <c r="BG52" s="58"/>
      <c r="BH52" s="58">
        <v>1</v>
      </c>
      <c r="BI52" s="58"/>
      <c r="BJ52" s="58"/>
      <c r="BK52" s="58">
        <v>1</v>
      </c>
      <c r="BL52" s="58"/>
      <c r="BM52" s="58"/>
      <c r="BN52" s="58">
        <v>1</v>
      </c>
      <c r="BO52" s="58"/>
      <c r="BP52" s="58"/>
      <c r="BQ52" s="58">
        <v>1</v>
      </c>
      <c r="BR52" s="58"/>
      <c r="BS52" s="58"/>
      <c r="BT52" s="58">
        <v>1</v>
      </c>
      <c r="BU52" s="58"/>
      <c r="BV52" s="58"/>
      <c r="BW52" s="58">
        <v>1</v>
      </c>
      <c r="BX52" s="58"/>
      <c r="BY52" s="66"/>
      <c r="BZ52" s="183">
        <v>1</v>
      </c>
      <c r="CA52" s="58"/>
      <c r="CB52" s="58"/>
      <c r="CC52" s="58">
        <v>1</v>
      </c>
      <c r="CD52" s="58"/>
      <c r="CE52" s="58"/>
      <c r="CF52" s="58">
        <v>1</v>
      </c>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66"/>
      <c r="DJ52" s="183"/>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66"/>
      <c r="ET52" s="183"/>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66"/>
      <c r="GD52" s="183"/>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66"/>
    </row>
    <row r="53" spans="2:221" ht="18" customHeight="1" x14ac:dyDescent="0.2">
      <c r="B53" s="159" t="s">
        <v>816</v>
      </c>
      <c r="C53" s="160"/>
      <c r="D53" s="160"/>
      <c r="E53" s="160"/>
      <c r="F53" s="160"/>
      <c r="G53" s="160"/>
      <c r="H53" s="160"/>
      <c r="I53" s="160"/>
      <c r="J53" s="160"/>
      <c r="K53" s="160"/>
      <c r="L53" s="160"/>
      <c r="M53" s="160"/>
      <c r="N53" s="160"/>
      <c r="O53" s="160"/>
      <c r="P53" s="160"/>
      <c r="Q53" s="160"/>
      <c r="R53" s="160"/>
      <c r="S53" s="160"/>
      <c r="T53" s="160"/>
      <c r="U53" s="161"/>
      <c r="V53" s="165" t="s">
        <v>824</v>
      </c>
      <c r="W53" s="166"/>
      <c r="X53" s="166"/>
      <c r="Y53" s="166"/>
      <c r="Z53" s="166"/>
      <c r="AA53" s="167"/>
      <c r="AB53" s="171">
        <v>2.4599999999999999E-3</v>
      </c>
      <c r="AC53" s="172"/>
      <c r="AD53" s="172"/>
      <c r="AE53" s="172"/>
      <c r="AF53" s="173"/>
      <c r="AG53" s="177" t="s">
        <v>23</v>
      </c>
      <c r="AH53" s="178"/>
      <c r="AI53" s="178"/>
      <c r="AJ53" s="178"/>
      <c r="AK53" s="178"/>
      <c r="AL53" s="179">
        <f t="shared" si="1"/>
        <v>1</v>
      </c>
      <c r="AM53" s="180"/>
      <c r="AN53" s="180"/>
      <c r="AO53" s="181"/>
      <c r="AP53" s="61"/>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80"/>
      <c r="BZ53" s="182">
        <v>1</v>
      </c>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80"/>
      <c r="DJ53" s="182"/>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80"/>
      <c r="ET53" s="182"/>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80"/>
      <c r="GD53" s="182"/>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80"/>
    </row>
    <row r="54" spans="2:221" ht="18" customHeight="1" x14ac:dyDescent="0.2">
      <c r="B54" s="162"/>
      <c r="C54" s="163"/>
      <c r="D54" s="163"/>
      <c r="E54" s="163"/>
      <c r="F54" s="163"/>
      <c r="G54" s="163"/>
      <c r="H54" s="163"/>
      <c r="I54" s="163"/>
      <c r="J54" s="163"/>
      <c r="K54" s="163"/>
      <c r="L54" s="163"/>
      <c r="M54" s="163"/>
      <c r="N54" s="163"/>
      <c r="O54" s="163"/>
      <c r="P54" s="163"/>
      <c r="Q54" s="163"/>
      <c r="R54" s="163"/>
      <c r="S54" s="163"/>
      <c r="T54" s="163"/>
      <c r="U54" s="164"/>
      <c r="V54" s="168"/>
      <c r="W54" s="169"/>
      <c r="X54" s="169"/>
      <c r="Y54" s="169"/>
      <c r="Z54" s="169"/>
      <c r="AA54" s="170"/>
      <c r="AB54" s="174"/>
      <c r="AC54" s="175"/>
      <c r="AD54" s="175"/>
      <c r="AE54" s="175"/>
      <c r="AF54" s="176"/>
      <c r="AG54" s="177" t="s">
        <v>24</v>
      </c>
      <c r="AH54" s="178"/>
      <c r="AI54" s="178"/>
      <c r="AJ54" s="178"/>
      <c r="AK54" s="178"/>
      <c r="AL54" s="179">
        <f t="shared" si="1"/>
        <v>1</v>
      </c>
      <c r="AM54" s="180"/>
      <c r="AN54" s="180"/>
      <c r="AO54" s="181"/>
      <c r="AP54" s="184"/>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80"/>
      <c r="BZ54" s="182"/>
      <c r="CA54" s="65"/>
      <c r="CB54" s="65"/>
      <c r="CC54" s="65">
        <v>1</v>
      </c>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80"/>
      <c r="DJ54" s="182"/>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80"/>
      <c r="ET54" s="182"/>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80"/>
      <c r="GD54" s="182"/>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80"/>
    </row>
    <row r="55" spans="2:221" ht="18" customHeight="1" x14ac:dyDescent="0.2">
      <c r="B55" s="185" t="s">
        <v>817</v>
      </c>
      <c r="C55" s="186"/>
      <c r="D55" s="186"/>
      <c r="E55" s="186"/>
      <c r="F55" s="186"/>
      <c r="G55" s="186"/>
      <c r="H55" s="186"/>
      <c r="I55" s="186"/>
      <c r="J55" s="186"/>
      <c r="K55" s="186"/>
      <c r="L55" s="186"/>
      <c r="M55" s="186"/>
      <c r="N55" s="186"/>
      <c r="O55" s="186"/>
      <c r="P55" s="186"/>
      <c r="Q55" s="186"/>
      <c r="R55" s="186"/>
      <c r="S55" s="186"/>
      <c r="T55" s="186"/>
      <c r="U55" s="187"/>
      <c r="V55" s="188" t="s">
        <v>825</v>
      </c>
      <c r="W55" s="189"/>
      <c r="X55" s="189"/>
      <c r="Y55" s="189"/>
      <c r="Z55" s="189"/>
      <c r="AA55" s="190"/>
      <c r="AB55" s="191">
        <v>2.4599999999999999E-3</v>
      </c>
      <c r="AC55" s="192"/>
      <c r="AD55" s="192"/>
      <c r="AE55" s="192"/>
      <c r="AF55" s="193"/>
      <c r="AG55" s="74" t="s">
        <v>23</v>
      </c>
      <c r="AH55" s="75"/>
      <c r="AI55" s="75"/>
      <c r="AJ55" s="75"/>
      <c r="AK55" s="75"/>
      <c r="AL55" s="76">
        <f t="shared" si="1"/>
        <v>1</v>
      </c>
      <c r="AM55" s="77"/>
      <c r="AN55" s="77"/>
      <c r="AO55" s="78"/>
      <c r="AP55" s="91"/>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66"/>
      <c r="BZ55" s="183">
        <v>1</v>
      </c>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66"/>
      <c r="DJ55" s="183"/>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66"/>
      <c r="ET55" s="183"/>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66"/>
      <c r="GD55" s="183"/>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66"/>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74" t="s">
        <v>24</v>
      </c>
      <c r="AH56" s="75"/>
      <c r="AI56" s="75"/>
      <c r="AJ56" s="75"/>
      <c r="AK56" s="75"/>
      <c r="AL56" s="76">
        <f t="shared" si="1"/>
        <v>1</v>
      </c>
      <c r="AM56" s="77"/>
      <c r="AN56" s="77"/>
      <c r="AO56" s="78"/>
      <c r="AP56" s="79"/>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66"/>
      <c r="BZ56" s="183"/>
      <c r="CA56" s="58"/>
      <c r="CB56" s="58"/>
      <c r="CC56" s="58">
        <v>1</v>
      </c>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66"/>
      <c r="DJ56" s="183"/>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66"/>
      <c r="ET56" s="183"/>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66"/>
      <c r="GD56" s="183"/>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66"/>
    </row>
    <row r="57" spans="2:221" ht="18" customHeight="1" x14ac:dyDescent="0.2">
      <c r="B57" s="159" t="s">
        <v>818</v>
      </c>
      <c r="C57" s="160"/>
      <c r="D57" s="160"/>
      <c r="E57" s="160"/>
      <c r="F57" s="160"/>
      <c r="G57" s="160"/>
      <c r="H57" s="160"/>
      <c r="I57" s="160"/>
      <c r="J57" s="160"/>
      <c r="K57" s="160"/>
      <c r="L57" s="160"/>
      <c r="M57" s="160"/>
      <c r="N57" s="160"/>
      <c r="O57" s="160"/>
      <c r="P57" s="160"/>
      <c r="Q57" s="160"/>
      <c r="R57" s="160"/>
      <c r="S57" s="160"/>
      <c r="T57" s="160"/>
      <c r="U57" s="161"/>
      <c r="V57" s="165" t="s">
        <v>826</v>
      </c>
      <c r="W57" s="166"/>
      <c r="X57" s="166"/>
      <c r="Y57" s="166"/>
      <c r="Z57" s="166"/>
      <c r="AA57" s="167"/>
      <c r="AB57" s="171">
        <v>0.32489000000000001</v>
      </c>
      <c r="AC57" s="172"/>
      <c r="AD57" s="172"/>
      <c r="AE57" s="172"/>
      <c r="AF57" s="173"/>
      <c r="AG57" s="177" t="s">
        <v>23</v>
      </c>
      <c r="AH57" s="178"/>
      <c r="AI57" s="178"/>
      <c r="AJ57" s="178"/>
      <c r="AK57" s="178"/>
      <c r="AL57" s="179">
        <f t="shared" si="1"/>
        <v>3</v>
      </c>
      <c r="AM57" s="180"/>
      <c r="AN57" s="180"/>
      <c r="AO57" s="181"/>
      <c r="AP57" s="61"/>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80"/>
      <c r="BZ57" s="182">
        <v>1</v>
      </c>
      <c r="CA57" s="65"/>
      <c r="CB57" s="65"/>
      <c r="CC57" s="65">
        <v>1</v>
      </c>
      <c r="CD57" s="65"/>
      <c r="CE57" s="65"/>
      <c r="CF57" s="65">
        <v>1</v>
      </c>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80"/>
      <c r="DJ57" s="182"/>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80"/>
      <c r="ET57" s="182"/>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80"/>
      <c r="GD57" s="182"/>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80"/>
    </row>
    <row r="58" spans="2:221" ht="18" customHeight="1" x14ac:dyDescent="0.2">
      <c r="B58" s="162"/>
      <c r="C58" s="163"/>
      <c r="D58" s="163"/>
      <c r="E58" s="163"/>
      <c r="F58" s="163"/>
      <c r="G58" s="163"/>
      <c r="H58" s="163"/>
      <c r="I58" s="163"/>
      <c r="J58" s="163"/>
      <c r="K58" s="163"/>
      <c r="L58" s="163"/>
      <c r="M58" s="163"/>
      <c r="N58" s="163"/>
      <c r="O58" s="163"/>
      <c r="P58" s="163"/>
      <c r="Q58" s="163"/>
      <c r="R58" s="163"/>
      <c r="S58" s="163"/>
      <c r="T58" s="163"/>
      <c r="U58" s="164"/>
      <c r="V58" s="168"/>
      <c r="W58" s="169"/>
      <c r="X58" s="169"/>
      <c r="Y58" s="169"/>
      <c r="Z58" s="169"/>
      <c r="AA58" s="170"/>
      <c r="AB58" s="174"/>
      <c r="AC58" s="175"/>
      <c r="AD58" s="175"/>
      <c r="AE58" s="175"/>
      <c r="AF58" s="176"/>
      <c r="AG58" s="177" t="s">
        <v>24</v>
      </c>
      <c r="AH58" s="178"/>
      <c r="AI58" s="178"/>
      <c r="AJ58" s="178"/>
      <c r="AK58" s="178"/>
      <c r="AL58" s="179">
        <f t="shared" si="1"/>
        <v>2</v>
      </c>
      <c r="AM58" s="180"/>
      <c r="AN58" s="180"/>
      <c r="AO58" s="181"/>
      <c r="AP58" s="184"/>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80"/>
      <c r="BZ58" s="182"/>
      <c r="CA58" s="65"/>
      <c r="CB58" s="65"/>
      <c r="CC58" s="65">
        <v>1</v>
      </c>
      <c r="CD58" s="65"/>
      <c r="CE58" s="65"/>
      <c r="CF58" s="65">
        <v>1</v>
      </c>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80"/>
      <c r="DJ58" s="182"/>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80"/>
      <c r="ET58" s="182"/>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80"/>
      <c r="GD58" s="182"/>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80"/>
    </row>
    <row r="59" spans="2:221" ht="18" customHeight="1" x14ac:dyDescent="0.2">
      <c r="B59" s="185" t="s">
        <v>819</v>
      </c>
      <c r="C59" s="186"/>
      <c r="D59" s="186"/>
      <c r="E59" s="186"/>
      <c r="F59" s="186"/>
      <c r="G59" s="186"/>
      <c r="H59" s="186"/>
      <c r="I59" s="186"/>
      <c r="J59" s="186"/>
      <c r="K59" s="186"/>
      <c r="L59" s="186"/>
      <c r="M59" s="186"/>
      <c r="N59" s="186"/>
      <c r="O59" s="186"/>
      <c r="P59" s="186"/>
      <c r="Q59" s="186"/>
      <c r="R59" s="186"/>
      <c r="S59" s="186"/>
      <c r="T59" s="186"/>
      <c r="U59" s="187"/>
      <c r="V59" s="188" t="s">
        <v>827</v>
      </c>
      <c r="W59" s="189"/>
      <c r="X59" s="189"/>
      <c r="Y59" s="189"/>
      <c r="Z59" s="189"/>
      <c r="AA59" s="190"/>
      <c r="AB59" s="191">
        <v>0.21265999999999999</v>
      </c>
      <c r="AC59" s="192"/>
      <c r="AD59" s="192"/>
      <c r="AE59" s="192"/>
      <c r="AF59" s="193"/>
      <c r="AG59" s="74" t="s">
        <v>23</v>
      </c>
      <c r="AH59" s="75"/>
      <c r="AI59" s="75"/>
      <c r="AJ59" s="75"/>
      <c r="AK59" s="75"/>
      <c r="AL59" s="76">
        <f t="shared" si="1"/>
        <v>12</v>
      </c>
      <c r="AM59" s="77"/>
      <c r="AN59" s="77"/>
      <c r="AO59" s="78"/>
      <c r="AP59" s="91"/>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66"/>
      <c r="BZ59" s="183">
        <v>4</v>
      </c>
      <c r="CA59" s="58"/>
      <c r="CB59" s="58"/>
      <c r="CC59" s="58">
        <v>4</v>
      </c>
      <c r="CD59" s="58"/>
      <c r="CE59" s="58"/>
      <c r="CF59" s="58">
        <v>4</v>
      </c>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66"/>
      <c r="DJ59" s="183"/>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66"/>
      <c r="ET59" s="183"/>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66"/>
      <c r="GD59" s="183"/>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66"/>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74" t="s">
        <v>24</v>
      </c>
      <c r="AH60" s="75"/>
      <c r="AI60" s="75"/>
      <c r="AJ60" s="75"/>
      <c r="AK60" s="75"/>
      <c r="AL60" s="76">
        <f t="shared" si="1"/>
        <v>8</v>
      </c>
      <c r="AM60" s="77"/>
      <c r="AN60" s="77"/>
      <c r="AO60" s="78"/>
      <c r="AP60" s="79"/>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66"/>
      <c r="BZ60" s="183">
        <v>0</v>
      </c>
      <c r="CA60" s="58"/>
      <c r="CB60" s="58"/>
      <c r="CC60" s="395">
        <v>4</v>
      </c>
      <c r="CD60" s="395"/>
      <c r="CE60" s="395"/>
      <c r="CF60" s="395">
        <v>4</v>
      </c>
      <c r="CG60" s="395"/>
      <c r="CH60" s="395"/>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66"/>
      <c r="DJ60" s="183"/>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66"/>
      <c r="ET60" s="183"/>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66"/>
      <c r="GD60" s="183"/>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66"/>
    </row>
    <row r="61" spans="2:221" ht="18" customHeight="1" x14ac:dyDescent="0.2">
      <c r="B61" s="159" t="s">
        <v>820</v>
      </c>
      <c r="C61" s="160"/>
      <c r="D61" s="160"/>
      <c r="E61" s="160"/>
      <c r="F61" s="160"/>
      <c r="G61" s="160"/>
      <c r="H61" s="160"/>
      <c r="I61" s="160"/>
      <c r="J61" s="160"/>
      <c r="K61" s="160"/>
      <c r="L61" s="160"/>
      <c r="M61" s="160"/>
      <c r="N61" s="160"/>
      <c r="O61" s="160"/>
      <c r="P61" s="160"/>
      <c r="Q61" s="160"/>
      <c r="R61" s="160"/>
      <c r="S61" s="160"/>
      <c r="T61" s="160"/>
      <c r="U61" s="161"/>
      <c r="V61" s="165" t="s">
        <v>828</v>
      </c>
      <c r="W61" s="166"/>
      <c r="X61" s="166"/>
      <c r="Y61" s="166"/>
      <c r="Z61" s="166"/>
      <c r="AA61" s="167"/>
      <c r="AB61" s="171">
        <v>6.7499999999999999E-3</v>
      </c>
      <c r="AC61" s="172"/>
      <c r="AD61" s="172"/>
      <c r="AE61" s="172"/>
      <c r="AF61" s="173"/>
      <c r="AG61" s="177" t="s">
        <v>23</v>
      </c>
      <c r="AH61" s="178"/>
      <c r="AI61" s="178"/>
      <c r="AJ61" s="178"/>
      <c r="AK61" s="178"/>
      <c r="AL61" s="179">
        <f t="shared" si="1"/>
        <v>3</v>
      </c>
      <c r="AM61" s="180"/>
      <c r="AN61" s="180"/>
      <c r="AO61" s="181"/>
      <c r="AP61" s="61"/>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80"/>
      <c r="BZ61" s="444">
        <v>1</v>
      </c>
      <c r="CA61" s="442"/>
      <c r="CB61" s="92"/>
      <c r="CC61" s="442">
        <v>1</v>
      </c>
      <c r="CD61" s="442"/>
      <c r="CE61" s="442"/>
      <c r="CF61" s="442">
        <v>1</v>
      </c>
      <c r="CG61" s="442"/>
      <c r="CH61" s="442"/>
      <c r="CI61" s="442"/>
      <c r="CJ61" s="442"/>
      <c r="CK61" s="92"/>
      <c r="CL61" s="442"/>
      <c r="CM61" s="442"/>
      <c r="CN61" s="92"/>
      <c r="CO61" s="442"/>
      <c r="CP61" s="442"/>
      <c r="CQ61" s="92"/>
      <c r="CR61" s="442"/>
      <c r="CS61" s="442"/>
      <c r="CT61" s="92"/>
      <c r="CU61" s="442"/>
      <c r="CV61" s="442"/>
      <c r="CW61" s="92"/>
      <c r="CX61" s="442"/>
      <c r="CY61" s="442"/>
      <c r="CZ61" s="92"/>
      <c r="DA61" s="442"/>
      <c r="DB61" s="442"/>
      <c r="DC61" s="92"/>
      <c r="DD61" s="442"/>
      <c r="DE61" s="442"/>
      <c r="DF61" s="92"/>
      <c r="DG61" s="442"/>
      <c r="DH61" s="442"/>
      <c r="DI61" s="92"/>
      <c r="DJ61" s="182"/>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80"/>
      <c r="ET61" s="182"/>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80"/>
      <c r="GD61" s="182"/>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80"/>
    </row>
    <row r="62" spans="2:221" ht="18" customHeight="1" x14ac:dyDescent="0.2">
      <c r="B62" s="162"/>
      <c r="C62" s="163"/>
      <c r="D62" s="163"/>
      <c r="E62" s="163"/>
      <c r="F62" s="163"/>
      <c r="G62" s="163"/>
      <c r="H62" s="163"/>
      <c r="I62" s="163"/>
      <c r="J62" s="163"/>
      <c r="K62" s="163"/>
      <c r="L62" s="163"/>
      <c r="M62" s="163"/>
      <c r="N62" s="163"/>
      <c r="O62" s="163"/>
      <c r="P62" s="163"/>
      <c r="Q62" s="163"/>
      <c r="R62" s="163"/>
      <c r="S62" s="163"/>
      <c r="T62" s="163"/>
      <c r="U62" s="164"/>
      <c r="V62" s="168"/>
      <c r="W62" s="169"/>
      <c r="X62" s="169"/>
      <c r="Y62" s="169"/>
      <c r="Z62" s="169"/>
      <c r="AA62" s="170"/>
      <c r="AB62" s="174"/>
      <c r="AC62" s="175"/>
      <c r="AD62" s="175"/>
      <c r="AE62" s="175"/>
      <c r="AF62" s="176"/>
      <c r="AG62" s="177" t="s">
        <v>24</v>
      </c>
      <c r="AH62" s="178"/>
      <c r="AI62" s="178"/>
      <c r="AJ62" s="178"/>
      <c r="AK62" s="178"/>
      <c r="AL62" s="179">
        <f t="shared" si="1"/>
        <v>2</v>
      </c>
      <c r="AM62" s="180"/>
      <c r="AN62" s="180"/>
      <c r="AO62" s="181"/>
      <c r="AP62" s="184"/>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80"/>
      <c r="BZ62" s="182"/>
      <c r="CA62" s="65"/>
      <c r="CB62" s="65"/>
      <c r="CC62" s="442">
        <v>1</v>
      </c>
      <c r="CD62" s="442"/>
      <c r="CE62" s="442"/>
      <c r="CF62" s="442">
        <v>1</v>
      </c>
      <c r="CG62" s="442"/>
      <c r="CH62" s="442"/>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80"/>
      <c r="DJ62" s="182"/>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80"/>
      <c r="ET62" s="182"/>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80"/>
      <c r="GD62" s="182"/>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80"/>
    </row>
    <row r="63" spans="2:221" ht="18" customHeight="1" x14ac:dyDescent="0.2">
      <c r="B63" s="185" t="s">
        <v>821</v>
      </c>
      <c r="C63" s="186"/>
      <c r="D63" s="186"/>
      <c r="E63" s="186"/>
      <c r="F63" s="186"/>
      <c r="G63" s="186"/>
      <c r="H63" s="186"/>
      <c r="I63" s="186"/>
      <c r="J63" s="186"/>
      <c r="K63" s="186"/>
      <c r="L63" s="186"/>
      <c r="M63" s="186"/>
      <c r="N63" s="186"/>
      <c r="O63" s="186"/>
      <c r="P63" s="186"/>
      <c r="Q63" s="186"/>
      <c r="R63" s="186"/>
      <c r="S63" s="186"/>
      <c r="T63" s="186"/>
      <c r="U63" s="187"/>
      <c r="V63" s="188" t="s">
        <v>829</v>
      </c>
      <c r="W63" s="189"/>
      <c r="X63" s="189"/>
      <c r="Y63" s="189"/>
      <c r="Z63" s="189"/>
      <c r="AA63" s="190"/>
      <c r="AB63" s="191">
        <v>8.1009999999999999E-2</v>
      </c>
      <c r="AC63" s="192"/>
      <c r="AD63" s="192"/>
      <c r="AE63" s="192"/>
      <c r="AF63" s="193"/>
      <c r="AG63" s="74" t="s">
        <v>23</v>
      </c>
      <c r="AH63" s="75"/>
      <c r="AI63" s="75"/>
      <c r="AJ63" s="75"/>
      <c r="AK63" s="75"/>
      <c r="AL63" s="76">
        <f t="shared" si="1"/>
        <v>3</v>
      </c>
      <c r="AM63" s="77"/>
      <c r="AN63" s="77"/>
      <c r="AO63" s="78"/>
      <c r="AP63" s="91"/>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66"/>
      <c r="BZ63" s="183">
        <v>1</v>
      </c>
      <c r="CA63" s="58"/>
      <c r="CB63" s="58"/>
      <c r="CC63" s="58">
        <v>1</v>
      </c>
      <c r="CD63" s="58"/>
      <c r="CE63" s="58"/>
      <c r="CF63" s="58">
        <v>1</v>
      </c>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66"/>
      <c r="DJ63" s="183"/>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66"/>
      <c r="ET63" s="183"/>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66"/>
      <c r="GD63" s="183"/>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66"/>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74" t="s">
        <v>24</v>
      </c>
      <c r="AH64" s="75"/>
      <c r="AI64" s="75"/>
      <c r="AJ64" s="75"/>
      <c r="AK64" s="75"/>
      <c r="AL64" s="76">
        <f t="shared" si="1"/>
        <v>0</v>
      </c>
      <c r="AM64" s="77"/>
      <c r="AN64" s="77"/>
      <c r="AO64" s="78"/>
      <c r="AP64" s="79"/>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66"/>
      <c r="BZ64" s="183">
        <v>0</v>
      </c>
      <c r="CA64" s="58"/>
      <c r="CB64" s="58"/>
      <c r="CC64" s="58">
        <v>0</v>
      </c>
      <c r="CD64" s="58"/>
      <c r="CE64" s="58"/>
      <c r="CF64" s="58">
        <v>0</v>
      </c>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66"/>
      <c r="DJ64" s="183"/>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66"/>
      <c r="ET64" s="183"/>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66"/>
      <c r="GD64" s="183"/>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66"/>
    </row>
    <row r="65" spans="2:221" ht="18" customHeight="1" x14ac:dyDescent="0.2">
      <c r="B65" s="159" t="s">
        <v>822</v>
      </c>
      <c r="C65" s="160"/>
      <c r="D65" s="160"/>
      <c r="E65" s="160"/>
      <c r="F65" s="160"/>
      <c r="G65" s="160"/>
      <c r="H65" s="160"/>
      <c r="I65" s="160"/>
      <c r="J65" s="160"/>
      <c r="K65" s="160"/>
      <c r="L65" s="160"/>
      <c r="M65" s="160"/>
      <c r="N65" s="160"/>
      <c r="O65" s="160"/>
      <c r="P65" s="160"/>
      <c r="Q65" s="160"/>
      <c r="R65" s="160"/>
      <c r="S65" s="160"/>
      <c r="T65" s="160"/>
      <c r="U65" s="161"/>
      <c r="V65" s="165" t="s">
        <v>830</v>
      </c>
      <c r="W65" s="166"/>
      <c r="X65" s="166"/>
      <c r="Y65" s="166"/>
      <c r="Z65" s="166"/>
      <c r="AA65" s="167"/>
      <c r="AB65" s="171">
        <v>2.7050000000000001E-2</v>
      </c>
      <c r="AC65" s="172"/>
      <c r="AD65" s="172"/>
      <c r="AE65" s="172"/>
      <c r="AF65" s="173"/>
      <c r="AG65" s="177" t="s">
        <v>23</v>
      </c>
      <c r="AH65" s="178"/>
      <c r="AI65" s="178"/>
      <c r="AJ65" s="178"/>
      <c r="AK65" s="178"/>
      <c r="AL65" s="179">
        <f t="shared" si="1"/>
        <v>3</v>
      </c>
      <c r="AM65" s="180"/>
      <c r="AN65" s="180"/>
      <c r="AO65" s="181"/>
      <c r="AP65" s="61"/>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80"/>
      <c r="BZ65" s="444">
        <v>1</v>
      </c>
      <c r="CA65" s="442"/>
      <c r="CB65" s="92"/>
      <c r="CC65" s="442">
        <v>1</v>
      </c>
      <c r="CD65" s="442"/>
      <c r="CE65" s="92"/>
      <c r="CF65" s="442">
        <v>1</v>
      </c>
      <c r="CG65" s="442"/>
      <c r="CH65" s="442"/>
      <c r="CI65" s="442"/>
      <c r="CJ65" s="442"/>
      <c r="CK65" s="92"/>
      <c r="CL65" s="442"/>
      <c r="CM65" s="442"/>
      <c r="CN65" s="92"/>
      <c r="CO65" s="442"/>
      <c r="CP65" s="442"/>
      <c r="CQ65" s="92"/>
      <c r="CR65" s="442"/>
      <c r="CS65" s="442"/>
      <c r="CT65" s="92"/>
      <c r="CU65" s="442"/>
      <c r="CV65" s="442"/>
      <c r="CW65" s="92"/>
      <c r="CX65" s="442"/>
      <c r="CY65" s="442"/>
      <c r="CZ65" s="92"/>
      <c r="DA65" s="442"/>
      <c r="DB65" s="442"/>
      <c r="DC65" s="92"/>
      <c r="DD65" s="442"/>
      <c r="DE65" s="442"/>
      <c r="DF65" s="92"/>
      <c r="DG65" s="442"/>
      <c r="DH65" s="442"/>
      <c r="DI65" s="92"/>
      <c r="DJ65" s="182"/>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80"/>
      <c r="ET65" s="182"/>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80"/>
      <c r="GD65" s="182"/>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80"/>
    </row>
    <row r="66" spans="2:221" ht="18" customHeight="1" x14ac:dyDescent="0.2">
      <c r="B66" s="162"/>
      <c r="C66" s="163"/>
      <c r="D66" s="163"/>
      <c r="E66" s="163"/>
      <c r="F66" s="163"/>
      <c r="G66" s="163"/>
      <c r="H66" s="163"/>
      <c r="I66" s="163"/>
      <c r="J66" s="163"/>
      <c r="K66" s="163"/>
      <c r="L66" s="163"/>
      <c r="M66" s="163"/>
      <c r="N66" s="163"/>
      <c r="O66" s="163"/>
      <c r="P66" s="163"/>
      <c r="Q66" s="163"/>
      <c r="R66" s="163"/>
      <c r="S66" s="163"/>
      <c r="T66" s="163"/>
      <c r="U66" s="164"/>
      <c r="V66" s="168"/>
      <c r="W66" s="169"/>
      <c r="X66" s="169"/>
      <c r="Y66" s="169"/>
      <c r="Z66" s="169"/>
      <c r="AA66" s="170"/>
      <c r="AB66" s="174"/>
      <c r="AC66" s="175"/>
      <c r="AD66" s="175"/>
      <c r="AE66" s="175"/>
      <c r="AF66" s="176"/>
      <c r="AG66" s="177" t="s">
        <v>24</v>
      </c>
      <c r="AH66" s="178"/>
      <c r="AI66" s="178"/>
      <c r="AJ66" s="178"/>
      <c r="AK66" s="178"/>
      <c r="AL66" s="179">
        <f t="shared" si="1"/>
        <v>0</v>
      </c>
      <c r="AM66" s="180"/>
      <c r="AN66" s="180"/>
      <c r="AO66" s="181"/>
      <c r="AP66" s="184"/>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80"/>
      <c r="BZ66" s="442">
        <v>0</v>
      </c>
      <c r="CA66" s="442"/>
      <c r="CB66" s="92"/>
      <c r="CC66" s="442">
        <v>0</v>
      </c>
      <c r="CD66" s="442"/>
      <c r="CE66" s="92"/>
      <c r="CF66" s="442">
        <v>0</v>
      </c>
      <c r="CG66" s="442"/>
      <c r="CH66" s="92"/>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80"/>
      <c r="DJ66" s="182"/>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80"/>
      <c r="ET66" s="182"/>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80"/>
      <c r="GD66" s="182"/>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80"/>
    </row>
    <row r="67" spans="2:221" ht="18" customHeight="1" x14ac:dyDescent="0.2">
      <c r="B67" s="185" t="s">
        <v>63</v>
      </c>
      <c r="C67" s="186"/>
      <c r="D67" s="186"/>
      <c r="E67" s="186"/>
      <c r="F67" s="186"/>
      <c r="G67" s="186"/>
      <c r="H67" s="186"/>
      <c r="I67" s="186"/>
      <c r="J67" s="186"/>
      <c r="K67" s="186"/>
      <c r="L67" s="186"/>
      <c r="M67" s="186"/>
      <c r="N67" s="186"/>
      <c r="O67" s="186"/>
      <c r="P67" s="186"/>
      <c r="Q67" s="186"/>
      <c r="R67" s="186"/>
      <c r="S67" s="186"/>
      <c r="T67" s="186"/>
      <c r="U67" s="187"/>
      <c r="V67" s="188" t="s">
        <v>831</v>
      </c>
      <c r="W67" s="189"/>
      <c r="X67" s="189"/>
      <c r="Y67" s="189"/>
      <c r="Z67" s="189"/>
      <c r="AA67" s="190"/>
      <c r="AB67" s="191">
        <v>2.051E-2</v>
      </c>
      <c r="AC67" s="192"/>
      <c r="AD67" s="192"/>
      <c r="AE67" s="192"/>
      <c r="AF67" s="193"/>
      <c r="AG67" s="74" t="s">
        <v>23</v>
      </c>
      <c r="AH67" s="75"/>
      <c r="AI67" s="75"/>
      <c r="AJ67" s="75"/>
      <c r="AK67" s="75"/>
      <c r="AL67" s="76">
        <f t="shared" si="1"/>
        <v>3</v>
      </c>
      <c r="AM67" s="77"/>
      <c r="AN67" s="77"/>
      <c r="AO67" s="78"/>
      <c r="AP67" s="91"/>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66"/>
      <c r="BZ67" s="183">
        <v>1</v>
      </c>
      <c r="CA67" s="58"/>
      <c r="CB67" s="58"/>
      <c r="CC67" s="58">
        <v>1</v>
      </c>
      <c r="CD67" s="58"/>
      <c r="CE67" s="58"/>
      <c r="CF67" s="58">
        <v>1</v>
      </c>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66"/>
      <c r="DJ67" s="183"/>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66"/>
      <c r="ET67" s="183"/>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66"/>
      <c r="GD67" s="183"/>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66"/>
    </row>
    <row r="68" spans="2:221" ht="18" customHeight="1" thickBot="1" x14ac:dyDescent="0.25">
      <c r="B68" s="416"/>
      <c r="C68" s="417"/>
      <c r="D68" s="417"/>
      <c r="E68" s="417"/>
      <c r="F68" s="417"/>
      <c r="G68" s="417"/>
      <c r="H68" s="417"/>
      <c r="I68" s="417"/>
      <c r="J68" s="417"/>
      <c r="K68" s="417"/>
      <c r="L68" s="417"/>
      <c r="M68" s="417"/>
      <c r="N68" s="417"/>
      <c r="O68" s="417"/>
      <c r="P68" s="417"/>
      <c r="Q68" s="417"/>
      <c r="R68" s="417"/>
      <c r="S68" s="417"/>
      <c r="T68" s="417"/>
      <c r="U68" s="418"/>
      <c r="V68" s="419"/>
      <c r="W68" s="420"/>
      <c r="X68" s="420"/>
      <c r="Y68" s="420"/>
      <c r="Z68" s="420"/>
      <c r="AA68" s="421"/>
      <c r="AB68" s="422"/>
      <c r="AC68" s="423"/>
      <c r="AD68" s="423"/>
      <c r="AE68" s="423"/>
      <c r="AF68" s="424"/>
      <c r="AG68" s="426" t="s">
        <v>24</v>
      </c>
      <c r="AH68" s="427"/>
      <c r="AI68" s="427"/>
      <c r="AJ68" s="427"/>
      <c r="AK68" s="427"/>
      <c r="AL68" s="428">
        <f t="shared" si="1"/>
        <v>0</v>
      </c>
      <c r="AM68" s="429"/>
      <c r="AN68" s="429"/>
      <c r="AO68" s="430"/>
      <c r="AP68" s="488"/>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34"/>
      <c r="BZ68" s="435">
        <v>0</v>
      </c>
      <c r="CA68" s="425"/>
      <c r="CB68" s="425"/>
      <c r="CC68" s="425">
        <v>0</v>
      </c>
      <c r="CD68" s="425"/>
      <c r="CE68" s="425"/>
      <c r="CF68" s="425">
        <v>0</v>
      </c>
      <c r="CG68" s="425"/>
      <c r="CH68" s="425"/>
      <c r="CI68" s="425"/>
      <c r="CJ68" s="425"/>
      <c r="CK68" s="425"/>
      <c r="CL68" s="425"/>
      <c r="CM68" s="425"/>
      <c r="CN68" s="425"/>
      <c r="CO68" s="425"/>
      <c r="CP68" s="425"/>
      <c r="CQ68" s="425"/>
      <c r="CR68" s="425"/>
      <c r="CS68" s="425"/>
      <c r="CT68" s="425"/>
      <c r="CU68" s="425"/>
      <c r="CV68" s="425"/>
      <c r="CW68" s="425"/>
      <c r="CX68" s="425"/>
      <c r="CY68" s="425"/>
      <c r="CZ68" s="425"/>
      <c r="DA68" s="425"/>
      <c r="DB68" s="425"/>
      <c r="DC68" s="425"/>
      <c r="DD68" s="425"/>
      <c r="DE68" s="425"/>
      <c r="DF68" s="425"/>
      <c r="DG68" s="425"/>
      <c r="DH68" s="425"/>
      <c r="DI68" s="434"/>
      <c r="DJ68" s="435"/>
      <c r="DK68" s="425"/>
      <c r="DL68" s="425"/>
      <c r="DM68" s="425"/>
      <c r="DN68" s="425"/>
      <c r="DO68" s="425"/>
      <c r="DP68" s="425"/>
      <c r="DQ68" s="425"/>
      <c r="DR68" s="425"/>
      <c r="DS68" s="425"/>
      <c r="DT68" s="425"/>
      <c r="DU68" s="425"/>
      <c r="DV68" s="425"/>
      <c r="DW68" s="425"/>
      <c r="DX68" s="425"/>
      <c r="DY68" s="425"/>
      <c r="DZ68" s="425"/>
      <c r="EA68" s="425"/>
      <c r="EB68" s="425"/>
      <c r="EC68" s="425"/>
      <c r="ED68" s="425"/>
      <c r="EE68" s="425"/>
      <c r="EF68" s="425"/>
      <c r="EG68" s="425"/>
      <c r="EH68" s="425"/>
      <c r="EI68" s="425"/>
      <c r="EJ68" s="425"/>
      <c r="EK68" s="425"/>
      <c r="EL68" s="425"/>
      <c r="EM68" s="425"/>
      <c r="EN68" s="425"/>
      <c r="EO68" s="425"/>
      <c r="EP68" s="425"/>
      <c r="EQ68" s="425"/>
      <c r="ER68" s="425"/>
      <c r="ES68" s="434"/>
      <c r="ET68" s="435"/>
      <c r="EU68" s="425"/>
      <c r="EV68" s="425"/>
      <c r="EW68" s="425"/>
      <c r="EX68" s="425"/>
      <c r="EY68" s="425"/>
      <c r="EZ68" s="425"/>
      <c r="FA68" s="425"/>
      <c r="FB68" s="425"/>
      <c r="FC68" s="425"/>
      <c r="FD68" s="425"/>
      <c r="FE68" s="425"/>
      <c r="FF68" s="425"/>
      <c r="FG68" s="425"/>
      <c r="FH68" s="425"/>
      <c r="FI68" s="425"/>
      <c r="FJ68" s="425"/>
      <c r="FK68" s="425"/>
      <c r="FL68" s="425"/>
      <c r="FM68" s="425"/>
      <c r="FN68" s="425"/>
      <c r="FO68" s="425"/>
      <c r="FP68" s="425"/>
      <c r="FQ68" s="425"/>
      <c r="FR68" s="425"/>
      <c r="FS68" s="425"/>
      <c r="FT68" s="425"/>
      <c r="FU68" s="425"/>
      <c r="FV68" s="425"/>
      <c r="FW68" s="425"/>
      <c r="FX68" s="425"/>
      <c r="FY68" s="425"/>
      <c r="FZ68" s="425"/>
      <c r="GA68" s="425"/>
      <c r="GB68" s="425"/>
      <c r="GC68" s="434"/>
      <c r="GD68" s="435"/>
      <c r="GE68" s="425"/>
      <c r="GF68" s="425"/>
      <c r="GG68" s="425"/>
      <c r="GH68" s="425"/>
      <c r="GI68" s="425"/>
      <c r="GJ68" s="425"/>
      <c r="GK68" s="425"/>
      <c r="GL68" s="425"/>
      <c r="GM68" s="425"/>
      <c r="GN68" s="425"/>
      <c r="GO68" s="425"/>
      <c r="GP68" s="425"/>
      <c r="GQ68" s="425"/>
      <c r="GR68" s="425"/>
      <c r="GS68" s="425"/>
      <c r="GT68" s="425"/>
      <c r="GU68" s="425"/>
      <c r="GV68" s="425"/>
      <c r="GW68" s="425"/>
      <c r="GX68" s="425"/>
      <c r="GY68" s="425"/>
      <c r="GZ68" s="425"/>
      <c r="HA68" s="425"/>
      <c r="HB68" s="425"/>
      <c r="HC68" s="425"/>
      <c r="HD68" s="425"/>
      <c r="HE68" s="425"/>
      <c r="HF68" s="425"/>
      <c r="HG68" s="425"/>
      <c r="HH68" s="425"/>
      <c r="HI68" s="425"/>
      <c r="HJ68" s="425"/>
      <c r="HK68" s="425"/>
      <c r="HL68" s="425"/>
      <c r="HM68" s="434"/>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67" t="s">
        <v>33</v>
      </c>
      <c r="D71" s="68"/>
      <c r="E71" s="68"/>
      <c r="F71" s="68"/>
      <c r="G71" s="68"/>
      <c r="H71" s="68"/>
      <c r="I71" s="68"/>
      <c r="J71" s="68"/>
      <c r="K71" s="68"/>
      <c r="L71" s="68"/>
      <c r="M71" s="68"/>
      <c r="N71" s="68"/>
      <c r="O71" s="85" t="s">
        <v>805</v>
      </c>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67" t="s">
        <v>34</v>
      </c>
      <c r="D72" s="68"/>
      <c r="E72" s="68"/>
      <c r="F72" s="68"/>
      <c r="G72" s="68"/>
      <c r="H72" s="68"/>
      <c r="I72" s="68"/>
      <c r="J72" s="68"/>
      <c r="K72" s="68"/>
      <c r="L72" s="68"/>
      <c r="M72" s="68"/>
      <c r="N72" s="68"/>
      <c r="O72" s="69" t="s">
        <v>806</v>
      </c>
      <c r="P72" s="69"/>
      <c r="Q72" s="6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67" t="s">
        <v>35</v>
      </c>
      <c r="D73" s="67"/>
      <c r="E73" s="67"/>
      <c r="F73" s="67"/>
      <c r="G73" s="67"/>
      <c r="H73" s="67"/>
      <c r="I73" s="67"/>
      <c r="J73" s="67"/>
      <c r="K73" s="67"/>
      <c r="L73" s="67"/>
      <c r="M73" s="67"/>
      <c r="N73" s="67"/>
      <c r="O73" s="70">
        <v>0.2</v>
      </c>
      <c r="P73" s="70"/>
      <c r="Q73" s="70"/>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71" t="s">
        <v>36</v>
      </c>
      <c r="D74" s="71"/>
      <c r="E74" s="71"/>
      <c r="F74" s="71"/>
      <c r="G74" s="71"/>
      <c r="H74" s="71"/>
      <c r="I74" s="71"/>
      <c r="J74" s="71"/>
      <c r="K74" s="71"/>
      <c r="L74" s="71"/>
      <c r="M74" s="71"/>
      <c r="N74" s="71"/>
      <c r="O74" s="72" t="s">
        <v>832</v>
      </c>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67" t="s">
        <v>34</v>
      </c>
      <c r="D75" s="67"/>
      <c r="E75" s="67"/>
      <c r="F75" s="67"/>
      <c r="G75" s="67"/>
      <c r="H75" s="67"/>
      <c r="I75" s="67"/>
      <c r="J75" s="67"/>
      <c r="K75" s="67"/>
      <c r="L75" s="67"/>
      <c r="M75" s="67"/>
      <c r="N75" s="67"/>
      <c r="O75" s="69" t="s">
        <v>833</v>
      </c>
      <c r="P75" s="69"/>
      <c r="Q75" s="69"/>
      <c r="R75" s="6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7" t="s">
        <v>37</v>
      </c>
      <c r="D76" s="67"/>
      <c r="E76" s="67"/>
      <c r="F76" s="67"/>
      <c r="G76" s="67"/>
      <c r="H76" s="67"/>
      <c r="I76" s="67"/>
      <c r="J76" s="67"/>
      <c r="K76" s="67"/>
      <c r="L76" s="67"/>
      <c r="M76" s="67"/>
      <c r="N76" s="67"/>
      <c r="O76" s="73">
        <v>0.15</v>
      </c>
      <c r="P76" s="69"/>
      <c r="Q76" s="6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7" t="s">
        <v>38</v>
      </c>
      <c r="D77" s="67"/>
      <c r="E77" s="67"/>
      <c r="F77" s="67"/>
      <c r="G77" s="67"/>
      <c r="H77" s="67"/>
      <c r="I77" s="67"/>
      <c r="J77" s="67"/>
      <c r="K77" s="67"/>
      <c r="L77" s="67"/>
      <c r="M77" s="67"/>
      <c r="N77" s="67"/>
      <c r="O77" s="69" t="s">
        <v>654</v>
      </c>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121" t="s">
        <v>39</v>
      </c>
      <c r="C79" s="122"/>
      <c r="D79" s="122"/>
      <c r="E79" s="122"/>
      <c r="F79" s="122"/>
      <c r="G79" s="122"/>
      <c r="H79" s="122"/>
      <c r="I79" s="122"/>
      <c r="J79" s="122"/>
      <c r="K79" s="122"/>
      <c r="L79" s="122"/>
      <c r="M79" s="122"/>
      <c r="N79" s="122"/>
      <c r="O79" s="122"/>
      <c r="P79" s="122"/>
      <c r="Q79" s="122"/>
      <c r="R79" s="122"/>
      <c r="S79" s="122"/>
      <c r="T79" s="122"/>
      <c r="U79" s="123"/>
      <c r="V79" s="121" t="s">
        <v>40</v>
      </c>
      <c r="W79" s="122"/>
      <c r="X79" s="122"/>
      <c r="Y79" s="122"/>
      <c r="Z79" s="122"/>
      <c r="AA79" s="123"/>
      <c r="AB79" s="121" t="s">
        <v>9</v>
      </c>
      <c r="AC79" s="122"/>
      <c r="AD79" s="122"/>
      <c r="AE79" s="122"/>
      <c r="AF79" s="123"/>
      <c r="AG79" s="121" t="s">
        <v>1</v>
      </c>
      <c r="AH79" s="122"/>
      <c r="AI79" s="122"/>
      <c r="AJ79" s="122"/>
      <c r="AK79" s="122"/>
      <c r="AL79" s="122"/>
      <c r="AM79" s="122"/>
      <c r="AN79" s="122"/>
      <c r="AO79" s="123"/>
      <c r="AP79" s="127" t="s">
        <v>5</v>
      </c>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9"/>
      <c r="BZ79" s="127" t="s">
        <v>41</v>
      </c>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9"/>
      <c r="DJ79" s="127" t="s">
        <v>42</v>
      </c>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9"/>
      <c r="ET79" s="127" t="s">
        <v>43</v>
      </c>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9"/>
      <c r="GD79" s="127" t="s">
        <v>44</v>
      </c>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9"/>
    </row>
    <row r="80" spans="2:221" ht="18" customHeight="1" thickBot="1" x14ac:dyDescent="0.25">
      <c r="B80" s="124"/>
      <c r="C80" s="125"/>
      <c r="D80" s="125"/>
      <c r="E80" s="125"/>
      <c r="F80" s="125"/>
      <c r="G80" s="125"/>
      <c r="H80" s="125"/>
      <c r="I80" s="125"/>
      <c r="J80" s="125"/>
      <c r="K80" s="125"/>
      <c r="L80" s="125"/>
      <c r="M80" s="125"/>
      <c r="N80" s="125"/>
      <c r="O80" s="125"/>
      <c r="P80" s="125"/>
      <c r="Q80" s="125"/>
      <c r="R80" s="125"/>
      <c r="S80" s="125"/>
      <c r="T80" s="125"/>
      <c r="U80" s="126"/>
      <c r="V80" s="124"/>
      <c r="W80" s="125"/>
      <c r="X80" s="125"/>
      <c r="Y80" s="125"/>
      <c r="Z80" s="125"/>
      <c r="AA80" s="126"/>
      <c r="AB80" s="124"/>
      <c r="AC80" s="125"/>
      <c r="AD80" s="125"/>
      <c r="AE80" s="125"/>
      <c r="AF80" s="126"/>
      <c r="AG80" s="124"/>
      <c r="AH80" s="125"/>
      <c r="AI80" s="125"/>
      <c r="AJ80" s="125"/>
      <c r="AK80" s="125"/>
      <c r="AL80" s="125"/>
      <c r="AM80" s="125"/>
      <c r="AN80" s="125"/>
      <c r="AO80" s="126"/>
      <c r="AP80" s="116" t="s">
        <v>11</v>
      </c>
      <c r="AQ80" s="117"/>
      <c r="AR80" s="117"/>
      <c r="AS80" s="117" t="s">
        <v>12</v>
      </c>
      <c r="AT80" s="117"/>
      <c r="AU80" s="117"/>
      <c r="AV80" s="118" t="s">
        <v>13</v>
      </c>
      <c r="AW80" s="119"/>
      <c r="AX80" s="120"/>
      <c r="AY80" s="118" t="s">
        <v>17</v>
      </c>
      <c r="AZ80" s="119"/>
      <c r="BA80" s="120"/>
      <c r="BB80" s="118" t="s">
        <v>14</v>
      </c>
      <c r="BC80" s="119"/>
      <c r="BD80" s="120"/>
      <c r="BE80" s="118" t="s">
        <v>15</v>
      </c>
      <c r="BF80" s="119"/>
      <c r="BG80" s="120"/>
      <c r="BH80" s="118" t="s">
        <v>16</v>
      </c>
      <c r="BI80" s="119"/>
      <c r="BJ80" s="120"/>
      <c r="BK80" s="118" t="s">
        <v>18</v>
      </c>
      <c r="BL80" s="119"/>
      <c r="BM80" s="120"/>
      <c r="BN80" s="118" t="s">
        <v>19</v>
      </c>
      <c r="BO80" s="119"/>
      <c r="BP80" s="120"/>
      <c r="BQ80" s="118" t="s">
        <v>20</v>
      </c>
      <c r="BR80" s="119"/>
      <c r="BS80" s="120"/>
      <c r="BT80" s="118" t="s">
        <v>21</v>
      </c>
      <c r="BU80" s="119"/>
      <c r="BV80" s="120"/>
      <c r="BW80" s="118" t="s">
        <v>22</v>
      </c>
      <c r="BX80" s="119"/>
      <c r="BY80" s="130"/>
      <c r="BZ80" s="116" t="s">
        <v>11</v>
      </c>
      <c r="CA80" s="117"/>
      <c r="CB80" s="117"/>
      <c r="CC80" s="117" t="s">
        <v>12</v>
      </c>
      <c r="CD80" s="117"/>
      <c r="CE80" s="117"/>
      <c r="CF80" s="118" t="s">
        <v>13</v>
      </c>
      <c r="CG80" s="119"/>
      <c r="CH80" s="120"/>
      <c r="CI80" s="118" t="s">
        <v>17</v>
      </c>
      <c r="CJ80" s="119"/>
      <c r="CK80" s="120"/>
      <c r="CL80" s="118" t="s">
        <v>14</v>
      </c>
      <c r="CM80" s="119"/>
      <c r="CN80" s="120"/>
      <c r="CO80" s="118" t="s">
        <v>15</v>
      </c>
      <c r="CP80" s="119"/>
      <c r="CQ80" s="120"/>
      <c r="CR80" s="118" t="s">
        <v>16</v>
      </c>
      <c r="CS80" s="119"/>
      <c r="CT80" s="120"/>
      <c r="CU80" s="118" t="s">
        <v>18</v>
      </c>
      <c r="CV80" s="119"/>
      <c r="CW80" s="120"/>
      <c r="CX80" s="118" t="s">
        <v>19</v>
      </c>
      <c r="CY80" s="119"/>
      <c r="CZ80" s="120"/>
      <c r="DA80" s="118" t="s">
        <v>20</v>
      </c>
      <c r="DB80" s="119"/>
      <c r="DC80" s="120"/>
      <c r="DD80" s="118" t="s">
        <v>21</v>
      </c>
      <c r="DE80" s="119"/>
      <c r="DF80" s="120"/>
      <c r="DG80" s="118" t="s">
        <v>22</v>
      </c>
      <c r="DH80" s="119"/>
      <c r="DI80" s="130"/>
      <c r="DJ80" s="116" t="s">
        <v>11</v>
      </c>
      <c r="DK80" s="117"/>
      <c r="DL80" s="117"/>
      <c r="DM80" s="117" t="s">
        <v>12</v>
      </c>
      <c r="DN80" s="117"/>
      <c r="DO80" s="117"/>
      <c r="DP80" s="118" t="s">
        <v>13</v>
      </c>
      <c r="DQ80" s="119"/>
      <c r="DR80" s="120"/>
      <c r="DS80" s="118" t="s">
        <v>17</v>
      </c>
      <c r="DT80" s="119"/>
      <c r="DU80" s="120"/>
      <c r="DV80" s="118" t="s">
        <v>14</v>
      </c>
      <c r="DW80" s="119"/>
      <c r="DX80" s="120"/>
      <c r="DY80" s="118" t="s">
        <v>15</v>
      </c>
      <c r="DZ80" s="119"/>
      <c r="EA80" s="120"/>
      <c r="EB80" s="118" t="s">
        <v>16</v>
      </c>
      <c r="EC80" s="119"/>
      <c r="ED80" s="120"/>
      <c r="EE80" s="118" t="s">
        <v>18</v>
      </c>
      <c r="EF80" s="119"/>
      <c r="EG80" s="120"/>
      <c r="EH80" s="118" t="s">
        <v>19</v>
      </c>
      <c r="EI80" s="119"/>
      <c r="EJ80" s="120"/>
      <c r="EK80" s="118" t="s">
        <v>20</v>
      </c>
      <c r="EL80" s="119"/>
      <c r="EM80" s="120"/>
      <c r="EN80" s="118" t="s">
        <v>21</v>
      </c>
      <c r="EO80" s="119"/>
      <c r="EP80" s="120"/>
      <c r="EQ80" s="118" t="s">
        <v>22</v>
      </c>
      <c r="ER80" s="119"/>
      <c r="ES80" s="130"/>
      <c r="ET80" s="116" t="s">
        <v>11</v>
      </c>
      <c r="EU80" s="117"/>
      <c r="EV80" s="117"/>
      <c r="EW80" s="117" t="s">
        <v>12</v>
      </c>
      <c r="EX80" s="117"/>
      <c r="EY80" s="117"/>
      <c r="EZ80" s="118" t="s">
        <v>13</v>
      </c>
      <c r="FA80" s="119"/>
      <c r="FB80" s="120"/>
      <c r="FC80" s="118" t="s">
        <v>17</v>
      </c>
      <c r="FD80" s="119"/>
      <c r="FE80" s="120"/>
      <c r="FF80" s="118" t="s">
        <v>14</v>
      </c>
      <c r="FG80" s="119"/>
      <c r="FH80" s="120"/>
      <c r="FI80" s="118" t="s">
        <v>15</v>
      </c>
      <c r="FJ80" s="119"/>
      <c r="FK80" s="120"/>
      <c r="FL80" s="118" t="s">
        <v>16</v>
      </c>
      <c r="FM80" s="119"/>
      <c r="FN80" s="120"/>
      <c r="FO80" s="118" t="s">
        <v>18</v>
      </c>
      <c r="FP80" s="119"/>
      <c r="FQ80" s="120"/>
      <c r="FR80" s="118" t="s">
        <v>19</v>
      </c>
      <c r="FS80" s="119"/>
      <c r="FT80" s="120"/>
      <c r="FU80" s="118" t="s">
        <v>20</v>
      </c>
      <c r="FV80" s="119"/>
      <c r="FW80" s="120"/>
      <c r="FX80" s="118" t="s">
        <v>21</v>
      </c>
      <c r="FY80" s="119"/>
      <c r="FZ80" s="120"/>
      <c r="GA80" s="118" t="s">
        <v>22</v>
      </c>
      <c r="GB80" s="119"/>
      <c r="GC80" s="130"/>
      <c r="GD80" s="116" t="s">
        <v>11</v>
      </c>
      <c r="GE80" s="117"/>
      <c r="GF80" s="117"/>
      <c r="GG80" s="117" t="s">
        <v>12</v>
      </c>
      <c r="GH80" s="117"/>
      <c r="GI80" s="117"/>
      <c r="GJ80" s="118" t="s">
        <v>13</v>
      </c>
      <c r="GK80" s="119"/>
      <c r="GL80" s="120"/>
      <c r="GM80" s="118" t="s">
        <v>17</v>
      </c>
      <c r="GN80" s="119"/>
      <c r="GO80" s="120"/>
      <c r="GP80" s="118" t="s">
        <v>14</v>
      </c>
      <c r="GQ80" s="119"/>
      <c r="GR80" s="120"/>
      <c r="GS80" s="118" t="s">
        <v>15</v>
      </c>
      <c r="GT80" s="119"/>
      <c r="GU80" s="120"/>
      <c r="GV80" s="118" t="s">
        <v>16</v>
      </c>
      <c r="GW80" s="119"/>
      <c r="GX80" s="120"/>
      <c r="GY80" s="118" t="s">
        <v>18</v>
      </c>
      <c r="GZ80" s="119"/>
      <c r="HA80" s="120"/>
      <c r="HB80" s="118" t="s">
        <v>19</v>
      </c>
      <c r="HC80" s="119"/>
      <c r="HD80" s="120"/>
      <c r="HE80" s="118" t="s">
        <v>20</v>
      </c>
      <c r="HF80" s="119"/>
      <c r="HG80" s="120"/>
      <c r="HH80" s="118" t="s">
        <v>21</v>
      </c>
      <c r="HI80" s="119"/>
      <c r="HJ80" s="120"/>
      <c r="HK80" s="118" t="s">
        <v>22</v>
      </c>
      <c r="HL80" s="119"/>
      <c r="HM80" s="130"/>
    </row>
    <row r="81" spans="2:221" ht="22.5" customHeight="1" x14ac:dyDescent="0.2">
      <c r="B81" s="131" t="s">
        <v>834</v>
      </c>
      <c r="C81" s="132"/>
      <c r="D81" s="132"/>
      <c r="E81" s="132"/>
      <c r="F81" s="132"/>
      <c r="G81" s="132"/>
      <c r="H81" s="132"/>
      <c r="I81" s="132"/>
      <c r="J81" s="132"/>
      <c r="K81" s="132"/>
      <c r="L81" s="132"/>
      <c r="M81" s="132"/>
      <c r="N81" s="132"/>
      <c r="O81" s="132"/>
      <c r="P81" s="132"/>
      <c r="Q81" s="132"/>
      <c r="R81" s="132"/>
      <c r="S81" s="132"/>
      <c r="T81" s="132"/>
      <c r="U81" s="133"/>
      <c r="V81" s="137" t="s">
        <v>842</v>
      </c>
      <c r="W81" s="138"/>
      <c r="X81" s="138"/>
      <c r="Y81" s="138"/>
      <c r="Z81" s="138"/>
      <c r="AA81" s="139"/>
      <c r="AB81" s="143">
        <v>1.636E-2</v>
      </c>
      <c r="AC81" s="144"/>
      <c r="AD81" s="144"/>
      <c r="AE81" s="144"/>
      <c r="AF81" s="145"/>
      <c r="AG81" s="149" t="s">
        <v>23</v>
      </c>
      <c r="AH81" s="150"/>
      <c r="AI81" s="150"/>
      <c r="AJ81" s="150"/>
      <c r="AK81" s="150"/>
      <c r="AL81" s="151">
        <f>SUM(AP81:HM81)</f>
        <v>2</v>
      </c>
      <c r="AM81" s="152"/>
      <c r="AN81" s="152"/>
      <c r="AO81" s="153"/>
      <c r="AP81" s="88">
        <v>1</v>
      </c>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6"/>
      <c r="BZ81" s="155">
        <v>1</v>
      </c>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6"/>
      <c r="DJ81" s="155"/>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6"/>
      <c r="ET81" s="155"/>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c r="FR81" s="154"/>
      <c r="FS81" s="154"/>
      <c r="FT81" s="154"/>
      <c r="FU81" s="154"/>
      <c r="FV81" s="154"/>
      <c r="FW81" s="154"/>
      <c r="FX81" s="154"/>
      <c r="FY81" s="154"/>
      <c r="FZ81" s="154"/>
      <c r="GA81" s="154"/>
      <c r="GB81" s="154"/>
      <c r="GC81" s="156"/>
      <c r="GD81" s="155"/>
      <c r="GE81" s="154"/>
      <c r="GF81" s="154"/>
      <c r="GG81" s="154"/>
      <c r="GH81" s="154"/>
      <c r="GI81" s="154"/>
      <c r="GJ81" s="154"/>
      <c r="GK81" s="154"/>
      <c r="GL81" s="154"/>
      <c r="GM81" s="154"/>
      <c r="GN81" s="154"/>
      <c r="GO81" s="154"/>
      <c r="GP81" s="154"/>
      <c r="GQ81" s="154"/>
      <c r="GR81" s="154"/>
      <c r="GS81" s="154"/>
      <c r="GT81" s="154"/>
      <c r="GU81" s="154"/>
      <c r="GV81" s="154"/>
      <c r="GW81" s="154"/>
      <c r="GX81" s="154"/>
      <c r="GY81" s="154"/>
      <c r="GZ81" s="154"/>
      <c r="HA81" s="154"/>
      <c r="HB81" s="154"/>
      <c r="HC81" s="154"/>
      <c r="HD81" s="154"/>
      <c r="HE81" s="154"/>
      <c r="HF81" s="154"/>
      <c r="HG81" s="154"/>
      <c r="HH81" s="154"/>
      <c r="HI81" s="154"/>
      <c r="HJ81" s="154"/>
      <c r="HK81" s="154"/>
      <c r="HL81" s="154"/>
      <c r="HM81" s="156"/>
    </row>
    <row r="82" spans="2:221" ht="22.5" customHeight="1" x14ac:dyDescent="0.2">
      <c r="B82" s="134"/>
      <c r="C82" s="135"/>
      <c r="D82" s="135"/>
      <c r="E82" s="135"/>
      <c r="F82" s="135"/>
      <c r="G82" s="135"/>
      <c r="H82" s="135"/>
      <c r="I82" s="135"/>
      <c r="J82" s="135"/>
      <c r="K82" s="135"/>
      <c r="L82" s="135"/>
      <c r="M82" s="135"/>
      <c r="N82" s="135"/>
      <c r="O82" s="135"/>
      <c r="P82" s="135"/>
      <c r="Q82" s="135"/>
      <c r="R82" s="135"/>
      <c r="S82" s="135"/>
      <c r="T82" s="135"/>
      <c r="U82" s="136"/>
      <c r="V82" s="140"/>
      <c r="W82" s="141"/>
      <c r="X82" s="141"/>
      <c r="Y82" s="141"/>
      <c r="Z82" s="141"/>
      <c r="AA82" s="142"/>
      <c r="AB82" s="146"/>
      <c r="AC82" s="147"/>
      <c r="AD82" s="147"/>
      <c r="AE82" s="147"/>
      <c r="AF82" s="148"/>
      <c r="AG82" s="74" t="s">
        <v>24</v>
      </c>
      <c r="AH82" s="75"/>
      <c r="AI82" s="75"/>
      <c r="AJ82" s="75"/>
      <c r="AK82" s="75"/>
      <c r="AL82" s="76">
        <f t="shared" ref="AL82:AL98" si="2">SUM(AP82:HM82)</f>
        <v>2</v>
      </c>
      <c r="AM82" s="77"/>
      <c r="AN82" s="77"/>
      <c r="AO82" s="78"/>
      <c r="AP82" s="79">
        <v>1</v>
      </c>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66"/>
      <c r="BZ82" s="183"/>
      <c r="CA82" s="58"/>
      <c r="CB82" s="58"/>
      <c r="CC82" s="58"/>
      <c r="CD82" s="58"/>
      <c r="CE82" s="58"/>
      <c r="CF82" s="58">
        <v>1</v>
      </c>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66"/>
      <c r="DJ82" s="183"/>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66"/>
      <c r="ET82" s="183"/>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66"/>
      <c r="GD82" s="183"/>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66"/>
    </row>
    <row r="83" spans="2:221" ht="18" customHeight="1" x14ac:dyDescent="0.2">
      <c r="B83" s="159" t="s">
        <v>835</v>
      </c>
      <c r="C83" s="160"/>
      <c r="D83" s="160"/>
      <c r="E83" s="160"/>
      <c r="F83" s="160"/>
      <c r="G83" s="160"/>
      <c r="H83" s="160"/>
      <c r="I83" s="160"/>
      <c r="J83" s="160"/>
      <c r="K83" s="160"/>
      <c r="L83" s="160"/>
      <c r="M83" s="160"/>
      <c r="N83" s="160"/>
      <c r="O83" s="160"/>
      <c r="P83" s="160"/>
      <c r="Q83" s="160"/>
      <c r="R83" s="160"/>
      <c r="S83" s="160"/>
      <c r="T83" s="160"/>
      <c r="U83" s="161"/>
      <c r="V83" s="165" t="s">
        <v>843</v>
      </c>
      <c r="W83" s="166"/>
      <c r="X83" s="166"/>
      <c r="Y83" s="166"/>
      <c r="Z83" s="166"/>
      <c r="AA83" s="167"/>
      <c r="AB83" s="171">
        <v>0.45330999999999999</v>
      </c>
      <c r="AC83" s="172"/>
      <c r="AD83" s="172"/>
      <c r="AE83" s="172"/>
      <c r="AF83" s="173"/>
      <c r="AG83" s="177" t="s">
        <v>23</v>
      </c>
      <c r="AH83" s="178"/>
      <c r="AI83" s="178"/>
      <c r="AJ83" s="178"/>
      <c r="AK83" s="178"/>
      <c r="AL83" s="179">
        <f t="shared" si="2"/>
        <v>2</v>
      </c>
      <c r="AM83" s="180"/>
      <c r="AN83" s="180"/>
      <c r="AO83" s="181"/>
      <c r="AP83" s="372">
        <v>1</v>
      </c>
      <c r="AQ83" s="373"/>
      <c r="AR83" s="373"/>
      <c r="AS83" s="373"/>
      <c r="AT83" s="373"/>
      <c r="AU83" s="373"/>
      <c r="AV83" s="373"/>
      <c r="AW83" s="373"/>
      <c r="AX83" s="373"/>
      <c r="AY83" s="373"/>
      <c r="AZ83" s="373"/>
      <c r="BA83" s="373"/>
      <c r="BB83" s="373"/>
      <c r="BC83" s="373"/>
      <c r="BD83" s="373"/>
      <c r="BE83" s="373"/>
      <c r="BF83" s="373"/>
      <c r="BG83" s="373"/>
      <c r="BH83" s="373"/>
      <c r="BI83" s="373"/>
      <c r="BJ83" s="373"/>
      <c r="BK83" s="373"/>
      <c r="BL83" s="373"/>
      <c r="BM83" s="373"/>
      <c r="BN83" s="373"/>
      <c r="BO83" s="373"/>
      <c r="BP83" s="373"/>
      <c r="BQ83" s="373"/>
      <c r="BR83" s="373"/>
      <c r="BS83" s="373"/>
      <c r="BT83" s="373"/>
      <c r="BU83" s="373"/>
      <c r="BV83" s="373"/>
      <c r="BW83" s="373"/>
      <c r="BX83" s="373"/>
      <c r="BY83" s="374"/>
      <c r="BZ83" s="372">
        <v>1</v>
      </c>
      <c r="CA83" s="373"/>
      <c r="CB83" s="373"/>
      <c r="CC83" s="373"/>
      <c r="CD83" s="373"/>
      <c r="CE83" s="373"/>
      <c r="CF83" s="373"/>
      <c r="CG83" s="373"/>
      <c r="CH83" s="373"/>
      <c r="CI83" s="373"/>
      <c r="CJ83" s="373"/>
      <c r="CK83" s="373"/>
      <c r="CL83" s="373"/>
      <c r="CM83" s="373"/>
      <c r="CN83" s="373"/>
      <c r="CO83" s="373"/>
      <c r="CP83" s="373"/>
      <c r="CQ83" s="373"/>
      <c r="CR83" s="373"/>
      <c r="CS83" s="373"/>
      <c r="CT83" s="373"/>
      <c r="CU83" s="373"/>
      <c r="CV83" s="373"/>
      <c r="CW83" s="373"/>
      <c r="CX83" s="373"/>
      <c r="CY83" s="373"/>
      <c r="CZ83" s="373"/>
      <c r="DA83" s="373"/>
      <c r="DB83" s="373"/>
      <c r="DC83" s="373"/>
      <c r="DD83" s="373"/>
      <c r="DE83" s="373"/>
      <c r="DF83" s="373"/>
      <c r="DG83" s="373"/>
      <c r="DH83" s="373"/>
      <c r="DI83" s="374"/>
      <c r="DJ83" s="182"/>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80"/>
      <c r="ET83" s="182"/>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80"/>
      <c r="GD83" s="182"/>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80"/>
    </row>
    <row r="84" spans="2:221" ht="18" customHeight="1" x14ac:dyDescent="0.2">
      <c r="B84" s="162"/>
      <c r="C84" s="163"/>
      <c r="D84" s="163"/>
      <c r="E84" s="163"/>
      <c r="F84" s="163"/>
      <c r="G84" s="163"/>
      <c r="H84" s="163"/>
      <c r="I84" s="163"/>
      <c r="J84" s="163"/>
      <c r="K84" s="163"/>
      <c r="L84" s="163"/>
      <c r="M84" s="163"/>
      <c r="N84" s="163"/>
      <c r="O84" s="163"/>
      <c r="P84" s="163"/>
      <c r="Q84" s="163"/>
      <c r="R84" s="163"/>
      <c r="S84" s="163"/>
      <c r="T84" s="163"/>
      <c r="U84" s="164"/>
      <c r="V84" s="168"/>
      <c r="W84" s="169"/>
      <c r="X84" s="169"/>
      <c r="Y84" s="169"/>
      <c r="Z84" s="169"/>
      <c r="AA84" s="170"/>
      <c r="AB84" s="174"/>
      <c r="AC84" s="175"/>
      <c r="AD84" s="175"/>
      <c r="AE84" s="175"/>
      <c r="AF84" s="176"/>
      <c r="AG84" s="177" t="s">
        <v>24</v>
      </c>
      <c r="AH84" s="178"/>
      <c r="AI84" s="178"/>
      <c r="AJ84" s="178"/>
      <c r="AK84" s="178"/>
      <c r="AL84" s="179">
        <f t="shared" si="2"/>
        <v>1.1499999999999999</v>
      </c>
      <c r="AM84" s="180"/>
      <c r="AN84" s="180"/>
      <c r="AO84" s="181"/>
      <c r="AP84" s="372">
        <v>1</v>
      </c>
      <c r="AQ84" s="373"/>
      <c r="AR84" s="373"/>
      <c r="AS84" s="373"/>
      <c r="AT84" s="373"/>
      <c r="AU84" s="373"/>
      <c r="AV84" s="373"/>
      <c r="AW84" s="373"/>
      <c r="AX84" s="373"/>
      <c r="AY84" s="373"/>
      <c r="AZ84" s="373"/>
      <c r="BA84" s="373"/>
      <c r="BB84" s="373"/>
      <c r="BC84" s="373"/>
      <c r="BD84" s="373"/>
      <c r="BE84" s="373"/>
      <c r="BF84" s="373"/>
      <c r="BG84" s="373"/>
      <c r="BH84" s="373"/>
      <c r="BI84" s="373"/>
      <c r="BJ84" s="373"/>
      <c r="BK84" s="373"/>
      <c r="BL84" s="373"/>
      <c r="BM84" s="373"/>
      <c r="BN84" s="373"/>
      <c r="BO84" s="373"/>
      <c r="BP84" s="373"/>
      <c r="BQ84" s="373"/>
      <c r="BR84" s="373"/>
      <c r="BS84" s="373"/>
      <c r="BT84" s="373"/>
      <c r="BU84" s="373"/>
      <c r="BV84" s="373"/>
      <c r="BW84" s="373"/>
      <c r="BX84" s="373"/>
      <c r="BY84" s="374"/>
      <c r="BZ84" s="372">
        <v>0.15</v>
      </c>
      <c r="CA84" s="373"/>
      <c r="CB84" s="373"/>
      <c r="CC84" s="373"/>
      <c r="CD84" s="373"/>
      <c r="CE84" s="373"/>
      <c r="CF84" s="373"/>
      <c r="CG84" s="373"/>
      <c r="CH84" s="373"/>
      <c r="CI84" s="373"/>
      <c r="CJ84" s="373"/>
      <c r="CK84" s="373"/>
      <c r="CL84" s="373"/>
      <c r="CM84" s="373"/>
      <c r="CN84" s="373"/>
      <c r="CO84" s="373"/>
      <c r="CP84" s="373"/>
      <c r="CQ84" s="373"/>
      <c r="CR84" s="373"/>
      <c r="CS84" s="373"/>
      <c r="CT84" s="373"/>
      <c r="CU84" s="373"/>
      <c r="CV84" s="373"/>
      <c r="CW84" s="373"/>
      <c r="CX84" s="373"/>
      <c r="CY84" s="373"/>
      <c r="CZ84" s="373"/>
      <c r="DA84" s="373"/>
      <c r="DB84" s="373"/>
      <c r="DC84" s="373"/>
      <c r="DD84" s="373"/>
      <c r="DE84" s="373"/>
      <c r="DF84" s="373"/>
      <c r="DG84" s="373"/>
      <c r="DH84" s="373"/>
      <c r="DI84" s="374"/>
      <c r="DJ84" s="182"/>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80"/>
      <c r="ET84" s="182"/>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80"/>
      <c r="GD84" s="182"/>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80"/>
    </row>
    <row r="85" spans="2:221" ht="18" customHeight="1" x14ac:dyDescent="0.2">
      <c r="B85" s="185" t="s">
        <v>836</v>
      </c>
      <c r="C85" s="186"/>
      <c r="D85" s="186"/>
      <c r="E85" s="186"/>
      <c r="F85" s="186"/>
      <c r="G85" s="186"/>
      <c r="H85" s="186"/>
      <c r="I85" s="186"/>
      <c r="J85" s="186"/>
      <c r="K85" s="186"/>
      <c r="L85" s="186"/>
      <c r="M85" s="186"/>
      <c r="N85" s="186"/>
      <c r="O85" s="186"/>
      <c r="P85" s="186"/>
      <c r="Q85" s="186"/>
      <c r="R85" s="186"/>
      <c r="S85" s="186"/>
      <c r="T85" s="186"/>
      <c r="U85" s="187"/>
      <c r="V85" s="188" t="s">
        <v>844</v>
      </c>
      <c r="W85" s="189"/>
      <c r="X85" s="189"/>
      <c r="Y85" s="189"/>
      <c r="Z85" s="189"/>
      <c r="AA85" s="190"/>
      <c r="AB85" s="191">
        <v>3.46E-3</v>
      </c>
      <c r="AC85" s="192"/>
      <c r="AD85" s="192"/>
      <c r="AE85" s="192"/>
      <c r="AF85" s="193"/>
      <c r="AG85" s="74" t="s">
        <v>23</v>
      </c>
      <c r="AH85" s="75"/>
      <c r="AI85" s="75"/>
      <c r="AJ85" s="75"/>
      <c r="AK85" s="75"/>
      <c r="AL85" s="76">
        <f t="shared" si="2"/>
        <v>7</v>
      </c>
      <c r="AM85" s="77"/>
      <c r="AN85" s="77"/>
      <c r="AO85" s="78"/>
      <c r="AP85" s="91"/>
      <c r="AQ85" s="58"/>
      <c r="AR85" s="58"/>
      <c r="AS85" s="58">
        <v>1</v>
      </c>
      <c r="AT85" s="58"/>
      <c r="AU85" s="58"/>
      <c r="AV85" s="58"/>
      <c r="AW85" s="58"/>
      <c r="AX85" s="58"/>
      <c r="AY85" s="58">
        <v>1</v>
      </c>
      <c r="AZ85" s="58"/>
      <c r="BA85" s="58"/>
      <c r="BB85" s="58"/>
      <c r="BC85" s="58"/>
      <c r="BD85" s="58"/>
      <c r="BE85" s="58">
        <v>1</v>
      </c>
      <c r="BF85" s="58"/>
      <c r="BG85" s="58"/>
      <c r="BH85" s="58"/>
      <c r="BI85" s="58"/>
      <c r="BJ85" s="58"/>
      <c r="BK85" s="58">
        <v>1</v>
      </c>
      <c r="BL85" s="58"/>
      <c r="BM85" s="58"/>
      <c r="BN85" s="58"/>
      <c r="BO85" s="58"/>
      <c r="BP85" s="58"/>
      <c r="BQ85" s="58">
        <v>1</v>
      </c>
      <c r="BR85" s="58"/>
      <c r="BS85" s="58"/>
      <c r="BT85" s="58"/>
      <c r="BU85" s="58"/>
      <c r="BV85" s="58"/>
      <c r="BW85" s="58">
        <v>1</v>
      </c>
      <c r="BX85" s="58"/>
      <c r="BY85" s="66"/>
      <c r="BZ85" s="183"/>
      <c r="CA85" s="58"/>
      <c r="CB85" s="58"/>
      <c r="CC85" s="58">
        <v>1</v>
      </c>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66"/>
      <c r="DJ85" s="183"/>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66"/>
      <c r="ET85" s="183"/>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66"/>
      <c r="GD85" s="183"/>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66"/>
    </row>
    <row r="86" spans="2:221" ht="18" customHeight="1" x14ac:dyDescent="0.2">
      <c r="B86" s="134"/>
      <c r="C86" s="135"/>
      <c r="D86" s="135"/>
      <c r="E86" s="135"/>
      <c r="F86" s="135"/>
      <c r="G86" s="135"/>
      <c r="H86" s="135"/>
      <c r="I86" s="135"/>
      <c r="J86" s="135"/>
      <c r="K86" s="135"/>
      <c r="L86" s="135"/>
      <c r="M86" s="135"/>
      <c r="N86" s="135"/>
      <c r="O86" s="135"/>
      <c r="P86" s="135"/>
      <c r="Q86" s="135"/>
      <c r="R86" s="135"/>
      <c r="S86" s="135"/>
      <c r="T86" s="135"/>
      <c r="U86" s="136"/>
      <c r="V86" s="140"/>
      <c r="W86" s="141"/>
      <c r="X86" s="141"/>
      <c r="Y86" s="141"/>
      <c r="Z86" s="141"/>
      <c r="AA86" s="142"/>
      <c r="AB86" s="146"/>
      <c r="AC86" s="147"/>
      <c r="AD86" s="147"/>
      <c r="AE86" s="147"/>
      <c r="AF86" s="148"/>
      <c r="AG86" s="74" t="s">
        <v>24</v>
      </c>
      <c r="AH86" s="75"/>
      <c r="AI86" s="75"/>
      <c r="AJ86" s="75"/>
      <c r="AK86" s="75"/>
      <c r="AL86" s="76">
        <f t="shared" si="2"/>
        <v>0</v>
      </c>
      <c r="AM86" s="77"/>
      <c r="AN86" s="77"/>
      <c r="AO86" s="78"/>
      <c r="AP86" s="79"/>
      <c r="AQ86" s="58"/>
      <c r="AR86" s="58"/>
      <c r="AS86" s="58">
        <v>0</v>
      </c>
      <c r="AT86" s="58"/>
      <c r="AU86" s="58"/>
      <c r="AV86" s="58"/>
      <c r="AW86" s="58"/>
      <c r="AX86" s="58"/>
      <c r="AY86" s="58">
        <v>0</v>
      </c>
      <c r="AZ86" s="58"/>
      <c r="BA86" s="58"/>
      <c r="BB86" s="58"/>
      <c r="BC86" s="58"/>
      <c r="BD86" s="58"/>
      <c r="BE86" s="58">
        <v>0</v>
      </c>
      <c r="BF86" s="58"/>
      <c r="BG86" s="58"/>
      <c r="BH86" s="58"/>
      <c r="BI86" s="58"/>
      <c r="BJ86" s="58"/>
      <c r="BK86" s="58">
        <v>0</v>
      </c>
      <c r="BL86" s="58"/>
      <c r="BM86" s="58"/>
      <c r="BN86" s="58"/>
      <c r="BO86" s="58"/>
      <c r="BP86" s="58"/>
      <c r="BQ86" s="58">
        <v>0</v>
      </c>
      <c r="BR86" s="58"/>
      <c r="BS86" s="58"/>
      <c r="BT86" s="58"/>
      <c r="BU86" s="58"/>
      <c r="BV86" s="58"/>
      <c r="BW86" s="58">
        <v>0</v>
      </c>
      <c r="BX86" s="58"/>
      <c r="BY86" s="66"/>
      <c r="BZ86" s="183"/>
      <c r="CA86" s="58"/>
      <c r="CB86" s="58"/>
      <c r="CC86" s="58">
        <v>0</v>
      </c>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66"/>
      <c r="DJ86" s="183"/>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66"/>
      <c r="ET86" s="183"/>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66"/>
      <c r="GD86" s="183"/>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66"/>
    </row>
    <row r="87" spans="2:221" ht="18" customHeight="1" x14ac:dyDescent="0.2">
      <c r="B87" s="159" t="s">
        <v>837</v>
      </c>
      <c r="C87" s="160"/>
      <c r="D87" s="160"/>
      <c r="E87" s="160"/>
      <c r="F87" s="160"/>
      <c r="G87" s="160"/>
      <c r="H87" s="160"/>
      <c r="I87" s="160"/>
      <c r="J87" s="160"/>
      <c r="K87" s="160"/>
      <c r="L87" s="160"/>
      <c r="M87" s="160"/>
      <c r="N87" s="160"/>
      <c r="O87" s="160"/>
      <c r="P87" s="160"/>
      <c r="Q87" s="160"/>
      <c r="R87" s="160"/>
      <c r="S87" s="160"/>
      <c r="T87" s="160"/>
      <c r="U87" s="161"/>
      <c r="V87" s="165" t="s">
        <v>845</v>
      </c>
      <c r="W87" s="166"/>
      <c r="X87" s="166"/>
      <c r="Y87" s="166"/>
      <c r="Z87" s="166"/>
      <c r="AA87" s="167"/>
      <c r="AB87" s="171">
        <v>3.46E-3</v>
      </c>
      <c r="AC87" s="172"/>
      <c r="AD87" s="172"/>
      <c r="AE87" s="172"/>
      <c r="AF87" s="173"/>
      <c r="AG87" s="177" t="s">
        <v>23</v>
      </c>
      <c r="AH87" s="178"/>
      <c r="AI87" s="178"/>
      <c r="AJ87" s="178"/>
      <c r="AK87" s="178"/>
      <c r="AL87" s="179">
        <f t="shared" si="2"/>
        <v>7</v>
      </c>
      <c r="AM87" s="180"/>
      <c r="AN87" s="180"/>
      <c r="AO87" s="181"/>
      <c r="AP87" s="61"/>
      <c r="AQ87" s="65"/>
      <c r="AR87" s="65"/>
      <c r="AS87" s="65">
        <v>1</v>
      </c>
      <c r="AT87" s="65"/>
      <c r="AU87" s="65"/>
      <c r="AV87" s="65"/>
      <c r="AW87" s="65"/>
      <c r="AX87" s="65"/>
      <c r="AY87" s="65">
        <v>1</v>
      </c>
      <c r="AZ87" s="65"/>
      <c r="BA87" s="65"/>
      <c r="BB87" s="65"/>
      <c r="BC87" s="65"/>
      <c r="BD87" s="65"/>
      <c r="BE87" s="65">
        <v>1</v>
      </c>
      <c r="BF87" s="65"/>
      <c r="BG87" s="65"/>
      <c r="BH87" s="65"/>
      <c r="BI87" s="65"/>
      <c r="BJ87" s="65"/>
      <c r="BK87" s="65">
        <v>1</v>
      </c>
      <c r="BL87" s="65"/>
      <c r="BM87" s="65"/>
      <c r="BN87" s="65"/>
      <c r="BO87" s="65"/>
      <c r="BP87" s="65"/>
      <c r="BQ87" s="65">
        <v>1</v>
      </c>
      <c r="BR87" s="65"/>
      <c r="BS87" s="65"/>
      <c r="BT87" s="65"/>
      <c r="BU87" s="65"/>
      <c r="BV87" s="65"/>
      <c r="BW87" s="65">
        <v>1</v>
      </c>
      <c r="BX87" s="65"/>
      <c r="BY87" s="80"/>
      <c r="BZ87" s="182"/>
      <c r="CA87" s="65"/>
      <c r="CB87" s="65"/>
      <c r="CC87" s="65">
        <v>1</v>
      </c>
      <c r="CD87" s="65"/>
      <c r="CE87" s="65"/>
      <c r="CF87" s="65"/>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80"/>
      <c r="DJ87" s="182"/>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80"/>
      <c r="ET87" s="182"/>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80"/>
      <c r="GD87" s="182"/>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80"/>
    </row>
    <row r="88" spans="2:221" ht="18" customHeight="1" x14ac:dyDescent="0.2">
      <c r="B88" s="162"/>
      <c r="C88" s="163"/>
      <c r="D88" s="163"/>
      <c r="E88" s="163"/>
      <c r="F88" s="163"/>
      <c r="G88" s="163"/>
      <c r="H88" s="163"/>
      <c r="I88" s="163"/>
      <c r="J88" s="163"/>
      <c r="K88" s="163"/>
      <c r="L88" s="163"/>
      <c r="M88" s="163"/>
      <c r="N88" s="163"/>
      <c r="O88" s="163"/>
      <c r="P88" s="163"/>
      <c r="Q88" s="163"/>
      <c r="R88" s="163"/>
      <c r="S88" s="163"/>
      <c r="T88" s="163"/>
      <c r="U88" s="164"/>
      <c r="V88" s="168"/>
      <c r="W88" s="169"/>
      <c r="X88" s="169"/>
      <c r="Y88" s="169"/>
      <c r="Z88" s="169"/>
      <c r="AA88" s="170"/>
      <c r="AB88" s="174"/>
      <c r="AC88" s="175"/>
      <c r="AD88" s="175"/>
      <c r="AE88" s="175"/>
      <c r="AF88" s="176"/>
      <c r="AG88" s="177" t="s">
        <v>24</v>
      </c>
      <c r="AH88" s="178"/>
      <c r="AI88" s="178"/>
      <c r="AJ88" s="178"/>
      <c r="AK88" s="178"/>
      <c r="AL88" s="179">
        <f t="shared" si="2"/>
        <v>0</v>
      </c>
      <c r="AM88" s="180"/>
      <c r="AN88" s="180"/>
      <c r="AO88" s="181"/>
      <c r="AP88" s="184"/>
      <c r="AQ88" s="65"/>
      <c r="AR88" s="65"/>
      <c r="AS88" s="65">
        <v>0</v>
      </c>
      <c r="AT88" s="65"/>
      <c r="AU88" s="65"/>
      <c r="AV88" s="65"/>
      <c r="AW88" s="65"/>
      <c r="AX88" s="65"/>
      <c r="AY88" s="65">
        <v>0</v>
      </c>
      <c r="AZ88" s="65"/>
      <c r="BA88" s="65"/>
      <c r="BB88" s="65"/>
      <c r="BC88" s="65"/>
      <c r="BD88" s="65"/>
      <c r="BE88" s="65">
        <v>0</v>
      </c>
      <c r="BF88" s="65"/>
      <c r="BG88" s="65"/>
      <c r="BH88" s="65"/>
      <c r="BI88" s="65"/>
      <c r="BJ88" s="65"/>
      <c r="BK88" s="65">
        <v>0</v>
      </c>
      <c r="BL88" s="65"/>
      <c r="BM88" s="65"/>
      <c r="BN88" s="65"/>
      <c r="BO88" s="65"/>
      <c r="BP88" s="65"/>
      <c r="BQ88" s="65">
        <v>0</v>
      </c>
      <c r="BR88" s="65"/>
      <c r="BS88" s="65"/>
      <c r="BT88" s="65"/>
      <c r="BU88" s="65"/>
      <c r="BV88" s="65"/>
      <c r="BW88" s="65">
        <v>0</v>
      </c>
      <c r="BX88" s="65"/>
      <c r="BY88" s="80"/>
      <c r="BZ88" s="182"/>
      <c r="CA88" s="65"/>
      <c r="CB88" s="65"/>
      <c r="CC88" s="65">
        <v>0</v>
      </c>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80"/>
      <c r="DJ88" s="182"/>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80"/>
      <c r="ET88" s="182"/>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80"/>
      <c r="GD88" s="182"/>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80"/>
    </row>
    <row r="89" spans="2:221" ht="18" customHeight="1" x14ac:dyDescent="0.2">
      <c r="B89" s="185" t="s">
        <v>838</v>
      </c>
      <c r="C89" s="186"/>
      <c r="D89" s="186"/>
      <c r="E89" s="186"/>
      <c r="F89" s="186"/>
      <c r="G89" s="186"/>
      <c r="H89" s="186"/>
      <c r="I89" s="186"/>
      <c r="J89" s="186"/>
      <c r="K89" s="186"/>
      <c r="L89" s="186"/>
      <c r="M89" s="186"/>
      <c r="N89" s="186"/>
      <c r="O89" s="186"/>
      <c r="P89" s="186"/>
      <c r="Q89" s="186"/>
      <c r="R89" s="186"/>
      <c r="S89" s="186"/>
      <c r="T89" s="186"/>
      <c r="U89" s="187"/>
      <c r="V89" s="188" t="s">
        <v>846</v>
      </c>
      <c r="W89" s="189"/>
      <c r="X89" s="189"/>
      <c r="Y89" s="189"/>
      <c r="Z89" s="189"/>
      <c r="AA89" s="190"/>
      <c r="AB89" s="191">
        <v>1.5100000000000001E-3</v>
      </c>
      <c r="AC89" s="192"/>
      <c r="AD89" s="192"/>
      <c r="AE89" s="192"/>
      <c r="AF89" s="193"/>
      <c r="AG89" s="74" t="s">
        <v>23</v>
      </c>
      <c r="AH89" s="75"/>
      <c r="AI89" s="75"/>
      <c r="AJ89" s="75"/>
      <c r="AK89" s="75"/>
      <c r="AL89" s="76">
        <f t="shared" si="2"/>
        <v>2</v>
      </c>
      <c r="AM89" s="77"/>
      <c r="AN89" s="77"/>
      <c r="AO89" s="78"/>
      <c r="AP89" s="91"/>
      <c r="AQ89" s="58"/>
      <c r="AR89" s="58"/>
      <c r="AS89" s="487">
        <v>1</v>
      </c>
      <c r="AT89" s="370"/>
      <c r="AU89" s="370"/>
      <c r="AV89" s="370"/>
      <c r="AW89" s="370"/>
      <c r="AX89" s="370"/>
      <c r="AY89" s="370"/>
      <c r="AZ89" s="370"/>
      <c r="BA89" s="370"/>
      <c r="BB89" s="370"/>
      <c r="BC89" s="370"/>
      <c r="BD89" s="370"/>
      <c r="BE89" s="370"/>
      <c r="BF89" s="370"/>
      <c r="BG89" s="370"/>
      <c r="BH89" s="370"/>
      <c r="BI89" s="370"/>
      <c r="BJ89" s="370"/>
      <c r="BK89" s="370"/>
      <c r="BL89" s="370"/>
      <c r="BM89" s="370"/>
      <c r="BN89" s="370"/>
      <c r="BO89" s="370"/>
      <c r="BP89" s="370"/>
      <c r="BQ89" s="370"/>
      <c r="BR89" s="370"/>
      <c r="BS89" s="370"/>
      <c r="BT89" s="370"/>
      <c r="BU89" s="370"/>
      <c r="BV89" s="370"/>
      <c r="BW89" s="370"/>
      <c r="BX89" s="370"/>
      <c r="BY89" s="371"/>
      <c r="BZ89" s="369">
        <v>1</v>
      </c>
      <c r="CA89" s="370"/>
      <c r="CB89" s="370"/>
      <c r="CC89" s="370"/>
      <c r="CD89" s="370"/>
      <c r="CE89" s="370"/>
      <c r="CF89" s="370"/>
      <c r="CG89" s="370"/>
      <c r="CH89" s="370"/>
      <c r="CI89" s="370"/>
      <c r="CJ89" s="370"/>
      <c r="CK89" s="370"/>
      <c r="CL89" s="370"/>
      <c r="CM89" s="370"/>
      <c r="CN89" s="370"/>
      <c r="CO89" s="370"/>
      <c r="CP89" s="370"/>
      <c r="CQ89" s="370"/>
      <c r="CR89" s="370"/>
      <c r="CS89" s="370"/>
      <c r="CT89" s="370"/>
      <c r="CU89" s="370"/>
      <c r="CV89" s="370"/>
      <c r="CW89" s="370"/>
      <c r="CX89" s="370"/>
      <c r="CY89" s="370"/>
      <c r="CZ89" s="370"/>
      <c r="DA89" s="370"/>
      <c r="DB89" s="370"/>
      <c r="DC89" s="370"/>
      <c r="DD89" s="370"/>
      <c r="DE89" s="370"/>
      <c r="DF89" s="370"/>
      <c r="DG89" s="370"/>
      <c r="DH89" s="370"/>
      <c r="DI89" s="371"/>
      <c r="DJ89" s="183"/>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66"/>
      <c r="ET89" s="183"/>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66"/>
      <c r="GD89" s="183"/>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66"/>
    </row>
    <row r="90" spans="2:221" ht="18" customHeight="1" x14ac:dyDescent="0.2">
      <c r="B90" s="134"/>
      <c r="C90" s="135"/>
      <c r="D90" s="135"/>
      <c r="E90" s="135"/>
      <c r="F90" s="135"/>
      <c r="G90" s="135"/>
      <c r="H90" s="135"/>
      <c r="I90" s="135"/>
      <c r="J90" s="135"/>
      <c r="K90" s="135"/>
      <c r="L90" s="135"/>
      <c r="M90" s="135"/>
      <c r="N90" s="135"/>
      <c r="O90" s="135"/>
      <c r="P90" s="135"/>
      <c r="Q90" s="135"/>
      <c r="R90" s="135"/>
      <c r="S90" s="135"/>
      <c r="T90" s="135"/>
      <c r="U90" s="136"/>
      <c r="V90" s="140"/>
      <c r="W90" s="141"/>
      <c r="X90" s="141"/>
      <c r="Y90" s="141"/>
      <c r="Z90" s="141"/>
      <c r="AA90" s="142"/>
      <c r="AB90" s="146"/>
      <c r="AC90" s="147"/>
      <c r="AD90" s="147"/>
      <c r="AE90" s="147"/>
      <c r="AF90" s="148"/>
      <c r="AG90" s="74" t="s">
        <v>24</v>
      </c>
      <c r="AH90" s="75"/>
      <c r="AI90" s="75"/>
      <c r="AJ90" s="75"/>
      <c r="AK90" s="75"/>
      <c r="AL90" s="76">
        <f t="shared" si="2"/>
        <v>0</v>
      </c>
      <c r="AM90" s="77"/>
      <c r="AN90" s="77"/>
      <c r="AO90" s="78"/>
      <c r="AP90" s="79"/>
      <c r="AQ90" s="58"/>
      <c r="AR90" s="58"/>
      <c r="AS90" s="487">
        <v>0</v>
      </c>
      <c r="AT90" s="370"/>
      <c r="AU90" s="370"/>
      <c r="AV90" s="370"/>
      <c r="AW90" s="370"/>
      <c r="AX90" s="370"/>
      <c r="AY90" s="370"/>
      <c r="AZ90" s="370"/>
      <c r="BA90" s="370"/>
      <c r="BB90" s="370"/>
      <c r="BC90" s="370"/>
      <c r="BD90" s="370"/>
      <c r="BE90" s="370"/>
      <c r="BF90" s="370"/>
      <c r="BG90" s="370"/>
      <c r="BH90" s="370"/>
      <c r="BI90" s="370"/>
      <c r="BJ90" s="370"/>
      <c r="BK90" s="370"/>
      <c r="BL90" s="370"/>
      <c r="BM90" s="370"/>
      <c r="BN90" s="370"/>
      <c r="BO90" s="370"/>
      <c r="BP90" s="370"/>
      <c r="BQ90" s="370"/>
      <c r="BR90" s="370"/>
      <c r="BS90" s="370"/>
      <c r="BT90" s="370"/>
      <c r="BU90" s="370"/>
      <c r="BV90" s="370"/>
      <c r="BW90" s="370"/>
      <c r="BX90" s="370"/>
      <c r="BY90" s="371"/>
      <c r="BZ90" s="183"/>
      <c r="CA90" s="58"/>
      <c r="CB90" s="58"/>
      <c r="CC90" s="58">
        <v>0</v>
      </c>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66"/>
      <c r="DJ90" s="183"/>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66"/>
      <c r="ET90" s="183"/>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66"/>
      <c r="GD90" s="183"/>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66"/>
    </row>
    <row r="91" spans="2:221" ht="18" customHeight="1" x14ac:dyDescent="0.2">
      <c r="B91" s="159" t="s">
        <v>63</v>
      </c>
      <c r="C91" s="160"/>
      <c r="D91" s="160"/>
      <c r="E91" s="160"/>
      <c r="F91" s="160"/>
      <c r="G91" s="160"/>
      <c r="H91" s="160"/>
      <c r="I91" s="160"/>
      <c r="J91" s="160"/>
      <c r="K91" s="160"/>
      <c r="L91" s="160"/>
      <c r="M91" s="160"/>
      <c r="N91" s="160"/>
      <c r="O91" s="160"/>
      <c r="P91" s="160"/>
      <c r="Q91" s="160"/>
      <c r="R91" s="160"/>
      <c r="S91" s="160"/>
      <c r="T91" s="160"/>
      <c r="U91" s="161"/>
      <c r="V91" s="165" t="s">
        <v>847</v>
      </c>
      <c r="W91" s="166"/>
      <c r="X91" s="166"/>
      <c r="Y91" s="166"/>
      <c r="Z91" s="166"/>
      <c r="AA91" s="167"/>
      <c r="AB91" s="171">
        <v>3.46E-3</v>
      </c>
      <c r="AC91" s="172"/>
      <c r="AD91" s="172"/>
      <c r="AE91" s="172"/>
      <c r="AF91" s="173"/>
      <c r="AG91" s="177" t="s">
        <v>23</v>
      </c>
      <c r="AH91" s="178"/>
      <c r="AI91" s="178"/>
      <c r="AJ91" s="178"/>
      <c r="AK91" s="178"/>
      <c r="AL91" s="179">
        <f t="shared" si="2"/>
        <v>7</v>
      </c>
      <c r="AM91" s="180"/>
      <c r="AN91" s="180"/>
      <c r="AO91" s="181"/>
      <c r="AP91" s="61"/>
      <c r="AQ91" s="65"/>
      <c r="AR91" s="65"/>
      <c r="AS91" s="65">
        <v>1</v>
      </c>
      <c r="AT91" s="65"/>
      <c r="AU91" s="65"/>
      <c r="AV91" s="65"/>
      <c r="AW91" s="65"/>
      <c r="AX91" s="65"/>
      <c r="AY91" s="65">
        <v>1</v>
      </c>
      <c r="AZ91" s="65"/>
      <c r="BA91" s="65"/>
      <c r="BB91" s="65"/>
      <c r="BC91" s="65"/>
      <c r="BD91" s="65"/>
      <c r="BE91" s="65">
        <v>1</v>
      </c>
      <c r="BF91" s="65"/>
      <c r="BG91" s="65"/>
      <c r="BH91" s="65"/>
      <c r="BI91" s="65"/>
      <c r="BJ91" s="65"/>
      <c r="BK91" s="65">
        <v>1</v>
      </c>
      <c r="BL91" s="65"/>
      <c r="BM91" s="65"/>
      <c r="BN91" s="65"/>
      <c r="BO91" s="65"/>
      <c r="BP91" s="65"/>
      <c r="BQ91" s="65">
        <v>1</v>
      </c>
      <c r="BR91" s="65"/>
      <c r="BS91" s="65"/>
      <c r="BT91" s="65"/>
      <c r="BU91" s="65"/>
      <c r="BV91" s="65"/>
      <c r="BW91" s="65">
        <v>1</v>
      </c>
      <c r="BX91" s="65"/>
      <c r="BY91" s="80"/>
      <c r="BZ91" s="182"/>
      <c r="CA91" s="65"/>
      <c r="CB91" s="65"/>
      <c r="CC91" s="65">
        <v>1</v>
      </c>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80"/>
      <c r="DJ91" s="182"/>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80"/>
      <c r="ET91" s="182"/>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80"/>
      <c r="GD91" s="182"/>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80"/>
    </row>
    <row r="92" spans="2:221" ht="18" customHeight="1" x14ac:dyDescent="0.2">
      <c r="B92" s="162"/>
      <c r="C92" s="163"/>
      <c r="D92" s="163"/>
      <c r="E92" s="163"/>
      <c r="F92" s="163"/>
      <c r="G92" s="163"/>
      <c r="H92" s="163"/>
      <c r="I92" s="163"/>
      <c r="J92" s="163"/>
      <c r="K92" s="163"/>
      <c r="L92" s="163"/>
      <c r="M92" s="163"/>
      <c r="N92" s="163"/>
      <c r="O92" s="163"/>
      <c r="P92" s="163"/>
      <c r="Q92" s="163"/>
      <c r="R92" s="163"/>
      <c r="S92" s="163"/>
      <c r="T92" s="163"/>
      <c r="U92" s="164"/>
      <c r="V92" s="168"/>
      <c r="W92" s="169"/>
      <c r="X92" s="169"/>
      <c r="Y92" s="169"/>
      <c r="Z92" s="169"/>
      <c r="AA92" s="170"/>
      <c r="AB92" s="174"/>
      <c r="AC92" s="175"/>
      <c r="AD92" s="175"/>
      <c r="AE92" s="175"/>
      <c r="AF92" s="176"/>
      <c r="AG92" s="177" t="s">
        <v>24</v>
      </c>
      <c r="AH92" s="178"/>
      <c r="AI92" s="178"/>
      <c r="AJ92" s="178"/>
      <c r="AK92" s="178"/>
      <c r="AL92" s="179">
        <f t="shared" si="2"/>
        <v>0</v>
      </c>
      <c r="AM92" s="180"/>
      <c r="AN92" s="180"/>
      <c r="AO92" s="181"/>
      <c r="AP92" s="184"/>
      <c r="AQ92" s="65"/>
      <c r="AR92" s="65"/>
      <c r="AS92" s="65">
        <v>0</v>
      </c>
      <c r="AT92" s="65"/>
      <c r="AU92" s="65"/>
      <c r="AV92" s="65"/>
      <c r="AW92" s="65"/>
      <c r="AX92" s="65"/>
      <c r="AY92" s="65">
        <v>0</v>
      </c>
      <c r="AZ92" s="65"/>
      <c r="BA92" s="65"/>
      <c r="BB92" s="65"/>
      <c r="BC92" s="65"/>
      <c r="BD92" s="65"/>
      <c r="BE92" s="65">
        <v>0</v>
      </c>
      <c r="BF92" s="65"/>
      <c r="BG92" s="65"/>
      <c r="BH92" s="65"/>
      <c r="BI92" s="65"/>
      <c r="BJ92" s="65"/>
      <c r="BK92" s="65">
        <v>0</v>
      </c>
      <c r="BL92" s="65"/>
      <c r="BM92" s="65"/>
      <c r="BN92" s="65"/>
      <c r="BO92" s="65"/>
      <c r="BP92" s="65"/>
      <c r="BQ92" s="65">
        <v>0</v>
      </c>
      <c r="BR92" s="65"/>
      <c r="BS92" s="65"/>
      <c r="BT92" s="65"/>
      <c r="BU92" s="65"/>
      <c r="BV92" s="65"/>
      <c r="BW92" s="65">
        <v>0</v>
      </c>
      <c r="BX92" s="65"/>
      <c r="BY92" s="80"/>
      <c r="BZ92" s="182"/>
      <c r="CA92" s="65"/>
      <c r="CB92" s="65"/>
      <c r="CC92" s="65">
        <v>0</v>
      </c>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80"/>
      <c r="DJ92" s="182"/>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80"/>
      <c r="ET92" s="182"/>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80"/>
      <c r="GD92" s="182"/>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80"/>
    </row>
    <row r="93" spans="2:221" ht="18" customHeight="1" x14ac:dyDescent="0.2">
      <c r="B93" s="185" t="s">
        <v>839</v>
      </c>
      <c r="C93" s="186"/>
      <c r="D93" s="186"/>
      <c r="E93" s="186"/>
      <c r="F93" s="186"/>
      <c r="G93" s="186"/>
      <c r="H93" s="186"/>
      <c r="I93" s="186"/>
      <c r="J93" s="186"/>
      <c r="K93" s="186"/>
      <c r="L93" s="186"/>
      <c r="M93" s="186"/>
      <c r="N93" s="186"/>
      <c r="O93" s="186"/>
      <c r="P93" s="186"/>
      <c r="Q93" s="186"/>
      <c r="R93" s="186"/>
      <c r="S93" s="186"/>
      <c r="T93" s="186"/>
      <c r="U93" s="187"/>
      <c r="V93" s="188" t="s">
        <v>848</v>
      </c>
      <c r="W93" s="189"/>
      <c r="X93" s="189"/>
      <c r="Y93" s="189"/>
      <c r="Z93" s="189"/>
      <c r="AA93" s="190"/>
      <c r="AB93" s="191">
        <v>0.26057000000000002</v>
      </c>
      <c r="AC93" s="192"/>
      <c r="AD93" s="192"/>
      <c r="AE93" s="192"/>
      <c r="AF93" s="193"/>
      <c r="AG93" s="74" t="s">
        <v>23</v>
      </c>
      <c r="AH93" s="75"/>
      <c r="AI93" s="75"/>
      <c r="AJ93" s="75"/>
      <c r="AK93" s="75"/>
      <c r="AL93" s="76">
        <f t="shared" si="2"/>
        <v>2</v>
      </c>
      <c r="AM93" s="77"/>
      <c r="AN93" s="77"/>
      <c r="AO93" s="78"/>
      <c r="AP93" s="91"/>
      <c r="AQ93" s="58"/>
      <c r="AR93" s="58"/>
      <c r="AS93" s="487">
        <v>1</v>
      </c>
      <c r="AT93" s="370"/>
      <c r="AU93" s="370"/>
      <c r="AV93" s="370"/>
      <c r="AW93" s="370"/>
      <c r="AX93" s="370"/>
      <c r="AY93" s="370"/>
      <c r="AZ93" s="370"/>
      <c r="BA93" s="370"/>
      <c r="BB93" s="370"/>
      <c r="BC93" s="370"/>
      <c r="BD93" s="370"/>
      <c r="BE93" s="370"/>
      <c r="BF93" s="370"/>
      <c r="BG93" s="370"/>
      <c r="BH93" s="370"/>
      <c r="BI93" s="370"/>
      <c r="BJ93" s="370"/>
      <c r="BK93" s="370"/>
      <c r="BL93" s="370"/>
      <c r="BM93" s="370"/>
      <c r="BN93" s="370"/>
      <c r="BO93" s="370"/>
      <c r="BP93" s="370"/>
      <c r="BQ93" s="370"/>
      <c r="BR93" s="370"/>
      <c r="BS93" s="370"/>
      <c r="BT93" s="370"/>
      <c r="BU93" s="370"/>
      <c r="BV93" s="370"/>
      <c r="BW93" s="370"/>
      <c r="BX93" s="370"/>
      <c r="BY93" s="371"/>
      <c r="BZ93" s="369">
        <v>1</v>
      </c>
      <c r="CA93" s="370"/>
      <c r="CB93" s="370"/>
      <c r="CC93" s="370"/>
      <c r="CD93" s="370"/>
      <c r="CE93" s="370"/>
      <c r="CF93" s="370"/>
      <c r="CG93" s="370"/>
      <c r="CH93" s="370"/>
      <c r="CI93" s="370"/>
      <c r="CJ93" s="370"/>
      <c r="CK93" s="370"/>
      <c r="CL93" s="370"/>
      <c r="CM93" s="370"/>
      <c r="CN93" s="370"/>
      <c r="CO93" s="370"/>
      <c r="CP93" s="370"/>
      <c r="CQ93" s="370"/>
      <c r="CR93" s="370"/>
      <c r="CS93" s="370"/>
      <c r="CT93" s="370"/>
      <c r="CU93" s="370"/>
      <c r="CV93" s="370"/>
      <c r="CW93" s="370"/>
      <c r="CX93" s="370"/>
      <c r="CY93" s="370"/>
      <c r="CZ93" s="370"/>
      <c r="DA93" s="370"/>
      <c r="DB93" s="370"/>
      <c r="DC93" s="370"/>
      <c r="DD93" s="370"/>
      <c r="DE93" s="370"/>
      <c r="DF93" s="370"/>
      <c r="DG93" s="370"/>
      <c r="DH93" s="370"/>
      <c r="DI93" s="371"/>
      <c r="DJ93" s="183"/>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66"/>
      <c r="ET93" s="183"/>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66"/>
      <c r="GD93" s="183"/>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66"/>
    </row>
    <row r="94" spans="2:221" ht="18" customHeight="1" x14ac:dyDescent="0.2">
      <c r="B94" s="134"/>
      <c r="C94" s="135"/>
      <c r="D94" s="135"/>
      <c r="E94" s="135"/>
      <c r="F94" s="135"/>
      <c r="G94" s="135"/>
      <c r="H94" s="135"/>
      <c r="I94" s="135"/>
      <c r="J94" s="135"/>
      <c r="K94" s="135"/>
      <c r="L94" s="135"/>
      <c r="M94" s="135"/>
      <c r="N94" s="135"/>
      <c r="O94" s="135"/>
      <c r="P94" s="135"/>
      <c r="Q94" s="135"/>
      <c r="R94" s="135"/>
      <c r="S94" s="135"/>
      <c r="T94" s="135"/>
      <c r="U94" s="136"/>
      <c r="V94" s="140"/>
      <c r="W94" s="141"/>
      <c r="X94" s="141"/>
      <c r="Y94" s="141"/>
      <c r="Z94" s="141"/>
      <c r="AA94" s="142"/>
      <c r="AB94" s="146"/>
      <c r="AC94" s="147"/>
      <c r="AD94" s="147"/>
      <c r="AE94" s="147"/>
      <c r="AF94" s="148"/>
      <c r="AG94" s="74" t="s">
        <v>24</v>
      </c>
      <c r="AH94" s="75"/>
      <c r="AI94" s="75"/>
      <c r="AJ94" s="75"/>
      <c r="AK94" s="75"/>
      <c r="AL94" s="76">
        <f t="shared" si="2"/>
        <v>2</v>
      </c>
      <c r="AM94" s="77"/>
      <c r="AN94" s="77"/>
      <c r="AO94" s="78"/>
      <c r="AP94" s="79"/>
      <c r="AQ94" s="58"/>
      <c r="AR94" s="58"/>
      <c r="AS94" s="487">
        <v>1</v>
      </c>
      <c r="AT94" s="370"/>
      <c r="AU94" s="370"/>
      <c r="AV94" s="370"/>
      <c r="AW94" s="370"/>
      <c r="AX94" s="370"/>
      <c r="AY94" s="370"/>
      <c r="AZ94" s="370"/>
      <c r="BA94" s="370"/>
      <c r="BB94" s="370"/>
      <c r="BC94" s="370"/>
      <c r="BD94" s="370"/>
      <c r="BE94" s="370"/>
      <c r="BF94" s="370"/>
      <c r="BG94" s="370"/>
      <c r="BH94" s="370"/>
      <c r="BI94" s="370"/>
      <c r="BJ94" s="370"/>
      <c r="BK94" s="370"/>
      <c r="BL94" s="370"/>
      <c r="BM94" s="370"/>
      <c r="BN94" s="370"/>
      <c r="BO94" s="370"/>
      <c r="BP94" s="370"/>
      <c r="BQ94" s="370"/>
      <c r="BR94" s="370"/>
      <c r="BS94" s="370"/>
      <c r="BT94" s="370"/>
      <c r="BU94" s="370"/>
      <c r="BV94" s="370"/>
      <c r="BW94" s="370"/>
      <c r="BX94" s="370"/>
      <c r="BY94" s="371"/>
      <c r="BZ94" s="369">
        <v>1</v>
      </c>
      <c r="CA94" s="370"/>
      <c r="CB94" s="370"/>
      <c r="CC94" s="370"/>
      <c r="CD94" s="370"/>
      <c r="CE94" s="370"/>
      <c r="CF94" s="370"/>
      <c r="CG94" s="370"/>
      <c r="CH94" s="370"/>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66"/>
      <c r="DJ94" s="183"/>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66"/>
      <c r="ET94" s="183"/>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66"/>
      <c r="GD94" s="183"/>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66"/>
    </row>
    <row r="95" spans="2:221" ht="18" customHeight="1" x14ac:dyDescent="0.2">
      <c r="B95" s="159" t="s">
        <v>840</v>
      </c>
      <c r="C95" s="160"/>
      <c r="D95" s="160"/>
      <c r="E95" s="160"/>
      <c r="F95" s="160"/>
      <c r="G95" s="160"/>
      <c r="H95" s="160"/>
      <c r="I95" s="160"/>
      <c r="J95" s="160"/>
      <c r="K95" s="160"/>
      <c r="L95" s="160"/>
      <c r="M95" s="160"/>
      <c r="N95" s="160"/>
      <c r="O95" s="160"/>
      <c r="P95" s="160"/>
      <c r="Q95" s="160"/>
      <c r="R95" s="160"/>
      <c r="S95" s="160"/>
      <c r="T95" s="160"/>
      <c r="U95" s="161"/>
      <c r="V95" s="165" t="s">
        <v>849</v>
      </c>
      <c r="W95" s="166"/>
      <c r="X95" s="166"/>
      <c r="Y95" s="166"/>
      <c r="Z95" s="166"/>
      <c r="AA95" s="167"/>
      <c r="AB95" s="171">
        <v>8.7099999999999997E-2</v>
      </c>
      <c r="AC95" s="172"/>
      <c r="AD95" s="172"/>
      <c r="AE95" s="172"/>
      <c r="AF95" s="173"/>
      <c r="AG95" s="177" t="s">
        <v>23</v>
      </c>
      <c r="AH95" s="178"/>
      <c r="AI95" s="178"/>
      <c r="AJ95" s="178"/>
      <c r="AK95" s="178"/>
      <c r="AL95" s="179">
        <f t="shared" si="2"/>
        <v>2</v>
      </c>
      <c r="AM95" s="180"/>
      <c r="AN95" s="180"/>
      <c r="AO95" s="181"/>
      <c r="AP95" s="61"/>
      <c r="AQ95" s="65"/>
      <c r="AR95" s="65"/>
      <c r="AS95" s="492">
        <v>1</v>
      </c>
      <c r="AT95" s="373"/>
      <c r="AU95" s="373"/>
      <c r="AV95" s="373"/>
      <c r="AW95" s="373"/>
      <c r="AX95" s="373"/>
      <c r="AY95" s="373"/>
      <c r="AZ95" s="373"/>
      <c r="BA95" s="373"/>
      <c r="BB95" s="373"/>
      <c r="BC95" s="373"/>
      <c r="BD95" s="373"/>
      <c r="BE95" s="373"/>
      <c r="BF95" s="373"/>
      <c r="BG95" s="373"/>
      <c r="BH95" s="373"/>
      <c r="BI95" s="373"/>
      <c r="BJ95" s="373"/>
      <c r="BK95" s="373"/>
      <c r="BL95" s="373"/>
      <c r="BM95" s="373"/>
      <c r="BN95" s="373"/>
      <c r="BO95" s="373"/>
      <c r="BP95" s="373"/>
      <c r="BQ95" s="373"/>
      <c r="BR95" s="373"/>
      <c r="BS95" s="373"/>
      <c r="BT95" s="373"/>
      <c r="BU95" s="373"/>
      <c r="BV95" s="373"/>
      <c r="BW95" s="373"/>
      <c r="BX95" s="373"/>
      <c r="BY95" s="374"/>
      <c r="BZ95" s="372">
        <v>1</v>
      </c>
      <c r="CA95" s="373"/>
      <c r="CB95" s="373"/>
      <c r="CC95" s="373"/>
      <c r="CD95" s="373"/>
      <c r="CE95" s="373"/>
      <c r="CF95" s="373"/>
      <c r="CG95" s="373"/>
      <c r="CH95" s="373"/>
      <c r="CI95" s="373"/>
      <c r="CJ95" s="373"/>
      <c r="CK95" s="373"/>
      <c r="CL95" s="373"/>
      <c r="CM95" s="373"/>
      <c r="CN95" s="373"/>
      <c r="CO95" s="373"/>
      <c r="CP95" s="373"/>
      <c r="CQ95" s="373"/>
      <c r="CR95" s="373"/>
      <c r="CS95" s="373"/>
      <c r="CT95" s="373"/>
      <c r="CU95" s="373"/>
      <c r="CV95" s="373"/>
      <c r="CW95" s="373"/>
      <c r="CX95" s="373"/>
      <c r="CY95" s="373"/>
      <c r="CZ95" s="373"/>
      <c r="DA95" s="373"/>
      <c r="DB95" s="373"/>
      <c r="DC95" s="373"/>
      <c r="DD95" s="373"/>
      <c r="DE95" s="373"/>
      <c r="DF95" s="373"/>
      <c r="DG95" s="373"/>
      <c r="DH95" s="373"/>
      <c r="DI95" s="374"/>
      <c r="DJ95" s="182"/>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80"/>
      <c r="ET95" s="182"/>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80"/>
      <c r="GD95" s="182"/>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80"/>
    </row>
    <row r="96" spans="2:221" ht="18" customHeight="1" x14ac:dyDescent="0.2">
      <c r="B96" s="162"/>
      <c r="C96" s="163"/>
      <c r="D96" s="163"/>
      <c r="E96" s="163"/>
      <c r="F96" s="163"/>
      <c r="G96" s="163"/>
      <c r="H96" s="163"/>
      <c r="I96" s="163"/>
      <c r="J96" s="163"/>
      <c r="K96" s="163"/>
      <c r="L96" s="163"/>
      <c r="M96" s="163"/>
      <c r="N96" s="163"/>
      <c r="O96" s="163"/>
      <c r="P96" s="163"/>
      <c r="Q96" s="163"/>
      <c r="R96" s="163"/>
      <c r="S96" s="163"/>
      <c r="T96" s="163"/>
      <c r="U96" s="164"/>
      <c r="V96" s="168"/>
      <c r="W96" s="169"/>
      <c r="X96" s="169"/>
      <c r="Y96" s="169"/>
      <c r="Z96" s="169"/>
      <c r="AA96" s="170"/>
      <c r="AB96" s="174"/>
      <c r="AC96" s="175"/>
      <c r="AD96" s="175"/>
      <c r="AE96" s="175"/>
      <c r="AF96" s="176"/>
      <c r="AG96" s="177" t="s">
        <v>24</v>
      </c>
      <c r="AH96" s="178"/>
      <c r="AI96" s="178"/>
      <c r="AJ96" s="178"/>
      <c r="AK96" s="178"/>
      <c r="AL96" s="179">
        <f t="shared" si="2"/>
        <v>2</v>
      </c>
      <c r="AM96" s="180"/>
      <c r="AN96" s="180"/>
      <c r="AO96" s="181"/>
      <c r="AP96" s="184"/>
      <c r="AQ96" s="65"/>
      <c r="AR96" s="65"/>
      <c r="AS96" s="492">
        <v>1</v>
      </c>
      <c r="AT96" s="373"/>
      <c r="AU96" s="373"/>
      <c r="AV96" s="373"/>
      <c r="AW96" s="373"/>
      <c r="AX96" s="373"/>
      <c r="AY96" s="373"/>
      <c r="AZ96" s="373"/>
      <c r="BA96" s="373"/>
      <c r="BB96" s="373"/>
      <c r="BC96" s="373"/>
      <c r="BD96" s="373"/>
      <c r="BE96" s="373"/>
      <c r="BF96" s="373"/>
      <c r="BG96" s="373"/>
      <c r="BH96" s="373"/>
      <c r="BI96" s="373"/>
      <c r="BJ96" s="373"/>
      <c r="BK96" s="373"/>
      <c r="BL96" s="373"/>
      <c r="BM96" s="373"/>
      <c r="BN96" s="373"/>
      <c r="BO96" s="373"/>
      <c r="BP96" s="373"/>
      <c r="BQ96" s="373"/>
      <c r="BR96" s="373"/>
      <c r="BS96" s="373"/>
      <c r="BT96" s="373"/>
      <c r="BU96" s="373"/>
      <c r="BV96" s="373"/>
      <c r="BW96" s="373"/>
      <c r="BX96" s="373"/>
      <c r="BY96" s="374"/>
      <c r="BZ96" s="372">
        <v>1</v>
      </c>
      <c r="CA96" s="373"/>
      <c r="CB96" s="373"/>
      <c r="CC96" s="373"/>
      <c r="CD96" s="373"/>
      <c r="CE96" s="373"/>
      <c r="CF96" s="373"/>
      <c r="CG96" s="373"/>
      <c r="CH96" s="373"/>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80"/>
      <c r="DJ96" s="182"/>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80"/>
      <c r="ET96" s="182"/>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80"/>
      <c r="GD96" s="182"/>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80"/>
    </row>
    <row r="97" spans="2:221" ht="18" customHeight="1" x14ac:dyDescent="0.2">
      <c r="B97" s="185" t="s">
        <v>841</v>
      </c>
      <c r="C97" s="186"/>
      <c r="D97" s="186"/>
      <c r="E97" s="186"/>
      <c r="F97" s="186"/>
      <c r="G97" s="186"/>
      <c r="H97" s="186"/>
      <c r="I97" s="186"/>
      <c r="J97" s="186"/>
      <c r="K97" s="186"/>
      <c r="L97" s="186"/>
      <c r="M97" s="186"/>
      <c r="N97" s="186"/>
      <c r="O97" s="186"/>
      <c r="P97" s="186"/>
      <c r="Q97" s="186"/>
      <c r="R97" s="186"/>
      <c r="S97" s="186"/>
      <c r="T97" s="186"/>
      <c r="U97" s="187"/>
      <c r="V97" s="188" t="s">
        <v>850</v>
      </c>
      <c r="W97" s="189"/>
      <c r="X97" s="189"/>
      <c r="Y97" s="189"/>
      <c r="Z97" s="189"/>
      <c r="AA97" s="190"/>
      <c r="AB97" s="191">
        <v>0.17077999999999999</v>
      </c>
      <c r="AC97" s="192"/>
      <c r="AD97" s="192"/>
      <c r="AE97" s="192"/>
      <c r="AF97" s="193"/>
      <c r="AG97" s="74" t="s">
        <v>23</v>
      </c>
      <c r="AH97" s="75"/>
      <c r="AI97" s="75"/>
      <c r="AJ97" s="75"/>
      <c r="AK97" s="75"/>
      <c r="AL97" s="76">
        <f t="shared" si="2"/>
        <v>2</v>
      </c>
      <c r="AM97" s="77"/>
      <c r="AN97" s="77"/>
      <c r="AO97" s="78"/>
      <c r="AP97" s="91"/>
      <c r="AQ97" s="58"/>
      <c r="AR97" s="58"/>
      <c r="AS97" s="487">
        <v>1</v>
      </c>
      <c r="AT97" s="370"/>
      <c r="AU97" s="370"/>
      <c r="AV97" s="370"/>
      <c r="AW97" s="370"/>
      <c r="AX97" s="370"/>
      <c r="AY97" s="370"/>
      <c r="AZ97" s="370"/>
      <c r="BA97" s="370"/>
      <c r="BB97" s="370"/>
      <c r="BC97" s="370"/>
      <c r="BD97" s="370"/>
      <c r="BE97" s="370"/>
      <c r="BF97" s="370"/>
      <c r="BG97" s="370"/>
      <c r="BH97" s="370"/>
      <c r="BI97" s="370"/>
      <c r="BJ97" s="370"/>
      <c r="BK97" s="370"/>
      <c r="BL97" s="370"/>
      <c r="BM97" s="370"/>
      <c r="BN97" s="370"/>
      <c r="BO97" s="370"/>
      <c r="BP97" s="370"/>
      <c r="BQ97" s="370"/>
      <c r="BR97" s="370"/>
      <c r="BS97" s="370"/>
      <c r="BT97" s="370"/>
      <c r="BU97" s="370"/>
      <c r="BV97" s="370"/>
      <c r="BW97" s="370"/>
      <c r="BX97" s="370"/>
      <c r="BY97" s="371"/>
      <c r="BZ97" s="369">
        <v>1</v>
      </c>
      <c r="CA97" s="370"/>
      <c r="CB97" s="370"/>
      <c r="CC97" s="370"/>
      <c r="CD97" s="370"/>
      <c r="CE97" s="370"/>
      <c r="CF97" s="370"/>
      <c r="CG97" s="370"/>
      <c r="CH97" s="370"/>
      <c r="CI97" s="370"/>
      <c r="CJ97" s="370"/>
      <c r="CK97" s="370"/>
      <c r="CL97" s="370"/>
      <c r="CM97" s="370"/>
      <c r="CN97" s="370"/>
      <c r="CO97" s="370"/>
      <c r="CP97" s="370"/>
      <c r="CQ97" s="370"/>
      <c r="CR97" s="370"/>
      <c r="CS97" s="370"/>
      <c r="CT97" s="370"/>
      <c r="CU97" s="370"/>
      <c r="CV97" s="370"/>
      <c r="CW97" s="370"/>
      <c r="CX97" s="370"/>
      <c r="CY97" s="370"/>
      <c r="CZ97" s="370"/>
      <c r="DA97" s="370"/>
      <c r="DB97" s="370"/>
      <c r="DC97" s="370"/>
      <c r="DD97" s="370"/>
      <c r="DE97" s="370"/>
      <c r="DF97" s="370"/>
      <c r="DG97" s="370"/>
      <c r="DH97" s="370"/>
      <c r="DI97" s="371"/>
      <c r="DJ97" s="183"/>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66"/>
      <c r="ET97" s="183"/>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66"/>
      <c r="GD97" s="183"/>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66"/>
    </row>
    <row r="98" spans="2:221" ht="18" customHeight="1" thickBot="1" x14ac:dyDescent="0.25">
      <c r="B98" s="416"/>
      <c r="C98" s="417"/>
      <c r="D98" s="417"/>
      <c r="E98" s="417"/>
      <c r="F98" s="417"/>
      <c r="G98" s="417"/>
      <c r="H98" s="417"/>
      <c r="I98" s="417"/>
      <c r="J98" s="417"/>
      <c r="K98" s="417"/>
      <c r="L98" s="417"/>
      <c r="M98" s="417"/>
      <c r="N98" s="417"/>
      <c r="O98" s="417"/>
      <c r="P98" s="417"/>
      <c r="Q98" s="417"/>
      <c r="R98" s="417"/>
      <c r="S98" s="417"/>
      <c r="T98" s="417"/>
      <c r="U98" s="418"/>
      <c r="V98" s="419"/>
      <c r="W98" s="420"/>
      <c r="X98" s="420"/>
      <c r="Y98" s="420"/>
      <c r="Z98" s="420"/>
      <c r="AA98" s="421"/>
      <c r="AB98" s="422"/>
      <c r="AC98" s="423"/>
      <c r="AD98" s="423"/>
      <c r="AE98" s="423"/>
      <c r="AF98" s="424"/>
      <c r="AG98" s="426" t="s">
        <v>24</v>
      </c>
      <c r="AH98" s="427"/>
      <c r="AI98" s="427"/>
      <c r="AJ98" s="427"/>
      <c r="AK98" s="427"/>
      <c r="AL98" s="428">
        <f t="shared" si="2"/>
        <v>2</v>
      </c>
      <c r="AM98" s="429"/>
      <c r="AN98" s="429"/>
      <c r="AO98" s="430"/>
      <c r="AP98" s="488"/>
      <c r="AQ98" s="425"/>
      <c r="AR98" s="425"/>
      <c r="AS98" s="522">
        <v>1</v>
      </c>
      <c r="AT98" s="523"/>
      <c r="AU98" s="523"/>
      <c r="AV98" s="523"/>
      <c r="AW98" s="523"/>
      <c r="AX98" s="523"/>
      <c r="AY98" s="523"/>
      <c r="AZ98" s="523"/>
      <c r="BA98" s="523"/>
      <c r="BB98" s="523"/>
      <c r="BC98" s="523"/>
      <c r="BD98" s="523"/>
      <c r="BE98" s="523"/>
      <c r="BF98" s="523"/>
      <c r="BG98" s="523"/>
      <c r="BH98" s="523"/>
      <c r="BI98" s="523"/>
      <c r="BJ98" s="523"/>
      <c r="BK98" s="523"/>
      <c r="BL98" s="523"/>
      <c r="BM98" s="523"/>
      <c r="BN98" s="523"/>
      <c r="BO98" s="523"/>
      <c r="BP98" s="523"/>
      <c r="BQ98" s="523"/>
      <c r="BR98" s="523"/>
      <c r="BS98" s="523"/>
      <c r="BT98" s="523"/>
      <c r="BU98" s="523"/>
      <c r="BV98" s="523"/>
      <c r="BW98" s="523"/>
      <c r="BX98" s="523"/>
      <c r="BY98" s="540"/>
      <c r="BZ98" s="539">
        <v>1</v>
      </c>
      <c r="CA98" s="523"/>
      <c r="CB98" s="523"/>
      <c r="CC98" s="523"/>
      <c r="CD98" s="523"/>
      <c r="CE98" s="523"/>
      <c r="CF98" s="523"/>
      <c r="CG98" s="523"/>
      <c r="CH98" s="524"/>
      <c r="CI98" s="425"/>
      <c r="CJ98" s="425"/>
      <c r="CK98" s="425"/>
      <c r="CL98" s="425"/>
      <c r="CM98" s="425"/>
      <c r="CN98" s="425"/>
      <c r="CO98" s="425"/>
      <c r="CP98" s="425"/>
      <c r="CQ98" s="425"/>
      <c r="CR98" s="425"/>
      <c r="CS98" s="425"/>
      <c r="CT98" s="425"/>
      <c r="CU98" s="425"/>
      <c r="CV98" s="425"/>
      <c r="CW98" s="425"/>
      <c r="CX98" s="425"/>
      <c r="CY98" s="425"/>
      <c r="CZ98" s="425"/>
      <c r="DA98" s="425"/>
      <c r="DB98" s="425"/>
      <c r="DC98" s="425"/>
      <c r="DD98" s="425"/>
      <c r="DE98" s="425"/>
      <c r="DF98" s="425"/>
      <c r="DG98" s="425"/>
      <c r="DH98" s="425"/>
      <c r="DI98" s="434"/>
      <c r="DJ98" s="435"/>
      <c r="DK98" s="425"/>
      <c r="DL98" s="425"/>
      <c r="DM98" s="425"/>
      <c r="DN98" s="425"/>
      <c r="DO98" s="425"/>
      <c r="DP98" s="425"/>
      <c r="DQ98" s="425"/>
      <c r="DR98" s="425"/>
      <c r="DS98" s="425"/>
      <c r="DT98" s="425"/>
      <c r="DU98" s="425"/>
      <c r="DV98" s="425"/>
      <c r="DW98" s="425"/>
      <c r="DX98" s="425"/>
      <c r="DY98" s="425"/>
      <c r="DZ98" s="425"/>
      <c r="EA98" s="425"/>
      <c r="EB98" s="425"/>
      <c r="EC98" s="425"/>
      <c r="ED98" s="425"/>
      <c r="EE98" s="425"/>
      <c r="EF98" s="425"/>
      <c r="EG98" s="425"/>
      <c r="EH98" s="425"/>
      <c r="EI98" s="425"/>
      <c r="EJ98" s="425"/>
      <c r="EK98" s="425"/>
      <c r="EL98" s="425"/>
      <c r="EM98" s="425"/>
      <c r="EN98" s="425"/>
      <c r="EO98" s="425"/>
      <c r="EP98" s="425"/>
      <c r="EQ98" s="425"/>
      <c r="ER98" s="425"/>
      <c r="ES98" s="434"/>
      <c r="ET98" s="435"/>
      <c r="EU98" s="425"/>
      <c r="EV98" s="425"/>
      <c r="EW98" s="425"/>
      <c r="EX98" s="425"/>
      <c r="EY98" s="425"/>
      <c r="EZ98" s="425"/>
      <c r="FA98" s="425"/>
      <c r="FB98" s="425"/>
      <c r="FC98" s="425"/>
      <c r="FD98" s="425"/>
      <c r="FE98" s="425"/>
      <c r="FF98" s="425"/>
      <c r="FG98" s="425"/>
      <c r="FH98" s="425"/>
      <c r="FI98" s="425"/>
      <c r="FJ98" s="425"/>
      <c r="FK98" s="425"/>
      <c r="FL98" s="425"/>
      <c r="FM98" s="425"/>
      <c r="FN98" s="425"/>
      <c r="FO98" s="425"/>
      <c r="FP98" s="425"/>
      <c r="FQ98" s="425"/>
      <c r="FR98" s="425"/>
      <c r="FS98" s="425"/>
      <c r="FT98" s="425"/>
      <c r="FU98" s="425"/>
      <c r="FV98" s="425"/>
      <c r="FW98" s="425"/>
      <c r="FX98" s="425"/>
      <c r="FY98" s="425"/>
      <c r="FZ98" s="425"/>
      <c r="GA98" s="425"/>
      <c r="GB98" s="425"/>
      <c r="GC98" s="434"/>
      <c r="GD98" s="435"/>
      <c r="GE98" s="425"/>
      <c r="GF98" s="425"/>
      <c r="GG98" s="425"/>
      <c r="GH98" s="425"/>
      <c r="GI98" s="425"/>
      <c r="GJ98" s="425"/>
      <c r="GK98" s="425"/>
      <c r="GL98" s="425"/>
      <c r="GM98" s="425"/>
      <c r="GN98" s="425"/>
      <c r="GO98" s="425"/>
      <c r="GP98" s="425"/>
      <c r="GQ98" s="425"/>
      <c r="GR98" s="425"/>
      <c r="GS98" s="425"/>
      <c r="GT98" s="425"/>
      <c r="GU98" s="425"/>
      <c r="GV98" s="425"/>
      <c r="GW98" s="425"/>
      <c r="GX98" s="425"/>
      <c r="GY98" s="425"/>
      <c r="GZ98" s="425"/>
      <c r="HA98" s="425"/>
      <c r="HB98" s="425"/>
      <c r="HC98" s="425"/>
      <c r="HD98" s="425"/>
      <c r="HE98" s="425"/>
      <c r="HF98" s="425"/>
      <c r="HG98" s="425"/>
      <c r="HH98" s="425"/>
      <c r="HI98" s="425"/>
      <c r="HJ98" s="425"/>
      <c r="HK98" s="425"/>
      <c r="HL98" s="425"/>
      <c r="HM98" s="434"/>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67" t="s">
        <v>33</v>
      </c>
      <c r="D101" s="68"/>
      <c r="E101" s="68"/>
      <c r="F101" s="68"/>
      <c r="G101" s="68"/>
      <c r="H101" s="68"/>
      <c r="I101" s="68"/>
      <c r="J101" s="68"/>
      <c r="K101" s="68"/>
      <c r="L101" s="68"/>
      <c r="M101" s="68"/>
      <c r="N101" s="68"/>
      <c r="O101" s="85" t="s">
        <v>805</v>
      </c>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7" t="s">
        <v>34</v>
      </c>
      <c r="D102" s="68"/>
      <c r="E102" s="68"/>
      <c r="F102" s="68"/>
      <c r="G102" s="68"/>
      <c r="H102" s="68"/>
      <c r="I102" s="68"/>
      <c r="J102" s="68"/>
      <c r="K102" s="68"/>
      <c r="L102" s="68"/>
      <c r="M102" s="68"/>
      <c r="N102" s="68"/>
      <c r="O102" s="69" t="s">
        <v>806</v>
      </c>
      <c r="P102" s="69"/>
      <c r="Q102" s="6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7" t="s">
        <v>35</v>
      </c>
      <c r="D103" s="67"/>
      <c r="E103" s="67"/>
      <c r="F103" s="67"/>
      <c r="G103" s="67"/>
      <c r="H103" s="67"/>
      <c r="I103" s="67"/>
      <c r="J103" s="67"/>
      <c r="K103" s="67"/>
      <c r="L103" s="67"/>
      <c r="M103" s="67"/>
      <c r="N103" s="67"/>
      <c r="O103" s="70">
        <v>0.2</v>
      </c>
      <c r="P103" s="70"/>
      <c r="Q103" s="70"/>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71" t="s">
        <v>36</v>
      </c>
      <c r="D104" s="71"/>
      <c r="E104" s="71"/>
      <c r="F104" s="71"/>
      <c r="G104" s="71"/>
      <c r="H104" s="71"/>
      <c r="I104" s="71"/>
      <c r="J104" s="71"/>
      <c r="K104" s="71"/>
      <c r="L104" s="71"/>
      <c r="M104" s="71"/>
      <c r="N104" s="71"/>
      <c r="O104" s="72" t="s">
        <v>851</v>
      </c>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67" t="s">
        <v>34</v>
      </c>
      <c r="D105" s="67"/>
      <c r="E105" s="67"/>
      <c r="F105" s="67"/>
      <c r="G105" s="67"/>
      <c r="H105" s="67"/>
      <c r="I105" s="67"/>
      <c r="J105" s="67"/>
      <c r="K105" s="67"/>
      <c r="L105" s="67"/>
      <c r="M105" s="67"/>
      <c r="N105" s="67"/>
      <c r="O105" s="69" t="s">
        <v>852</v>
      </c>
      <c r="P105" s="69"/>
      <c r="Q105" s="69"/>
      <c r="R105" s="6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67" t="s">
        <v>37</v>
      </c>
      <c r="D106" s="67"/>
      <c r="E106" s="67"/>
      <c r="F106" s="67"/>
      <c r="G106" s="67"/>
      <c r="H106" s="67"/>
      <c r="I106" s="67"/>
      <c r="J106" s="67"/>
      <c r="K106" s="67"/>
      <c r="L106" s="67"/>
      <c r="M106" s="67"/>
      <c r="N106" s="67"/>
      <c r="O106" s="73">
        <v>0.3</v>
      </c>
      <c r="P106" s="69"/>
      <c r="Q106" s="6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67" t="s">
        <v>38</v>
      </c>
      <c r="D107" s="67"/>
      <c r="E107" s="67"/>
      <c r="F107" s="67"/>
      <c r="G107" s="67"/>
      <c r="H107" s="67"/>
      <c r="I107" s="67"/>
      <c r="J107" s="67"/>
      <c r="K107" s="67"/>
      <c r="L107" s="67"/>
      <c r="M107" s="67"/>
      <c r="N107" s="67"/>
      <c r="O107" s="69" t="s">
        <v>752</v>
      </c>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121" t="s">
        <v>39</v>
      </c>
      <c r="C109" s="122"/>
      <c r="D109" s="122"/>
      <c r="E109" s="122"/>
      <c r="F109" s="122"/>
      <c r="G109" s="122"/>
      <c r="H109" s="122"/>
      <c r="I109" s="122"/>
      <c r="J109" s="122"/>
      <c r="K109" s="122"/>
      <c r="L109" s="122"/>
      <c r="M109" s="122"/>
      <c r="N109" s="122"/>
      <c r="O109" s="122"/>
      <c r="P109" s="122"/>
      <c r="Q109" s="122"/>
      <c r="R109" s="122"/>
      <c r="S109" s="122"/>
      <c r="T109" s="122"/>
      <c r="U109" s="123"/>
      <c r="V109" s="121" t="s">
        <v>40</v>
      </c>
      <c r="W109" s="122"/>
      <c r="X109" s="122"/>
      <c r="Y109" s="122"/>
      <c r="Z109" s="122"/>
      <c r="AA109" s="123"/>
      <c r="AB109" s="121" t="s">
        <v>9</v>
      </c>
      <c r="AC109" s="122"/>
      <c r="AD109" s="122"/>
      <c r="AE109" s="122"/>
      <c r="AF109" s="123"/>
      <c r="AG109" s="121" t="s">
        <v>1</v>
      </c>
      <c r="AH109" s="122"/>
      <c r="AI109" s="122"/>
      <c r="AJ109" s="122"/>
      <c r="AK109" s="122"/>
      <c r="AL109" s="122"/>
      <c r="AM109" s="122"/>
      <c r="AN109" s="122"/>
      <c r="AO109" s="123"/>
      <c r="AP109" s="127" t="s">
        <v>5</v>
      </c>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9"/>
      <c r="BZ109" s="127" t="s">
        <v>41</v>
      </c>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9"/>
      <c r="DJ109" s="127" t="s">
        <v>42</v>
      </c>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9"/>
      <c r="ET109" s="127" t="s">
        <v>43</v>
      </c>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9"/>
      <c r="GD109" s="127" t="s">
        <v>44</v>
      </c>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9"/>
    </row>
    <row r="110" spans="2:221" ht="18" customHeight="1" thickBot="1" x14ac:dyDescent="0.25">
      <c r="B110" s="124"/>
      <c r="C110" s="125"/>
      <c r="D110" s="125"/>
      <c r="E110" s="125"/>
      <c r="F110" s="125"/>
      <c r="G110" s="125"/>
      <c r="H110" s="125"/>
      <c r="I110" s="125"/>
      <c r="J110" s="125"/>
      <c r="K110" s="125"/>
      <c r="L110" s="125"/>
      <c r="M110" s="125"/>
      <c r="N110" s="125"/>
      <c r="O110" s="125"/>
      <c r="P110" s="125"/>
      <c r="Q110" s="125"/>
      <c r="R110" s="125"/>
      <c r="S110" s="125"/>
      <c r="T110" s="125"/>
      <c r="U110" s="126"/>
      <c r="V110" s="124"/>
      <c r="W110" s="125"/>
      <c r="X110" s="125"/>
      <c r="Y110" s="125"/>
      <c r="Z110" s="125"/>
      <c r="AA110" s="126"/>
      <c r="AB110" s="124"/>
      <c r="AC110" s="125"/>
      <c r="AD110" s="125"/>
      <c r="AE110" s="125"/>
      <c r="AF110" s="126"/>
      <c r="AG110" s="124"/>
      <c r="AH110" s="125"/>
      <c r="AI110" s="125"/>
      <c r="AJ110" s="125"/>
      <c r="AK110" s="125"/>
      <c r="AL110" s="125"/>
      <c r="AM110" s="125"/>
      <c r="AN110" s="125"/>
      <c r="AO110" s="126"/>
      <c r="AP110" s="116" t="s">
        <v>11</v>
      </c>
      <c r="AQ110" s="117"/>
      <c r="AR110" s="117"/>
      <c r="AS110" s="117" t="s">
        <v>12</v>
      </c>
      <c r="AT110" s="117"/>
      <c r="AU110" s="117"/>
      <c r="AV110" s="118" t="s">
        <v>13</v>
      </c>
      <c r="AW110" s="119"/>
      <c r="AX110" s="120"/>
      <c r="AY110" s="118" t="s">
        <v>17</v>
      </c>
      <c r="AZ110" s="119"/>
      <c r="BA110" s="120"/>
      <c r="BB110" s="118" t="s">
        <v>14</v>
      </c>
      <c r="BC110" s="119"/>
      <c r="BD110" s="120"/>
      <c r="BE110" s="118" t="s">
        <v>15</v>
      </c>
      <c r="BF110" s="119"/>
      <c r="BG110" s="120"/>
      <c r="BH110" s="118" t="s">
        <v>16</v>
      </c>
      <c r="BI110" s="119"/>
      <c r="BJ110" s="120"/>
      <c r="BK110" s="118" t="s">
        <v>18</v>
      </c>
      <c r="BL110" s="119"/>
      <c r="BM110" s="120"/>
      <c r="BN110" s="118" t="s">
        <v>19</v>
      </c>
      <c r="BO110" s="119"/>
      <c r="BP110" s="120"/>
      <c r="BQ110" s="118" t="s">
        <v>20</v>
      </c>
      <c r="BR110" s="119"/>
      <c r="BS110" s="120"/>
      <c r="BT110" s="118" t="s">
        <v>21</v>
      </c>
      <c r="BU110" s="119"/>
      <c r="BV110" s="120"/>
      <c r="BW110" s="118" t="s">
        <v>22</v>
      </c>
      <c r="BX110" s="119"/>
      <c r="BY110" s="130"/>
      <c r="BZ110" s="116" t="s">
        <v>11</v>
      </c>
      <c r="CA110" s="117"/>
      <c r="CB110" s="117"/>
      <c r="CC110" s="117" t="s">
        <v>12</v>
      </c>
      <c r="CD110" s="117"/>
      <c r="CE110" s="117"/>
      <c r="CF110" s="118" t="s">
        <v>13</v>
      </c>
      <c r="CG110" s="119"/>
      <c r="CH110" s="120"/>
      <c r="CI110" s="118" t="s">
        <v>17</v>
      </c>
      <c r="CJ110" s="119"/>
      <c r="CK110" s="120"/>
      <c r="CL110" s="118" t="s">
        <v>14</v>
      </c>
      <c r="CM110" s="119"/>
      <c r="CN110" s="120"/>
      <c r="CO110" s="118" t="s">
        <v>15</v>
      </c>
      <c r="CP110" s="119"/>
      <c r="CQ110" s="120"/>
      <c r="CR110" s="118" t="s">
        <v>16</v>
      </c>
      <c r="CS110" s="119"/>
      <c r="CT110" s="120"/>
      <c r="CU110" s="118" t="s">
        <v>18</v>
      </c>
      <c r="CV110" s="119"/>
      <c r="CW110" s="120"/>
      <c r="CX110" s="118" t="s">
        <v>19</v>
      </c>
      <c r="CY110" s="119"/>
      <c r="CZ110" s="120"/>
      <c r="DA110" s="118" t="s">
        <v>20</v>
      </c>
      <c r="DB110" s="119"/>
      <c r="DC110" s="120"/>
      <c r="DD110" s="118" t="s">
        <v>21</v>
      </c>
      <c r="DE110" s="119"/>
      <c r="DF110" s="120"/>
      <c r="DG110" s="118" t="s">
        <v>22</v>
      </c>
      <c r="DH110" s="119"/>
      <c r="DI110" s="130"/>
      <c r="DJ110" s="116" t="s">
        <v>11</v>
      </c>
      <c r="DK110" s="117"/>
      <c r="DL110" s="117"/>
      <c r="DM110" s="117" t="s">
        <v>12</v>
      </c>
      <c r="DN110" s="117"/>
      <c r="DO110" s="117"/>
      <c r="DP110" s="118" t="s">
        <v>13</v>
      </c>
      <c r="DQ110" s="119"/>
      <c r="DR110" s="120"/>
      <c r="DS110" s="118" t="s">
        <v>17</v>
      </c>
      <c r="DT110" s="119"/>
      <c r="DU110" s="120"/>
      <c r="DV110" s="118" t="s">
        <v>14</v>
      </c>
      <c r="DW110" s="119"/>
      <c r="DX110" s="120"/>
      <c r="DY110" s="118" t="s">
        <v>15</v>
      </c>
      <c r="DZ110" s="119"/>
      <c r="EA110" s="120"/>
      <c r="EB110" s="118" t="s">
        <v>16</v>
      </c>
      <c r="EC110" s="119"/>
      <c r="ED110" s="120"/>
      <c r="EE110" s="118" t="s">
        <v>18</v>
      </c>
      <c r="EF110" s="119"/>
      <c r="EG110" s="120"/>
      <c r="EH110" s="118" t="s">
        <v>19</v>
      </c>
      <c r="EI110" s="119"/>
      <c r="EJ110" s="120"/>
      <c r="EK110" s="118" t="s">
        <v>20</v>
      </c>
      <c r="EL110" s="119"/>
      <c r="EM110" s="120"/>
      <c r="EN110" s="118" t="s">
        <v>21</v>
      </c>
      <c r="EO110" s="119"/>
      <c r="EP110" s="120"/>
      <c r="EQ110" s="118" t="s">
        <v>22</v>
      </c>
      <c r="ER110" s="119"/>
      <c r="ES110" s="130"/>
      <c r="ET110" s="116" t="s">
        <v>11</v>
      </c>
      <c r="EU110" s="117"/>
      <c r="EV110" s="117"/>
      <c r="EW110" s="117" t="s">
        <v>12</v>
      </c>
      <c r="EX110" s="117"/>
      <c r="EY110" s="117"/>
      <c r="EZ110" s="118" t="s">
        <v>13</v>
      </c>
      <c r="FA110" s="119"/>
      <c r="FB110" s="120"/>
      <c r="FC110" s="118" t="s">
        <v>17</v>
      </c>
      <c r="FD110" s="119"/>
      <c r="FE110" s="120"/>
      <c r="FF110" s="118" t="s">
        <v>14</v>
      </c>
      <c r="FG110" s="119"/>
      <c r="FH110" s="120"/>
      <c r="FI110" s="118" t="s">
        <v>15</v>
      </c>
      <c r="FJ110" s="119"/>
      <c r="FK110" s="120"/>
      <c r="FL110" s="118" t="s">
        <v>16</v>
      </c>
      <c r="FM110" s="119"/>
      <c r="FN110" s="120"/>
      <c r="FO110" s="118" t="s">
        <v>18</v>
      </c>
      <c r="FP110" s="119"/>
      <c r="FQ110" s="120"/>
      <c r="FR110" s="118" t="s">
        <v>19</v>
      </c>
      <c r="FS110" s="119"/>
      <c r="FT110" s="120"/>
      <c r="FU110" s="118" t="s">
        <v>20</v>
      </c>
      <c r="FV110" s="119"/>
      <c r="FW110" s="120"/>
      <c r="FX110" s="118" t="s">
        <v>21</v>
      </c>
      <c r="FY110" s="119"/>
      <c r="FZ110" s="120"/>
      <c r="GA110" s="118" t="s">
        <v>22</v>
      </c>
      <c r="GB110" s="119"/>
      <c r="GC110" s="130"/>
      <c r="GD110" s="116" t="s">
        <v>11</v>
      </c>
      <c r="GE110" s="117"/>
      <c r="GF110" s="117"/>
      <c r="GG110" s="117" t="s">
        <v>12</v>
      </c>
      <c r="GH110" s="117"/>
      <c r="GI110" s="117"/>
      <c r="GJ110" s="118" t="s">
        <v>13</v>
      </c>
      <c r="GK110" s="119"/>
      <c r="GL110" s="120"/>
      <c r="GM110" s="118" t="s">
        <v>17</v>
      </c>
      <c r="GN110" s="119"/>
      <c r="GO110" s="120"/>
      <c r="GP110" s="118" t="s">
        <v>14</v>
      </c>
      <c r="GQ110" s="119"/>
      <c r="GR110" s="120"/>
      <c r="GS110" s="118" t="s">
        <v>15</v>
      </c>
      <c r="GT110" s="119"/>
      <c r="GU110" s="120"/>
      <c r="GV110" s="118" t="s">
        <v>16</v>
      </c>
      <c r="GW110" s="119"/>
      <c r="GX110" s="120"/>
      <c r="GY110" s="118" t="s">
        <v>18</v>
      </c>
      <c r="GZ110" s="119"/>
      <c r="HA110" s="120"/>
      <c r="HB110" s="118" t="s">
        <v>19</v>
      </c>
      <c r="HC110" s="119"/>
      <c r="HD110" s="120"/>
      <c r="HE110" s="118" t="s">
        <v>20</v>
      </c>
      <c r="HF110" s="119"/>
      <c r="HG110" s="120"/>
      <c r="HH110" s="118" t="s">
        <v>21</v>
      </c>
      <c r="HI110" s="119"/>
      <c r="HJ110" s="120"/>
      <c r="HK110" s="118" t="s">
        <v>22</v>
      </c>
      <c r="HL110" s="119"/>
      <c r="HM110" s="130"/>
    </row>
    <row r="111" spans="2:221" ht="18" customHeight="1" x14ac:dyDescent="0.2">
      <c r="B111" s="131" t="s">
        <v>853</v>
      </c>
      <c r="C111" s="132"/>
      <c r="D111" s="132"/>
      <c r="E111" s="132"/>
      <c r="F111" s="132"/>
      <c r="G111" s="132"/>
      <c r="H111" s="132"/>
      <c r="I111" s="132"/>
      <c r="J111" s="132"/>
      <c r="K111" s="132"/>
      <c r="L111" s="132"/>
      <c r="M111" s="132"/>
      <c r="N111" s="132"/>
      <c r="O111" s="132"/>
      <c r="P111" s="132"/>
      <c r="Q111" s="132"/>
      <c r="R111" s="132"/>
      <c r="S111" s="132"/>
      <c r="T111" s="132"/>
      <c r="U111" s="133"/>
      <c r="V111" s="137" t="s">
        <v>858</v>
      </c>
      <c r="W111" s="138"/>
      <c r="X111" s="138"/>
      <c r="Y111" s="138"/>
      <c r="Z111" s="138"/>
      <c r="AA111" s="139"/>
      <c r="AB111" s="143">
        <v>1.73E-3</v>
      </c>
      <c r="AC111" s="144"/>
      <c r="AD111" s="144"/>
      <c r="AE111" s="144"/>
      <c r="AF111" s="145"/>
      <c r="AG111" s="149" t="s">
        <v>23</v>
      </c>
      <c r="AH111" s="150"/>
      <c r="AI111" s="150"/>
      <c r="AJ111" s="150"/>
      <c r="AK111" s="150"/>
      <c r="AL111" s="151">
        <f>SUM(AP111:HM111)</f>
        <v>2</v>
      </c>
      <c r="AM111" s="152"/>
      <c r="AN111" s="152"/>
      <c r="AO111" s="153"/>
      <c r="AP111" s="88"/>
      <c r="AQ111" s="154"/>
      <c r="AR111" s="154"/>
      <c r="AS111" s="154"/>
      <c r="AT111" s="154"/>
      <c r="AU111" s="154"/>
      <c r="AV111" s="154">
        <v>1</v>
      </c>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6"/>
      <c r="BZ111" s="155"/>
      <c r="CA111" s="154"/>
      <c r="CB111" s="154"/>
      <c r="CC111" s="154"/>
      <c r="CD111" s="154"/>
      <c r="CE111" s="154"/>
      <c r="CF111" s="154">
        <v>1</v>
      </c>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6"/>
      <c r="DJ111" s="155"/>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6"/>
      <c r="ET111" s="155"/>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4"/>
      <c r="FU111" s="154"/>
      <c r="FV111" s="154"/>
      <c r="FW111" s="154"/>
      <c r="FX111" s="154"/>
      <c r="FY111" s="154"/>
      <c r="FZ111" s="154"/>
      <c r="GA111" s="154"/>
      <c r="GB111" s="154"/>
      <c r="GC111" s="156"/>
      <c r="GD111" s="155"/>
      <c r="GE111" s="154"/>
      <c r="GF111" s="154"/>
      <c r="GG111" s="154"/>
      <c r="GH111" s="154"/>
      <c r="GI111" s="154"/>
      <c r="GJ111" s="154"/>
      <c r="GK111" s="154"/>
      <c r="GL111" s="154"/>
      <c r="GM111" s="154"/>
      <c r="GN111" s="154"/>
      <c r="GO111" s="154"/>
      <c r="GP111" s="154"/>
      <c r="GQ111" s="154"/>
      <c r="GR111" s="154"/>
      <c r="GS111" s="154"/>
      <c r="GT111" s="154"/>
      <c r="GU111" s="154"/>
      <c r="GV111" s="154"/>
      <c r="GW111" s="154"/>
      <c r="GX111" s="154"/>
      <c r="GY111" s="154"/>
      <c r="GZ111" s="154"/>
      <c r="HA111" s="154"/>
      <c r="HB111" s="154"/>
      <c r="HC111" s="154"/>
      <c r="HD111" s="154"/>
      <c r="HE111" s="154"/>
      <c r="HF111" s="154"/>
      <c r="HG111" s="154"/>
      <c r="HH111" s="154"/>
      <c r="HI111" s="154"/>
      <c r="HJ111" s="154"/>
      <c r="HK111" s="154"/>
      <c r="HL111" s="154"/>
      <c r="HM111" s="156"/>
    </row>
    <row r="112" spans="2:221" ht="18" customHeight="1" x14ac:dyDescent="0.2">
      <c r="B112" s="134"/>
      <c r="C112" s="135"/>
      <c r="D112" s="135"/>
      <c r="E112" s="135"/>
      <c r="F112" s="135"/>
      <c r="G112" s="135"/>
      <c r="H112" s="135"/>
      <c r="I112" s="135"/>
      <c r="J112" s="135"/>
      <c r="K112" s="135"/>
      <c r="L112" s="135"/>
      <c r="M112" s="135"/>
      <c r="N112" s="135"/>
      <c r="O112" s="135"/>
      <c r="P112" s="135"/>
      <c r="Q112" s="135"/>
      <c r="R112" s="135"/>
      <c r="S112" s="135"/>
      <c r="T112" s="135"/>
      <c r="U112" s="136"/>
      <c r="V112" s="140"/>
      <c r="W112" s="141"/>
      <c r="X112" s="141"/>
      <c r="Y112" s="141"/>
      <c r="Z112" s="141"/>
      <c r="AA112" s="142"/>
      <c r="AB112" s="146"/>
      <c r="AC112" s="147"/>
      <c r="AD112" s="147"/>
      <c r="AE112" s="147"/>
      <c r="AF112" s="148"/>
      <c r="AG112" s="74" t="s">
        <v>24</v>
      </c>
      <c r="AH112" s="75"/>
      <c r="AI112" s="75"/>
      <c r="AJ112" s="75"/>
      <c r="AK112" s="75"/>
      <c r="AL112" s="76">
        <f t="shared" ref="AL112:AL122" si="3">SUM(AP112:HM112)</f>
        <v>2</v>
      </c>
      <c r="AM112" s="77"/>
      <c r="AN112" s="77"/>
      <c r="AO112" s="78"/>
      <c r="AP112" s="79"/>
      <c r="AQ112" s="58"/>
      <c r="AR112" s="58"/>
      <c r="AS112" s="58"/>
      <c r="AT112" s="58"/>
      <c r="AU112" s="58"/>
      <c r="AV112" s="58">
        <v>1</v>
      </c>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66"/>
      <c r="BZ112" s="183">
        <v>0</v>
      </c>
      <c r="CA112" s="58"/>
      <c r="CB112" s="58"/>
      <c r="CC112" s="58">
        <v>0</v>
      </c>
      <c r="CD112" s="58"/>
      <c r="CE112" s="58"/>
      <c r="CF112" s="58">
        <v>1</v>
      </c>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66"/>
      <c r="DJ112" s="183"/>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66"/>
      <c r="ET112" s="183"/>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66"/>
      <c r="GD112" s="183"/>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66"/>
    </row>
    <row r="113" spans="2:221" ht="18" customHeight="1" x14ac:dyDescent="0.2">
      <c r="B113" s="159" t="s">
        <v>854</v>
      </c>
      <c r="C113" s="160"/>
      <c r="D113" s="160"/>
      <c r="E113" s="160"/>
      <c r="F113" s="160"/>
      <c r="G113" s="160"/>
      <c r="H113" s="160"/>
      <c r="I113" s="160"/>
      <c r="J113" s="160"/>
      <c r="K113" s="160"/>
      <c r="L113" s="160"/>
      <c r="M113" s="160"/>
      <c r="N113" s="160"/>
      <c r="O113" s="160"/>
      <c r="P113" s="160"/>
      <c r="Q113" s="160"/>
      <c r="R113" s="160"/>
      <c r="S113" s="160"/>
      <c r="T113" s="160"/>
      <c r="U113" s="161"/>
      <c r="V113" s="165" t="s">
        <v>859</v>
      </c>
      <c r="W113" s="166"/>
      <c r="X113" s="166"/>
      <c r="Y113" s="166"/>
      <c r="Z113" s="166"/>
      <c r="AA113" s="167"/>
      <c r="AB113" s="171">
        <v>0.93701999999999996</v>
      </c>
      <c r="AC113" s="172"/>
      <c r="AD113" s="172"/>
      <c r="AE113" s="172"/>
      <c r="AF113" s="173"/>
      <c r="AG113" s="177" t="s">
        <v>23</v>
      </c>
      <c r="AH113" s="178"/>
      <c r="AI113" s="178"/>
      <c r="AJ113" s="178"/>
      <c r="AK113" s="178"/>
      <c r="AL113" s="179">
        <f t="shared" si="3"/>
        <v>2</v>
      </c>
      <c r="AM113" s="180"/>
      <c r="AN113" s="180"/>
      <c r="AO113" s="181"/>
      <c r="AP113" s="61"/>
      <c r="AQ113" s="65"/>
      <c r="AR113" s="65"/>
      <c r="AS113" s="65"/>
      <c r="AT113" s="65"/>
      <c r="AU113" s="65"/>
      <c r="AV113" s="99">
        <v>1</v>
      </c>
      <c r="AW113" s="60"/>
      <c r="AX113" s="60"/>
      <c r="AY113" s="60"/>
      <c r="AZ113" s="60"/>
      <c r="BA113" s="60"/>
      <c r="BB113" s="60"/>
      <c r="BC113" s="60"/>
      <c r="BD113" s="61"/>
      <c r="BE113" s="65"/>
      <c r="BF113" s="65"/>
      <c r="BG113" s="65"/>
      <c r="BH113" s="65"/>
      <c r="BI113" s="65"/>
      <c r="BJ113" s="65"/>
      <c r="BK113" s="65"/>
      <c r="BL113" s="65"/>
      <c r="BM113" s="65"/>
      <c r="BN113" s="65"/>
      <c r="BO113" s="65"/>
      <c r="BP113" s="65"/>
      <c r="BQ113" s="65"/>
      <c r="BR113" s="65"/>
      <c r="BS113" s="65"/>
      <c r="BT113" s="65"/>
      <c r="BU113" s="65"/>
      <c r="BV113" s="65"/>
      <c r="BW113" s="65"/>
      <c r="BX113" s="65"/>
      <c r="BY113" s="80"/>
      <c r="BZ113" s="182"/>
      <c r="CA113" s="65"/>
      <c r="CB113" s="65"/>
      <c r="CC113" s="65"/>
      <c r="CD113" s="65"/>
      <c r="CE113" s="65"/>
      <c r="CF113" s="99">
        <v>1</v>
      </c>
      <c r="CG113" s="60"/>
      <c r="CH113" s="60"/>
      <c r="CI113" s="60"/>
      <c r="CJ113" s="60"/>
      <c r="CK113" s="60"/>
      <c r="CL113" s="60"/>
      <c r="CM113" s="60"/>
      <c r="CN113" s="60"/>
      <c r="CO113" s="60"/>
      <c r="CP113" s="60"/>
      <c r="CQ113" s="60"/>
      <c r="CR113" s="60"/>
      <c r="CS113" s="60"/>
      <c r="CT113" s="60"/>
      <c r="CU113" s="60"/>
      <c r="CV113" s="60"/>
      <c r="CW113" s="61"/>
      <c r="CX113" s="65"/>
      <c r="CY113" s="65"/>
      <c r="CZ113" s="65"/>
      <c r="DA113" s="65"/>
      <c r="DB113" s="65"/>
      <c r="DC113" s="65"/>
      <c r="DD113" s="65"/>
      <c r="DE113" s="65"/>
      <c r="DF113" s="65"/>
      <c r="DG113" s="65"/>
      <c r="DH113" s="65"/>
      <c r="DI113" s="80"/>
      <c r="DJ113" s="182"/>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80"/>
      <c r="ET113" s="182"/>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80"/>
      <c r="GD113" s="182"/>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80"/>
    </row>
    <row r="114" spans="2:221" ht="18" customHeight="1" x14ac:dyDescent="0.2">
      <c r="B114" s="162"/>
      <c r="C114" s="163"/>
      <c r="D114" s="163"/>
      <c r="E114" s="163"/>
      <c r="F114" s="163"/>
      <c r="G114" s="163"/>
      <c r="H114" s="163"/>
      <c r="I114" s="163"/>
      <c r="J114" s="163"/>
      <c r="K114" s="163"/>
      <c r="L114" s="163"/>
      <c r="M114" s="163"/>
      <c r="N114" s="163"/>
      <c r="O114" s="163"/>
      <c r="P114" s="163"/>
      <c r="Q114" s="163"/>
      <c r="R114" s="163"/>
      <c r="S114" s="163"/>
      <c r="T114" s="163"/>
      <c r="U114" s="164"/>
      <c r="V114" s="168"/>
      <c r="W114" s="169"/>
      <c r="X114" s="169"/>
      <c r="Y114" s="169"/>
      <c r="Z114" s="169"/>
      <c r="AA114" s="170"/>
      <c r="AB114" s="174"/>
      <c r="AC114" s="175"/>
      <c r="AD114" s="175"/>
      <c r="AE114" s="175"/>
      <c r="AF114" s="176"/>
      <c r="AG114" s="177" t="s">
        <v>24</v>
      </c>
      <c r="AH114" s="178"/>
      <c r="AI114" s="178"/>
      <c r="AJ114" s="178"/>
      <c r="AK114" s="178"/>
      <c r="AL114" s="179">
        <f t="shared" si="3"/>
        <v>1</v>
      </c>
      <c r="AM114" s="180"/>
      <c r="AN114" s="180"/>
      <c r="AO114" s="181"/>
      <c r="AP114" s="184"/>
      <c r="AQ114" s="65"/>
      <c r="AR114" s="65"/>
      <c r="AS114" s="65"/>
      <c r="AT114" s="65"/>
      <c r="AU114" s="65"/>
      <c r="AV114" s="99">
        <v>1</v>
      </c>
      <c r="AW114" s="60"/>
      <c r="AX114" s="60"/>
      <c r="AY114" s="60"/>
      <c r="AZ114" s="60"/>
      <c r="BA114" s="60"/>
      <c r="BB114" s="60"/>
      <c r="BC114" s="60"/>
      <c r="BD114" s="61"/>
      <c r="BE114" s="65"/>
      <c r="BF114" s="65"/>
      <c r="BG114" s="65"/>
      <c r="BH114" s="65"/>
      <c r="BI114" s="65"/>
      <c r="BJ114" s="65"/>
      <c r="BK114" s="65"/>
      <c r="BL114" s="65"/>
      <c r="BM114" s="65"/>
      <c r="BN114" s="65"/>
      <c r="BO114" s="65"/>
      <c r="BP114" s="65"/>
      <c r="BQ114" s="65"/>
      <c r="BR114" s="65"/>
      <c r="BS114" s="65"/>
      <c r="BT114" s="65"/>
      <c r="BU114" s="65"/>
      <c r="BV114" s="65"/>
      <c r="BW114" s="65"/>
      <c r="BX114" s="65"/>
      <c r="BY114" s="80"/>
      <c r="BZ114" s="182">
        <v>0</v>
      </c>
      <c r="CA114" s="65"/>
      <c r="CB114" s="65"/>
      <c r="CC114" s="65">
        <v>0</v>
      </c>
      <c r="CD114" s="65"/>
      <c r="CE114" s="65"/>
      <c r="CF114" s="65">
        <v>0</v>
      </c>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80"/>
      <c r="DJ114" s="182"/>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80"/>
      <c r="ET114" s="182"/>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80"/>
      <c r="GD114" s="182"/>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80"/>
    </row>
    <row r="115" spans="2:221" ht="18" customHeight="1" x14ac:dyDescent="0.2">
      <c r="B115" s="185" t="s">
        <v>855</v>
      </c>
      <c r="C115" s="186"/>
      <c r="D115" s="186"/>
      <c r="E115" s="186"/>
      <c r="F115" s="186"/>
      <c r="G115" s="186"/>
      <c r="H115" s="186"/>
      <c r="I115" s="186"/>
      <c r="J115" s="186"/>
      <c r="K115" s="186"/>
      <c r="L115" s="186"/>
      <c r="M115" s="186"/>
      <c r="N115" s="186"/>
      <c r="O115" s="186"/>
      <c r="P115" s="186"/>
      <c r="Q115" s="186"/>
      <c r="R115" s="186"/>
      <c r="S115" s="186"/>
      <c r="T115" s="186"/>
      <c r="U115" s="187"/>
      <c r="V115" s="188" t="s">
        <v>860</v>
      </c>
      <c r="W115" s="189"/>
      <c r="X115" s="189"/>
      <c r="Y115" s="189"/>
      <c r="Z115" s="189"/>
      <c r="AA115" s="190"/>
      <c r="AB115" s="191">
        <v>3.4000000000000002E-4</v>
      </c>
      <c r="AC115" s="192"/>
      <c r="AD115" s="192"/>
      <c r="AE115" s="192"/>
      <c r="AF115" s="193"/>
      <c r="AG115" s="74" t="s">
        <v>23</v>
      </c>
      <c r="AH115" s="75"/>
      <c r="AI115" s="75"/>
      <c r="AJ115" s="75"/>
      <c r="AK115" s="75"/>
      <c r="AL115" s="76">
        <f t="shared" si="3"/>
        <v>1</v>
      </c>
      <c r="AM115" s="77"/>
      <c r="AN115" s="77"/>
      <c r="AO115" s="78"/>
      <c r="AP115" s="91"/>
      <c r="AQ115" s="58"/>
      <c r="AR115" s="58"/>
      <c r="AS115" s="58"/>
      <c r="AT115" s="58"/>
      <c r="AU115" s="58"/>
      <c r="AV115" s="58"/>
      <c r="AW115" s="58"/>
      <c r="AX115" s="58"/>
      <c r="AY115" s="58"/>
      <c r="AZ115" s="58"/>
      <c r="BA115" s="58"/>
      <c r="BB115" s="58"/>
      <c r="BC115" s="58"/>
      <c r="BD115" s="58"/>
      <c r="BE115" s="58">
        <v>1</v>
      </c>
      <c r="BF115" s="58"/>
      <c r="BG115" s="58"/>
      <c r="BH115" s="58"/>
      <c r="BI115" s="58"/>
      <c r="BJ115" s="58"/>
      <c r="BK115" s="58"/>
      <c r="BL115" s="58"/>
      <c r="BM115" s="58"/>
      <c r="BN115" s="58"/>
      <c r="BO115" s="58"/>
      <c r="BP115" s="58"/>
      <c r="BQ115" s="58"/>
      <c r="BR115" s="58"/>
      <c r="BS115" s="58"/>
      <c r="BT115" s="58"/>
      <c r="BU115" s="58"/>
      <c r="BV115" s="58"/>
      <c r="BW115" s="58"/>
      <c r="BX115" s="58"/>
      <c r="BY115" s="66"/>
      <c r="BZ115" s="183"/>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66"/>
      <c r="DJ115" s="183"/>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66"/>
      <c r="ET115" s="183"/>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66"/>
      <c r="GD115" s="183"/>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66"/>
    </row>
    <row r="116" spans="2:221" ht="18" customHeight="1" x14ac:dyDescent="0.2">
      <c r="B116" s="134"/>
      <c r="C116" s="135"/>
      <c r="D116" s="135"/>
      <c r="E116" s="135"/>
      <c r="F116" s="135"/>
      <c r="G116" s="135"/>
      <c r="H116" s="135"/>
      <c r="I116" s="135"/>
      <c r="J116" s="135"/>
      <c r="K116" s="135"/>
      <c r="L116" s="135"/>
      <c r="M116" s="135"/>
      <c r="N116" s="135"/>
      <c r="O116" s="135"/>
      <c r="P116" s="135"/>
      <c r="Q116" s="135"/>
      <c r="R116" s="135"/>
      <c r="S116" s="135"/>
      <c r="T116" s="135"/>
      <c r="U116" s="136"/>
      <c r="V116" s="140"/>
      <c r="W116" s="141"/>
      <c r="X116" s="141"/>
      <c r="Y116" s="141"/>
      <c r="Z116" s="141"/>
      <c r="AA116" s="142"/>
      <c r="AB116" s="146"/>
      <c r="AC116" s="147"/>
      <c r="AD116" s="147"/>
      <c r="AE116" s="147"/>
      <c r="AF116" s="148"/>
      <c r="AG116" s="74" t="s">
        <v>24</v>
      </c>
      <c r="AH116" s="75"/>
      <c r="AI116" s="75"/>
      <c r="AJ116" s="75"/>
      <c r="AK116" s="75"/>
      <c r="AL116" s="76">
        <f t="shared" si="3"/>
        <v>0</v>
      </c>
      <c r="AM116" s="77"/>
      <c r="AN116" s="77"/>
      <c r="AO116" s="78"/>
      <c r="AP116" s="79"/>
      <c r="AQ116" s="58"/>
      <c r="AR116" s="58"/>
      <c r="AS116" s="58"/>
      <c r="AT116" s="58"/>
      <c r="AU116" s="58"/>
      <c r="AV116" s="58"/>
      <c r="AW116" s="58"/>
      <c r="AX116" s="58"/>
      <c r="AY116" s="58"/>
      <c r="AZ116" s="58"/>
      <c r="BA116" s="58"/>
      <c r="BB116" s="58"/>
      <c r="BC116" s="58"/>
      <c r="BD116" s="58"/>
      <c r="BE116" s="58">
        <v>0</v>
      </c>
      <c r="BF116" s="58"/>
      <c r="BG116" s="58"/>
      <c r="BH116" s="58"/>
      <c r="BI116" s="58"/>
      <c r="BJ116" s="58"/>
      <c r="BK116" s="58"/>
      <c r="BL116" s="58"/>
      <c r="BM116" s="58"/>
      <c r="BN116" s="58"/>
      <c r="BO116" s="58"/>
      <c r="BP116" s="58"/>
      <c r="BQ116" s="58"/>
      <c r="BR116" s="58"/>
      <c r="BS116" s="58"/>
      <c r="BT116" s="58"/>
      <c r="BU116" s="58"/>
      <c r="BV116" s="58"/>
      <c r="BW116" s="58"/>
      <c r="BX116" s="58"/>
      <c r="BY116" s="66"/>
      <c r="BZ116" s="183">
        <v>0</v>
      </c>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66"/>
      <c r="DJ116" s="183"/>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66"/>
      <c r="ET116" s="183"/>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66"/>
      <c r="GD116" s="183"/>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66"/>
    </row>
    <row r="117" spans="2:221" ht="18" customHeight="1" x14ac:dyDescent="0.2">
      <c r="B117" s="159" t="s">
        <v>856</v>
      </c>
      <c r="C117" s="160"/>
      <c r="D117" s="160"/>
      <c r="E117" s="160"/>
      <c r="F117" s="160"/>
      <c r="G117" s="160"/>
      <c r="H117" s="160"/>
      <c r="I117" s="160"/>
      <c r="J117" s="160"/>
      <c r="K117" s="160"/>
      <c r="L117" s="160"/>
      <c r="M117" s="160"/>
      <c r="N117" s="160"/>
      <c r="O117" s="160"/>
      <c r="P117" s="160"/>
      <c r="Q117" s="160"/>
      <c r="R117" s="160"/>
      <c r="S117" s="160"/>
      <c r="T117" s="160"/>
      <c r="U117" s="161"/>
      <c r="V117" s="165" t="s">
        <v>861</v>
      </c>
      <c r="W117" s="166"/>
      <c r="X117" s="166"/>
      <c r="Y117" s="166"/>
      <c r="Z117" s="166"/>
      <c r="AA117" s="167"/>
      <c r="AB117" s="171">
        <v>3.4000000000000002E-4</v>
      </c>
      <c r="AC117" s="172"/>
      <c r="AD117" s="172"/>
      <c r="AE117" s="172"/>
      <c r="AF117" s="173"/>
      <c r="AG117" s="177" t="s">
        <v>23</v>
      </c>
      <c r="AH117" s="178"/>
      <c r="AI117" s="178"/>
      <c r="AJ117" s="178"/>
      <c r="AK117" s="178"/>
      <c r="AL117" s="179">
        <f t="shared" si="3"/>
        <v>1</v>
      </c>
      <c r="AM117" s="180"/>
      <c r="AN117" s="180"/>
      <c r="AO117" s="181"/>
      <c r="AP117" s="61"/>
      <c r="AQ117" s="65"/>
      <c r="AR117" s="65"/>
      <c r="AS117" s="65"/>
      <c r="AT117" s="65"/>
      <c r="AU117" s="65"/>
      <c r="AV117" s="65"/>
      <c r="AW117" s="65"/>
      <c r="AX117" s="65"/>
      <c r="AY117" s="65"/>
      <c r="AZ117" s="65"/>
      <c r="BA117" s="65"/>
      <c r="BB117" s="65"/>
      <c r="BC117" s="65"/>
      <c r="BD117" s="65"/>
      <c r="BE117" s="65">
        <v>1</v>
      </c>
      <c r="BF117" s="65"/>
      <c r="BG117" s="65"/>
      <c r="BH117" s="65"/>
      <c r="BI117" s="65"/>
      <c r="BJ117" s="65"/>
      <c r="BK117" s="65"/>
      <c r="BL117" s="65"/>
      <c r="BM117" s="65"/>
      <c r="BN117" s="65"/>
      <c r="BO117" s="65"/>
      <c r="BP117" s="65"/>
      <c r="BQ117" s="65"/>
      <c r="BR117" s="65"/>
      <c r="BS117" s="65"/>
      <c r="BT117" s="65"/>
      <c r="BU117" s="65"/>
      <c r="BV117" s="65"/>
      <c r="BW117" s="65"/>
      <c r="BX117" s="65"/>
      <c r="BY117" s="80"/>
      <c r="BZ117" s="182"/>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80"/>
      <c r="DJ117" s="182"/>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80"/>
      <c r="ET117" s="182"/>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80"/>
      <c r="GD117" s="182"/>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80"/>
    </row>
    <row r="118" spans="2:221" ht="18" customHeight="1" x14ac:dyDescent="0.2">
      <c r="B118" s="162"/>
      <c r="C118" s="163"/>
      <c r="D118" s="163"/>
      <c r="E118" s="163"/>
      <c r="F118" s="163"/>
      <c r="G118" s="163"/>
      <c r="H118" s="163"/>
      <c r="I118" s="163"/>
      <c r="J118" s="163"/>
      <c r="K118" s="163"/>
      <c r="L118" s="163"/>
      <c r="M118" s="163"/>
      <c r="N118" s="163"/>
      <c r="O118" s="163"/>
      <c r="P118" s="163"/>
      <c r="Q118" s="163"/>
      <c r="R118" s="163"/>
      <c r="S118" s="163"/>
      <c r="T118" s="163"/>
      <c r="U118" s="164"/>
      <c r="V118" s="168"/>
      <c r="W118" s="169"/>
      <c r="X118" s="169"/>
      <c r="Y118" s="169"/>
      <c r="Z118" s="169"/>
      <c r="AA118" s="170"/>
      <c r="AB118" s="174"/>
      <c r="AC118" s="175"/>
      <c r="AD118" s="175"/>
      <c r="AE118" s="175"/>
      <c r="AF118" s="176"/>
      <c r="AG118" s="177" t="s">
        <v>24</v>
      </c>
      <c r="AH118" s="178"/>
      <c r="AI118" s="178"/>
      <c r="AJ118" s="178"/>
      <c r="AK118" s="178"/>
      <c r="AL118" s="179">
        <f t="shared" si="3"/>
        <v>0</v>
      </c>
      <c r="AM118" s="180"/>
      <c r="AN118" s="180"/>
      <c r="AO118" s="181"/>
      <c r="AP118" s="184"/>
      <c r="AQ118" s="65"/>
      <c r="AR118" s="65"/>
      <c r="AS118" s="65"/>
      <c r="AT118" s="65"/>
      <c r="AU118" s="65"/>
      <c r="AV118" s="65"/>
      <c r="AW118" s="65"/>
      <c r="AX118" s="65"/>
      <c r="AY118" s="65"/>
      <c r="AZ118" s="65"/>
      <c r="BA118" s="65"/>
      <c r="BB118" s="65"/>
      <c r="BC118" s="65"/>
      <c r="BD118" s="65"/>
      <c r="BE118" s="65">
        <v>0</v>
      </c>
      <c r="BF118" s="65"/>
      <c r="BG118" s="65"/>
      <c r="BH118" s="65"/>
      <c r="BI118" s="65"/>
      <c r="BJ118" s="65"/>
      <c r="BK118" s="65"/>
      <c r="BL118" s="65"/>
      <c r="BM118" s="65"/>
      <c r="BN118" s="65"/>
      <c r="BO118" s="65"/>
      <c r="BP118" s="65"/>
      <c r="BQ118" s="65"/>
      <c r="BR118" s="65"/>
      <c r="BS118" s="65"/>
      <c r="BT118" s="65"/>
      <c r="BU118" s="65"/>
      <c r="BV118" s="65"/>
      <c r="BW118" s="65"/>
      <c r="BX118" s="65"/>
      <c r="BY118" s="80"/>
      <c r="BZ118" s="182">
        <v>0</v>
      </c>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80"/>
      <c r="DJ118" s="182"/>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80"/>
      <c r="ET118" s="182"/>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80"/>
      <c r="GD118" s="182"/>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80"/>
    </row>
    <row r="119" spans="2:221" ht="18" customHeight="1" x14ac:dyDescent="0.2">
      <c r="B119" s="185" t="s">
        <v>857</v>
      </c>
      <c r="C119" s="186"/>
      <c r="D119" s="186"/>
      <c r="E119" s="186"/>
      <c r="F119" s="186"/>
      <c r="G119" s="186"/>
      <c r="H119" s="186"/>
      <c r="I119" s="186"/>
      <c r="J119" s="186"/>
      <c r="K119" s="186"/>
      <c r="L119" s="186"/>
      <c r="M119" s="186"/>
      <c r="N119" s="186"/>
      <c r="O119" s="186"/>
      <c r="P119" s="186"/>
      <c r="Q119" s="186"/>
      <c r="R119" s="186"/>
      <c r="S119" s="186"/>
      <c r="T119" s="186"/>
      <c r="U119" s="187"/>
      <c r="V119" s="188" t="s">
        <v>862</v>
      </c>
      <c r="W119" s="189"/>
      <c r="X119" s="189"/>
      <c r="Y119" s="189"/>
      <c r="Z119" s="189"/>
      <c r="AA119" s="190"/>
      <c r="AB119" s="191">
        <v>5.9790000000000003E-2</v>
      </c>
      <c r="AC119" s="192"/>
      <c r="AD119" s="192"/>
      <c r="AE119" s="192"/>
      <c r="AF119" s="193"/>
      <c r="AG119" s="74" t="s">
        <v>23</v>
      </c>
      <c r="AH119" s="75"/>
      <c r="AI119" s="75"/>
      <c r="AJ119" s="75"/>
      <c r="AK119" s="75"/>
      <c r="AL119" s="76">
        <f t="shared" si="3"/>
        <v>1</v>
      </c>
      <c r="AM119" s="77"/>
      <c r="AN119" s="77"/>
      <c r="AO119" s="78"/>
      <c r="AP119" s="91"/>
      <c r="AQ119" s="58"/>
      <c r="AR119" s="58"/>
      <c r="AS119" s="58"/>
      <c r="AT119" s="58"/>
      <c r="AU119" s="58"/>
      <c r="AV119" s="58"/>
      <c r="AW119" s="58"/>
      <c r="AX119" s="58"/>
      <c r="AY119" s="58"/>
      <c r="AZ119" s="58"/>
      <c r="BA119" s="58"/>
      <c r="BB119" s="58"/>
      <c r="BC119" s="58"/>
      <c r="BD119" s="58"/>
      <c r="BE119" s="97">
        <v>1</v>
      </c>
      <c r="BF119" s="90"/>
      <c r="BG119" s="90"/>
      <c r="BH119" s="90"/>
      <c r="BI119" s="90"/>
      <c r="BJ119" s="90"/>
      <c r="BK119" s="90"/>
      <c r="BL119" s="90"/>
      <c r="BM119" s="90"/>
      <c r="BN119" s="90"/>
      <c r="BO119" s="90"/>
      <c r="BP119" s="90"/>
      <c r="BQ119" s="90"/>
      <c r="BR119" s="90"/>
      <c r="BS119" s="90"/>
      <c r="BT119" s="90"/>
      <c r="BU119" s="90"/>
      <c r="BV119" s="90"/>
      <c r="BW119" s="90"/>
      <c r="BX119" s="90"/>
      <c r="BY119" s="98"/>
      <c r="BZ119" s="183"/>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66"/>
      <c r="DJ119" s="183"/>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66"/>
      <c r="ET119" s="183"/>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66"/>
      <c r="GD119" s="183"/>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66"/>
    </row>
    <row r="120" spans="2:221" ht="18" customHeight="1" x14ac:dyDescent="0.2">
      <c r="B120" s="134"/>
      <c r="C120" s="135"/>
      <c r="D120" s="135"/>
      <c r="E120" s="135"/>
      <c r="F120" s="135"/>
      <c r="G120" s="135"/>
      <c r="H120" s="135"/>
      <c r="I120" s="135"/>
      <c r="J120" s="135"/>
      <c r="K120" s="135"/>
      <c r="L120" s="135"/>
      <c r="M120" s="135"/>
      <c r="N120" s="135"/>
      <c r="O120" s="135"/>
      <c r="P120" s="135"/>
      <c r="Q120" s="135"/>
      <c r="R120" s="135"/>
      <c r="S120" s="135"/>
      <c r="T120" s="135"/>
      <c r="U120" s="136"/>
      <c r="V120" s="140"/>
      <c r="W120" s="141"/>
      <c r="X120" s="141"/>
      <c r="Y120" s="141"/>
      <c r="Z120" s="141"/>
      <c r="AA120" s="142"/>
      <c r="AB120" s="146"/>
      <c r="AC120" s="147"/>
      <c r="AD120" s="147"/>
      <c r="AE120" s="147"/>
      <c r="AF120" s="148"/>
      <c r="AG120" s="74" t="s">
        <v>24</v>
      </c>
      <c r="AH120" s="75"/>
      <c r="AI120" s="75"/>
      <c r="AJ120" s="75"/>
      <c r="AK120" s="75"/>
      <c r="AL120" s="76">
        <f t="shared" si="3"/>
        <v>0</v>
      </c>
      <c r="AM120" s="77"/>
      <c r="AN120" s="77"/>
      <c r="AO120" s="78"/>
      <c r="AP120" s="79"/>
      <c r="AQ120" s="58"/>
      <c r="AR120" s="58"/>
      <c r="AS120" s="58"/>
      <c r="AT120" s="58"/>
      <c r="AU120" s="58"/>
      <c r="AV120" s="58"/>
      <c r="AW120" s="58"/>
      <c r="AX120" s="58"/>
      <c r="AY120" s="58"/>
      <c r="AZ120" s="58"/>
      <c r="BA120" s="58"/>
      <c r="BB120" s="58"/>
      <c r="BC120" s="58"/>
      <c r="BD120" s="58"/>
      <c r="BE120" s="97">
        <v>0</v>
      </c>
      <c r="BF120" s="90"/>
      <c r="BG120" s="90"/>
      <c r="BH120" s="90"/>
      <c r="BI120" s="90"/>
      <c r="BJ120" s="90"/>
      <c r="BK120" s="90"/>
      <c r="BL120" s="90"/>
      <c r="BM120" s="90"/>
      <c r="BN120" s="90"/>
      <c r="BO120" s="90"/>
      <c r="BP120" s="90"/>
      <c r="BQ120" s="90"/>
      <c r="BR120" s="90"/>
      <c r="BS120" s="90"/>
      <c r="BT120" s="90"/>
      <c r="BU120" s="90"/>
      <c r="BV120" s="90"/>
      <c r="BW120" s="90"/>
      <c r="BX120" s="90"/>
      <c r="BY120" s="98"/>
      <c r="BZ120" s="183">
        <v>0</v>
      </c>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66"/>
      <c r="DJ120" s="183"/>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66"/>
      <c r="ET120" s="183"/>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66"/>
      <c r="GD120" s="183"/>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66"/>
    </row>
    <row r="121" spans="2:221" ht="18" customHeight="1" x14ac:dyDescent="0.2">
      <c r="B121" s="159" t="s">
        <v>63</v>
      </c>
      <c r="C121" s="160"/>
      <c r="D121" s="160"/>
      <c r="E121" s="160"/>
      <c r="F121" s="160"/>
      <c r="G121" s="160"/>
      <c r="H121" s="160"/>
      <c r="I121" s="160"/>
      <c r="J121" s="160"/>
      <c r="K121" s="160"/>
      <c r="L121" s="160"/>
      <c r="M121" s="160"/>
      <c r="N121" s="160"/>
      <c r="O121" s="160"/>
      <c r="P121" s="160"/>
      <c r="Q121" s="160"/>
      <c r="R121" s="160"/>
      <c r="S121" s="160"/>
      <c r="T121" s="160"/>
      <c r="U121" s="161"/>
      <c r="V121" s="165" t="s">
        <v>863</v>
      </c>
      <c r="W121" s="166"/>
      <c r="X121" s="166"/>
      <c r="Y121" s="166"/>
      <c r="Z121" s="166"/>
      <c r="AA121" s="167"/>
      <c r="AB121" s="171">
        <v>7.9000000000000001E-4</v>
      </c>
      <c r="AC121" s="172"/>
      <c r="AD121" s="172"/>
      <c r="AE121" s="172"/>
      <c r="AF121" s="173"/>
      <c r="AG121" s="177" t="s">
        <v>23</v>
      </c>
      <c r="AH121" s="178"/>
      <c r="AI121" s="178"/>
      <c r="AJ121" s="178"/>
      <c r="AK121" s="178"/>
      <c r="AL121" s="179">
        <f t="shared" si="3"/>
        <v>3</v>
      </c>
      <c r="AM121" s="180"/>
      <c r="AN121" s="180"/>
      <c r="AO121" s="181"/>
      <c r="AP121" s="61"/>
      <c r="AQ121" s="65"/>
      <c r="AR121" s="65"/>
      <c r="AS121" s="65"/>
      <c r="AT121" s="65"/>
      <c r="AU121" s="65"/>
      <c r="AV121" s="65"/>
      <c r="AW121" s="65"/>
      <c r="AX121" s="65"/>
      <c r="AY121" s="65"/>
      <c r="AZ121" s="65"/>
      <c r="BA121" s="65"/>
      <c r="BB121" s="65"/>
      <c r="BC121" s="65"/>
      <c r="BD121" s="65"/>
      <c r="BE121" s="65"/>
      <c r="BF121" s="65"/>
      <c r="BG121" s="65"/>
      <c r="BH121" s="65"/>
      <c r="BI121" s="65"/>
      <c r="BJ121" s="65"/>
      <c r="BK121" s="65">
        <v>1</v>
      </c>
      <c r="BL121" s="65"/>
      <c r="BM121" s="65"/>
      <c r="BN121" s="65"/>
      <c r="BO121" s="65"/>
      <c r="BP121" s="65"/>
      <c r="BQ121" s="65">
        <v>1</v>
      </c>
      <c r="BR121" s="65"/>
      <c r="BS121" s="65"/>
      <c r="BT121" s="65"/>
      <c r="BU121" s="65"/>
      <c r="BV121" s="65"/>
      <c r="BW121" s="65">
        <v>1</v>
      </c>
      <c r="BX121" s="65"/>
      <c r="BY121" s="80"/>
      <c r="BZ121" s="182"/>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80"/>
      <c r="DJ121" s="182"/>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80"/>
      <c r="ET121" s="182"/>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80"/>
      <c r="GD121" s="182"/>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80"/>
    </row>
    <row r="122" spans="2:221" ht="18" customHeight="1" thickBot="1" x14ac:dyDescent="0.25">
      <c r="B122" s="199"/>
      <c r="C122" s="200"/>
      <c r="D122" s="200"/>
      <c r="E122" s="200"/>
      <c r="F122" s="200"/>
      <c r="G122" s="200"/>
      <c r="H122" s="200"/>
      <c r="I122" s="200"/>
      <c r="J122" s="200"/>
      <c r="K122" s="200"/>
      <c r="L122" s="200"/>
      <c r="M122" s="200"/>
      <c r="N122" s="200"/>
      <c r="O122" s="200"/>
      <c r="P122" s="200"/>
      <c r="Q122" s="200"/>
      <c r="R122" s="200"/>
      <c r="S122" s="200"/>
      <c r="T122" s="200"/>
      <c r="U122" s="201"/>
      <c r="V122" s="202"/>
      <c r="W122" s="203"/>
      <c r="X122" s="203"/>
      <c r="Y122" s="203"/>
      <c r="Z122" s="203"/>
      <c r="AA122" s="204"/>
      <c r="AB122" s="205"/>
      <c r="AC122" s="206"/>
      <c r="AD122" s="206"/>
      <c r="AE122" s="206"/>
      <c r="AF122" s="207"/>
      <c r="AG122" s="208" t="s">
        <v>24</v>
      </c>
      <c r="AH122" s="209"/>
      <c r="AI122" s="209"/>
      <c r="AJ122" s="209"/>
      <c r="AK122" s="209"/>
      <c r="AL122" s="210">
        <f t="shared" si="3"/>
        <v>0</v>
      </c>
      <c r="AM122" s="211"/>
      <c r="AN122" s="211"/>
      <c r="AO122" s="212"/>
      <c r="AP122" s="213"/>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v>0</v>
      </c>
      <c r="BL122" s="214"/>
      <c r="BM122" s="214"/>
      <c r="BN122" s="214"/>
      <c r="BO122" s="214"/>
      <c r="BP122" s="214"/>
      <c r="BQ122" s="214">
        <v>0</v>
      </c>
      <c r="BR122" s="214"/>
      <c r="BS122" s="214"/>
      <c r="BT122" s="214"/>
      <c r="BU122" s="214"/>
      <c r="BV122" s="214"/>
      <c r="BW122" s="214">
        <v>0</v>
      </c>
      <c r="BX122" s="214"/>
      <c r="BY122" s="215"/>
      <c r="BZ122" s="216">
        <v>0</v>
      </c>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5"/>
      <c r="DJ122" s="216"/>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5"/>
      <c r="ET122" s="216"/>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5"/>
      <c r="GD122" s="216"/>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5"/>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7" t="s">
        <v>33</v>
      </c>
      <c r="D125" s="68"/>
      <c r="E125" s="68"/>
      <c r="F125" s="68"/>
      <c r="G125" s="68"/>
      <c r="H125" s="68"/>
      <c r="I125" s="68"/>
      <c r="J125" s="68"/>
      <c r="K125" s="68"/>
      <c r="L125" s="68"/>
      <c r="M125" s="68"/>
      <c r="N125" s="68"/>
      <c r="O125" s="85" t="s">
        <v>805</v>
      </c>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7" t="s">
        <v>34</v>
      </c>
      <c r="D126" s="68"/>
      <c r="E126" s="68"/>
      <c r="F126" s="68"/>
      <c r="G126" s="68"/>
      <c r="H126" s="68"/>
      <c r="I126" s="68"/>
      <c r="J126" s="68"/>
      <c r="K126" s="68"/>
      <c r="L126" s="68"/>
      <c r="M126" s="68"/>
      <c r="N126" s="68"/>
      <c r="O126" s="69" t="s">
        <v>806</v>
      </c>
      <c r="P126" s="69"/>
      <c r="Q126" s="6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7" t="s">
        <v>35</v>
      </c>
      <c r="D127" s="67"/>
      <c r="E127" s="67"/>
      <c r="F127" s="67"/>
      <c r="G127" s="67"/>
      <c r="H127" s="67"/>
      <c r="I127" s="67"/>
      <c r="J127" s="67"/>
      <c r="K127" s="67"/>
      <c r="L127" s="67"/>
      <c r="M127" s="67"/>
      <c r="N127" s="67"/>
      <c r="O127" s="70">
        <v>0.2</v>
      </c>
      <c r="P127" s="70"/>
      <c r="Q127" s="7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71" t="s">
        <v>36</v>
      </c>
      <c r="D128" s="71"/>
      <c r="E128" s="71"/>
      <c r="F128" s="71"/>
      <c r="G128" s="71"/>
      <c r="H128" s="71"/>
      <c r="I128" s="71"/>
      <c r="J128" s="71"/>
      <c r="K128" s="71"/>
      <c r="L128" s="71"/>
      <c r="M128" s="71"/>
      <c r="N128" s="71"/>
      <c r="O128" s="72" t="s">
        <v>864</v>
      </c>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7" t="s">
        <v>34</v>
      </c>
      <c r="D129" s="67"/>
      <c r="E129" s="67"/>
      <c r="F129" s="67"/>
      <c r="G129" s="67"/>
      <c r="H129" s="67"/>
      <c r="I129" s="67"/>
      <c r="J129" s="67"/>
      <c r="K129" s="67"/>
      <c r="L129" s="67"/>
      <c r="M129" s="67"/>
      <c r="N129" s="67"/>
      <c r="O129" s="69" t="s">
        <v>865</v>
      </c>
      <c r="P129" s="69"/>
      <c r="Q129" s="69"/>
      <c r="R129" s="6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7" t="s">
        <v>37</v>
      </c>
      <c r="D130" s="67"/>
      <c r="E130" s="67"/>
      <c r="F130" s="67"/>
      <c r="G130" s="67"/>
      <c r="H130" s="67"/>
      <c r="I130" s="67"/>
      <c r="J130" s="67"/>
      <c r="K130" s="67"/>
      <c r="L130" s="67"/>
      <c r="M130" s="67"/>
      <c r="N130" s="67"/>
      <c r="O130" s="73">
        <v>0.3</v>
      </c>
      <c r="P130" s="69"/>
      <c r="Q130" s="6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7" t="s">
        <v>38</v>
      </c>
      <c r="D131" s="67"/>
      <c r="E131" s="67"/>
      <c r="F131" s="67"/>
      <c r="G131" s="67"/>
      <c r="H131" s="67"/>
      <c r="I131" s="67"/>
      <c r="J131" s="67"/>
      <c r="K131" s="67"/>
      <c r="L131" s="67"/>
      <c r="M131" s="67"/>
      <c r="N131" s="67"/>
      <c r="O131" s="69" t="s">
        <v>752</v>
      </c>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121" t="s">
        <v>39</v>
      </c>
      <c r="C133" s="122"/>
      <c r="D133" s="122"/>
      <c r="E133" s="122"/>
      <c r="F133" s="122"/>
      <c r="G133" s="122"/>
      <c r="H133" s="122"/>
      <c r="I133" s="122"/>
      <c r="J133" s="122"/>
      <c r="K133" s="122"/>
      <c r="L133" s="122"/>
      <c r="M133" s="122"/>
      <c r="N133" s="122"/>
      <c r="O133" s="122"/>
      <c r="P133" s="122"/>
      <c r="Q133" s="122"/>
      <c r="R133" s="122"/>
      <c r="S133" s="122"/>
      <c r="T133" s="122"/>
      <c r="U133" s="123"/>
      <c r="V133" s="121" t="s">
        <v>40</v>
      </c>
      <c r="W133" s="122"/>
      <c r="X133" s="122"/>
      <c r="Y133" s="122"/>
      <c r="Z133" s="122"/>
      <c r="AA133" s="123"/>
      <c r="AB133" s="121" t="s">
        <v>9</v>
      </c>
      <c r="AC133" s="122"/>
      <c r="AD133" s="122"/>
      <c r="AE133" s="122"/>
      <c r="AF133" s="123"/>
      <c r="AG133" s="121" t="s">
        <v>1</v>
      </c>
      <c r="AH133" s="122"/>
      <c r="AI133" s="122"/>
      <c r="AJ133" s="122"/>
      <c r="AK133" s="122"/>
      <c r="AL133" s="122"/>
      <c r="AM133" s="122"/>
      <c r="AN133" s="122"/>
      <c r="AO133" s="123"/>
      <c r="AP133" s="127" t="s">
        <v>5</v>
      </c>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9"/>
      <c r="BZ133" s="127" t="s">
        <v>41</v>
      </c>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9"/>
      <c r="DJ133" s="127" t="s">
        <v>42</v>
      </c>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9"/>
      <c r="ET133" s="127" t="s">
        <v>43</v>
      </c>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9"/>
      <c r="GD133" s="127" t="s">
        <v>44</v>
      </c>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9"/>
    </row>
    <row r="134" spans="2:221" ht="18" customHeight="1" thickBot="1" x14ac:dyDescent="0.25">
      <c r="B134" s="124"/>
      <c r="C134" s="125"/>
      <c r="D134" s="125"/>
      <c r="E134" s="125"/>
      <c r="F134" s="125"/>
      <c r="G134" s="125"/>
      <c r="H134" s="125"/>
      <c r="I134" s="125"/>
      <c r="J134" s="125"/>
      <c r="K134" s="125"/>
      <c r="L134" s="125"/>
      <c r="M134" s="125"/>
      <c r="N134" s="125"/>
      <c r="O134" s="125"/>
      <c r="P134" s="125"/>
      <c r="Q134" s="125"/>
      <c r="R134" s="125"/>
      <c r="S134" s="125"/>
      <c r="T134" s="125"/>
      <c r="U134" s="126"/>
      <c r="V134" s="124"/>
      <c r="W134" s="125"/>
      <c r="X134" s="125"/>
      <c r="Y134" s="125"/>
      <c r="Z134" s="125"/>
      <c r="AA134" s="126"/>
      <c r="AB134" s="124"/>
      <c r="AC134" s="125"/>
      <c r="AD134" s="125"/>
      <c r="AE134" s="125"/>
      <c r="AF134" s="126"/>
      <c r="AG134" s="124"/>
      <c r="AH134" s="125"/>
      <c r="AI134" s="125"/>
      <c r="AJ134" s="125"/>
      <c r="AK134" s="125"/>
      <c r="AL134" s="125"/>
      <c r="AM134" s="125"/>
      <c r="AN134" s="125"/>
      <c r="AO134" s="126"/>
      <c r="AP134" s="116" t="s">
        <v>11</v>
      </c>
      <c r="AQ134" s="117"/>
      <c r="AR134" s="117"/>
      <c r="AS134" s="117" t="s">
        <v>12</v>
      </c>
      <c r="AT134" s="117"/>
      <c r="AU134" s="117"/>
      <c r="AV134" s="118" t="s">
        <v>13</v>
      </c>
      <c r="AW134" s="119"/>
      <c r="AX134" s="120"/>
      <c r="AY134" s="118" t="s">
        <v>17</v>
      </c>
      <c r="AZ134" s="119"/>
      <c r="BA134" s="120"/>
      <c r="BB134" s="118" t="s">
        <v>14</v>
      </c>
      <c r="BC134" s="119"/>
      <c r="BD134" s="120"/>
      <c r="BE134" s="118" t="s">
        <v>15</v>
      </c>
      <c r="BF134" s="119"/>
      <c r="BG134" s="120"/>
      <c r="BH134" s="118" t="s">
        <v>16</v>
      </c>
      <c r="BI134" s="119"/>
      <c r="BJ134" s="120"/>
      <c r="BK134" s="118" t="s">
        <v>18</v>
      </c>
      <c r="BL134" s="119"/>
      <c r="BM134" s="120"/>
      <c r="BN134" s="118" t="s">
        <v>19</v>
      </c>
      <c r="BO134" s="119"/>
      <c r="BP134" s="120"/>
      <c r="BQ134" s="118" t="s">
        <v>20</v>
      </c>
      <c r="BR134" s="119"/>
      <c r="BS134" s="120"/>
      <c r="BT134" s="118" t="s">
        <v>21</v>
      </c>
      <c r="BU134" s="119"/>
      <c r="BV134" s="120"/>
      <c r="BW134" s="118" t="s">
        <v>22</v>
      </c>
      <c r="BX134" s="119"/>
      <c r="BY134" s="130"/>
      <c r="BZ134" s="116" t="s">
        <v>11</v>
      </c>
      <c r="CA134" s="117"/>
      <c r="CB134" s="117"/>
      <c r="CC134" s="117" t="s">
        <v>12</v>
      </c>
      <c r="CD134" s="117"/>
      <c r="CE134" s="117"/>
      <c r="CF134" s="118" t="s">
        <v>13</v>
      </c>
      <c r="CG134" s="119"/>
      <c r="CH134" s="120"/>
      <c r="CI134" s="118" t="s">
        <v>17</v>
      </c>
      <c r="CJ134" s="119"/>
      <c r="CK134" s="120"/>
      <c r="CL134" s="118" t="s">
        <v>14</v>
      </c>
      <c r="CM134" s="119"/>
      <c r="CN134" s="120"/>
      <c r="CO134" s="118" t="s">
        <v>15</v>
      </c>
      <c r="CP134" s="119"/>
      <c r="CQ134" s="120"/>
      <c r="CR134" s="118" t="s">
        <v>16</v>
      </c>
      <c r="CS134" s="119"/>
      <c r="CT134" s="120"/>
      <c r="CU134" s="118" t="s">
        <v>18</v>
      </c>
      <c r="CV134" s="119"/>
      <c r="CW134" s="120"/>
      <c r="CX134" s="118" t="s">
        <v>19</v>
      </c>
      <c r="CY134" s="119"/>
      <c r="CZ134" s="120"/>
      <c r="DA134" s="118" t="s">
        <v>20</v>
      </c>
      <c r="DB134" s="119"/>
      <c r="DC134" s="120"/>
      <c r="DD134" s="118" t="s">
        <v>21</v>
      </c>
      <c r="DE134" s="119"/>
      <c r="DF134" s="120"/>
      <c r="DG134" s="118" t="s">
        <v>22</v>
      </c>
      <c r="DH134" s="119"/>
      <c r="DI134" s="130"/>
      <c r="DJ134" s="116" t="s">
        <v>11</v>
      </c>
      <c r="DK134" s="117"/>
      <c r="DL134" s="117"/>
      <c r="DM134" s="117" t="s">
        <v>12</v>
      </c>
      <c r="DN134" s="117"/>
      <c r="DO134" s="117"/>
      <c r="DP134" s="118" t="s">
        <v>13</v>
      </c>
      <c r="DQ134" s="119"/>
      <c r="DR134" s="120"/>
      <c r="DS134" s="118" t="s">
        <v>17</v>
      </c>
      <c r="DT134" s="119"/>
      <c r="DU134" s="120"/>
      <c r="DV134" s="118" t="s">
        <v>14</v>
      </c>
      <c r="DW134" s="119"/>
      <c r="DX134" s="120"/>
      <c r="DY134" s="118" t="s">
        <v>15</v>
      </c>
      <c r="DZ134" s="119"/>
      <c r="EA134" s="120"/>
      <c r="EB134" s="118" t="s">
        <v>16</v>
      </c>
      <c r="EC134" s="119"/>
      <c r="ED134" s="120"/>
      <c r="EE134" s="118" t="s">
        <v>18</v>
      </c>
      <c r="EF134" s="119"/>
      <c r="EG134" s="120"/>
      <c r="EH134" s="118" t="s">
        <v>19</v>
      </c>
      <c r="EI134" s="119"/>
      <c r="EJ134" s="120"/>
      <c r="EK134" s="118" t="s">
        <v>20</v>
      </c>
      <c r="EL134" s="119"/>
      <c r="EM134" s="120"/>
      <c r="EN134" s="118" t="s">
        <v>21</v>
      </c>
      <c r="EO134" s="119"/>
      <c r="EP134" s="120"/>
      <c r="EQ134" s="118" t="s">
        <v>22</v>
      </c>
      <c r="ER134" s="119"/>
      <c r="ES134" s="130"/>
      <c r="ET134" s="116" t="s">
        <v>11</v>
      </c>
      <c r="EU134" s="117"/>
      <c r="EV134" s="117"/>
      <c r="EW134" s="117" t="s">
        <v>12</v>
      </c>
      <c r="EX134" s="117"/>
      <c r="EY134" s="117"/>
      <c r="EZ134" s="118" t="s">
        <v>13</v>
      </c>
      <c r="FA134" s="119"/>
      <c r="FB134" s="120"/>
      <c r="FC134" s="118" t="s">
        <v>17</v>
      </c>
      <c r="FD134" s="119"/>
      <c r="FE134" s="120"/>
      <c r="FF134" s="118" t="s">
        <v>14</v>
      </c>
      <c r="FG134" s="119"/>
      <c r="FH134" s="120"/>
      <c r="FI134" s="118" t="s">
        <v>15</v>
      </c>
      <c r="FJ134" s="119"/>
      <c r="FK134" s="120"/>
      <c r="FL134" s="118" t="s">
        <v>16</v>
      </c>
      <c r="FM134" s="119"/>
      <c r="FN134" s="120"/>
      <c r="FO134" s="118" t="s">
        <v>18</v>
      </c>
      <c r="FP134" s="119"/>
      <c r="FQ134" s="120"/>
      <c r="FR134" s="118" t="s">
        <v>19</v>
      </c>
      <c r="FS134" s="119"/>
      <c r="FT134" s="120"/>
      <c r="FU134" s="118" t="s">
        <v>20</v>
      </c>
      <c r="FV134" s="119"/>
      <c r="FW134" s="120"/>
      <c r="FX134" s="118" t="s">
        <v>21</v>
      </c>
      <c r="FY134" s="119"/>
      <c r="FZ134" s="120"/>
      <c r="GA134" s="118" t="s">
        <v>22</v>
      </c>
      <c r="GB134" s="119"/>
      <c r="GC134" s="130"/>
      <c r="GD134" s="116" t="s">
        <v>11</v>
      </c>
      <c r="GE134" s="117"/>
      <c r="GF134" s="117"/>
      <c r="GG134" s="117" t="s">
        <v>12</v>
      </c>
      <c r="GH134" s="117"/>
      <c r="GI134" s="117"/>
      <c r="GJ134" s="118" t="s">
        <v>13</v>
      </c>
      <c r="GK134" s="119"/>
      <c r="GL134" s="120"/>
      <c r="GM134" s="118" t="s">
        <v>17</v>
      </c>
      <c r="GN134" s="119"/>
      <c r="GO134" s="120"/>
      <c r="GP134" s="118" t="s">
        <v>14</v>
      </c>
      <c r="GQ134" s="119"/>
      <c r="GR134" s="120"/>
      <c r="GS134" s="118" t="s">
        <v>15</v>
      </c>
      <c r="GT134" s="119"/>
      <c r="GU134" s="120"/>
      <c r="GV134" s="118" t="s">
        <v>16</v>
      </c>
      <c r="GW134" s="119"/>
      <c r="GX134" s="120"/>
      <c r="GY134" s="118" t="s">
        <v>18</v>
      </c>
      <c r="GZ134" s="119"/>
      <c r="HA134" s="120"/>
      <c r="HB134" s="118" t="s">
        <v>19</v>
      </c>
      <c r="HC134" s="119"/>
      <c r="HD134" s="120"/>
      <c r="HE134" s="118" t="s">
        <v>20</v>
      </c>
      <c r="HF134" s="119"/>
      <c r="HG134" s="120"/>
      <c r="HH134" s="118" t="s">
        <v>21</v>
      </c>
      <c r="HI134" s="119"/>
      <c r="HJ134" s="120"/>
      <c r="HK134" s="118" t="s">
        <v>22</v>
      </c>
      <c r="HL134" s="119"/>
      <c r="HM134" s="130"/>
    </row>
    <row r="135" spans="2:221" ht="18" customHeight="1" x14ac:dyDescent="0.2">
      <c r="B135" s="131" t="s">
        <v>866</v>
      </c>
      <c r="C135" s="132"/>
      <c r="D135" s="132"/>
      <c r="E135" s="132"/>
      <c r="F135" s="132"/>
      <c r="G135" s="132"/>
      <c r="H135" s="132"/>
      <c r="I135" s="132"/>
      <c r="J135" s="132"/>
      <c r="K135" s="132"/>
      <c r="L135" s="132"/>
      <c r="M135" s="132"/>
      <c r="N135" s="132"/>
      <c r="O135" s="132"/>
      <c r="P135" s="132"/>
      <c r="Q135" s="132"/>
      <c r="R135" s="132"/>
      <c r="S135" s="132"/>
      <c r="T135" s="132"/>
      <c r="U135" s="133"/>
      <c r="V135" s="137" t="s">
        <v>873</v>
      </c>
      <c r="W135" s="138"/>
      <c r="X135" s="138"/>
      <c r="Y135" s="138"/>
      <c r="Z135" s="138"/>
      <c r="AA135" s="139"/>
      <c r="AB135" s="143">
        <v>1.209E-2</v>
      </c>
      <c r="AC135" s="144"/>
      <c r="AD135" s="144"/>
      <c r="AE135" s="144"/>
      <c r="AF135" s="145"/>
      <c r="AG135" s="149" t="s">
        <v>23</v>
      </c>
      <c r="AH135" s="150"/>
      <c r="AI135" s="150"/>
      <c r="AJ135" s="150"/>
      <c r="AK135" s="150"/>
      <c r="AL135" s="151">
        <f>SUM(AP135:HM135)</f>
        <v>1</v>
      </c>
      <c r="AM135" s="152"/>
      <c r="AN135" s="152"/>
      <c r="AO135" s="153"/>
      <c r="AP135" s="88"/>
      <c r="AQ135" s="154"/>
      <c r="AR135" s="154"/>
      <c r="AS135" s="154"/>
      <c r="AT135" s="154"/>
      <c r="AU135" s="154"/>
      <c r="AV135" s="154">
        <v>1</v>
      </c>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6"/>
      <c r="BZ135" s="157">
        <v>0</v>
      </c>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158"/>
      <c r="DJ135" s="155"/>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6"/>
      <c r="ET135" s="155"/>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4"/>
      <c r="FU135" s="154"/>
      <c r="FV135" s="154"/>
      <c r="FW135" s="154"/>
      <c r="FX135" s="154"/>
      <c r="FY135" s="154"/>
      <c r="FZ135" s="154"/>
      <c r="GA135" s="154"/>
      <c r="GB135" s="154"/>
      <c r="GC135" s="156"/>
      <c r="GD135" s="155"/>
      <c r="GE135" s="154"/>
      <c r="GF135" s="154"/>
      <c r="GG135" s="154"/>
      <c r="GH135" s="154"/>
      <c r="GI135" s="154"/>
      <c r="GJ135" s="154"/>
      <c r="GK135" s="154"/>
      <c r="GL135" s="154"/>
      <c r="GM135" s="154"/>
      <c r="GN135" s="154"/>
      <c r="GO135" s="154"/>
      <c r="GP135" s="154"/>
      <c r="GQ135" s="154"/>
      <c r="GR135" s="154"/>
      <c r="GS135" s="154"/>
      <c r="GT135" s="154"/>
      <c r="GU135" s="154"/>
      <c r="GV135" s="154"/>
      <c r="GW135" s="154"/>
      <c r="GX135" s="154"/>
      <c r="GY135" s="154"/>
      <c r="GZ135" s="154"/>
      <c r="HA135" s="154"/>
      <c r="HB135" s="154"/>
      <c r="HC135" s="154"/>
      <c r="HD135" s="154"/>
      <c r="HE135" s="154"/>
      <c r="HF135" s="154"/>
      <c r="HG135" s="154"/>
      <c r="HH135" s="154"/>
      <c r="HI135" s="154"/>
      <c r="HJ135" s="154"/>
      <c r="HK135" s="154"/>
      <c r="HL135" s="154"/>
      <c r="HM135" s="156"/>
    </row>
    <row r="136" spans="2:221" ht="18" customHeight="1" x14ac:dyDescent="0.2">
      <c r="B136" s="134"/>
      <c r="C136" s="135"/>
      <c r="D136" s="135"/>
      <c r="E136" s="135"/>
      <c r="F136" s="135"/>
      <c r="G136" s="135"/>
      <c r="H136" s="135"/>
      <c r="I136" s="135"/>
      <c r="J136" s="135"/>
      <c r="K136" s="135"/>
      <c r="L136" s="135"/>
      <c r="M136" s="135"/>
      <c r="N136" s="135"/>
      <c r="O136" s="135"/>
      <c r="P136" s="135"/>
      <c r="Q136" s="135"/>
      <c r="R136" s="135"/>
      <c r="S136" s="135"/>
      <c r="T136" s="135"/>
      <c r="U136" s="136"/>
      <c r="V136" s="140"/>
      <c r="W136" s="141"/>
      <c r="X136" s="141"/>
      <c r="Y136" s="141"/>
      <c r="Z136" s="141"/>
      <c r="AA136" s="142"/>
      <c r="AB136" s="146"/>
      <c r="AC136" s="147"/>
      <c r="AD136" s="147"/>
      <c r="AE136" s="147"/>
      <c r="AF136" s="148"/>
      <c r="AG136" s="74" t="s">
        <v>24</v>
      </c>
      <c r="AH136" s="75"/>
      <c r="AI136" s="75"/>
      <c r="AJ136" s="75"/>
      <c r="AK136" s="75"/>
      <c r="AL136" s="76">
        <f t="shared" ref="AL136:AL148" si="4">SUM(AP136:HM136)</f>
        <v>1</v>
      </c>
      <c r="AM136" s="77"/>
      <c r="AN136" s="77"/>
      <c r="AO136" s="78"/>
      <c r="AP136" s="79"/>
      <c r="AQ136" s="58"/>
      <c r="AR136" s="58"/>
      <c r="AS136" s="58"/>
      <c r="AT136" s="58"/>
      <c r="AU136" s="58"/>
      <c r="AV136" s="58">
        <v>1</v>
      </c>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66"/>
      <c r="BZ136" s="89">
        <v>0</v>
      </c>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8"/>
      <c r="DJ136" s="183"/>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66"/>
      <c r="ET136" s="183"/>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66"/>
      <c r="GD136" s="183"/>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66"/>
    </row>
    <row r="137" spans="2:221" ht="18" customHeight="1" x14ac:dyDescent="0.2">
      <c r="B137" s="159" t="s">
        <v>867</v>
      </c>
      <c r="C137" s="160"/>
      <c r="D137" s="160"/>
      <c r="E137" s="160"/>
      <c r="F137" s="160"/>
      <c r="G137" s="160"/>
      <c r="H137" s="160"/>
      <c r="I137" s="160"/>
      <c r="J137" s="160"/>
      <c r="K137" s="160"/>
      <c r="L137" s="160"/>
      <c r="M137" s="160"/>
      <c r="N137" s="160"/>
      <c r="O137" s="160"/>
      <c r="P137" s="160"/>
      <c r="Q137" s="160"/>
      <c r="R137" s="160"/>
      <c r="S137" s="160"/>
      <c r="T137" s="160"/>
      <c r="U137" s="161"/>
      <c r="V137" s="165" t="s">
        <v>874</v>
      </c>
      <c r="W137" s="166"/>
      <c r="X137" s="166"/>
      <c r="Y137" s="166"/>
      <c r="Z137" s="166"/>
      <c r="AA137" s="167"/>
      <c r="AB137" s="171">
        <v>1.209E-2</v>
      </c>
      <c r="AC137" s="172"/>
      <c r="AD137" s="172"/>
      <c r="AE137" s="172"/>
      <c r="AF137" s="173"/>
      <c r="AG137" s="177" t="s">
        <v>23</v>
      </c>
      <c r="AH137" s="178"/>
      <c r="AI137" s="178"/>
      <c r="AJ137" s="178"/>
      <c r="AK137" s="178"/>
      <c r="AL137" s="179">
        <f t="shared" si="4"/>
        <v>2</v>
      </c>
      <c r="AM137" s="180"/>
      <c r="AN137" s="180"/>
      <c r="AO137" s="181"/>
      <c r="AP137" s="61"/>
      <c r="AQ137" s="65"/>
      <c r="AR137" s="65"/>
      <c r="AS137" s="65"/>
      <c r="AT137" s="65"/>
      <c r="AU137" s="65"/>
      <c r="AV137" s="65"/>
      <c r="AW137" s="65"/>
      <c r="AX137" s="65"/>
      <c r="AY137" s="65">
        <v>2</v>
      </c>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80"/>
      <c r="BZ137" s="59">
        <v>0</v>
      </c>
      <c r="CA137" s="60"/>
      <c r="CB137" s="60"/>
      <c r="CC137" s="60"/>
      <c r="CD137" s="60"/>
      <c r="CE137" s="60"/>
      <c r="CF137" s="60"/>
      <c r="CG137" s="60"/>
      <c r="CH137" s="60"/>
      <c r="CI137" s="60"/>
      <c r="CJ137" s="60"/>
      <c r="CK137" s="60"/>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96"/>
      <c r="DJ137" s="182"/>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80"/>
      <c r="ET137" s="182"/>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80"/>
      <c r="GD137" s="182"/>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80"/>
    </row>
    <row r="138" spans="2:221" ht="18" customHeight="1" x14ac:dyDescent="0.2">
      <c r="B138" s="162"/>
      <c r="C138" s="163"/>
      <c r="D138" s="163"/>
      <c r="E138" s="163"/>
      <c r="F138" s="163"/>
      <c r="G138" s="163"/>
      <c r="H138" s="163"/>
      <c r="I138" s="163"/>
      <c r="J138" s="163"/>
      <c r="K138" s="163"/>
      <c r="L138" s="163"/>
      <c r="M138" s="163"/>
      <c r="N138" s="163"/>
      <c r="O138" s="163"/>
      <c r="P138" s="163"/>
      <c r="Q138" s="163"/>
      <c r="R138" s="163"/>
      <c r="S138" s="163"/>
      <c r="T138" s="163"/>
      <c r="U138" s="164"/>
      <c r="V138" s="168"/>
      <c r="W138" s="169"/>
      <c r="X138" s="169"/>
      <c r="Y138" s="169"/>
      <c r="Z138" s="169"/>
      <c r="AA138" s="170"/>
      <c r="AB138" s="174"/>
      <c r="AC138" s="175"/>
      <c r="AD138" s="175"/>
      <c r="AE138" s="175"/>
      <c r="AF138" s="176"/>
      <c r="AG138" s="177" t="s">
        <v>24</v>
      </c>
      <c r="AH138" s="178"/>
      <c r="AI138" s="178"/>
      <c r="AJ138" s="178"/>
      <c r="AK138" s="178"/>
      <c r="AL138" s="179">
        <f t="shared" si="4"/>
        <v>2</v>
      </c>
      <c r="AM138" s="180"/>
      <c r="AN138" s="180"/>
      <c r="AO138" s="181"/>
      <c r="AP138" s="184"/>
      <c r="AQ138" s="65"/>
      <c r="AR138" s="65"/>
      <c r="AS138" s="65"/>
      <c r="AT138" s="65"/>
      <c r="AU138" s="65"/>
      <c r="AV138" s="65"/>
      <c r="AW138" s="65"/>
      <c r="AX138" s="65"/>
      <c r="AY138" s="65">
        <v>2</v>
      </c>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80"/>
      <c r="BZ138" s="59">
        <v>0</v>
      </c>
      <c r="CA138" s="60"/>
      <c r="CB138" s="60"/>
      <c r="CC138" s="60"/>
      <c r="CD138" s="60"/>
      <c r="CE138" s="60"/>
      <c r="CF138" s="60"/>
      <c r="CG138" s="60"/>
      <c r="CH138" s="60"/>
      <c r="CI138" s="60"/>
      <c r="CJ138" s="60"/>
      <c r="CK138" s="60"/>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96"/>
      <c r="DJ138" s="182"/>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80"/>
      <c r="ET138" s="182"/>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80"/>
      <c r="GD138" s="182"/>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80"/>
    </row>
    <row r="139" spans="2:221" ht="23.25" customHeight="1" x14ac:dyDescent="0.2">
      <c r="B139" s="185" t="s">
        <v>868</v>
      </c>
      <c r="C139" s="186"/>
      <c r="D139" s="186"/>
      <c r="E139" s="186"/>
      <c r="F139" s="186"/>
      <c r="G139" s="186"/>
      <c r="H139" s="186"/>
      <c r="I139" s="186"/>
      <c r="J139" s="186"/>
      <c r="K139" s="186"/>
      <c r="L139" s="186"/>
      <c r="M139" s="186"/>
      <c r="N139" s="186"/>
      <c r="O139" s="186"/>
      <c r="P139" s="186"/>
      <c r="Q139" s="186"/>
      <c r="R139" s="186"/>
      <c r="S139" s="186"/>
      <c r="T139" s="186"/>
      <c r="U139" s="187"/>
      <c r="V139" s="188" t="s">
        <v>875</v>
      </c>
      <c r="W139" s="189"/>
      <c r="X139" s="189"/>
      <c r="Y139" s="189"/>
      <c r="Z139" s="189"/>
      <c r="AA139" s="190"/>
      <c r="AB139" s="191">
        <v>1.9499999999999999E-3</v>
      </c>
      <c r="AC139" s="192"/>
      <c r="AD139" s="192"/>
      <c r="AE139" s="192"/>
      <c r="AF139" s="193"/>
      <c r="AG139" s="74" t="s">
        <v>23</v>
      </c>
      <c r="AH139" s="75"/>
      <c r="AI139" s="75"/>
      <c r="AJ139" s="75"/>
      <c r="AK139" s="75"/>
      <c r="AL139" s="76">
        <f t="shared" si="4"/>
        <v>0</v>
      </c>
      <c r="AM139" s="77"/>
      <c r="AN139" s="77"/>
      <c r="AO139" s="78"/>
      <c r="AP139" s="91"/>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66"/>
      <c r="BZ139" s="183"/>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66"/>
      <c r="DJ139" s="183"/>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66"/>
      <c r="ET139" s="183"/>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66"/>
      <c r="GD139" s="183"/>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66"/>
    </row>
    <row r="140" spans="2:221" ht="23.25" customHeight="1" x14ac:dyDescent="0.2">
      <c r="B140" s="134"/>
      <c r="C140" s="135"/>
      <c r="D140" s="135"/>
      <c r="E140" s="135"/>
      <c r="F140" s="135"/>
      <c r="G140" s="135"/>
      <c r="H140" s="135"/>
      <c r="I140" s="135"/>
      <c r="J140" s="135"/>
      <c r="K140" s="135"/>
      <c r="L140" s="135"/>
      <c r="M140" s="135"/>
      <c r="N140" s="135"/>
      <c r="O140" s="135"/>
      <c r="P140" s="135"/>
      <c r="Q140" s="135"/>
      <c r="R140" s="135"/>
      <c r="S140" s="135"/>
      <c r="T140" s="135"/>
      <c r="U140" s="136"/>
      <c r="V140" s="140"/>
      <c r="W140" s="141"/>
      <c r="X140" s="141"/>
      <c r="Y140" s="141"/>
      <c r="Z140" s="141"/>
      <c r="AA140" s="142"/>
      <c r="AB140" s="146"/>
      <c r="AC140" s="147"/>
      <c r="AD140" s="147"/>
      <c r="AE140" s="147"/>
      <c r="AF140" s="148"/>
      <c r="AG140" s="74" t="s">
        <v>24</v>
      </c>
      <c r="AH140" s="75"/>
      <c r="AI140" s="75"/>
      <c r="AJ140" s="75"/>
      <c r="AK140" s="75"/>
      <c r="AL140" s="76">
        <f t="shared" si="4"/>
        <v>0</v>
      </c>
      <c r="AM140" s="77"/>
      <c r="AN140" s="77"/>
      <c r="AO140" s="78"/>
      <c r="AP140" s="79"/>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66"/>
      <c r="BZ140" s="183"/>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66"/>
      <c r="DJ140" s="183"/>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66"/>
      <c r="ET140" s="183"/>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66"/>
      <c r="GD140" s="183"/>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66"/>
    </row>
    <row r="141" spans="2:221" ht="23.25" customHeight="1" x14ac:dyDescent="0.2">
      <c r="B141" s="159" t="s">
        <v>869</v>
      </c>
      <c r="C141" s="160"/>
      <c r="D141" s="160"/>
      <c r="E141" s="160"/>
      <c r="F141" s="160"/>
      <c r="G141" s="160"/>
      <c r="H141" s="160"/>
      <c r="I141" s="160"/>
      <c r="J141" s="160"/>
      <c r="K141" s="160"/>
      <c r="L141" s="160"/>
      <c r="M141" s="160"/>
      <c r="N141" s="160"/>
      <c r="O141" s="160"/>
      <c r="P141" s="160"/>
      <c r="Q141" s="160"/>
      <c r="R141" s="160"/>
      <c r="S141" s="160"/>
      <c r="T141" s="160"/>
      <c r="U141" s="161"/>
      <c r="V141" s="165" t="s">
        <v>876</v>
      </c>
      <c r="W141" s="166"/>
      <c r="X141" s="166"/>
      <c r="Y141" s="166"/>
      <c r="Z141" s="166"/>
      <c r="AA141" s="167"/>
      <c r="AB141" s="171">
        <v>8.8000000000000003E-4</v>
      </c>
      <c r="AC141" s="172"/>
      <c r="AD141" s="172"/>
      <c r="AE141" s="172"/>
      <c r="AF141" s="173"/>
      <c r="AG141" s="177" t="s">
        <v>23</v>
      </c>
      <c r="AH141" s="178"/>
      <c r="AI141" s="178"/>
      <c r="AJ141" s="178"/>
      <c r="AK141" s="178"/>
      <c r="AL141" s="179">
        <f t="shared" si="4"/>
        <v>0</v>
      </c>
      <c r="AM141" s="180"/>
      <c r="AN141" s="180"/>
      <c r="AO141" s="181"/>
      <c r="AP141" s="61"/>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80"/>
      <c r="BZ141" s="182"/>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80"/>
      <c r="DJ141" s="182"/>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80"/>
      <c r="ET141" s="182"/>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80"/>
      <c r="GD141" s="182"/>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80"/>
    </row>
    <row r="142" spans="2:221" ht="23.25" customHeight="1" x14ac:dyDescent="0.2">
      <c r="B142" s="162"/>
      <c r="C142" s="163"/>
      <c r="D142" s="163"/>
      <c r="E142" s="163"/>
      <c r="F142" s="163"/>
      <c r="G142" s="163"/>
      <c r="H142" s="163"/>
      <c r="I142" s="163"/>
      <c r="J142" s="163"/>
      <c r="K142" s="163"/>
      <c r="L142" s="163"/>
      <c r="M142" s="163"/>
      <c r="N142" s="163"/>
      <c r="O142" s="163"/>
      <c r="P142" s="163"/>
      <c r="Q142" s="163"/>
      <c r="R142" s="163"/>
      <c r="S142" s="163"/>
      <c r="T142" s="163"/>
      <c r="U142" s="164"/>
      <c r="V142" s="168"/>
      <c r="W142" s="169"/>
      <c r="X142" s="169"/>
      <c r="Y142" s="169"/>
      <c r="Z142" s="169"/>
      <c r="AA142" s="170"/>
      <c r="AB142" s="174"/>
      <c r="AC142" s="175"/>
      <c r="AD142" s="175"/>
      <c r="AE142" s="175"/>
      <c r="AF142" s="176"/>
      <c r="AG142" s="177" t="s">
        <v>24</v>
      </c>
      <c r="AH142" s="178"/>
      <c r="AI142" s="178"/>
      <c r="AJ142" s="178"/>
      <c r="AK142" s="178"/>
      <c r="AL142" s="179">
        <f t="shared" si="4"/>
        <v>0</v>
      </c>
      <c r="AM142" s="180"/>
      <c r="AN142" s="180"/>
      <c r="AO142" s="181"/>
      <c r="AP142" s="184"/>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80"/>
      <c r="BZ142" s="182"/>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80"/>
      <c r="DJ142" s="182"/>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80"/>
      <c r="ET142" s="182"/>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80"/>
      <c r="GD142" s="182"/>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80"/>
    </row>
    <row r="143" spans="2:221" ht="18" customHeight="1" x14ac:dyDescent="0.2">
      <c r="B143" s="185" t="s">
        <v>870</v>
      </c>
      <c r="C143" s="186"/>
      <c r="D143" s="186"/>
      <c r="E143" s="186"/>
      <c r="F143" s="186"/>
      <c r="G143" s="186"/>
      <c r="H143" s="186"/>
      <c r="I143" s="186"/>
      <c r="J143" s="186"/>
      <c r="K143" s="186"/>
      <c r="L143" s="186"/>
      <c r="M143" s="186"/>
      <c r="N143" s="186"/>
      <c r="O143" s="186"/>
      <c r="P143" s="186"/>
      <c r="Q143" s="186"/>
      <c r="R143" s="186"/>
      <c r="S143" s="186"/>
      <c r="T143" s="186"/>
      <c r="U143" s="187"/>
      <c r="V143" s="188" t="s">
        <v>877</v>
      </c>
      <c r="W143" s="189"/>
      <c r="X143" s="189"/>
      <c r="Y143" s="189"/>
      <c r="Z143" s="189"/>
      <c r="AA143" s="190"/>
      <c r="AB143" s="191">
        <v>3.8700000000000002E-3</v>
      </c>
      <c r="AC143" s="192"/>
      <c r="AD143" s="192"/>
      <c r="AE143" s="192"/>
      <c r="AF143" s="193"/>
      <c r="AG143" s="74" t="s">
        <v>23</v>
      </c>
      <c r="AH143" s="75"/>
      <c r="AI143" s="75"/>
      <c r="AJ143" s="75"/>
      <c r="AK143" s="75"/>
      <c r="AL143" s="76">
        <f t="shared" si="4"/>
        <v>0</v>
      </c>
      <c r="AM143" s="77"/>
      <c r="AN143" s="77"/>
      <c r="AO143" s="78"/>
      <c r="AP143" s="91"/>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66"/>
      <c r="BZ143" s="183"/>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66"/>
      <c r="DJ143" s="183"/>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66"/>
      <c r="ET143" s="183"/>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66"/>
      <c r="GD143" s="183"/>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66"/>
    </row>
    <row r="144" spans="2:221" ht="18" customHeight="1" x14ac:dyDescent="0.2">
      <c r="B144" s="134"/>
      <c r="C144" s="135"/>
      <c r="D144" s="135"/>
      <c r="E144" s="135"/>
      <c r="F144" s="135"/>
      <c r="G144" s="135"/>
      <c r="H144" s="135"/>
      <c r="I144" s="135"/>
      <c r="J144" s="135"/>
      <c r="K144" s="135"/>
      <c r="L144" s="135"/>
      <c r="M144" s="135"/>
      <c r="N144" s="135"/>
      <c r="O144" s="135"/>
      <c r="P144" s="135"/>
      <c r="Q144" s="135"/>
      <c r="R144" s="135"/>
      <c r="S144" s="135"/>
      <c r="T144" s="135"/>
      <c r="U144" s="136"/>
      <c r="V144" s="140"/>
      <c r="W144" s="141"/>
      <c r="X144" s="141"/>
      <c r="Y144" s="141"/>
      <c r="Z144" s="141"/>
      <c r="AA144" s="142"/>
      <c r="AB144" s="146"/>
      <c r="AC144" s="147"/>
      <c r="AD144" s="147"/>
      <c r="AE144" s="147"/>
      <c r="AF144" s="148"/>
      <c r="AG144" s="74" t="s">
        <v>24</v>
      </c>
      <c r="AH144" s="75"/>
      <c r="AI144" s="75"/>
      <c r="AJ144" s="75"/>
      <c r="AK144" s="75"/>
      <c r="AL144" s="76">
        <f t="shared" si="4"/>
        <v>0</v>
      </c>
      <c r="AM144" s="77"/>
      <c r="AN144" s="77"/>
      <c r="AO144" s="78"/>
      <c r="AP144" s="79"/>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66"/>
      <c r="BZ144" s="183"/>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66"/>
      <c r="DJ144" s="183"/>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66"/>
      <c r="ET144" s="183"/>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66"/>
      <c r="GD144" s="183"/>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66"/>
    </row>
    <row r="145" spans="2:221" ht="18" customHeight="1" x14ac:dyDescent="0.2">
      <c r="B145" s="159" t="s">
        <v>871</v>
      </c>
      <c r="C145" s="160"/>
      <c r="D145" s="160"/>
      <c r="E145" s="160"/>
      <c r="F145" s="160"/>
      <c r="G145" s="160"/>
      <c r="H145" s="160"/>
      <c r="I145" s="160"/>
      <c r="J145" s="160"/>
      <c r="K145" s="160"/>
      <c r="L145" s="160"/>
      <c r="M145" s="160"/>
      <c r="N145" s="160"/>
      <c r="O145" s="160"/>
      <c r="P145" s="160"/>
      <c r="Q145" s="160"/>
      <c r="R145" s="160"/>
      <c r="S145" s="160"/>
      <c r="T145" s="160"/>
      <c r="U145" s="161"/>
      <c r="V145" s="165" t="s">
        <v>878</v>
      </c>
      <c r="W145" s="166"/>
      <c r="X145" s="166"/>
      <c r="Y145" s="166"/>
      <c r="Z145" s="166"/>
      <c r="AA145" s="167"/>
      <c r="AB145" s="171">
        <v>0.76412000000000002</v>
      </c>
      <c r="AC145" s="172"/>
      <c r="AD145" s="172"/>
      <c r="AE145" s="172"/>
      <c r="AF145" s="173"/>
      <c r="AG145" s="177" t="s">
        <v>23</v>
      </c>
      <c r="AH145" s="178"/>
      <c r="AI145" s="178"/>
      <c r="AJ145" s="178"/>
      <c r="AK145" s="178"/>
      <c r="AL145" s="179">
        <f t="shared" si="4"/>
        <v>0</v>
      </c>
      <c r="AM145" s="180"/>
      <c r="AN145" s="180"/>
      <c r="AO145" s="181"/>
      <c r="AP145" s="61"/>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80"/>
      <c r="BZ145" s="182"/>
      <c r="CA145" s="65"/>
      <c r="CB145" s="65"/>
      <c r="CC145" s="65"/>
      <c r="CD145" s="65"/>
      <c r="CE145" s="65"/>
      <c r="CF145" s="65"/>
      <c r="CG145" s="65"/>
      <c r="CH145" s="65"/>
      <c r="CI145" s="99"/>
      <c r="CJ145" s="60"/>
      <c r="CK145" s="60"/>
      <c r="CL145" s="60"/>
      <c r="CM145" s="60"/>
      <c r="CN145" s="60"/>
      <c r="CO145" s="60"/>
      <c r="CP145" s="60"/>
      <c r="CQ145" s="60"/>
      <c r="CR145" s="60"/>
      <c r="CS145" s="60"/>
      <c r="CT145" s="60"/>
      <c r="CU145" s="60"/>
      <c r="CV145" s="60"/>
      <c r="CW145" s="60"/>
      <c r="CX145" s="60"/>
      <c r="CY145" s="60"/>
      <c r="CZ145" s="61"/>
      <c r="DA145" s="65"/>
      <c r="DB145" s="65"/>
      <c r="DC145" s="65"/>
      <c r="DD145" s="65"/>
      <c r="DE145" s="65"/>
      <c r="DF145" s="65"/>
      <c r="DG145" s="65"/>
      <c r="DH145" s="65"/>
      <c r="DI145" s="80"/>
      <c r="DJ145" s="182"/>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80"/>
      <c r="ET145" s="182"/>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80"/>
      <c r="GD145" s="182"/>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80"/>
    </row>
    <row r="146" spans="2:221" ht="18" customHeight="1" x14ac:dyDescent="0.2">
      <c r="B146" s="162"/>
      <c r="C146" s="163"/>
      <c r="D146" s="163"/>
      <c r="E146" s="163"/>
      <c r="F146" s="163"/>
      <c r="G146" s="163"/>
      <c r="H146" s="163"/>
      <c r="I146" s="163"/>
      <c r="J146" s="163"/>
      <c r="K146" s="163"/>
      <c r="L146" s="163"/>
      <c r="M146" s="163"/>
      <c r="N146" s="163"/>
      <c r="O146" s="163"/>
      <c r="P146" s="163"/>
      <c r="Q146" s="163"/>
      <c r="R146" s="163"/>
      <c r="S146" s="163"/>
      <c r="T146" s="163"/>
      <c r="U146" s="164"/>
      <c r="V146" s="168"/>
      <c r="W146" s="169"/>
      <c r="X146" s="169"/>
      <c r="Y146" s="169"/>
      <c r="Z146" s="169"/>
      <c r="AA146" s="170"/>
      <c r="AB146" s="174"/>
      <c r="AC146" s="175"/>
      <c r="AD146" s="175"/>
      <c r="AE146" s="175"/>
      <c r="AF146" s="176"/>
      <c r="AG146" s="177" t="s">
        <v>24</v>
      </c>
      <c r="AH146" s="178"/>
      <c r="AI146" s="178"/>
      <c r="AJ146" s="178"/>
      <c r="AK146" s="178"/>
      <c r="AL146" s="179">
        <f t="shared" si="4"/>
        <v>0</v>
      </c>
      <c r="AM146" s="180"/>
      <c r="AN146" s="180"/>
      <c r="AO146" s="181"/>
      <c r="AP146" s="184"/>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80"/>
      <c r="BZ146" s="182"/>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80"/>
      <c r="DJ146" s="182"/>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80"/>
      <c r="ET146" s="182"/>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80"/>
      <c r="GD146" s="182"/>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80"/>
    </row>
    <row r="147" spans="2:221" ht="18" customHeight="1" x14ac:dyDescent="0.2">
      <c r="B147" s="185" t="s">
        <v>872</v>
      </c>
      <c r="C147" s="186"/>
      <c r="D147" s="186"/>
      <c r="E147" s="186"/>
      <c r="F147" s="186"/>
      <c r="G147" s="186"/>
      <c r="H147" s="186"/>
      <c r="I147" s="186"/>
      <c r="J147" s="186"/>
      <c r="K147" s="186"/>
      <c r="L147" s="186"/>
      <c r="M147" s="186"/>
      <c r="N147" s="186"/>
      <c r="O147" s="186"/>
      <c r="P147" s="186"/>
      <c r="Q147" s="186"/>
      <c r="R147" s="186"/>
      <c r="S147" s="186"/>
      <c r="T147" s="186"/>
      <c r="U147" s="187"/>
      <c r="V147" s="188" t="s">
        <v>879</v>
      </c>
      <c r="W147" s="189"/>
      <c r="X147" s="189"/>
      <c r="Y147" s="189"/>
      <c r="Z147" s="189"/>
      <c r="AA147" s="190"/>
      <c r="AB147" s="191">
        <v>0.20499999999999999</v>
      </c>
      <c r="AC147" s="192"/>
      <c r="AD147" s="192"/>
      <c r="AE147" s="192"/>
      <c r="AF147" s="193"/>
      <c r="AG147" s="74" t="s">
        <v>23</v>
      </c>
      <c r="AH147" s="75"/>
      <c r="AI147" s="75"/>
      <c r="AJ147" s="75"/>
      <c r="AK147" s="75"/>
      <c r="AL147" s="76">
        <f t="shared" si="4"/>
        <v>0</v>
      </c>
      <c r="AM147" s="77"/>
      <c r="AN147" s="77"/>
      <c r="AO147" s="78"/>
      <c r="AP147" s="91"/>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66"/>
      <c r="BZ147" s="183"/>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66"/>
      <c r="DJ147" s="183"/>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66"/>
      <c r="ET147" s="183"/>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66"/>
      <c r="GD147" s="183"/>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66"/>
    </row>
    <row r="148" spans="2:221" ht="18" customHeight="1" thickBot="1" x14ac:dyDescent="0.25">
      <c r="B148" s="416"/>
      <c r="C148" s="417"/>
      <c r="D148" s="417"/>
      <c r="E148" s="417"/>
      <c r="F148" s="417"/>
      <c r="G148" s="417"/>
      <c r="H148" s="417"/>
      <c r="I148" s="417"/>
      <c r="J148" s="417"/>
      <c r="K148" s="417"/>
      <c r="L148" s="417"/>
      <c r="M148" s="417"/>
      <c r="N148" s="417"/>
      <c r="O148" s="417"/>
      <c r="P148" s="417"/>
      <c r="Q148" s="417"/>
      <c r="R148" s="417"/>
      <c r="S148" s="417"/>
      <c r="T148" s="417"/>
      <c r="U148" s="418"/>
      <c r="V148" s="419"/>
      <c r="W148" s="420"/>
      <c r="X148" s="420"/>
      <c r="Y148" s="420"/>
      <c r="Z148" s="420"/>
      <c r="AA148" s="421"/>
      <c r="AB148" s="422"/>
      <c r="AC148" s="423"/>
      <c r="AD148" s="423"/>
      <c r="AE148" s="423"/>
      <c r="AF148" s="424"/>
      <c r="AG148" s="426" t="s">
        <v>24</v>
      </c>
      <c r="AH148" s="427"/>
      <c r="AI148" s="427"/>
      <c r="AJ148" s="427"/>
      <c r="AK148" s="427"/>
      <c r="AL148" s="428">
        <f t="shared" si="4"/>
        <v>0</v>
      </c>
      <c r="AM148" s="429"/>
      <c r="AN148" s="429"/>
      <c r="AO148" s="430"/>
      <c r="AP148" s="488"/>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34"/>
      <c r="BZ148" s="435"/>
      <c r="CA148" s="425"/>
      <c r="CB148" s="425"/>
      <c r="CC148" s="425"/>
      <c r="CD148" s="425"/>
      <c r="CE148" s="425"/>
      <c r="CF148" s="425"/>
      <c r="CG148" s="425"/>
      <c r="CH148" s="425"/>
      <c r="CI148" s="425"/>
      <c r="CJ148" s="425"/>
      <c r="CK148" s="425"/>
      <c r="CL148" s="425"/>
      <c r="CM148" s="425"/>
      <c r="CN148" s="425"/>
      <c r="CO148" s="425"/>
      <c r="CP148" s="425"/>
      <c r="CQ148" s="425"/>
      <c r="CR148" s="425"/>
      <c r="CS148" s="425"/>
      <c r="CT148" s="425"/>
      <c r="CU148" s="425"/>
      <c r="CV148" s="425"/>
      <c r="CW148" s="425"/>
      <c r="CX148" s="425"/>
      <c r="CY148" s="425"/>
      <c r="CZ148" s="425"/>
      <c r="DA148" s="425"/>
      <c r="DB148" s="425"/>
      <c r="DC148" s="425"/>
      <c r="DD148" s="425"/>
      <c r="DE148" s="425"/>
      <c r="DF148" s="425"/>
      <c r="DG148" s="425"/>
      <c r="DH148" s="425"/>
      <c r="DI148" s="434"/>
      <c r="DJ148" s="435"/>
      <c r="DK148" s="425"/>
      <c r="DL148" s="425"/>
      <c r="DM148" s="425"/>
      <c r="DN148" s="425"/>
      <c r="DO148" s="425"/>
      <c r="DP148" s="425"/>
      <c r="DQ148" s="425"/>
      <c r="DR148" s="425"/>
      <c r="DS148" s="425"/>
      <c r="DT148" s="425"/>
      <c r="DU148" s="425"/>
      <c r="DV148" s="425"/>
      <c r="DW148" s="425"/>
      <c r="DX148" s="425"/>
      <c r="DY148" s="425"/>
      <c r="DZ148" s="425"/>
      <c r="EA148" s="425"/>
      <c r="EB148" s="425"/>
      <c r="EC148" s="425"/>
      <c r="ED148" s="425"/>
      <c r="EE148" s="425"/>
      <c r="EF148" s="425"/>
      <c r="EG148" s="425"/>
      <c r="EH148" s="425"/>
      <c r="EI148" s="425"/>
      <c r="EJ148" s="425"/>
      <c r="EK148" s="425"/>
      <c r="EL148" s="425"/>
      <c r="EM148" s="425"/>
      <c r="EN148" s="425"/>
      <c r="EO148" s="425"/>
      <c r="EP148" s="425"/>
      <c r="EQ148" s="425"/>
      <c r="ER148" s="425"/>
      <c r="ES148" s="434"/>
      <c r="ET148" s="435"/>
      <c r="EU148" s="425"/>
      <c r="EV148" s="425"/>
      <c r="EW148" s="425"/>
      <c r="EX148" s="425"/>
      <c r="EY148" s="425"/>
      <c r="EZ148" s="425"/>
      <c r="FA148" s="425"/>
      <c r="FB148" s="425"/>
      <c r="FC148" s="425"/>
      <c r="FD148" s="425"/>
      <c r="FE148" s="425"/>
      <c r="FF148" s="425"/>
      <c r="FG148" s="425"/>
      <c r="FH148" s="425"/>
      <c r="FI148" s="425"/>
      <c r="FJ148" s="425"/>
      <c r="FK148" s="425"/>
      <c r="FL148" s="425"/>
      <c r="FM148" s="425"/>
      <c r="FN148" s="425"/>
      <c r="FO148" s="425"/>
      <c r="FP148" s="425"/>
      <c r="FQ148" s="425"/>
      <c r="FR148" s="425"/>
      <c r="FS148" s="425"/>
      <c r="FT148" s="425"/>
      <c r="FU148" s="425"/>
      <c r="FV148" s="425"/>
      <c r="FW148" s="425"/>
      <c r="FX148" s="425"/>
      <c r="FY148" s="425"/>
      <c r="FZ148" s="425"/>
      <c r="GA148" s="425"/>
      <c r="GB148" s="425"/>
      <c r="GC148" s="434"/>
      <c r="GD148" s="435"/>
      <c r="GE148" s="425"/>
      <c r="GF148" s="425"/>
      <c r="GG148" s="425"/>
      <c r="GH148" s="425"/>
      <c r="GI148" s="425"/>
      <c r="GJ148" s="425"/>
      <c r="GK148" s="425"/>
      <c r="GL148" s="425"/>
      <c r="GM148" s="425"/>
      <c r="GN148" s="425"/>
      <c r="GO148" s="425"/>
      <c r="GP148" s="425"/>
      <c r="GQ148" s="425"/>
      <c r="GR148" s="425"/>
      <c r="GS148" s="425"/>
      <c r="GT148" s="425"/>
      <c r="GU148" s="425"/>
      <c r="GV148" s="425"/>
      <c r="GW148" s="425"/>
      <c r="GX148" s="425"/>
      <c r="GY148" s="425"/>
      <c r="GZ148" s="425"/>
      <c r="HA148" s="425"/>
      <c r="HB148" s="425"/>
      <c r="HC148" s="425"/>
      <c r="HD148" s="425"/>
      <c r="HE148" s="425"/>
      <c r="HF148" s="425"/>
      <c r="HG148" s="425"/>
      <c r="HH148" s="425"/>
      <c r="HI148" s="425"/>
      <c r="HJ148" s="425"/>
      <c r="HK148" s="425"/>
      <c r="HL148" s="425"/>
      <c r="HM148" s="434"/>
    </row>
  </sheetData>
  <mergeCells count="4340">
    <mergeCell ref="BZ94:CH94"/>
    <mergeCell ref="BZ96:CH96"/>
    <mergeCell ref="BZ98:CH98"/>
    <mergeCell ref="AV113:BD113"/>
    <mergeCell ref="AV114:BD114"/>
    <mergeCell ref="BE119:BY119"/>
    <mergeCell ref="BE120:BY120"/>
    <mergeCell ref="BN147:BP147"/>
    <mergeCell ref="BQ147:BS147"/>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BH148:BJ148"/>
    <mergeCell ref="BK148:BM148"/>
    <mergeCell ref="BN148:BP148"/>
    <mergeCell ref="BQ148:BS148"/>
    <mergeCell ref="BT148:BV148"/>
    <mergeCell ref="BW148:BY148"/>
    <mergeCell ref="BQ146:BS146"/>
    <mergeCell ref="BT146:BV146"/>
    <mergeCell ref="HH147:HJ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CR147:CT147"/>
    <mergeCell ref="CU147:CW147"/>
    <mergeCell ref="CX147:CZ147"/>
    <mergeCell ref="DA147:DC147"/>
    <mergeCell ref="BT147:BV147"/>
    <mergeCell ref="BW147:BY147"/>
    <mergeCell ref="BZ147:CB147"/>
    <mergeCell ref="CC147:CE147"/>
    <mergeCell ref="CF147:CH147"/>
    <mergeCell ref="CI147:CK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I145:CZ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B141:U142"/>
    <mergeCell ref="V141:AA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V143:AX143"/>
    <mergeCell ref="AY143:BA143"/>
    <mergeCell ref="BB143:BD143"/>
    <mergeCell ref="BE143:BG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CL142:CN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BQ141:BS141"/>
    <mergeCell ref="BT141:BV141"/>
    <mergeCell ref="BW141:BY141"/>
    <mergeCell ref="BZ141:CB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BN140:BP140"/>
    <mergeCell ref="BQ140:BS140"/>
    <mergeCell ref="BT140:BV140"/>
    <mergeCell ref="BW140:BY140"/>
    <mergeCell ref="GY141:HA141"/>
    <mergeCell ref="HB141:HD141"/>
    <mergeCell ref="HE141:HG141"/>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DM138:DO138"/>
    <mergeCell ref="DP138:DR138"/>
    <mergeCell ref="DS138:DU138"/>
    <mergeCell ref="DV138:DX138"/>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CC139:CE139"/>
    <mergeCell ref="CF139:CH139"/>
    <mergeCell ref="CI139:CK139"/>
    <mergeCell ref="BB139:BD139"/>
    <mergeCell ref="BE139:BG139"/>
    <mergeCell ref="BH139:BJ139"/>
    <mergeCell ref="BK139:BM139"/>
    <mergeCell ref="BN139:BP139"/>
    <mergeCell ref="BQ139:BS139"/>
    <mergeCell ref="HK138:HM138"/>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GD138:GF138"/>
    <mergeCell ref="GG138:GI138"/>
    <mergeCell ref="GJ138:GL138"/>
    <mergeCell ref="GM138:GO138"/>
    <mergeCell ref="GP138:GR138"/>
    <mergeCell ref="BB138:BD138"/>
    <mergeCell ref="FI138:FK138"/>
    <mergeCell ref="FL138:FN138"/>
    <mergeCell ref="FO138:FQ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BE138:BG138"/>
    <mergeCell ref="BH138:BJ138"/>
    <mergeCell ref="BK138:BM138"/>
    <mergeCell ref="BN138:BP138"/>
    <mergeCell ref="BQ138:BS138"/>
    <mergeCell ref="BT138:BV138"/>
    <mergeCell ref="BZ138:DI138"/>
    <mergeCell ref="DV137:DX137"/>
    <mergeCell ref="DY137:EA137"/>
    <mergeCell ref="EB137:ED137"/>
    <mergeCell ref="EE137:EG137"/>
    <mergeCell ref="EH137:EJ137"/>
    <mergeCell ref="DJ137:DL137"/>
    <mergeCell ref="DM137:DO137"/>
    <mergeCell ref="DP137:DR137"/>
    <mergeCell ref="BZ137:DI137"/>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DD120:DF120"/>
    <mergeCell ref="DG120:DI120"/>
    <mergeCell ref="DJ120:DL120"/>
    <mergeCell ref="DM120:DO120"/>
    <mergeCell ref="DP120:DR120"/>
    <mergeCell ref="DS120:DU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EN119:EP119"/>
    <mergeCell ref="EQ119:ES119"/>
    <mergeCell ref="ET119:EV119"/>
    <mergeCell ref="EW119:EY119"/>
    <mergeCell ref="DP119:DR119"/>
    <mergeCell ref="DS119:DU119"/>
    <mergeCell ref="DV119:DX119"/>
    <mergeCell ref="DY119:EA119"/>
    <mergeCell ref="EB119:ED119"/>
    <mergeCell ref="EE119:EG119"/>
    <mergeCell ref="CX119:CZ119"/>
    <mergeCell ref="DA119:DC119"/>
    <mergeCell ref="DD119:DF119"/>
    <mergeCell ref="DG119:DI119"/>
    <mergeCell ref="DJ119:DL119"/>
    <mergeCell ref="DM119:DO119"/>
    <mergeCell ref="CF119:CH119"/>
    <mergeCell ref="CI119:CK119"/>
    <mergeCell ref="CL119:CN119"/>
    <mergeCell ref="CO119:CQ119"/>
    <mergeCell ref="CR119:CT119"/>
    <mergeCell ref="CU119:CW119"/>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ET114:EV114"/>
    <mergeCell ref="EW114:EY114"/>
    <mergeCell ref="EZ114:FB114"/>
    <mergeCell ref="FC114:FE114"/>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DA113:DC113"/>
    <mergeCell ref="DD113:DF113"/>
    <mergeCell ref="DG113:DI113"/>
    <mergeCell ref="DJ113:DL113"/>
    <mergeCell ref="DM113:DO113"/>
    <mergeCell ref="DP113:DR113"/>
    <mergeCell ref="CX113:CZ113"/>
    <mergeCell ref="CF113:CW113"/>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BZ113:CB113"/>
    <mergeCell ref="CC113:CE113"/>
    <mergeCell ref="BE113:BG113"/>
    <mergeCell ref="BH113:BJ113"/>
    <mergeCell ref="BK113:BM113"/>
    <mergeCell ref="BN113:BP113"/>
    <mergeCell ref="HK114:HM114"/>
    <mergeCell ref="FF113:FH113"/>
    <mergeCell ref="FI113:FK113"/>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FR112:FT112"/>
    <mergeCell ref="FU112:FW112"/>
    <mergeCell ref="EN112:EP112"/>
    <mergeCell ref="EQ112:ES112"/>
    <mergeCell ref="ET112:EV112"/>
    <mergeCell ref="EW112:EY112"/>
    <mergeCell ref="EZ112:FB112"/>
    <mergeCell ref="FC112:FE112"/>
    <mergeCell ref="DV112:DX112"/>
    <mergeCell ref="DY112:EA112"/>
    <mergeCell ref="EB112:ED112"/>
    <mergeCell ref="EE112:EG112"/>
    <mergeCell ref="EH112:EJ112"/>
    <mergeCell ref="EK112:EM112"/>
    <mergeCell ref="DD112:DF112"/>
    <mergeCell ref="DG112:DI112"/>
    <mergeCell ref="DJ112:DL112"/>
    <mergeCell ref="DM112:DO112"/>
    <mergeCell ref="DP112:DR112"/>
    <mergeCell ref="DS112:DU112"/>
    <mergeCell ref="CL112:CN112"/>
    <mergeCell ref="CO112:CQ112"/>
    <mergeCell ref="CR112:CT112"/>
    <mergeCell ref="CU112:CW112"/>
    <mergeCell ref="CX112:CZ112"/>
    <mergeCell ref="DA112:DC112"/>
    <mergeCell ref="BT112:BV112"/>
    <mergeCell ref="BW112:BY112"/>
    <mergeCell ref="BZ112:CB112"/>
    <mergeCell ref="CC112:CE112"/>
    <mergeCell ref="CF112:CH112"/>
    <mergeCell ref="CI112:CK112"/>
    <mergeCell ref="BB112:BD112"/>
    <mergeCell ref="BE112:BG112"/>
    <mergeCell ref="BH112:BJ112"/>
    <mergeCell ref="BK112:BM112"/>
    <mergeCell ref="BN112:BP112"/>
    <mergeCell ref="BQ112:BS112"/>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CU110:CW110"/>
    <mergeCell ref="GD111:GF111"/>
    <mergeCell ref="GG111:GI111"/>
    <mergeCell ref="EZ111:FB111"/>
    <mergeCell ref="FC111:FE111"/>
    <mergeCell ref="FF111:FH111"/>
    <mergeCell ref="FI111:FK111"/>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EZ110:FB110"/>
    <mergeCell ref="CF111:CH111"/>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EN110:EP110"/>
    <mergeCell ref="EQ110:ES110"/>
    <mergeCell ref="ET110:EV110"/>
    <mergeCell ref="CC110:CE110"/>
    <mergeCell ref="BZ110:CB110"/>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I110:CK110"/>
    <mergeCell ref="CL110:CN110"/>
    <mergeCell ref="CO110:CQ110"/>
    <mergeCell ref="CR110:CT110"/>
    <mergeCell ref="EW110:EY110"/>
    <mergeCell ref="CF110:CH110"/>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BQ110:BS110"/>
    <mergeCell ref="BT110:BV110"/>
    <mergeCell ref="BW110:BY110"/>
    <mergeCell ref="HH98:HJ98"/>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EZ98:FB98"/>
    <mergeCell ref="FC98:FE98"/>
    <mergeCell ref="DV98:DX98"/>
    <mergeCell ref="DY98:EA98"/>
    <mergeCell ref="EB98:ED98"/>
    <mergeCell ref="EE98:EG98"/>
    <mergeCell ref="EH98:EJ98"/>
    <mergeCell ref="EK98:EM98"/>
    <mergeCell ref="DD98:DF98"/>
    <mergeCell ref="DG98:DI98"/>
    <mergeCell ref="DJ98:DL98"/>
    <mergeCell ref="DM98:DO98"/>
    <mergeCell ref="DP98:DR98"/>
    <mergeCell ref="DS98:DU98"/>
    <mergeCell ref="BZ97:DI97"/>
    <mergeCell ref="CL98:CN98"/>
    <mergeCell ref="CO98:CQ98"/>
    <mergeCell ref="CR98:CT98"/>
    <mergeCell ref="CU98:CW98"/>
    <mergeCell ref="CX98:CZ98"/>
    <mergeCell ref="DA98:DC98"/>
    <mergeCell ref="EN98:EP98"/>
    <mergeCell ref="EQ98:ES98"/>
    <mergeCell ref="ET98:EV98"/>
    <mergeCell ref="EW98:EY98"/>
    <mergeCell ref="DJ97:DL97"/>
    <mergeCell ref="DM97:DO97"/>
    <mergeCell ref="DP97:DR97"/>
    <mergeCell ref="DS97:DU97"/>
    <mergeCell ref="DV97:DX97"/>
    <mergeCell ref="DY97:EA97"/>
    <mergeCell ref="EB97:ED97"/>
    <mergeCell ref="HK96:HM96"/>
    <mergeCell ref="B97:U98"/>
    <mergeCell ref="AB97:AF98"/>
    <mergeCell ref="AG97:AK97"/>
    <mergeCell ref="AL97:AO97"/>
    <mergeCell ref="AP97:AR97"/>
    <mergeCell ref="GM96:GO96"/>
    <mergeCell ref="GP96:GR96"/>
    <mergeCell ref="GS96:GU96"/>
    <mergeCell ref="GV96:GX96"/>
    <mergeCell ref="GY96:HA96"/>
    <mergeCell ref="HB96:HD96"/>
    <mergeCell ref="FU96:FW96"/>
    <mergeCell ref="FX96:FZ96"/>
    <mergeCell ref="GA96:GC96"/>
    <mergeCell ref="GD96:GF96"/>
    <mergeCell ref="GG96:GI96"/>
    <mergeCell ref="GJ96:GL96"/>
    <mergeCell ref="FC96:FE96"/>
    <mergeCell ref="FF96:FH96"/>
    <mergeCell ref="FI96:FK96"/>
    <mergeCell ref="FL96:FN96"/>
    <mergeCell ref="FO96:FQ96"/>
    <mergeCell ref="CI98:CK98"/>
    <mergeCell ref="GP97:GR97"/>
    <mergeCell ref="GS97:GU97"/>
    <mergeCell ref="GV97:GX97"/>
    <mergeCell ref="GY97:HA97"/>
    <mergeCell ref="FR97:FT97"/>
    <mergeCell ref="HE96:HG96"/>
    <mergeCell ref="HH96:HJ96"/>
    <mergeCell ref="FU97:FW97"/>
    <mergeCell ref="FX97:FZ97"/>
    <mergeCell ref="GA97:GC97"/>
    <mergeCell ref="GD97:GF97"/>
    <mergeCell ref="GG97:GI97"/>
    <mergeCell ref="EZ97:FB97"/>
    <mergeCell ref="FC97:FE97"/>
    <mergeCell ref="FF97:FH97"/>
    <mergeCell ref="FI97:FK97"/>
    <mergeCell ref="FL97:FN97"/>
    <mergeCell ref="FO97:FQ97"/>
    <mergeCell ref="EH97:EJ97"/>
    <mergeCell ref="EK97:EM97"/>
    <mergeCell ref="EN97:EP97"/>
    <mergeCell ref="EQ97:ES97"/>
    <mergeCell ref="ET97:EV97"/>
    <mergeCell ref="EW97:EY97"/>
    <mergeCell ref="EE97:EG97"/>
    <mergeCell ref="HB97:HD97"/>
    <mergeCell ref="B95:U96"/>
    <mergeCell ref="HE97:HG97"/>
    <mergeCell ref="HH97:HJ97"/>
    <mergeCell ref="HK97:HM97"/>
    <mergeCell ref="AG98:AK98"/>
    <mergeCell ref="AL98:AO98"/>
    <mergeCell ref="AP98:AR98"/>
    <mergeCell ref="GJ97:GL97"/>
    <mergeCell ref="GM97:GO97"/>
    <mergeCell ref="GS95:GU95"/>
    <mergeCell ref="GV95:GX95"/>
    <mergeCell ref="FO95:FQ95"/>
    <mergeCell ref="FR95:FT95"/>
    <mergeCell ref="FU95:FW95"/>
    <mergeCell ref="FX95:FZ95"/>
    <mergeCell ref="GA95:GC95"/>
    <mergeCell ref="GD95:GF95"/>
    <mergeCell ref="EW95:EY95"/>
    <mergeCell ref="EZ95:FB95"/>
    <mergeCell ref="FC95:FE95"/>
    <mergeCell ref="FF95:FH95"/>
    <mergeCell ref="FI95:FK95"/>
    <mergeCell ref="FR96:FT96"/>
    <mergeCell ref="EK96:EM96"/>
    <mergeCell ref="EN96:EP96"/>
    <mergeCell ref="EQ96:ES96"/>
    <mergeCell ref="ET96:EV96"/>
    <mergeCell ref="EW96:EY96"/>
    <mergeCell ref="EZ96:FB96"/>
    <mergeCell ref="DS96:DU96"/>
    <mergeCell ref="AB95:AF96"/>
    <mergeCell ref="HK94:HM94"/>
    <mergeCell ref="GD94:GF94"/>
    <mergeCell ref="GG94:GI94"/>
    <mergeCell ref="GJ94:GL94"/>
    <mergeCell ref="GM94:GO94"/>
    <mergeCell ref="GP94:GR94"/>
    <mergeCell ref="GS94:GU94"/>
    <mergeCell ref="FL94:FN94"/>
    <mergeCell ref="FO94:FQ94"/>
    <mergeCell ref="FR94:FT94"/>
    <mergeCell ref="FU94:FW94"/>
    <mergeCell ref="FX94:FZ94"/>
    <mergeCell ref="GA94:GC94"/>
    <mergeCell ref="DY95:EA95"/>
    <mergeCell ref="EB95:ED95"/>
    <mergeCell ref="DJ95:DL95"/>
    <mergeCell ref="GV94:GX94"/>
    <mergeCell ref="ET94:EV94"/>
    <mergeCell ref="EW94:EY94"/>
    <mergeCell ref="EZ94:FB94"/>
    <mergeCell ref="FC94:FE94"/>
    <mergeCell ref="FL95:FN95"/>
    <mergeCell ref="EK95:EM95"/>
    <mergeCell ref="EN95:EP95"/>
    <mergeCell ref="EQ95:ES95"/>
    <mergeCell ref="ET95:EV95"/>
    <mergeCell ref="HK95:HM95"/>
    <mergeCell ref="GY94:HA94"/>
    <mergeCell ref="HB94:HD94"/>
    <mergeCell ref="HE94:HG94"/>
    <mergeCell ref="HH94:HJ94"/>
    <mergeCell ref="DY94:EA94"/>
    <mergeCell ref="AG95:AK95"/>
    <mergeCell ref="AL95:AO95"/>
    <mergeCell ref="AP95:AR95"/>
    <mergeCell ref="EE95:EG95"/>
    <mergeCell ref="EH95:EJ95"/>
    <mergeCell ref="DM95:DO95"/>
    <mergeCell ref="DP95:DR95"/>
    <mergeCell ref="DS95:DU95"/>
    <mergeCell ref="DV95:DX95"/>
    <mergeCell ref="DP96:DR96"/>
    <mergeCell ref="AG96:AK96"/>
    <mergeCell ref="AL96:AO96"/>
    <mergeCell ref="DV96:DX96"/>
    <mergeCell ref="AS95:BY95"/>
    <mergeCell ref="AS96:BY96"/>
    <mergeCell ref="CI96:CK96"/>
    <mergeCell ref="CL96:CN96"/>
    <mergeCell ref="CO96:CQ96"/>
    <mergeCell ref="CR96:CT96"/>
    <mergeCell ref="CU96:CW96"/>
    <mergeCell ref="CX96:CZ96"/>
    <mergeCell ref="DY96:EA96"/>
    <mergeCell ref="EB96:ED96"/>
    <mergeCell ref="BZ95:DI95"/>
    <mergeCell ref="EE96:EG96"/>
    <mergeCell ref="EH96:EJ96"/>
    <mergeCell ref="DA96:DC96"/>
    <mergeCell ref="DD96:DF96"/>
    <mergeCell ref="EZ93:FB93"/>
    <mergeCell ref="FC93:FE93"/>
    <mergeCell ref="DG96:DI96"/>
    <mergeCell ref="DJ96:DL96"/>
    <mergeCell ref="DM96:DO96"/>
    <mergeCell ref="GY95:HA95"/>
    <mergeCell ref="HB95:HD95"/>
    <mergeCell ref="HE95:HG95"/>
    <mergeCell ref="HH95:HJ95"/>
    <mergeCell ref="EH93:EJ93"/>
    <mergeCell ref="EK93:EM93"/>
    <mergeCell ref="DJ93:DL93"/>
    <mergeCell ref="DM93:DO93"/>
    <mergeCell ref="DP93:DR93"/>
    <mergeCell ref="DS93:DU93"/>
    <mergeCell ref="BZ93:DI93"/>
    <mergeCell ref="AP96:AR96"/>
    <mergeCell ref="GG95:GI95"/>
    <mergeCell ref="GJ95:GL95"/>
    <mergeCell ref="GM95:GO95"/>
    <mergeCell ref="GP95:GR95"/>
    <mergeCell ref="FF94:FH94"/>
    <mergeCell ref="FI94:FK94"/>
    <mergeCell ref="EB94:ED94"/>
    <mergeCell ref="EE94:EG94"/>
    <mergeCell ref="EH94:EJ94"/>
    <mergeCell ref="EK94:EM94"/>
    <mergeCell ref="EN94:EP94"/>
    <mergeCell ref="EQ94:ES94"/>
    <mergeCell ref="DJ94:DL94"/>
    <mergeCell ref="DM94:DO94"/>
    <mergeCell ref="DP94:DR94"/>
    <mergeCell ref="FF92:FH92"/>
    <mergeCell ref="DY92:EA92"/>
    <mergeCell ref="EB92:ED92"/>
    <mergeCell ref="EE92:EG92"/>
    <mergeCell ref="HH93:HJ93"/>
    <mergeCell ref="CR94:CT94"/>
    <mergeCell ref="CU94:CW94"/>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T93:EV93"/>
    <mergeCell ref="GS92:GU92"/>
    <mergeCell ref="GV92:GX92"/>
    <mergeCell ref="GY92:HA92"/>
    <mergeCell ref="HB92:HD92"/>
    <mergeCell ref="HE92:HG92"/>
    <mergeCell ref="HH92:HJ92"/>
    <mergeCell ref="GA92:GC92"/>
    <mergeCell ref="GD92:GF92"/>
    <mergeCell ref="GG92:GI92"/>
    <mergeCell ref="GJ92:GL92"/>
    <mergeCell ref="GM92:GO92"/>
    <mergeCell ref="GP92:GR92"/>
    <mergeCell ref="FI92:FK92"/>
    <mergeCell ref="FL92:FN92"/>
    <mergeCell ref="FO92:FQ92"/>
    <mergeCell ref="FR92:FT92"/>
    <mergeCell ref="FU92:FW92"/>
    <mergeCell ref="FX92:FZ92"/>
    <mergeCell ref="B93:U94"/>
    <mergeCell ref="AB93:AF94"/>
    <mergeCell ref="AG93:AK93"/>
    <mergeCell ref="AL93:AO93"/>
    <mergeCell ref="AP93:AR93"/>
    <mergeCell ref="EQ92:ES92"/>
    <mergeCell ref="ET92:EV92"/>
    <mergeCell ref="EW92:EY92"/>
    <mergeCell ref="EB93:ED93"/>
    <mergeCell ref="EE93:EG93"/>
    <mergeCell ref="CI94:CK94"/>
    <mergeCell ref="CL94:CN94"/>
    <mergeCell ref="CO94:CQ94"/>
    <mergeCell ref="CX94:CZ94"/>
    <mergeCell ref="DA94:DC94"/>
    <mergeCell ref="DD94:DF94"/>
    <mergeCell ref="DG94:DI94"/>
    <mergeCell ref="EH92:EJ92"/>
    <mergeCell ref="EK92:EM92"/>
    <mergeCell ref="EN92:EP92"/>
    <mergeCell ref="DG92:DI92"/>
    <mergeCell ref="DV93:DX93"/>
    <mergeCell ref="DY93:EA93"/>
    <mergeCell ref="AS93:BY93"/>
    <mergeCell ref="AS94:BY94"/>
    <mergeCell ref="EW93:EY93"/>
    <mergeCell ref="DS94:DU94"/>
    <mergeCell ref="DV94:DX94"/>
    <mergeCell ref="DJ92:DL92"/>
    <mergeCell ref="DM92:DO92"/>
    <mergeCell ref="DP92:DR92"/>
    <mergeCell ref="DS92:DU92"/>
    <mergeCell ref="DV92:DX92"/>
    <mergeCell ref="CO92:CQ92"/>
    <mergeCell ref="CR92:CT92"/>
    <mergeCell ref="CU92:CW92"/>
    <mergeCell ref="CX92:CZ92"/>
    <mergeCell ref="DA92:DC92"/>
    <mergeCell ref="DD92:DF92"/>
    <mergeCell ref="EZ92:FB92"/>
    <mergeCell ref="FC92:FE92"/>
    <mergeCell ref="BE92:BG92"/>
    <mergeCell ref="BH92:BJ92"/>
    <mergeCell ref="BK92:BM92"/>
    <mergeCell ref="BN92:BP92"/>
    <mergeCell ref="BQ92:BS92"/>
    <mergeCell ref="BT92:BV92"/>
    <mergeCell ref="BW92:BY92"/>
    <mergeCell ref="BZ92:CB92"/>
    <mergeCell ref="CC92:CE92"/>
    <mergeCell ref="CF92:CH92"/>
    <mergeCell ref="CI92:CK92"/>
    <mergeCell ref="CL92:CN92"/>
    <mergeCell ref="HH91:HJ91"/>
    <mergeCell ref="HK91:HM91"/>
    <mergeCell ref="AG92:AK92"/>
    <mergeCell ref="AL92:AO92"/>
    <mergeCell ref="AP92:AR92"/>
    <mergeCell ref="AS92:AU92"/>
    <mergeCell ref="AV92:AX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GG91:GI91"/>
    <mergeCell ref="GJ91:GL91"/>
    <mergeCell ref="FC91:FE91"/>
    <mergeCell ref="FF91:FH91"/>
    <mergeCell ref="CU91:CW91"/>
    <mergeCell ref="CX91:CZ91"/>
    <mergeCell ref="BQ91:BS91"/>
    <mergeCell ref="BT91:BV91"/>
    <mergeCell ref="BW91:BY91"/>
    <mergeCell ref="BZ91:CB91"/>
    <mergeCell ref="CC91:CE91"/>
    <mergeCell ref="CF91:CH91"/>
    <mergeCell ref="AY91:BA91"/>
    <mergeCell ref="BB91:BD91"/>
    <mergeCell ref="BE91:BG91"/>
    <mergeCell ref="BH91:BJ91"/>
    <mergeCell ref="BK91:BM91"/>
    <mergeCell ref="BN91:BP91"/>
    <mergeCell ref="FO91:FQ91"/>
    <mergeCell ref="FR91:FT91"/>
    <mergeCell ref="EK91:EM91"/>
    <mergeCell ref="EN91:EP91"/>
    <mergeCell ref="EQ91:ES91"/>
    <mergeCell ref="ET91:EV91"/>
    <mergeCell ref="EW91:EY91"/>
    <mergeCell ref="EZ91:FB91"/>
    <mergeCell ref="DS91:DU91"/>
    <mergeCell ref="DV91:DX91"/>
    <mergeCell ref="DY91:EA91"/>
    <mergeCell ref="EB91:ED91"/>
    <mergeCell ref="EE91:EG91"/>
    <mergeCell ref="EH91:EJ91"/>
    <mergeCell ref="DA91:DC91"/>
    <mergeCell ref="DD91:DF91"/>
    <mergeCell ref="DG91:DI91"/>
    <mergeCell ref="DJ91:DL91"/>
    <mergeCell ref="FI91:FK91"/>
    <mergeCell ref="FL91:FN91"/>
    <mergeCell ref="DM91:DO91"/>
    <mergeCell ref="DP91:DR91"/>
    <mergeCell ref="HK92:HM92"/>
    <mergeCell ref="B91:U92"/>
    <mergeCell ref="AB91:AF92"/>
    <mergeCell ref="AG91:AK91"/>
    <mergeCell ref="AL91:AO91"/>
    <mergeCell ref="AP91:AR91"/>
    <mergeCell ref="AS91:AU91"/>
    <mergeCell ref="AV91:AX91"/>
    <mergeCell ref="GP90:GR90"/>
    <mergeCell ref="GS90:GU90"/>
    <mergeCell ref="GV90:GX90"/>
    <mergeCell ref="GY90:HA90"/>
    <mergeCell ref="HB90:HD90"/>
    <mergeCell ref="HE90:HG90"/>
    <mergeCell ref="FX90:FZ90"/>
    <mergeCell ref="GA90:GC90"/>
    <mergeCell ref="GD90:GF90"/>
    <mergeCell ref="GG90:GI90"/>
    <mergeCell ref="GJ90:GL90"/>
    <mergeCell ref="GM90:GO90"/>
    <mergeCell ref="FF90:FH90"/>
    <mergeCell ref="FI90:FK90"/>
    <mergeCell ref="FL90:FN90"/>
    <mergeCell ref="FO90:FQ90"/>
    <mergeCell ref="FR90:FT90"/>
    <mergeCell ref="FU90:FW90"/>
    <mergeCell ref="EN90:EP90"/>
    <mergeCell ref="EQ90:ES90"/>
    <mergeCell ref="ET90:EV90"/>
    <mergeCell ref="EW90:EY90"/>
    <mergeCell ref="EZ90:FB90"/>
    <mergeCell ref="FC90:FE90"/>
    <mergeCell ref="HK89:HM89"/>
    <mergeCell ref="AG90:AK90"/>
    <mergeCell ref="AL90:AO90"/>
    <mergeCell ref="AP90:AR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EH89:EJ89"/>
    <mergeCell ref="EK89:EM89"/>
    <mergeCell ref="EN89:EP89"/>
    <mergeCell ref="DV90:DX90"/>
    <mergeCell ref="DY90:EA90"/>
    <mergeCell ref="EB90:ED90"/>
    <mergeCell ref="EE90:EG90"/>
    <mergeCell ref="EH90:EJ90"/>
    <mergeCell ref="EK90:EM90"/>
    <mergeCell ref="DD90:DF90"/>
    <mergeCell ref="EW89:EY89"/>
    <mergeCell ref="DP89:DR89"/>
    <mergeCell ref="DS89:DU89"/>
    <mergeCell ref="DV89:DX89"/>
    <mergeCell ref="DY89:EA89"/>
    <mergeCell ref="EB89:ED89"/>
    <mergeCell ref="EE89:EG89"/>
    <mergeCell ref="DJ89:DL89"/>
    <mergeCell ref="DM89:DO89"/>
    <mergeCell ref="BZ89:DI89"/>
    <mergeCell ref="BZ90:CB90"/>
    <mergeCell ref="CC90:CE90"/>
    <mergeCell ref="CF90:CH90"/>
    <mergeCell ref="CI90:CK90"/>
    <mergeCell ref="HE91:HG91"/>
    <mergeCell ref="HE89:HG89"/>
    <mergeCell ref="HH89:HJ89"/>
    <mergeCell ref="DG90:DI90"/>
    <mergeCell ref="DJ90:DL90"/>
    <mergeCell ref="DM90:DO90"/>
    <mergeCell ref="DP90:DR90"/>
    <mergeCell ref="DS90:DU90"/>
    <mergeCell ref="CL90:CN90"/>
    <mergeCell ref="CO90:CQ90"/>
    <mergeCell ref="CR90:CT90"/>
    <mergeCell ref="CU90:CW90"/>
    <mergeCell ref="CX90:CZ90"/>
    <mergeCell ref="DA90:DC90"/>
    <mergeCell ref="CI91:CK91"/>
    <mergeCell ref="CL91:CN91"/>
    <mergeCell ref="CO91:CQ91"/>
    <mergeCell ref="CR91:CT91"/>
    <mergeCell ref="HH90:HJ90"/>
    <mergeCell ref="HK90:HM90"/>
    <mergeCell ref="HE88:HG88"/>
    <mergeCell ref="HH88:HJ88"/>
    <mergeCell ref="HK88:HM88"/>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EQ89:ES89"/>
    <mergeCell ref="ET89:EV89"/>
    <mergeCell ref="EQ88:ES88"/>
    <mergeCell ref="ET88:EV88"/>
    <mergeCell ref="EW88:EY88"/>
    <mergeCell ref="EZ88:FB88"/>
    <mergeCell ref="DS88:DU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CR88:CT88"/>
    <mergeCell ref="CU88:CW88"/>
    <mergeCell ref="CX88:CZ88"/>
    <mergeCell ref="BQ88:BS88"/>
    <mergeCell ref="BT88:BV88"/>
    <mergeCell ref="BW88:BY88"/>
    <mergeCell ref="BZ88:CB88"/>
    <mergeCell ref="CC88:CE88"/>
    <mergeCell ref="CF88:CH88"/>
    <mergeCell ref="AY88:BA88"/>
    <mergeCell ref="BB88:BD88"/>
    <mergeCell ref="BE88:BG88"/>
    <mergeCell ref="BH88:BJ88"/>
    <mergeCell ref="BK88:BM88"/>
    <mergeCell ref="BN88:BP88"/>
    <mergeCell ref="HB89:HD89"/>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DS87:DU87"/>
    <mergeCell ref="DV87:DX87"/>
    <mergeCell ref="DY87:EA87"/>
    <mergeCell ref="EB87:ED87"/>
    <mergeCell ref="GY86:HA86"/>
    <mergeCell ref="HB86:HD86"/>
    <mergeCell ref="HE86:HG86"/>
    <mergeCell ref="HH86:HJ86"/>
    <mergeCell ref="HK86:HM86"/>
    <mergeCell ref="GD86:GF86"/>
    <mergeCell ref="GG86:GI86"/>
    <mergeCell ref="GJ86:GL86"/>
    <mergeCell ref="GM86:GO86"/>
    <mergeCell ref="GP86:GR86"/>
    <mergeCell ref="GS86:GU86"/>
    <mergeCell ref="FL86:FN86"/>
    <mergeCell ref="FO86:FQ86"/>
    <mergeCell ref="FR86:FT86"/>
    <mergeCell ref="FU86:FW86"/>
    <mergeCell ref="FX86:FZ86"/>
    <mergeCell ref="GA86:GC86"/>
    <mergeCell ref="CU86:CW86"/>
    <mergeCell ref="CX86:CZ86"/>
    <mergeCell ref="DA86:DC86"/>
    <mergeCell ref="DD86:DF86"/>
    <mergeCell ref="DG86:DI86"/>
    <mergeCell ref="AS87:AU87"/>
    <mergeCell ref="AV87:AX87"/>
    <mergeCell ref="AY87:BA87"/>
    <mergeCell ref="BB87:BD87"/>
    <mergeCell ref="BE87:BG87"/>
    <mergeCell ref="BH87:BJ87"/>
    <mergeCell ref="BQ85:BS85"/>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CC86:CE86"/>
    <mergeCell ref="CF86:CH86"/>
    <mergeCell ref="CI86:CK86"/>
    <mergeCell ref="CL86:CN86"/>
    <mergeCell ref="CO86:CQ86"/>
    <mergeCell ref="BH86:BJ86"/>
    <mergeCell ref="BK86:BM86"/>
    <mergeCell ref="BN86:BP86"/>
    <mergeCell ref="BQ86:BS86"/>
    <mergeCell ref="BT86:BV86"/>
    <mergeCell ref="BW86:BY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CR86:CT86"/>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R85:FT85"/>
    <mergeCell ref="FU85:FW85"/>
    <mergeCell ref="EN85:EP85"/>
    <mergeCell ref="EQ85:ES85"/>
    <mergeCell ref="ET85:EV85"/>
    <mergeCell ref="BZ86:CB86"/>
    <mergeCell ref="BE85:BG85"/>
    <mergeCell ref="BH85:BJ85"/>
    <mergeCell ref="BK85:BM85"/>
    <mergeCell ref="BN85:BP85"/>
    <mergeCell ref="EW85:EY85"/>
    <mergeCell ref="EZ85:FB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BT85:BV85"/>
    <mergeCell ref="BW85:BY85"/>
    <mergeCell ref="BZ85:CB85"/>
    <mergeCell ref="CC85:CE85"/>
    <mergeCell ref="CF85:CH85"/>
    <mergeCell ref="CI85:CK85"/>
    <mergeCell ref="DY84:EA84"/>
    <mergeCell ref="EB84:ED84"/>
    <mergeCell ref="EE84:EG84"/>
    <mergeCell ref="EH84:EJ84"/>
    <mergeCell ref="EK84:EM84"/>
    <mergeCell ref="EN84:EP84"/>
    <mergeCell ref="DJ84:DL84"/>
    <mergeCell ref="DM84:DO84"/>
    <mergeCell ref="DP84:DR84"/>
    <mergeCell ref="DS84:DU84"/>
    <mergeCell ref="DV84:DX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GM84:GO84"/>
    <mergeCell ref="GP84:GR84"/>
    <mergeCell ref="FI84:FK84"/>
    <mergeCell ref="FL84:FN84"/>
    <mergeCell ref="FO84:FQ84"/>
    <mergeCell ref="FR84:FT84"/>
    <mergeCell ref="FU84:FW84"/>
    <mergeCell ref="FX84:FZ84"/>
    <mergeCell ref="EQ84:ES84"/>
    <mergeCell ref="ET84:EV84"/>
    <mergeCell ref="EW84:EY84"/>
    <mergeCell ref="EZ84:FB84"/>
    <mergeCell ref="FC84:FE84"/>
    <mergeCell ref="GP83:GR83"/>
    <mergeCell ref="GS83:GU83"/>
    <mergeCell ref="GV83:GX83"/>
    <mergeCell ref="GY83:HA83"/>
    <mergeCell ref="FF84:FH84"/>
    <mergeCell ref="HB83:HD83"/>
    <mergeCell ref="FU83:FW83"/>
    <mergeCell ref="FX83:FZ83"/>
    <mergeCell ref="GA83:GC83"/>
    <mergeCell ref="GD83:GF83"/>
    <mergeCell ref="GG83:GI83"/>
    <mergeCell ref="GJ83:GL83"/>
    <mergeCell ref="FC83:FE83"/>
    <mergeCell ref="FF83:FH83"/>
    <mergeCell ref="FI83:FK83"/>
    <mergeCell ref="FL83:FN83"/>
    <mergeCell ref="FO83:FQ83"/>
    <mergeCell ref="FR83:FT83"/>
    <mergeCell ref="EK83:EM83"/>
    <mergeCell ref="EN83:EP83"/>
    <mergeCell ref="EQ83:ES83"/>
    <mergeCell ref="ET83:EV83"/>
    <mergeCell ref="EW83:EY83"/>
    <mergeCell ref="EZ83:FB83"/>
    <mergeCell ref="DS83:DU83"/>
    <mergeCell ref="DV83:DX83"/>
    <mergeCell ref="DY83:EA83"/>
    <mergeCell ref="EB83:ED83"/>
    <mergeCell ref="EE83:EG83"/>
    <mergeCell ref="EH83:EJ83"/>
    <mergeCell ref="DJ83:DL83"/>
    <mergeCell ref="DM83:DO83"/>
    <mergeCell ref="DP83:DR83"/>
    <mergeCell ref="BZ83:DI83"/>
    <mergeCell ref="GM83:GO83"/>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FO82:FQ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CL82:CN82"/>
    <mergeCell ref="CO82:CQ82"/>
    <mergeCell ref="CR82:CT82"/>
    <mergeCell ref="CU82:CW82"/>
    <mergeCell ref="CX82:CZ82"/>
    <mergeCell ref="DA82:DC82"/>
    <mergeCell ref="BT82:BV82"/>
    <mergeCell ref="BW82:BY82"/>
    <mergeCell ref="BZ82:CB82"/>
    <mergeCell ref="CC82:CE82"/>
    <mergeCell ref="CF82:CH82"/>
    <mergeCell ref="CI82:CK82"/>
    <mergeCell ref="BB82:BD82"/>
    <mergeCell ref="BE82:BG82"/>
    <mergeCell ref="BH82:BJ82"/>
    <mergeCell ref="BK82:BM82"/>
    <mergeCell ref="BN82:BP82"/>
    <mergeCell ref="BQ82:BS82"/>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GD81:GF81"/>
    <mergeCell ref="GG81:GI81"/>
    <mergeCell ref="EZ81:FB81"/>
    <mergeCell ref="FC81:FE81"/>
    <mergeCell ref="FF81:FH81"/>
    <mergeCell ref="FI81:FK81"/>
    <mergeCell ref="FL81:FN81"/>
    <mergeCell ref="FO81:FQ81"/>
    <mergeCell ref="EH81:EJ81"/>
    <mergeCell ref="EK81:EM81"/>
    <mergeCell ref="EN81:EP81"/>
    <mergeCell ref="EQ81:ES81"/>
    <mergeCell ref="ET81:EV81"/>
    <mergeCell ref="EW81:EY81"/>
    <mergeCell ref="DP81:DR81"/>
    <mergeCell ref="DS81:DU81"/>
    <mergeCell ref="DV81:DX81"/>
    <mergeCell ref="DY81:EA81"/>
    <mergeCell ref="EB81:ED81"/>
    <mergeCell ref="EE81:EG81"/>
    <mergeCell ref="CX81:CZ81"/>
    <mergeCell ref="DA81:DC81"/>
    <mergeCell ref="DD81:DF81"/>
    <mergeCell ref="DG81:DI81"/>
    <mergeCell ref="DJ81:DL81"/>
    <mergeCell ref="DM81:DO81"/>
    <mergeCell ref="CF81:CH81"/>
    <mergeCell ref="CI81:CK81"/>
    <mergeCell ref="CL81:CN81"/>
    <mergeCell ref="CO81:CQ81"/>
    <mergeCell ref="CR81:CT81"/>
    <mergeCell ref="CU81:CW81"/>
    <mergeCell ref="BN81:BP81"/>
    <mergeCell ref="BQ81:BS81"/>
    <mergeCell ref="BT81:BV81"/>
    <mergeCell ref="BW81:BY81"/>
    <mergeCell ref="BZ81:CB81"/>
    <mergeCell ref="CC81:CE81"/>
    <mergeCell ref="AV81:AX81"/>
    <mergeCell ref="AY81:BA81"/>
    <mergeCell ref="BB81:BD81"/>
    <mergeCell ref="BE81:BG81"/>
    <mergeCell ref="BH81:BJ81"/>
    <mergeCell ref="BK81:BM81"/>
    <mergeCell ref="HH82:HJ82"/>
    <mergeCell ref="B81:U82"/>
    <mergeCell ref="V81:AA82"/>
    <mergeCell ref="AB81:AF82"/>
    <mergeCell ref="AG81:AK81"/>
    <mergeCell ref="AL81:AO81"/>
    <mergeCell ref="AP81:AR81"/>
    <mergeCell ref="AS81:AU81"/>
    <mergeCell ref="GM80:GO80"/>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EK80:EM80"/>
    <mergeCell ref="EN80:EP80"/>
    <mergeCell ref="EQ80:ES80"/>
    <mergeCell ref="ET80:EV80"/>
    <mergeCell ref="EW80:EY80"/>
    <mergeCell ref="EZ80:FB80"/>
    <mergeCell ref="DS80:DU80"/>
    <mergeCell ref="DV80:DX80"/>
    <mergeCell ref="DY80:EA80"/>
    <mergeCell ref="EB80:ED80"/>
    <mergeCell ref="EE80:EG80"/>
    <mergeCell ref="EH80:EJ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BQ80:BS80"/>
    <mergeCell ref="BT80:BV80"/>
    <mergeCell ref="BW80:BY80"/>
    <mergeCell ref="BZ80:CB80"/>
    <mergeCell ref="CC80:CE80"/>
    <mergeCell ref="CF80:CH80"/>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BB68:BD68"/>
    <mergeCell ref="BE68:BG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AV67:AX67"/>
    <mergeCell ref="AY67:BA67"/>
    <mergeCell ref="BB67:BD67"/>
    <mergeCell ref="BE67:BG67"/>
    <mergeCell ref="BH67:BJ67"/>
    <mergeCell ref="BK67:BM67"/>
    <mergeCell ref="CO66:CQ66"/>
    <mergeCell ref="CR66:CT66"/>
    <mergeCell ref="CU66:CW66"/>
    <mergeCell ref="CX66:CZ66"/>
    <mergeCell ref="CC66:CE66"/>
    <mergeCell ref="CF66:CH66"/>
    <mergeCell ref="AY66:BA66"/>
    <mergeCell ref="BB66:BD66"/>
    <mergeCell ref="BE66:BG66"/>
    <mergeCell ref="BH66:BJ66"/>
    <mergeCell ref="BK66:BM66"/>
    <mergeCell ref="BN66:BP66"/>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BZ66:CB66"/>
    <mergeCell ref="HB67:HD67"/>
    <mergeCell ref="AL66:AO66"/>
    <mergeCell ref="AP66:AR66"/>
    <mergeCell ref="AS66:AU66"/>
    <mergeCell ref="AV66:AX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CI66:CK66"/>
    <mergeCell ref="CL66:CN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CI65:CK65"/>
    <mergeCell ref="CL65:CN65"/>
    <mergeCell ref="CO65:CQ65"/>
    <mergeCell ref="CR65:CT65"/>
    <mergeCell ref="BK65:BM65"/>
    <mergeCell ref="BN65:BP65"/>
    <mergeCell ref="BQ65:BS65"/>
    <mergeCell ref="BT65:BV65"/>
    <mergeCell ref="BW65:BY65"/>
    <mergeCell ref="BZ65:CB65"/>
    <mergeCell ref="AS65:AU65"/>
    <mergeCell ref="AV65:AX65"/>
    <mergeCell ref="AY65:BA65"/>
    <mergeCell ref="BB65:BD65"/>
    <mergeCell ref="BE65:BG65"/>
    <mergeCell ref="BH65:BJ65"/>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E61:HG61"/>
    <mergeCell ref="HH61:HJ61"/>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CI61:CK61"/>
    <mergeCell ref="CL61:CN61"/>
    <mergeCell ref="CO61:CQ61"/>
    <mergeCell ref="CR61:CT61"/>
    <mergeCell ref="CU61:CW61"/>
    <mergeCell ref="CX61:CZ61"/>
    <mergeCell ref="BQ61:BS61"/>
    <mergeCell ref="BT61:BV61"/>
    <mergeCell ref="BW61:BY61"/>
    <mergeCell ref="BZ61:CB61"/>
    <mergeCell ref="CC61:CE61"/>
    <mergeCell ref="CF61:CH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EQ57:ES57"/>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BH56:BJ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EN57:EP57"/>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EZ55:FB55"/>
    <mergeCell ref="FC55:FE55"/>
    <mergeCell ref="DV55:DX55"/>
    <mergeCell ref="DY55:EA55"/>
    <mergeCell ref="EB55:ED55"/>
    <mergeCell ref="EE55:EG55"/>
    <mergeCell ref="EH55:EJ55"/>
    <mergeCell ref="EK55:EM55"/>
    <mergeCell ref="DD55:DF55"/>
    <mergeCell ref="DG55:DI55"/>
    <mergeCell ref="DJ55:DL55"/>
    <mergeCell ref="DM55:DO55"/>
    <mergeCell ref="DP55:DR55"/>
    <mergeCell ref="DS55:DU55"/>
    <mergeCell ref="CL55:CN55"/>
    <mergeCell ref="CO55:CQ55"/>
    <mergeCell ref="CR55:CT55"/>
    <mergeCell ref="CU55:CW55"/>
    <mergeCell ref="CX55:CZ55"/>
    <mergeCell ref="DA55:DC55"/>
    <mergeCell ref="BT55:BV55"/>
    <mergeCell ref="BW55:BY55"/>
    <mergeCell ref="BZ55:CB55"/>
    <mergeCell ref="CC55:CE55"/>
    <mergeCell ref="CF55:CH55"/>
    <mergeCell ref="CI55:CK55"/>
    <mergeCell ref="BB55:BD55"/>
    <mergeCell ref="BE55:BG55"/>
    <mergeCell ref="BH55:BJ55"/>
    <mergeCell ref="BK55:BM55"/>
    <mergeCell ref="BN55:BP55"/>
    <mergeCell ref="BQ55:BS55"/>
    <mergeCell ref="GV56:GX56"/>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GJ54:GL54"/>
    <mergeCell ref="GM54:GO54"/>
    <mergeCell ref="GP54:GR54"/>
    <mergeCell ref="FI54:FK54"/>
    <mergeCell ref="FL54:FN54"/>
    <mergeCell ref="FO54:FQ54"/>
    <mergeCell ref="FR54:FT54"/>
    <mergeCell ref="FU54:FW54"/>
    <mergeCell ref="FX54:FZ54"/>
    <mergeCell ref="EQ54:ES54"/>
    <mergeCell ref="ET54:EV54"/>
    <mergeCell ref="EW54:EY54"/>
    <mergeCell ref="EZ54:FB54"/>
    <mergeCell ref="FC54:FE54"/>
    <mergeCell ref="FF54:FH54"/>
    <mergeCell ref="DY54:EA54"/>
    <mergeCell ref="EB54:ED54"/>
    <mergeCell ref="EE54:EG54"/>
    <mergeCell ref="EH54:EJ54"/>
    <mergeCell ref="EK54:EM54"/>
    <mergeCell ref="EN54:EP54"/>
    <mergeCell ref="DG54:DI54"/>
    <mergeCell ref="DJ54:DL54"/>
    <mergeCell ref="DM54:DO54"/>
    <mergeCell ref="DP54:DR54"/>
    <mergeCell ref="DS54:DU54"/>
    <mergeCell ref="DV54:DX54"/>
    <mergeCell ref="CO54:CQ54"/>
    <mergeCell ref="CR54:CT54"/>
    <mergeCell ref="CU54:CW54"/>
    <mergeCell ref="CX54:CZ54"/>
    <mergeCell ref="DA54:DC54"/>
    <mergeCell ref="DD54:DF54"/>
    <mergeCell ref="BW54:BY54"/>
    <mergeCell ref="BZ54:CB54"/>
    <mergeCell ref="CC54:CE54"/>
    <mergeCell ref="CF54:CH54"/>
    <mergeCell ref="CI54:CK54"/>
    <mergeCell ref="CL54:CN54"/>
    <mergeCell ref="BE54:BG54"/>
    <mergeCell ref="BH54:BJ54"/>
    <mergeCell ref="BK54:BM54"/>
    <mergeCell ref="BN54:BP54"/>
    <mergeCell ref="BQ54:BS54"/>
    <mergeCell ref="BT54:BV54"/>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EK53:EM53"/>
    <mergeCell ref="EN53:EP53"/>
    <mergeCell ref="EQ53:ES53"/>
    <mergeCell ref="ET53:EV53"/>
    <mergeCell ref="EW53:EY53"/>
    <mergeCell ref="EZ53:FB53"/>
    <mergeCell ref="DS53:DU53"/>
    <mergeCell ref="DV53:DX53"/>
    <mergeCell ref="DY53:EA53"/>
    <mergeCell ref="EB53:ED53"/>
    <mergeCell ref="EE53:EG53"/>
    <mergeCell ref="EH53:EJ53"/>
    <mergeCell ref="DA53:DC53"/>
    <mergeCell ref="DD53:DF53"/>
    <mergeCell ref="DG53:DI53"/>
    <mergeCell ref="DJ53:DL53"/>
    <mergeCell ref="DM53:DO53"/>
    <mergeCell ref="DP53:DR53"/>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FF52:FH52"/>
    <mergeCell ref="FI52:FK52"/>
    <mergeCell ref="FL52:FN52"/>
    <mergeCell ref="FO52:FQ52"/>
    <mergeCell ref="FR52:FT52"/>
    <mergeCell ref="FU52:FW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DD52:DF52"/>
    <mergeCell ref="DG52:DI52"/>
    <mergeCell ref="DJ52:DL52"/>
    <mergeCell ref="DM52:DO52"/>
    <mergeCell ref="DP52:DR52"/>
    <mergeCell ref="DS52:DU52"/>
    <mergeCell ref="CL52:CN52"/>
    <mergeCell ref="CO52:CQ52"/>
    <mergeCell ref="CR52:CT52"/>
    <mergeCell ref="CU52:CW52"/>
    <mergeCell ref="CX52:CZ52"/>
    <mergeCell ref="DA52:DC52"/>
    <mergeCell ref="BT52:BV52"/>
    <mergeCell ref="BW52:BY52"/>
    <mergeCell ref="BZ52:CB52"/>
    <mergeCell ref="CC52:CE52"/>
    <mergeCell ref="CF52:CH52"/>
    <mergeCell ref="CI52:CK52"/>
    <mergeCell ref="BB52:BD52"/>
    <mergeCell ref="BE52:BG52"/>
    <mergeCell ref="HE53:HG53"/>
    <mergeCell ref="HH53:HJ53"/>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EE51:EG51"/>
    <mergeCell ref="EH51:EJ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CU50:CW50"/>
    <mergeCell ref="CX50:CZ50"/>
    <mergeCell ref="DA50:DC50"/>
    <mergeCell ref="DD50:DF50"/>
    <mergeCell ref="DG50:DI50"/>
    <mergeCell ref="DJ50:DL50"/>
    <mergeCell ref="CC50:CE50"/>
    <mergeCell ref="CF50:CH50"/>
    <mergeCell ref="CI50:CK50"/>
    <mergeCell ref="CL50:CN50"/>
    <mergeCell ref="CO50:CQ50"/>
    <mergeCell ref="CR50:CT50"/>
    <mergeCell ref="BK50:BM50"/>
    <mergeCell ref="BN50:BP50"/>
    <mergeCell ref="BQ50:BS50"/>
    <mergeCell ref="BT50:BV50"/>
    <mergeCell ref="BW50:BY50"/>
    <mergeCell ref="BZ50:CB50"/>
    <mergeCell ref="AG52:AK52"/>
    <mergeCell ref="AL52:AO52"/>
    <mergeCell ref="AP52:AR52"/>
    <mergeCell ref="AS52:AU52"/>
    <mergeCell ref="AV52:AX52"/>
    <mergeCell ref="AY52:BA52"/>
    <mergeCell ref="CR51:CT51"/>
    <mergeCell ref="CU51:CW51"/>
    <mergeCell ref="CX51:CZ51"/>
    <mergeCell ref="DA51:DC51"/>
    <mergeCell ref="DD51:DF51"/>
    <mergeCell ref="DG51:DI51"/>
    <mergeCell ref="BZ51:CB51"/>
    <mergeCell ref="CC51:CE51"/>
    <mergeCell ref="CF51:CH51"/>
    <mergeCell ref="CI51:CK51"/>
    <mergeCell ref="CL51:CN51"/>
    <mergeCell ref="CO51:CQ51"/>
    <mergeCell ref="BH51:BJ51"/>
    <mergeCell ref="BK51:BM51"/>
    <mergeCell ref="BN51:BP51"/>
    <mergeCell ref="BQ51:BS51"/>
    <mergeCell ref="BT51:BV51"/>
    <mergeCell ref="BW51:BY51"/>
    <mergeCell ref="BH52:BJ52"/>
    <mergeCell ref="BK52:BM52"/>
    <mergeCell ref="BN52:BP52"/>
    <mergeCell ref="BQ52:BS52"/>
    <mergeCell ref="BB51:BD51"/>
    <mergeCell ref="BE51:BG51"/>
    <mergeCell ref="AP51:AR51"/>
    <mergeCell ref="AS51:AU51"/>
    <mergeCell ref="AV51:AX51"/>
    <mergeCell ref="AY51:BA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C43:N43"/>
    <mergeCell ref="O43:Q43"/>
    <mergeCell ref="C44:N44"/>
    <mergeCell ref="O44:BW44"/>
    <mergeCell ref="C45:N45"/>
    <mergeCell ref="O45:R45"/>
    <mergeCell ref="C41:N41"/>
    <mergeCell ref="O41:BW41"/>
    <mergeCell ref="C42:N42"/>
    <mergeCell ref="O42:Q4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B37:U38"/>
    <mergeCell ref="V37:AA38"/>
    <mergeCell ref="V55:AA56"/>
    <mergeCell ref="V53:AA54"/>
    <mergeCell ref="V57:AA58"/>
    <mergeCell ref="V59:AA60"/>
    <mergeCell ref="V63:AA64"/>
    <mergeCell ref="V61:AA62"/>
    <mergeCell ref="V65:AA66"/>
    <mergeCell ref="V67:AA68"/>
    <mergeCell ref="V83:AA84"/>
    <mergeCell ref="AP83:BY83"/>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CI53:CK53"/>
    <mergeCell ref="CL53:CN53"/>
    <mergeCell ref="CO53:CQ53"/>
    <mergeCell ref="CR53:CT53"/>
    <mergeCell ref="CU53:CW53"/>
    <mergeCell ref="CX53:CZ53"/>
    <mergeCell ref="BQ53:BS53"/>
    <mergeCell ref="BT53:BV53"/>
    <mergeCell ref="BW53:BY53"/>
    <mergeCell ref="BZ53:CB53"/>
    <mergeCell ref="CC53:CE53"/>
    <mergeCell ref="CF53:CH53"/>
    <mergeCell ref="AY53:BA53"/>
    <mergeCell ref="BB53:BD53"/>
    <mergeCell ref="BE53:BG53"/>
    <mergeCell ref="BH53:BJ53"/>
    <mergeCell ref="BK53:BM53"/>
    <mergeCell ref="BN53:BP53"/>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BW38:BY38"/>
    <mergeCell ref="AY38:BA38"/>
    <mergeCell ref="BB38:BD38"/>
    <mergeCell ref="BE38:BG38"/>
    <mergeCell ref="BH38:BJ38"/>
    <mergeCell ref="BK38:BM38"/>
    <mergeCell ref="BN38:BP38"/>
    <mergeCell ref="BZ38:DI38"/>
    <mergeCell ref="FO37:FQ37"/>
    <mergeCell ref="FR37:FT37"/>
    <mergeCell ref="FU37:FW37"/>
    <mergeCell ref="FX37:FZ37"/>
    <mergeCell ref="GA37:GC37"/>
    <mergeCell ref="GD37:GF37"/>
    <mergeCell ref="EW37:EY37"/>
    <mergeCell ref="EZ37:FB37"/>
    <mergeCell ref="FC37:FE37"/>
    <mergeCell ref="FF37:FH37"/>
    <mergeCell ref="FI37:FK37"/>
    <mergeCell ref="FL37:FN37"/>
    <mergeCell ref="BZ37:DI37"/>
    <mergeCell ref="BZ36:DI36"/>
    <mergeCell ref="EK38:EM38"/>
    <mergeCell ref="EN38:EP38"/>
    <mergeCell ref="EQ38:ES38"/>
    <mergeCell ref="ET38:EV38"/>
    <mergeCell ref="EW38:EY38"/>
    <mergeCell ref="EZ38:FB38"/>
    <mergeCell ref="DS38:DU38"/>
    <mergeCell ref="DV38:DX38"/>
    <mergeCell ref="DY38:EA38"/>
    <mergeCell ref="EB38:ED38"/>
    <mergeCell ref="EE38:EG38"/>
    <mergeCell ref="EH38:EJ38"/>
    <mergeCell ref="DJ38:DL38"/>
    <mergeCell ref="DM38:DO38"/>
    <mergeCell ref="DP38:DR38"/>
    <mergeCell ref="AB37:AF38"/>
    <mergeCell ref="AG37:AK37"/>
    <mergeCell ref="AL37:AO37"/>
    <mergeCell ref="AP37:AR37"/>
    <mergeCell ref="GV36:GX36"/>
    <mergeCell ref="GY36:HA36"/>
    <mergeCell ref="DJ37:DL37"/>
    <mergeCell ref="BK37:BM37"/>
    <mergeCell ref="BN37:BP37"/>
    <mergeCell ref="BQ37:BS37"/>
    <mergeCell ref="BT37:BV37"/>
    <mergeCell ref="BW37:BY37"/>
    <mergeCell ref="GD36:GF36"/>
    <mergeCell ref="GG36:GI36"/>
    <mergeCell ref="GY37:HA37"/>
    <mergeCell ref="GA36:GC36"/>
    <mergeCell ref="ET36:EV36"/>
    <mergeCell ref="EZ36:FB36"/>
    <mergeCell ref="FC36:FE36"/>
    <mergeCell ref="AV37:AX37"/>
    <mergeCell ref="AY37:BA37"/>
    <mergeCell ref="BB37:BD37"/>
    <mergeCell ref="BE37:BG37"/>
    <mergeCell ref="BH37:BJ37"/>
    <mergeCell ref="GJ37:GL37"/>
    <mergeCell ref="GM37:GO37"/>
    <mergeCell ref="GP37:GR37"/>
    <mergeCell ref="GS37:GU37"/>
    <mergeCell ref="GV37:GX37"/>
    <mergeCell ref="AS36:AU36"/>
    <mergeCell ref="AV36:AX36"/>
    <mergeCell ref="AY36:BA36"/>
    <mergeCell ref="HB37:HD37"/>
    <mergeCell ref="HE37:HG37"/>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FX36:FZ36"/>
    <mergeCell ref="EW36:EY36"/>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FC35:FE35"/>
    <mergeCell ref="DJ34:DL34"/>
    <mergeCell ref="DM34:DO34"/>
    <mergeCell ref="DP34:DR34"/>
    <mergeCell ref="DS34:DU34"/>
    <mergeCell ref="DV34:DX34"/>
    <mergeCell ref="EW35:EY35"/>
    <mergeCell ref="EZ35:FB35"/>
    <mergeCell ref="BB36:BD36"/>
    <mergeCell ref="BE36:BG36"/>
    <mergeCell ref="GP35:GR35"/>
    <mergeCell ref="GS35:GU35"/>
    <mergeCell ref="BH36:BJ36"/>
    <mergeCell ref="BK36:BM36"/>
    <mergeCell ref="BN36:BP36"/>
    <mergeCell ref="BQ36:BS36"/>
    <mergeCell ref="BT36:BV36"/>
    <mergeCell ref="BW36:BY36"/>
    <mergeCell ref="EE35:EG35"/>
    <mergeCell ref="EH35:EJ35"/>
    <mergeCell ref="EK35:EM35"/>
    <mergeCell ref="BZ34:CB34"/>
    <mergeCell ref="CC34:CE34"/>
    <mergeCell ref="CF34:CH34"/>
    <mergeCell ref="CI34:CK34"/>
    <mergeCell ref="CL34:CN34"/>
    <mergeCell ref="AB35:AF36"/>
    <mergeCell ref="AG35:AK35"/>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CO34:CQ34"/>
    <mergeCell ref="CR34:CT34"/>
    <mergeCell ref="CU34:CW34"/>
    <mergeCell ref="CX34:CZ34"/>
    <mergeCell ref="DA34:DC34"/>
    <mergeCell ref="DD34:DF34"/>
    <mergeCell ref="GJ34:GL34"/>
    <mergeCell ref="GM34:GO34"/>
    <mergeCell ref="GP34:GR34"/>
    <mergeCell ref="FI34:FK34"/>
    <mergeCell ref="FL34:FN34"/>
    <mergeCell ref="FO34:FQ34"/>
    <mergeCell ref="DJ35:DL35"/>
    <mergeCell ref="DM35:DO35"/>
    <mergeCell ref="DP35:DR35"/>
    <mergeCell ref="DS35:DU35"/>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B35:BD35"/>
    <mergeCell ref="BE35:BG35"/>
    <mergeCell ref="BH35:BJ35"/>
    <mergeCell ref="BK35:BM35"/>
    <mergeCell ref="BN35:BP35"/>
    <mergeCell ref="BQ35:BS35"/>
    <mergeCell ref="HK34:HM34"/>
    <mergeCell ref="DV35:DX35"/>
    <mergeCell ref="DY35:EA35"/>
    <mergeCell ref="EB35:ED35"/>
    <mergeCell ref="BZ35:DI35"/>
    <mergeCell ref="DG34:DI34"/>
    <mergeCell ref="AS97:BY97"/>
    <mergeCell ref="AS98:BY98"/>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T35:BV35"/>
    <mergeCell ref="BW35:BY35"/>
    <mergeCell ref="AS37:AU37"/>
    <mergeCell ref="BW34:BY34"/>
    <mergeCell ref="O25:BW25"/>
    <mergeCell ref="B35:U36"/>
    <mergeCell ref="V35:AA36"/>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topLeftCell="A107" zoomScale="80" zoomScaleNormal="80" workbookViewId="0">
      <selection activeCell="AB116" sqref="AB116:AG122"/>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220"/>
    </row>
    <row r="3" spans="2:65"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221"/>
    </row>
    <row r="4" spans="2:65"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222"/>
    </row>
    <row r="5" spans="2:65"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223"/>
    </row>
    <row r="6" spans="2:65"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223"/>
    </row>
    <row r="7" spans="2:65"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223"/>
    </row>
    <row r="8" spans="2:65"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223"/>
    </row>
    <row r="9" spans="2:65"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231"/>
    </row>
    <row r="10" spans="2:65"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223"/>
    </row>
    <row r="11" spans="2:65"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220"/>
    </row>
    <row r="12" spans="2:65"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222"/>
    </row>
    <row r="13" spans="2:65"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229"/>
    </row>
    <row r="14" spans="2:65"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229"/>
    </row>
    <row r="15" spans="2:65"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229"/>
    </row>
    <row r="16" spans="2:65"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230"/>
    </row>
    <row r="17" spans="2:65"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81" t="s">
        <v>46</v>
      </c>
      <c r="D19" s="81"/>
      <c r="E19" s="81"/>
      <c r="F19" s="81"/>
      <c r="G19" s="81"/>
      <c r="H19" s="81"/>
      <c r="I19" s="81"/>
      <c r="J19" s="225" t="str">
        <f>'LE 06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81" t="s">
        <v>47</v>
      </c>
      <c r="D21" s="81"/>
      <c r="E21" s="81"/>
      <c r="F21" s="81"/>
      <c r="G21" s="81"/>
      <c r="H21" s="81"/>
      <c r="I21" s="81"/>
      <c r="J21" s="225" t="str">
        <f>'LE 06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68"/>
      <c r="E25" s="68"/>
      <c r="F25" s="68"/>
      <c r="G25" s="68"/>
      <c r="H25" s="68"/>
      <c r="I25" s="68"/>
      <c r="J25" s="68"/>
      <c r="K25" s="68"/>
      <c r="L25" s="68"/>
      <c r="M25" s="68"/>
      <c r="N25" s="68"/>
      <c r="O25" s="85" t="str">
        <f>'LE 06 (PROG)'!O25:BW25</f>
        <v>DESARROLLO TECNOLOGICO</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224"/>
    </row>
    <row r="26" spans="2:65" ht="18" customHeight="1" x14ac:dyDescent="0.2">
      <c r="B26" s="7"/>
      <c r="C26" s="67" t="s">
        <v>34</v>
      </c>
      <c r="D26" s="68"/>
      <c r="E26" s="68"/>
      <c r="F26" s="68"/>
      <c r="G26" s="68"/>
      <c r="H26" s="68"/>
      <c r="I26" s="68"/>
      <c r="J26" s="68"/>
      <c r="K26" s="68"/>
      <c r="L26" s="68"/>
      <c r="M26" s="68"/>
      <c r="N26" s="68"/>
      <c r="O26" s="228" t="str">
        <f>'LE 06 (PROG)'!O26:Q26</f>
        <v>LE 06</v>
      </c>
      <c r="P26" s="228"/>
      <c r="Q26" s="22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70">
        <f>'LE 06 (PROG)'!O27:Q27</f>
        <v>0.2</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71" t="s">
        <v>36</v>
      </c>
      <c r="D28" s="71"/>
      <c r="E28" s="71"/>
      <c r="F28" s="71"/>
      <c r="G28" s="71"/>
      <c r="H28" s="71"/>
      <c r="I28" s="71"/>
      <c r="J28" s="71"/>
      <c r="K28" s="71"/>
      <c r="L28" s="71"/>
      <c r="M28" s="71"/>
      <c r="N28" s="71"/>
      <c r="O28" s="72" t="str">
        <f>'LE 06 (PROG)'!O28:BW28</f>
        <v>Modernizar el sistema de información de la Empresa Social del Estado.</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238"/>
    </row>
    <row r="29" spans="2:65" ht="18" customHeight="1" x14ac:dyDescent="0.2">
      <c r="B29" s="7"/>
      <c r="C29" s="67" t="s">
        <v>34</v>
      </c>
      <c r="D29" s="67"/>
      <c r="E29" s="67"/>
      <c r="F29" s="67"/>
      <c r="G29" s="67"/>
      <c r="H29" s="67"/>
      <c r="I29" s="67"/>
      <c r="J29" s="67"/>
      <c r="K29" s="67"/>
      <c r="L29" s="67"/>
      <c r="M29" s="67"/>
      <c r="N29" s="67"/>
      <c r="O29" s="69" t="str">
        <f>'LE 06 (PROG)'!O29:R29</f>
        <v>LE 06 OB 01</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73">
        <f>'LE 06 (PROG)'!O30:Q30</f>
        <v>0.2</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9" t="str">
        <f>'LE 06 (PROG)'!O31:BW31</f>
        <v>Gerente Empresa Social del Estado.</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22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2" t="s">
        <v>39</v>
      </c>
      <c r="C33" s="233"/>
      <c r="D33" s="233"/>
      <c r="E33" s="233"/>
      <c r="F33" s="233"/>
      <c r="G33" s="233"/>
      <c r="H33" s="233"/>
      <c r="I33" s="233"/>
      <c r="J33" s="233"/>
      <c r="K33" s="233"/>
      <c r="L33" s="233"/>
      <c r="M33" s="233"/>
      <c r="N33" s="233"/>
      <c r="O33" s="233"/>
      <c r="P33" s="233"/>
      <c r="Q33" s="233"/>
      <c r="R33" s="233"/>
      <c r="S33" s="233"/>
      <c r="T33" s="233"/>
      <c r="U33" s="234"/>
      <c r="V33" s="232" t="s">
        <v>40</v>
      </c>
      <c r="W33" s="233"/>
      <c r="X33" s="233"/>
      <c r="Y33" s="233"/>
      <c r="Z33" s="233"/>
      <c r="AA33" s="234"/>
      <c r="AB33" s="235" t="s">
        <v>9</v>
      </c>
      <c r="AC33" s="236"/>
      <c r="AD33" s="236"/>
      <c r="AE33" s="236"/>
      <c r="AF33" s="236"/>
      <c r="AG33" s="237"/>
      <c r="AH33" s="235" t="s">
        <v>49</v>
      </c>
      <c r="AI33" s="236"/>
      <c r="AJ33" s="236"/>
      <c r="AK33" s="236"/>
      <c r="AL33" s="236"/>
      <c r="AM33" s="237"/>
      <c r="AN33" s="235" t="s">
        <v>10</v>
      </c>
      <c r="AO33" s="236"/>
      <c r="AP33" s="236"/>
      <c r="AQ33" s="236"/>
      <c r="AR33" s="236"/>
      <c r="AS33" s="237"/>
      <c r="AT33" s="235" t="s">
        <v>48</v>
      </c>
      <c r="AU33" s="236"/>
      <c r="AV33" s="236"/>
      <c r="AW33" s="236"/>
      <c r="AX33" s="236"/>
      <c r="AY33" s="237"/>
      <c r="AZ33" s="235" t="s">
        <v>7</v>
      </c>
      <c r="BA33" s="236"/>
      <c r="BB33" s="236"/>
      <c r="BC33" s="236"/>
      <c r="BD33" s="236"/>
      <c r="BE33" s="236"/>
      <c r="BF33" s="237"/>
      <c r="BG33" s="235" t="s">
        <v>6</v>
      </c>
      <c r="BH33" s="236"/>
      <c r="BI33" s="236"/>
      <c r="BJ33" s="236"/>
      <c r="BK33" s="236"/>
      <c r="BL33" s="236"/>
      <c r="BM33" s="237"/>
    </row>
    <row r="34" spans="1:65" ht="18" customHeight="1" x14ac:dyDescent="0.2">
      <c r="A34" s="37"/>
      <c r="B34" s="558" t="str">
        <f>'LE 06 (PROG)'!B35</f>
        <v>Actualizar el aplicativo informático XENCO a la versión XENCO ADVANCE</v>
      </c>
      <c r="C34" s="559"/>
      <c r="D34" s="559"/>
      <c r="E34" s="559"/>
      <c r="F34" s="559"/>
      <c r="G34" s="559"/>
      <c r="H34" s="559"/>
      <c r="I34" s="559"/>
      <c r="J34" s="559"/>
      <c r="K34" s="559"/>
      <c r="L34" s="559"/>
      <c r="M34" s="559"/>
      <c r="N34" s="559"/>
      <c r="O34" s="559"/>
      <c r="P34" s="559"/>
      <c r="Q34" s="559"/>
      <c r="R34" s="559"/>
      <c r="S34" s="559"/>
      <c r="T34" s="559"/>
      <c r="U34" s="560"/>
      <c r="V34" s="290" t="str">
        <f>'LE 06 (PROG)'!V35</f>
        <v>LE 06 OB 01 AC 01</v>
      </c>
      <c r="W34" s="291"/>
      <c r="X34" s="291"/>
      <c r="Y34" s="291"/>
      <c r="Z34" s="291"/>
      <c r="AA34" s="292"/>
      <c r="AB34" s="293">
        <f>'LE 06 (PROG)'!AB35</f>
        <v>0.97901000000000005</v>
      </c>
      <c r="AC34" s="294"/>
      <c r="AD34" s="294"/>
      <c r="AE34" s="294"/>
      <c r="AF34" s="294"/>
      <c r="AG34" s="295"/>
      <c r="AH34" s="296">
        <f>'LE 06 (PROG)'!AL35</f>
        <v>1</v>
      </c>
      <c r="AI34" s="297"/>
      <c r="AJ34" s="297"/>
      <c r="AK34" s="297"/>
      <c r="AL34" s="297"/>
      <c r="AM34" s="298"/>
      <c r="AN34" s="299">
        <f>'LE 06 (PROG)'!AL36</f>
        <v>1</v>
      </c>
      <c r="AO34" s="300"/>
      <c r="AP34" s="300"/>
      <c r="AQ34" s="300"/>
      <c r="AR34" s="300"/>
      <c r="AS34" s="301"/>
      <c r="AT34" s="302">
        <f>IF(AH34=0,"",(AN34*1)/AH34)</f>
        <v>1</v>
      </c>
      <c r="AU34" s="303"/>
      <c r="AV34" s="303"/>
      <c r="AW34" s="303"/>
      <c r="AX34" s="303"/>
      <c r="AY34" s="304"/>
      <c r="AZ34" s="305">
        <f>AB34*100</f>
        <v>97.90100000000001</v>
      </c>
      <c r="BA34" s="306"/>
      <c r="BB34" s="306"/>
      <c r="BC34" s="306"/>
      <c r="BD34" s="306"/>
      <c r="BE34" s="306"/>
      <c r="BF34" s="307"/>
      <c r="BG34" s="308">
        <f>IF(AH34=0,(AZ34),((AT34*AB34)*100))</f>
        <v>97.90100000000001</v>
      </c>
      <c r="BH34" s="309"/>
      <c r="BI34" s="309"/>
      <c r="BJ34" s="309"/>
      <c r="BK34" s="309"/>
      <c r="BL34" s="309"/>
      <c r="BM34" s="310"/>
    </row>
    <row r="35" spans="1:65" ht="18" customHeight="1" thickBot="1" x14ac:dyDescent="0.25">
      <c r="A35" s="37"/>
      <c r="B35" s="564" t="str">
        <f>'LE 06 (PROG)'!B37</f>
        <v>Capacitar a los usuarios del aplicativo informático XENCO ADVANCE</v>
      </c>
      <c r="C35" s="565"/>
      <c r="D35" s="565"/>
      <c r="E35" s="565"/>
      <c r="F35" s="565"/>
      <c r="G35" s="565"/>
      <c r="H35" s="565"/>
      <c r="I35" s="565"/>
      <c r="J35" s="565"/>
      <c r="K35" s="565"/>
      <c r="L35" s="565"/>
      <c r="M35" s="565"/>
      <c r="N35" s="565"/>
      <c r="O35" s="565"/>
      <c r="P35" s="565"/>
      <c r="Q35" s="565"/>
      <c r="R35" s="565"/>
      <c r="S35" s="565"/>
      <c r="T35" s="565"/>
      <c r="U35" s="566"/>
      <c r="V35" s="326" t="str">
        <f>'LE 06 (PROG)'!V37</f>
        <v>LE 06 OB 01 AC 02</v>
      </c>
      <c r="W35" s="327"/>
      <c r="X35" s="327"/>
      <c r="Y35" s="327"/>
      <c r="Z35" s="327"/>
      <c r="AA35" s="328"/>
      <c r="AB35" s="329">
        <f>'LE 06 (PROG)'!AB37</f>
        <v>2.0990000000000002E-2</v>
      </c>
      <c r="AC35" s="330"/>
      <c r="AD35" s="330"/>
      <c r="AE35" s="330"/>
      <c r="AF35" s="330"/>
      <c r="AG35" s="331"/>
      <c r="AH35" s="332">
        <f>'LE 06 (PROG)'!AL37</f>
        <v>1</v>
      </c>
      <c r="AI35" s="333"/>
      <c r="AJ35" s="333"/>
      <c r="AK35" s="333"/>
      <c r="AL35" s="333"/>
      <c r="AM35" s="334"/>
      <c r="AN35" s="335">
        <f>'LE 06 (PROG)'!AL38</f>
        <v>1</v>
      </c>
      <c r="AO35" s="336"/>
      <c r="AP35" s="336"/>
      <c r="AQ35" s="336"/>
      <c r="AR35" s="336"/>
      <c r="AS35" s="337"/>
      <c r="AT35" s="338">
        <f t="shared" ref="AT35" si="0">IF(AH35=0,"",(AN35*1)/AH35)</f>
        <v>1</v>
      </c>
      <c r="AU35" s="339"/>
      <c r="AV35" s="339"/>
      <c r="AW35" s="339"/>
      <c r="AX35" s="339"/>
      <c r="AY35" s="340"/>
      <c r="AZ35" s="317">
        <f t="shared" ref="AZ35" si="1">AB35*100</f>
        <v>2.0990000000000002</v>
      </c>
      <c r="BA35" s="318"/>
      <c r="BB35" s="318"/>
      <c r="BC35" s="318"/>
      <c r="BD35" s="318"/>
      <c r="BE35" s="318"/>
      <c r="BF35" s="319"/>
      <c r="BG35" s="320">
        <f t="shared" ref="BG35" si="2">IF(AH35=0,(AZ35),((AT35*AB35)*100))</f>
        <v>2.0990000000000002</v>
      </c>
      <c r="BH35" s="321"/>
      <c r="BI35" s="321"/>
      <c r="BJ35" s="321"/>
      <c r="BK35" s="321"/>
      <c r="BL35" s="321"/>
      <c r="BM35" s="322"/>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341" t="s">
        <v>2</v>
      </c>
      <c r="C37" s="342"/>
      <c r="D37" s="342"/>
      <c r="E37" s="342"/>
      <c r="F37" s="342"/>
      <c r="G37" s="342"/>
      <c r="H37" s="342"/>
      <c r="I37" s="342"/>
      <c r="J37" s="342"/>
      <c r="K37" s="342"/>
      <c r="L37" s="342"/>
      <c r="M37" s="342"/>
      <c r="N37" s="342"/>
      <c r="O37" s="342"/>
      <c r="P37" s="342"/>
      <c r="Q37" s="342"/>
      <c r="R37" s="342"/>
      <c r="S37" s="342"/>
      <c r="T37" s="342"/>
      <c r="U37" s="343"/>
      <c r="V37" s="347" t="s">
        <v>1</v>
      </c>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9"/>
      <c r="AZ37" s="350">
        <f>SUM(AZ34:BF35)</f>
        <v>100.00000000000001</v>
      </c>
      <c r="BA37" s="351"/>
      <c r="BB37" s="351"/>
      <c r="BC37" s="351"/>
      <c r="BD37" s="351"/>
      <c r="BE37" s="351"/>
      <c r="BF37" s="351"/>
      <c r="BG37" s="351">
        <f>SUM(BG34:BM35)</f>
        <v>100.00000000000001</v>
      </c>
      <c r="BH37" s="351"/>
      <c r="BI37" s="351"/>
      <c r="BJ37" s="351"/>
      <c r="BK37" s="351"/>
      <c r="BL37" s="351"/>
      <c r="BM37" s="352"/>
    </row>
    <row r="38" spans="1:65" ht="18" customHeight="1" thickBot="1" x14ac:dyDescent="0.25">
      <c r="A38" s="37"/>
      <c r="B38" s="344"/>
      <c r="C38" s="345"/>
      <c r="D38" s="345"/>
      <c r="E38" s="345"/>
      <c r="F38" s="345"/>
      <c r="G38" s="345"/>
      <c r="H38" s="345"/>
      <c r="I38" s="345"/>
      <c r="J38" s="345"/>
      <c r="K38" s="345"/>
      <c r="L38" s="345"/>
      <c r="M38" s="345"/>
      <c r="N38" s="345"/>
      <c r="O38" s="345"/>
      <c r="P38" s="345"/>
      <c r="Q38" s="345"/>
      <c r="R38" s="345"/>
      <c r="S38" s="345"/>
      <c r="T38" s="345"/>
      <c r="U38" s="346"/>
      <c r="V38" s="353" t="s">
        <v>3</v>
      </c>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5">
        <f>IF(BG37=100,1,(BG37*1)/AZ37)</f>
        <v>1</v>
      </c>
      <c r="BA38" s="356"/>
      <c r="BB38" s="356"/>
      <c r="BC38" s="356"/>
      <c r="BD38" s="356"/>
      <c r="BE38" s="356"/>
      <c r="BF38" s="356"/>
      <c r="BG38" s="356"/>
      <c r="BH38" s="356"/>
      <c r="BI38" s="356"/>
      <c r="BJ38" s="356"/>
      <c r="BK38" s="356"/>
      <c r="BL38" s="356"/>
      <c r="BM38" s="357"/>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67" t="s">
        <v>33</v>
      </c>
      <c r="D41" s="68"/>
      <c r="E41" s="68"/>
      <c r="F41" s="68"/>
      <c r="G41" s="68"/>
      <c r="H41" s="68"/>
      <c r="I41" s="68"/>
      <c r="J41" s="68"/>
      <c r="K41" s="68"/>
      <c r="L41" s="68"/>
      <c r="M41" s="68"/>
      <c r="N41" s="68"/>
      <c r="O41" s="85" t="str">
        <f>'LE 06 (PROG)'!O41:BW41</f>
        <v>DESARROLLO TECNOLOGICO.</v>
      </c>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224"/>
    </row>
    <row r="42" spans="1:65" ht="18" customHeight="1" x14ac:dyDescent="0.2">
      <c r="A42" s="37"/>
      <c r="B42" s="7"/>
      <c r="C42" s="67" t="s">
        <v>34</v>
      </c>
      <c r="D42" s="68"/>
      <c r="E42" s="68"/>
      <c r="F42" s="68"/>
      <c r="G42" s="68"/>
      <c r="H42" s="68"/>
      <c r="I42" s="68"/>
      <c r="J42" s="68"/>
      <c r="K42" s="68"/>
      <c r="L42" s="68"/>
      <c r="M42" s="68"/>
      <c r="N42" s="68"/>
      <c r="O42" s="228" t="str">
        <f>'LE 06 (PROG)'!O42:Q42</f>
        <v>LE 06</v>
      </c>
      <c r="P42" s="228"/>
      <c r="Q42" s="228"/>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67" t="s">
        <v>35</v>
      </c>
      <c r="D43" s="67"/>
      <c r="E43" s="67"/>
      <c r="F43" s="67"/>
      <c r="G43" s="67"/>
      <c r="H43" s="67"/>
      <c r="I43" s="67"/>
      <c r="J43" s="67"/>
      <c r="K43" s="67"/>
      <c r="L43" s="67"/>
      <c r="M43" s="67"/>
      <c r="N43" s="67"/>
      <c r="O43" s="70">
        <f>'LE 06 (PROG)'!O43:Q43</f>
        <v>0.2</v>
      </c>
      <c r="P43" s="70"/>
      <c r="Q43" s="7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71" t="s">
        <v>36</v>
      </c>
      <c r="D44" s="71"/>
      <c r="E44" s="71"/>
      <c r="F44" s="71"/>
      <c r="G44" s="71"/>
      <c r="H44" s="71"/>
      <c r="I44" s="71"/>
      <c r="J44" s="71"/>
      <c r="K44" s="71"/>
      <c r="L44" s="71"/>
      <c r="M44" s="71"/>
      <c r="N44" s="71"/>
      <c r="O44" s="72" t="str">
        <f>'LE 06 (PROG)'!O44:BW44</f>
        <v>Mantener contacto con la comunidad mediante medios de comunicación informáticos y redes sociales.</v>
      </c>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238"/>
    </row>
    <row r="45" spans="1:65" ht="18" customHeight="1" x14ac:dyDescent="0.2">
      <c r="A45" s="37"/>
      <c r="B45" s="7"/>
      <c r="C45" s="67" t="s">
        <v>34</v>
      </c>
      <c r="D45" s="67"/>
      <c r="E45" s="67"/>
      <c r="F45" s="67"/>
      <c r="G45" s="67"/>
      <c r="H45" s="67"/>
      <c r="I45" s="67"/>
      <c r="J45" s="67"/>
      <c r="K45" s="67"/>
      <c r="L45" s="67"/>
      <c r="M45" s="67"/>
      <c r="N45" s="67"/>
      <c r="O45" s="73" t="str">
        <f>'LE 06 (PROG)'!O45:R45</f>
        <v>LE 06 OB 02</v>
      </c>
      <c r="P45" s="69"/>
      <c r="Q45" s="69"/>
      <c r="R45" s="6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67" t="s">
        <v>37</v>
      </c>
      <c r="D46" s="67"/>
      <c r="E46" s="67"/>
      <c r="F46" s="67"/>
      <c r="G46" s="67"/>
      <c r="H46" s="67"/>
      <c r="I46" s="67"/>
      <c r="J46" s="67"/>
      <c r="K46" s="67"/>
      <c r="L46" s="67"/>
      <c r="M46" s="67"/>
      <c r="N46" s="67"/>
      <c r="O46" s="73">
        <f>'LE 06 (PROG)'!O46:Q46</f>
        <v>0.05</v>
      </c>
      <c r="P46" s="69"/>
      <c r="Q46" s="6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7" t="s">
        <v>38</v>
      </c>
      <c r="D47" s="67"/>
      <c r="E47" s="67"/>
      <c r="F47" s="67"/>
      <c r="G47" s="67"/>
      <c r="H47" s="67"/>
      <c r="I47" s="67"/>
      <c r="J47" s="67"/>
      <c r="K47" s="67"/>
      <c r="L47" s="67"/>
      <c r="M47" s="67"/>
      <c r="N47" s="67"/>
      <c r="O47" s="69" t="str">
        <f>'LE 06 (PROG)'!O47:BW47</f>
        <v>Gerente Empresa Social del Estado.</v>
      </c>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224"/>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232" t="s">
        <v>39</v>
      </c>
      <c r="C49" s="233"/>
      <c r="D49" s="233"/>
      <c r="E49" s="233"/>
      <c r="F49" s="233"/>
      <c r="G49" s="233"/>
      <c r="H49" s="233"/>
      <c r="I49" s="233"/>
      <c r="J49" s="233"/>
      <c r="K49" s="233"/>
      <c r="L49" s="233"/>
      <c r="M49" s="233"/>
      <c r="N49" s="233"/>
      <c r="O49" s="233"/>
      <c r="P49" s="233"/>
      <c r="Q49" s="233"/>
      <c r="R49" s="233"/>
      <c r="S49" s="233"/>
      <c r="T49" s="233"/>
      <c r="U49" s="234"/>
      <c r="V49" s="232" t="s">
        <v>40</v>
      </c>
      <c r="W49" s="233"/>
      <c r="X49" s="233"/>
      <c r="Y49" s="233"/>
      <c r="Z49" s="233"/>
      <c r="AA49" s="234"/>
      <c r="AB49" s="235" t="s">
        <v>9</v>
      </c>
      <c r="AC49" s="236"/>
      <c r="AD49" s="236"/>
      <c r="AE49" s="236"/>
      <c r="AF49" s="236"/>
      <c r="AG49" s="237"/>
      <c r="AH49" s="235" t="s">
        <v>49</v>
      </c>
      <c r="AI49" s="236"/>
      <c r="AJ49" s="236"/>
      <c r="AK49" s="236"/>
      <c r="AL49" s="236"/>
      <c r="AM49" s="237"/>
      <c r="AN49" s="235" t="s">
        <v>10</v>
      </c>
      <c r="AO49" s="236"/>
      <c r="AP49" s="236"/>
      <c r="AQ49" s="236"/>
      <c r="AR49" s="236"/>
      <c r="AS49" s="237"/>
      <c r="AT49" s="235" t="s">
        <v>48</v>
      </c>
      <c r="AU49" s="236"/>
      <c r="AV49" s="236"/>
      <c r="AW49" s="236"/>
      <c r="AX49" s="236"/>
      <c r="AY49" s="237"/>
      <c r="AZ49" s="235" t="s">
        <v>7</v>
      </c>
      <c r="BA49" s="236"/>
      <c r="BB49" s="236"/>
      <c r="BC49" s="236"/>
      <c r="BD49" s="236"/>
      <c r="BE49" s="236"/>
      <c r="BF49" s="237"/>
      <c r="BG49" s="235" t="s">
        <v>6</v>
      </c>
      <c r="BH49" s="236"/>
      <c r="BI49" s="236"/>
      <c r="BJ49" s="236"/>
      <c r="BK49" s="236"/>
      <c r="BL49" s="236"/>
      <c r="BM49" s="237"/>
    </row>
    <row r="50" spans="1:65" ht="35.25" customHeight="1" x14ac:dyDescent="0.2">
      <c r="A50" s="37"/>
      <c r="B50" s="287" t="str">
        <f>'LE 06 (PROG)'!B51</f>
        <v>Mantener operativo y actualizado el sitio web de la Empresa Social del Estado, www.hospitaldeconcordia.gov.co</v>
      </c>
      <c r="C50" s="288"/>
      <c r="D50" s="288"/>
      <c r="E50" s="288"/>
      <c r="F50" s="288"/>
      <c r="G50" s="288"/>
      <c r="H50" s="288"/>
      <c r="I50" s="288"/>
      <c r="J50" s="288"/>
      <c r="K50" s="288"/>
      <c r="L50" s="288"/>
      <c r="M50" s="288"/>
      <c r="N50" s="288"/>
      <c r="O50" s="288"/>
      <c r="P50" s="288"/>
      <c r="Q50" s="288"/>
      <c r="R50" s="288"/>
      <c r="S50" s="288"/>
      <c r="T50" s="288"/>
      <c r="U50" s="289"/>
      <c r="V50" s="290" t="str">
        <f>'LE 06 (PROG)'!V51</f>
        <v>LE 06 OB 02 AC 01</v>
      </c>
      <c r="W50" s="291"/>
      <c r="X50" s="291"/>
      <c r="Y50" s="291"/>
      <c r="Z50" s="291"/>
      <c r="AA50" s="292"/>
      <c r="AB50" s="293">
        <f>'LE 06 (PROG)'!AB51</f>
        <v>0.32219999999999999</v>
      </c>
      <c r="AC50" s="294"/>
      <c r="AD50" s="294"/>
      <c r="AE50" s="294"/>
      <c r="AF50" s="294"/>
      <c r="AG50" s="295"/>
      <c r="AH50" s="296">
        <f>'LE 06 (PROG)'!AL51</f>
        <v>15</v>
      </c>
      <c r="AI50" s="297"/>
      <c r="AJ50" s="297"/>
      <c r="AK50" s="297"/>
      <c r="AL50" s="297"/>
      <c r="AM50" s="298"/>
      <c r="AN50" s="299">
        <f>'LE 06 (PROG)'!AL52</f>
        <v>15</v>
      </c>
      <c r="AO50" s="300"/>
      <c r="AP50" s="300"/>
      <c r="AQ50" s="300"/>
      <c r="AR50" s="300"/>
      <c r="AS50" s="301"/>
      <c r="AT50" s="302">
        <f>IF(AH50=0,"",(AN50*1)/AH50)</f>
        <v>1</v>
      </c>
      <c r="AU50" s="303"/>
      <c r="AV50" s="303"/>
      <c r="AW50" s="303"/>
      <c r="AX50" s="303"/>
      <c r="AY50" s="304"/>
      <c r="AZ50" s="305">
        <f>AB50*100</f>
        <v>32.22</v>
      </c>
      <c r="BA50" s="306"/>
      <c r="BB50" s="306"/>
      <c r="BC50" s="306"/>
      <c r="BD50" s="306"/>
      <c r="BE50" s="306"/>
      <c r="BF50" s="307"/>
      <c r="BG50" s="308">
        <f>IF(AH50=0,(AZ50),((AT50*AB50)*100))</f>
        <v>32.22</v>
      </c>
      <c r="BH50" s="309"/>
      <c r="BI50" s="309"/>
      <c r="BJ50" s="309"/>
      <c r="BK50" s="309"/>
      <c r="BL50" s="309"/>
      <c r="BM50" s="310"/>
    </row>
    <row r="51" spans="1:65" ht="18" customHeight="1" x14ac:dyDescent="0.2">
      <c r="A51" s="37"/>
      <c r="B51" s="269" t="str">
        <f>'LE 06 (PROG)'!B53</f>
        <v>Abrir una cuenta oficial de Facebook para la Empresa Social del Estado.</v>
      </c>
      <c r="C51" s="270"/>
      <c r="D51" s="270"/>
      <c r="E51" s="270"/>
      <c r="F51" s="270"/>
      <c r="G51" s="270"/>
      <c r="H51" s="270"/>
      <c r="I51" s="270"/>
      <c r="J51" s="270"/>
      <c r="K51" s="270"/>
      <c r="L51" s="270"/>
      <c r="M51" s="270"/>
      <c r="N51" s="270"/>
      <c r="O51" s="270"/>
      <c r="P51" s="270"/>
      <c r="Q51" s="270"/>
      <c r="R51" s="270"/>
      <c r="S51" s="270"/>
      <c r="T51" s="270"/>
      <c r="U51" s="271"/>
      <c r="V51" s="272" t="str">
        <f>'LE 06 (PROG)'!V53</f>
        <v>LE 06 OB 02 AC 02</v>
      </c>
      <c r="W51" s="273"/>
      <c r="X51" s="273"/>
      <c r="Y51" s="273"/>
      <c r="Z51" s="273"/>
      <c r="AA51" s="274"/>
      <c r="AB51" s="275">
        <f>'LE 06 (PROG)'!AB53</f>
        <v>2.4599999999999999E-3</v>
      </c>
      <c r="AC51" s="276"/>
      <c r="AD51" s="276"/>
      <c r="AE51" s="276"/>
      <c r="AF51" s="276"/>
      <c r="AG51" s="277"/>
      <c r="AH51" s="278">
        <f>'LE 06 (PROG)'!AL53</f>
        <v>1</v>
      </c>
      <c r="AI51" s="279"/>
      <c r="AJ51" s="279"/>
      <c r="AK51" s="279"/>
      <c r="AL51" s="279"/>
      <c r="AM51" s="280"/>
      <c r="AN51" s="281">
        <f>'LE 06 (PROG)'!AL54</f>
        <v>1</v>
      </c>
      <c r="AO51" s="282"/>
      <c r="AP51" s="282"/>
      <c r="AQ51" s="282"/>
      <c r="AR51" s="282"/>
      <c r="AS51" s="283"/>
      <c r="AT51" s="284">
        <f t="shared" ref="AT51:AT58" si="3">IF(AH51=0,"",(AN51*1)/AH51)</f>
        <v>1</v>
      </c>
      <c r="AU51" s="285"/>
      <c r="AV51" s="285"/>
      <c r="AW51" s="285"/>
      <c r="AX51" s="285"/>
      <c r="AY51" s="286"/>
      <c r="AZ51" s="239">
        <f t="shared" ref="AZ51:AZ58" si="4">AB51*100</f>
        <v>0.246</v>
      </c>
      <c r="BA51" s="240"/>
      <c r="BB51" s="240"/>
      <c r="BC51" s="240"/>
      <c r="BD51" s="240"/>
      <c r="BE51" s="240"/>
      <c r="BF51" s="241"/>
      <c r="BG51" s="242">
        <f t="shared" ref="BG51:BG58" si="5">IF(AH51=0,(AZ51),((AT51*AB51)*100))</f>
        <v>0.246</v>
      </c>
      <c r="BH51" s="243"/>
      <c r="BI51" s="243"/>
      <c r="BJ51" s="243"/>
      <c r="BK51" s="243"/>
      <c r="BL51" s="243"/>
      <c r="BM51" s="244"/>
    </row>
    <row r="52" spans="1:65" ht="18" customHeight="1" x14ac:dyDescent="0.2">
      <c r="A52" s="37"/>
      <c r="B52" s="245" t="str">
        <f>'LE 06 (PROG)'!B55</f>
        <v>Abrir una cuenta oficial de Twitter para la Empresa Social del Estado.</v>
      </c>
      <c r="C52" s="246"/>
      <c r="D52" s="246"/>
      <c r="E52" s="246"/>
      <c r="F52" s="246"/>
      <c r="G52" s="246"/>
      <c r="H52" s="246"/>
      <c r="I52" s="246"/>
      <c r="J52" s="246"/>
      <c r="K52" s="246"/>
      <c r="L52" s="246"/>
      <c r="M52" s="246"/>
      <c r="N52" s="246"/>
      <c r="O52" s="246"/>
      <c r="P52" s="246"/>
      <c r="Q52" s="246"/>
      <c r="R52" s="246"/>
      <c r="S52" s="246"/>
      <c r="T52" s="246"/>
      <c r="U52" s="247"/>
      <c r="V52" s="248" t="str">
        <f>'LE 06 (PROG)'!V55</f>
        <v>LE 06 OB 02 AC 03</v>
      </c>
      <c r="W52" s="249"/>
      <c r="X52" s="249"/>
      <c r="Y52" s="249"/>
      <c r="Z52" s="249"/>
      <c r="AA52" s="250"/>
      <c r="AB52" s="251">
        <f>'LE 06 (PROG)'!AB55</f>
        <v>2.4599999999999999E-3</v>
      </c>
      <c r="AC52" s="252"/>
      <c r="AD52" s="252"/>
      <c r="AE52" s="252"/>
      <c r="AF52" s="252"/>
      <c r="AG52" s="253"/>
      <c r="AH52" s="254">
        <f>'LE 06 (PROG)'!AL55</f>
        <v>1</v>
      </c>
      <c r="AI52" s="255"/>
      <c r="AJ52" s="255"/>
      <c r="AK52" s="255"/>
      <c r="AL52" s="255"/>
      <c r="AM52" s="256"/>
      <c r="AN52" s="257">
        <f>'LE 06 (PROG)'!AL56</f>
        <v>1</v>
      </c>
      <c r="AO52" s="258"/>
      <c r="AP52" s="258"/>
      <c r="AQ52" s="258"/>
      <c r="AR52" s="258"/>
      <c r="AS52" s="259"/>
      <c r="AT52" s="260">
        <f t="shared" si="3"/>
        <v>1</v>
      </c>
      <c r="AU52" s="261"/>
      <c r="AV52" s="261"/>
      <c r="AW52" s="261"/>
      <c r="AX52" s="261"/>
      <c r="AY52" s="262"/>
      <c r="AZ52" s="263">
        <f t="shared" si="4"/>
        <v>0.246</v>
      </c>
      <c r="BA52" s="264"/>
      <c r="BB52" s="264"/>
      <c r="BC52" s="264"/>
      <c r="BD52" s="264"/>
      <c r="BE52" s="264"/>
      <c r="BF52" s="265"/>
      <c r="BG52" s="266">
        <f t="shared" si="5"/>
        <v>0.246</v>
      </c>
      <c r="BH52" s="267"/>
      <c r="BI52" s="267"/>
      <c r="BJ52" s="267"/>
      <c r="BK52" s="267"/>
      <c r="BL52" s="267"/>
      <c r="BM52" s="268"/>
    </row>
    <row r="53" spans="1:65" ht="35.25" customHeight="1" x14ac:dyDescent="0.2">
      <c r="A53" s="37"/>
      <c r="B53" s="269" t="str">
        <f>'LE 06 (PROG)'!B57</f>
        <v>Revisar periodicamente lo que se publica en las redes sociales en relación con la Empresa Social del Estado.</v>
      </c>
      <c r="C53" s="270"/>
      <c r="D53" s="270"/>
      <c r="E53" s="270"/>
      <c r="F53" s="270"/>
      <c r="G53" s="270"/>
      <c r="H53" s="270"/>
      <c r="I53" s="270"/>
      <c r="J53" s="270"/>
      <c r="K53" s="270"/>
      <c r="L53" s="270"/>
      <c r="M53" s="270"/>
      <c r="N53" s="270"/>
      <c r="O53" s="270"/>
      <c r="P53" s="270"/>
      <c r="Q53" s="270"/>
      <c r="R53" s="270"/>
      <c r="S53" s="270"/>
      <c r="T53" s="270"/>
      <c r="U53" s="271"/>
      <c r="V53" s="272" t="str">
        <f>'LE 06 (PROG)'!V57</f>
        <v>LE 06 OB 02 AC 04</v>
      </c>
      <c r="W53" s="273"/>
      <c r="X53" s="273"/>
      <c r="Y53" s="273"/>
      <c r="Z53" s="273"/>
      <c r="AA53" s="274"/>
      <c r="AB53" s="275">
        <f>'LE 06 (PROG)'!AB57</f>
        <v>0.32489000000000001</v>
      </c>
      <c r="AC53" s="276"/>
      <c r="AD53" s="276"/>
      <c r="AE53" s="276"/>
      <c r="AF53" s="276"/>
      <c r="AG53" s="277"/>
      <c r="AH53" s="278">
        <f>'LE 06 (PROG)'!AL57</f>
        <v>3</v>
      </c>
      <c r="AI53" s="279"/>
      <c r="AJ53" s="279"/>
      <c r="AK53" s="279"/>
      <c r="AL53" s="279"/>
      <c r="AM53" s="280"/>
      <c r="AN53" s="281">
        <f>'LE 06 (PROG)'!AL58</f>
        <v>2</v>
      </c>
      <c r="AO53" s="282"/>
      <c r="AP53" s="282"/>
      <c r="AQ53" s="282"/>
      <c r="AR53" s="282"/>
      <c r="AS53" s="283"/>
      <c r="AT53" s="284">
        <f t="shared" si="3"/>
        <v>0.66666666666666663</v>
      </c>
      <c r="AU53" s="285"/>
      <c r="AV53" s="285"/>
      <c r="AW53" s="285"/>
      <c r="AX53" s="285"/>
      <c r="AY53" s="286"/>
      <c r="AZ53" s="239">
        <f t="shared" si="4"/>
        <v>32.489000000000004</v>
      </c>
      <c r="BA53" s="240"/>
      <c r="BB53" s="240"/>
      <c r="BC53" s="240"/>
      <c r="BD53" s="240"/>
      <c r="BE53" s="240"/>
      <c r="BF53" s="241"/>
      <c r="BG53" s="242">
        <f t="shared" si="5"/>
        <v>21.659333333333333</v>
      </c>
      <c r="BH53" s="243"/>
      <c r="BI53" s="243"/>
      <c r="BJ53" s="243"/>
      <c r="BK53" s="243"/>
      <c r="BL53" s="243"/>
      <c r="BM53" s="244"/>
    </row>
    <row r="54" spans="1:65" ht="35.25" customHeight="1" x14ac:dyDescent="0.2">
      <c r="A54" s="37"/>
      <c r="B54" s="245" t="str">
        <f>'LE 06 (PROG)'!B59</f>
        <v>Presentar un informe diario a la gerencia de la Empresa Social del Estado sobre aspectos relevantes publicados en las redes sociales.</v>
      </c>
      <c r="C54" s="246"/>
      <c r="D54" s="246"/>
      <c r="E54" s="246"/>
      <c r="F54" s="246"/>
      <c r="G54" s="246"/>
      <c r="H54" s="246"/>
      <c r="I54" s="246"/>
      <c r="J54" s="246"/>
      <c r="K54" s="246"/>
      <c r="L54" s="246"/>
      <c r="M54" s="246"/>
      <c r="N54" s="246"/>
      <c r="O54" s="246"/>
      <c r="P54" s="246"/>
      <c r="Q54" s="246"/>
      <c r="R54" s="246"/>
      <c r="S54" s="246"/>
      <c r="T54" s="246"/>
      <c r="U54" s="247"/>
      <c r="V54" s="248" t="str">
        <f>'LE 06 (PROG)'!V59</f>
        <v>LE 06 OB 02 AC 05</v>
      </c>
      <c r="W54" s="249"/>
      <c r="X54" s="249"/>
      <c r="Y54" s="249"/>
      <c r="Z54" s="249"/>
      <c r="AA54" s="250"/>
      <c r="AB54" s="251">
        <f>'LE 06 (PROG)'!AB59</f>
        <v>0.21265999999999999</v>
      </c>
      <c r="AC54" s="252"/>
      <c r="AD54" s="252"/>
      <c r="AE54" s="252"/>
      <c r="AF54" s="252"/>
      <c r="AG54" s="253"/>
      <c r="AH54" s="254">
        <f>'LE 06 (PROG)'!AL59</f>
        <v>12</v>
      </c>
      <c r="AI54" s="255"/>
      <c r="AJ54" s="255"/>
      <c r="AK54" s="255"/>
      <c r="AL54" s="255"/>
      <c r="AM54" s="256"/>
      <c r="AN54" s="257">
        <f>'LE 06 (PROG)'!AL60</f>
        <v>8</v>
      </c>
      <c r="AO54" s="258"/>
      <c r="AP54" s="258"/>
      <c r="AQ54" s="258"/>
      <c r="AR54" s="258"/>
      <c r="AS54" s="259"/>
      <c r="AT54" s="260">
        <f t="shared" si="3"/>
        <v>0.66666666666666663</v>
      </c>
      <c r="AU54" s="261"/>
      <c r="AV54" s="261"/>
      <c r="AW54" s="261"/>
      <c r="AX54" s="261"/>
      <c r="AY54" s="262"/>
      <c r="AZ54" s="263">
        <f t="shared" si="4"/>
        <v>21.265999999999998</v>
      </c>
      <c r="BA54" s="264"/>
      <c r="BB54" s="264"/>
      <c r="BC54" s="264"/>
      <c r="BD54" s="264"/>
      <c r="BE54" s="264"/>
      <c r="BF54" s="265"/>
      <c r="BG54" s="266">
        <f t="shared" si="5"/>
        <v>14.17733333333333</v>
      </c>
      <c r="BH54" s="267"/>
      <c r="BI54" s="267"/>
      <c r="BJ54" s="267"/>
      <c r="BK54" s="267"/>
      <c r="BL54" s="267"/>
      <c r="BM54" s="268"/>
    </row>
    <row r="55" spans="1:65" ht="35.25" customHeight="1" x14ac:dyDescent="0.2">
      <c r="A55" s="37"/>
      <c r="B55" s="269" t="str">
        <f>'LE 06 (PROG)'!B61</f>
        <v>Dar a las publicaciones en las redes sociales un tratamiento análogo al que se da al sistema PQRSDF.</v>
      </c>
      <c r="C55" s="270"/>
      <c r="D55" s="270"/>
      <c r="E55" s="270"/>
      <c r="F55" s="270"/>
      <c r="G55" s="270"/>
      <c r="H55" s="270"/>
      <c r="I55" s="270"/>
      <c r="J55" s="270"/>
      <c r="K55" s="270"/>
      <c r="L55" s="270"/>
      <c r="M55" s="270"/>
      <c r="N55" s="270"/>
      <c r="O55" s="270"/>
      <c r="P55" s="270"/>
      <c r="Q55" s="270"/>
      <c r="R55" s="270"/>
      <c r="S55" s="270"/>
      <c r="T55" s="270"/>
      <c r="U55" s="271"/>
      <c r="V55" s="272" t="str">
        <f>'LE 06 (PROG)'!V61</f>
        <v>LE 06 OB 02 AC 06</v>
      </c>
      <c r="W55" s="273"/>
      <c r="X55" s="273"/>
      <c r="Y55" s="273"/>
      <c r="Z55" s="273"/>
      <c r="AA55" s="274"/>
      <c r="AB55" s="275">
        <f>'LE 06 (PROG)'!AB61</f>
        <v>6.7499999999999999E-3</v>
      </c>
      <c r="AC55" s="276"/>
      <c r="AD55" s="276"/>
      <c r="AE55" s="276"/>
      <c r="AF55" s="276"/>
      <c r="AG55" s="277"/>
      <c r="AH55" s="278">
        <f>'LE 06 (PROG)'!AL61</f>
        <v>3</v>
      </c>
      <c r="AI55" s="279"/>
      <c r="AJ55" s="279"/>
      <c r="AK55" s="279"/>
      <c r="AL55" s="279"/>
      <c r="AM55" s="280"/>
      <c r="AN55" s="281">
        <f>'LE 06 (PROG)'!AL62</f>
        <v>2</v>
      </c>
      <c r="AO55" s="282"/>
      <c r="AP55" s="282"/>
      <c r="AQ55" s="282"/>
      <c r="AR55" s="282"/>
      <c r="AS55" s="283"/>
      <c r="AT55" s="284">
        <f t="shared" si="3"/>
        <v>0.66666666666666663</v>
      </c>
      <c r="AU55" s="285"/>
      <c r="AV55" s="285"/>
      <c r="AW55" s="285"/>
      <c r="AX55" s="285"/>
      <c r="AY55" s="286"/>
      <c r="AZ55" s="239">
        <f t="shared" si="4"/>
        <v>0.67500000000000004</v>
      </c>
      <c r="BA55" s="240"/>
      <c r="BB55" s="240"/>
      <c r="BC55" s="240"/>
      <c r="BD55" s="240"/>
      <c r="BE55" s="240"/>
      <c r="BF55" s="241"/>
      <c r="BG55" s="242">
        <f t="shared" si="5"/>
        <v>0.44999999999999996</v>
      </c>
      <c r="BH55" s="243"/>
      <c r="BI55" s="243"/>
      <c r="BJ55" s="243"/>
      <c r="BK55" s="243"/>
      <c r="BL55" s="243"/>
      <c r="BM55" s="244"/>
    </row>
    <row r="56" spans="1:65" ht="35.25" customHeight="1" x14ac:dyDescent="0.2">
      <c r="A56" s="37"/>
      <c r="B56" s="245" t="str">
        <f>'LE 06 (PROG)'!B63</f>
        <v>Formular planes de mejoramientos con base en el análisis de lo que se publica en las redes sociales.</v>
      </c>
      <c r="C56" s="246"/>
      <c r="D56" s="246"/>
      <c r="E56" s="246"/>
      <c r="F56" s="246"/>
      <c r="G56" s="246"/>
      <c r="H56" s="246"/>
      <c r="I56" s="246"/>
      <c r="J56" s="246"/>
      <c r="K56" s="246"/>
      <c r="L56" s="246"/>
      <c r="M56" s="246"/>
      <c r="N56" s="246"/>
      <c r="O56" s="246"/>
      <c r="P56" s="246"/>
      <c r="Q56" s="246"/>
      <c r="R56" s="246"/>
      <c r="S56" s="246"/>
      <c r="T56" s="246"/>
      <c r="U56" s="247"/>
      <c r="V56" s="248" t="str">
        <f>'LE 06 (PROG)'!V63</f>
        <v>LE 06 OB 02 AC 07</v>
      </c>
      <c r="W56" s="249"/>
      <c r="X56" s="249"/>
      <c r="Y56" s="249"/>
      <c r="Z56" s="249"/>
      <c r="AA56" s="250"/>
      <c r="AB56" s="251">
        <f>'LE 06 (PROG)'!AB63</f>
        <v>8.1009999999999999E-2</v>
      </c>
      <c r="AC56" s="252"/>
      <c r="AD56" s="252"/>
      <c r="AE56" s="252"/>
      <c r="AF56" s="252"/>
      <c r="AG56" s="253"/>
      <c r="AH56" s="254">
        <f>'LE 06 (PROG)'!AL63</f>
        <v>3</v>
      </c>
      <c r="AI56" s="255"/>
      <c r="AJ56" s="255"/>
      <c r="AK56" s="255"/>
      <c r="AL56" s="255"/>
      <c r="AM56" s="256"/>
      <c r="AN56" s="257">
        <f>'LE 06 (PROG)'!AL64</f>
        <v>0</v>
      </c>
      <c r="AO56" s="258"/>
      <c r="AP56" s="258"/>
      <c r="AQ56" s="258"/>
      <c r="AR56" s="258"/>
      <c r="AS56" s="259"/>
      <c r="AT56" s="260">
        <f t="shared" si="3"/>
        <v>0</v>
      </c>
      <c r="AU56" s="261"/>
      <c r="AV56" s="261"/>
      <c r="AW56" s="261"/>
      <c r="AX56" s="261"/>
      <c r="AY56" s="262"/>
      <c r="AZ56" s="263">
        <f t="shared" si="4"/>
        <v>8.1009999999999991</v>
      </c>
      <c r="BA56" s="264"/>
      <c r="BB56" s="264"/>
      <c r="BC56" s="264"/>
      <c r="BD56" s="264"/>
      <c r="BE56" s="264"/>
      <c r="BF56" s="265"/>
      <c r="BG56" s="266">
        <f t="shared" si="5"/>
        <v>0</v>
      </c>
      <c r="BH56" s="267"/>
      <c r="BI56" s="267"/>
      <c r="BJ56" s="267"/>
      <c r="BK56" s="267"/>
      <c r="BL56" s="267"/>
      <c r="BM56" s="268"/>
    </row>
    <row r="57" spans="1:65" ht="35.25" customHeight="1" x14ac:dyDescent="0.2">
      <c r="A57" s="37"/>
      <c r="B57" s="269" t="str">
        <f>'LE 06 (PROG)'!B65</f>
        <v>Ejecutar las actividades contenidas en los planes de mejoramiento derivados del analisis de las publicaciones en redes sociales.</v>
      </c>
      <c r="C57" s="270"/>
      <c r="D57" s="270"/>
      <c r="E57" s="270"/>
      <c r="F57" s="270"/>
      <c r="G57" s="270"/>
      <c r="H57" s="270"/>
      <c r="I57" s="270"/>
      <c r="J57" s="270"/>
      <c r="K57" s="270"/>
      <c r="L57" s="270"/>
      <c r="M57" s="270"/>
      <c r="N57" s="270"/>
      <c r="O57" s="270"/>
      <c r="P57" s="270"/>
      <c r="Q57" s="270"/>
      <c r="R57" s="270"/>
      <c r="S57" s="270"/>
      <c r="T57" s="270"/>
      <c r="U57" s="271"/>
      <c r="V57" s="272" t="str">
        <f>'LE 06 (PROG)'!V65</f>
        <v>LE 06 OB 02 AC 08</v>
      </c>
      <c r="W57" s="273"/>
      <c r="X57" s="273"/>
      <c r="Y57" s="273"/>
      <c r="Z57" s="273"/>
      <c r="AA57" s="274"/>
      <c r="AB57" s="275">
        <f>'LE 06 (PROG)'!AB65</f>
        <v>2.7050000000000001E-2</v>
      </c>
      <c r="AC57" s="276"/>
      <c r="AD57" s="276"/>
      <c r="AE57" s="276"/>
      <c r="AF57" s="276"/>
      <c r="AG57" s="277"/>
      <c r="AH57" s="278">
        <f>'LE 06 (PROG)'!AL65</f>
        <v>3</v>
      </c>
      <c r="AI57" s="279"/>
      <c r="AJ57" s="279"/>
      <c r="AK57" s="279"/>
      <c r="AL57" s="279"/>
      <c r="AM57" s="280"/>
      <c r="AN57" s="281">
        <f>'LE 06 (PROG)'!AL66</f>
        <v>0</v>
      </c>
      <c r="AO57" s="282"/>
      <c r="AP57" s="282"/>
      <c r="AQ57" s="282"/>
      <c r="AR57" s="282"/>
      <c r="AS57" s="283"/>
      <c r="AT57" s="284">
        <f t="shared" si="3"/>
        <v>0</v>
      </c>
      <c r="AU57" s="285"/>
      <c r="AV57" s="285"/>
      <c r="AW57" s="285"/>
      <c r="AX57" s="285"/>
      <c r="AY57" s="286"/>
      <c r="AZ57" s="239">
        <f t="shared" si="4"/>
        <v>2.7050000000000001</v>
      </c>
      <c r="BA57" s="240"/>
      <c r="BB57" s="240"/>
      <c r="BC57" s="240"/>
      <c r="BD57" s="240"/>
      <c r="BE57" s="240"/>
      <c r="BF57" s="241"/>
      <c r="BG57" s="242">
        <f t="shared" si="5"/>
        <v>0</v>
      </c>
      <c r="BH57" s="243"/>
      <c r="BI57" s="243"/>
      <c r="BJ57" s="243"/>
      <c r="BK57" s="243"/>
      <c r="BL57" s="243"/>
      <c r="BM57" s="244"/>
    </row>
    <row r="58" spans="1:65" ht="35.25" customHeight="1" thickBot="1" x14ac:dyDescent="0.25">
      <c r="A58" s="37"/>
      <c r="B58" s="455" t="str">
        <f>'LE 06 (PROG)'!B67</f>
        <v>Realizar seguimiento a la ejecución de los planes de mejoramiento formulados.</v>
      </c>
      <c r="C58" s="456"/>
      <c r="D58" s="456"/>
      <c r="E58" s="456"/>
      <c r="F58" s="456"/>
      <c r="G58" s="456"/>
      <c r="H58" s="456"/>
      <c r="I58" s="456"/>
      <c r="J58" s="456"/>
      <c r="K58" s="456"/>
      <c r="L58" s="456"/>
      <c r="M58" s="456"/>
      <c r="N58" s="456"/>
      <c r="O58" s="456"/>
      <c r="P58" s="456"/>
      <c r="Q58" s="456"/>
      <c r="R58" s="456"/>
      <c r="S58" s="456"/>
      <c r="T58" s="456"/>
      <c r="U58" s="457"/>
      <c r="V58" s="458" t="str">
        <f>'LE 06 (PROG)'!V67</f>
        <v>LE 06 OB 02 AC 09</v>
      </c>
      <c r="W58" s="459"/>
      <c r="X58" s="459"/>
      <c r="Y58" s="459"/>
      <c r="Z58" s="459"/>
      <c r="AA58" s="460"/>
      <c r="AB58" s="461">
        <f>'LE 06 (PROG)'!AB67</f>
        <v>2.051E-2</v>
      </c>
      <c r="AC58" s="462"/>
      <c r="AD58" s="462"/>
      <c r="AE58" s="462"/>
      <c r="AF58" s="462"/>
      <c r="AG58" s="463"/>
      <c r="AH58" s="464">
        <f>'LE 06 (PROG)'!AL67</f>
        <v>3</v>
      </c>
      <c r="AI58" s="465"/>
      <c r="AJ58" s="465"/>
      <c r="AK58" s="465"/>
      <c r="AL58" s="465"/>
      <c r="AM58" s="466"/>
      <c r="AN58" s="467">
        <f>'LE 06 (PROG)'!AL68</f>
        <v>0</v>
      </c>
      <c r="AO58" s="468"/>
      <c r="AP58" s="468"/>
      <c r="AQ58" s="468"/>
      <c r="AR58" s="468"/>
      <c r="AS58" s="469"/>
      <c r="AT58" s="470">
        <f t="shared" si="3"/>
        <v>0</v>
      </c>
      <c r="AU58" s="471"/>
      <c r="AV58" s="471"/>
      <c r="AW58" s="471"/>
      <c r="AX58" s="471"/>
      <c r="AY58" s="472"/>
      <c r="AZ58" s="473">
        <f t="shared" si="4"/>
        <v>2.0510000000000002</v>
      </c>
      <c r="BA58" s="474"/>
      <c r="BB58" s="474"/>
      <c r="BC58" s="474"/>
      <c r="BD58" s="474"/>
      <c r="BE58" s="474"/>
      <c r="BF58" s="475"/>
      <c r="BG58" s="476">
        <f t="shared" si="5"/>
        <v>0</v>
      </c>
      <c r="BH58" s="477"/>
      <c r="BI58" s="477"/>
      <c r="BJ58" s="477"/>
      <c r="BK58" s="477"/>
      <c r="BL58" s="477"/>
      <c r="BM58" s="478"/>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341" t="s">
        <v>2</v>
      </c>
      <c r="C60" s="342"/>
      <c r="D60" s="342"/>
      <c r="E60" s="342"/>
      <c r="F60" s="342"/>
      <c r="G60" s="342"/>
      <c r="H60" s="342"/>
      <c r="I60" s="342"/>
      <c r="J60" s="342"/>
      <c r="K60" s="342"/>
      <c r="L60" s="342"/>
      <c r="M60" s="342"/>
      <c r="N60" s="342"/>
      <c r="O60" s="342"/>
      <c r="P60" s="342"/>
      <c r="Q60" s="342"/>
      <c r="R60" s="342"/>
      <c r="S60" s="342"/>
      <c r="T60" s="342"/>
      <c r="U60" s="343"/>
      <c r="V60" s="347" t="s">
        <v>1</v>
      </c>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9"/>
      <c r="AZ60" s="350">
        <f>SUM(AZ50:BF58)</f>
        <v>99.999000000000009</v>
      </c>
      <c r="BA60" s="351"/>
      <c r="BB60" s="351"/>
      <c r="BC60" s="351"/>
      <c r="BD60" s="351"/>
      <c r="BE60" s="351"/>
      <c r="BF60" s="351"/>
      <c r="BG60" s="351">
        <f>SUM(BG50:BM58)</f>
        <v>68.998666666666665</v>
      </c>
      <c r="BH60" s="351"/>
      <c r="BI60" s="351"/>
      <c r="BJ60" s="351"/>
      <c r="BK60" s="351"/>
      <c r="BL60" s="351"/>
      <c r="BM60" s="352"/>
    </row>
    <row r="61" spans="1:65" ht="18" customHeight="1" thickBot="1" x14ac:dyDescent="0.25">
      <c r="A61" s="37"/>
      <c r="B61" s="344"/>
      <c r="C61" s="345"/>
      <c r="D61" s="345"/>
      <c r="E61" s="345"/>
      <c r="F61" s="345"/>
      <c r="G61" s="345"/>
      <c r="H61" s="345"/>
      <c r="I61" s="345"/>
      <c r="J61" s="345"/>
      <c r="K61" s="345"/>
      <c r="L61" s="345"/>
      <c r="M61" s="345"/>
      <c r="N61" s="345"/>
      <c r="O61" s="345"/>
      <c r="P61" s="345"/>
      <c r="Q61" s="345"/>
      <c r="R61" s="345"/>
      <c r="S61" s="345"/>
      <c r="T61" s="345"/>
      <c r="U61" s="346"/>
      <c r="V61" s="353" t="s">
        <v>3</v>
      </c>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5">
        <f>IF(BG60=100,1,(BG60*1)/AZ60)</f>
        <v>0.68999356660233258</v>
      </c>
      <c r="BA61" s="356"/>
      <c r="BB61" s="356"/>
      <c r="BC61" s="356"/>
      <c r="BD61" s="356"/>
      <c r="BE61" s="356"/>
      <c r="BF61" s="356"/>
      <c r="BG61" s="356"/>
      <c r="BH61" s="356"/>
      <c r="BI61" s="356"/>
      <c r="BJ61" s="356"/>
      <c r="BK61" s="356"/>
      <c r="BL61" s="356"/>
      <c r="BM61" s="357"/>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67" t="s">
        <v>33</v>
      </c>
      <c r="D64" s="68"/>
      <c r="E64" s="68"/>
      <c r="F64" s="68"/>
      <c r="G64" s="68"/>
      <c r="H64" s="68"/>
      <c r="I64" s="68"/>
      <c r="J64" s="68"/>
      <c r="K64" s="68"/>
      <c r="L64" s="68"/>
      <c r="M64" s="68"/>
      <c r="N64" s="68"/>
      <c r="O64" s="85" t="str">
        <f>'LE 06 (PROG)'!O71:BW71</f>
        <v>DESARROLLO TECNOLOGICO.</v>
      </c>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224"/>
    </row>
    <row r="65" spans="1:65" ht="18" customHeight="1" x14ac:dyDescent="0.2">
      <c r="A65" s="37"/>
      <c r="B65" s="7"/>
      <c r="C65" s="67" t="s">
        <v>34</v>
      </c>
      <c r="D65" s="68"/>
      <c r="E65" s="68"/>
      <c r="F65" s="68"/>
      <c r="G65" s="68"/>
      <c r="H65" s="68"/>
      <c r="I65" s="68"/>
      <c r="J65" s="68"/>
      <c r="K65" s="68"/>
      <c r="L65" s="68"/>
      <c r="M65" s="68"/>
      <c r="N65" s="68"/>
      <c r="O65" s="228" t="str">
        <f>'LE 06 (PROG)'!O72:Q72</f>
        <v>LE 06</v>
      </c>
      <c r="P65" s="228"/>
      <c r="Q65" s="228"/>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67" t="s">
        <v>35</v>
      </c>
      <c r="D66" s="67"/>
      <c r="E66" s="67"/>
      <c r="F66" s="67"/>
      <c r="G66" s="67"/>
      <c r="H66" s="67"/>
      <c r="I66" s="67"/>
      <c r="J66" s="67"/>
      <c r="K66" s="67"/>
      <c r="L66" s="67"/>
      <c r="M66" s="67"/>
      <c r="N66" s="67"/>
      <c r="O66" s="70">
        <f>'LE 06 (PROG)'!O73:Q73</f>
        <v>0.2</v>
      </c>
      <c r="P66" s="70"/>
      <c r="Q66" s="70"/>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71" t="s">
        <v>36</v>
      </c>
      <c r="D67" s="71"/>
      <c r="E67" s="71"/>
      <c r="F67" s="71"/>
      <c r="G67" s="71"/>
      <c r="H67" s="71"/>
      <c r="I67" s="71"/>
      <c r="J67" s="71"/>
      <c r="K67" s="71"/>
      <c r="L67" s="71"/>
      <c r="M67" s="71"/>
      <c r="N67" s="71"/>
      <c r="O67" s="72" t="str">
        <f>'LE 06 (PROG)'!O74:BW74</f>
        <v>Cumplir con el Plan de Mantenimiento Hospitalario.</v>
      </c>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238"/>
    </row>
    <row r="68" spans="1:65" ht="18" customHeight="1" x14ac:dyDescent="0.2">
      <c r="A68" s="37"/>
      <c r="B68" s="7"/>
      <c r="C68" s="67" t="s">
        <v>34</v>
      </c>
      <c r="D68" s="67"/>
      <c r="E68" s="67"/>
      <c r="F68" s="67"/>
      <c r="G68" s="67"/>
      <c r="H68" s="67"/>
      <c r="I68" s="67"/>
      <c r="J68" s="67"/>
      <c r="K68" s="67"/>
      <c r="L68" s="67"/>
      <c r="M68" s="67"/>
      <c r="N68" s="67"/>
      <c r="O68" s="73" t="str">
        <f>'LE 06 (PROG)'!O75:R75</f>
        <v>LE 06 OB 03</v>
      </c>
      <c r="P68" s="69"/>
      <c r="Q68" s="69"/>
      <c r="R68" s="6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67" t="s">
        <v>37</v>
      </c>
      <c r="D69" s="67"/>
      <c r="E69" s="67"/>
      <c r="F69" s="67"/>
      <c r="G69" s="67"/>
      <c r="H69" s="67"/>
      <c r="I69" s="67"/>
      <c r="J69" s="67"/>
      <c r="K69" s="67"/>
      <c r="L69" s="67"/>
      <c r="M69" s="67"/>
      <c r="N69" s="67"/>
      <c r="O69" s="73">
        <f>'LE 06 (PROG)'!O76:Q76</f>
        <v>0.15</v>
      </c>
      <c r="P69" s="69"/>
      <c r="Q69" s="6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67" t="s">
        <v>38</v>
      </c>
      <c r="D70" s="67"/>
      <c r="E70" s="67"/>
      <c r="F70" s="67"/>
      <c r="G70" s="67"/>
      <c r="H70" s="67"/>
      <c r="I70" s="67"/>
      <c r="J70" s="67"/>
      <c r="K70" s="67"/>
      <c r="L70" s="67"/>
      <c r="M70" s="67"/>
      <c r="N70" s="67"/>
      <c r="O70" s="69" t="str">
        <f>'LE 06 (PROG)'!O77:BW77</f>
        <v>Subgerente Administrativa.</v>
      </c>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224"/>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232" t="s">
        <v>39</v>
      </c>
      <c r="C72" s="233"/>
      <c r="D72" s="233"/>
      <c r="E72" s="233"/>
      <c r="F72" s="233"/>
      <c r="G72" s="233"/>
      <c r="H72" s="233"/>
      <c r="I72" s="233"/>
      <c r="J72" s="233"/>
      <c r="K72" s="233"/>
      <c r="L72" s="233"/>
      <c r="M72" s="233"/>
      <c r="N72" s="233"/>
      <c r="O72" s="233"/>
      <c r="P72" s="233"/>
      <c r="Q72" s="233"/>
      <c r="R72" s="233"/>
      <c r="S72" s="233"/>
      <c r="T72" s="233"/>
      <c r="U72" s="234"/>
      <c r="V72" s="232" t="s">
        <v>40</v>
      </c>
      <c r="W72" s="233"/>
      <c r="X72" s="233"/>
      <c r="Y72" s="233"/>
      <c r="Z72" s="233"/>
      <c r="AA72" s="234"/>
      <c r="AB72" s="235" t="s">
        <v>9</v>
      </c>
      <c r="AC72" s="236"/>
      <c r="AD72" s="236"/>
      <c r="AE72" s="236"/>
      <c r="AF72" s="236"/>
      <c r="AG72" s="237"/>
      <c r="AH72" s="235" t="s">
        <v>49</v>
      </c>
      <c r="AI72" s="236"/>
      <c r="AJ72" s="236"/>
      <c r="AK72" s="236"/>
      <c r="AL72" s="236"/>
      <c r="AM72" s="237"/>
      <c r="AN72" s="235" t="s">
        <v>10</v>
      </c>
      <c r="AO72" s="236"/>
      <c r="AP72" s="236"/>
      <c r="AQ72" s="236"/>
      <c r="AR72" s="236"/>
      <c r="AS72" s="237"/>
      <c r="AT72" s="235" t="s">
        <v>48</v>
      </c>
      <c r="AU72" s="236"/>
      <c r="AV72" s="236"/>
      <c r="AW72" s="236"/>
      <c r="AX72" s="236"/>
      <c r="AY72" s="237"/>
      <c r="AZ72" s="235" t="s">
        <v>7</v>
      </c>
      <c r="BA72" s="236"/>
      <c r="BB72" s="236"/>
      <c r="BC72" s="236"/>
      <c r="BD72" s="236"/>
      <c r="BE72" s="236"/>
      <c r="BF72" s="237"/>
      <c r="BG72" s="235" t="s">
        <v>6</v>
      </c>
      <c r="BH72" s="236"/>
      <c r="BI72" s="236"/>
      <c r="BJ72" s="236"/>
      <c r="BK72" s="236"/>
      <c r="BL72" s="236"/>
      <c r="BM72" s="237"/>
    </row>
    <row r="73" spans="1:65" ht="54.75" customHeight="1" x14ac:dyDescent="0.2">
      <c r="A73" s="37"/>
      <c r="B73" s="287" t="str">
        <f>'LE 06 (PROG)'!B81</f>
        <v>Formular un Plan de Mantenimiento Preventivo y Correctivo para la planta física, muebles y enseres, equipos biomédicos, equipos de comunicaciones y cómputo vehículos y maquinaria de la Empresa Social del Estado.</v>
      </c>
      <c r="C73" s="288"/>
      <c r="D73" s="288"/>
      <c r="E73" s="288"/>
      <c r="F73" s="288"/>
      <c r="G73" s="288"/>
      <c r="H73" s="288"/>
      <c r="I73" s="288"/>
      <c r="J73" s="288"/>
      <c r="K73" s="288"/>
      <c r="L73" s="288"/>
      <c r="M73" s="288"/>
      <c r="N73" s="288"/>
      <c r="O73" s="288"/>
      <c r="P73" s="288"/>
      <c r="Q73" s="288"/>
      <c r="R73" s="288"/>
      <c r="S73" s="288"/>
      <c r="T73" s="288"/>
      <c r="U73" s="289"/>
      <c r="V73" s="290" t="str">
        <f>'LE 06 (PROG)'!V81</f>
        <v>LE 06 OB 03 AC 01</v>
      </c>
      <c r="W73" s="291"/>
      <c r="X73" s="291"/>
      <c r="Y73" s="291"/>
      <c r="Z73" s="291"/>
      <c r="AA73" s="292"/>
      <c r="AB73" s="293">
        <f>'LE 06 (PROG)'!AB81</f>
        <v>1.636E-2</v>
      </c>
      <c r="AC73" s="294"/>
      <c r="AD73" s="294"/>
      <c r="AE73" s="294"/>
      <c r="AF73" s="294"/>
      <c r="AG73" s="295"/>
      <c r="AH73" s="296">
        <f>'LE 06 (PROG)'!AL81</f>
        <v>2</v>
      </c>
      <c r="AI73" s="297"/>
      <c r="AJ73" s="297"/>
      <c r="AK73" s="297"/>
      <c r="AL73" s="297"/>
      <c r="AM73" s="298"/>
      <c r="AN73" s="299">
        <f>'LE 06 (PROG)'!AL82</f>
        <v>2</v>
      </c>
      <c r="AO73" s="300"/>
      <c r="AP73" s="300"/>
      <c r="AQ73" s="300"/>
      <c r="AR73" s="300"/>
      <c r="AS73" s="301"/>
      <c r="AT73" s="302">
        <f>IF(AH73=0,"",(AN73*1)/AH73)</f>
        <v>1</v>
      </c>
      <c r="AU73" s="303"/>
      <c r="AV73" s="303"/>
      <c r="AW73" s="303"/>
      <c r="AX73" s="303"/>
      <c r="AY73" s="304"/>
      <c r="AZ73" s="305">
        <f>AB73*100</f>
        <v>1.6359999999999999</v>
      </c>
      <c r="BA73" s="306"/>
      <c r="BB73" s="306"/>
      <c r="BC73" s="306"/>
      <c r="BD73" s="306"/>
      <c r="BE73" s="306"/>
      <c r="BF73" s="307"/>
      <c r="BG73" s="308">
        <f>IF(AH73=0,(AZ73),((AT73*AB73)*100))</f>
        <v>1.6359999999999999</v>
      </c>
      <c r="BH73" s="309"/>
      <c r="BI73" s="309"/>
      <c r="BJ73" s="309"/>
      <c r="BK73" s="309"/>
      <c r="BL73" s="309"/>
      <c r="BM73" s="310"/>
    </row>
    <row r="74" spans="1:65" ht="35.25" customHeight="1" x14ac:dyDescent="0.2">
      <c r="A74" s="37"/>
      <c r="B74" s="269" t="str">
        <f>'LE 06 (PROG)'!B83</f>
        <v>Ejecutar las actividades contenidas en el Plan de Mantenimiento Preventivo y Correctivo.</v>
      </c>
      <c r="C74" s="270"/>
      <c r="D74" s="270"/>
      <c r="E74" s="270"/>
      <c r="F74" s="270"/>
      <c r="G74" s="270"/>
      <c r="H74" s="270"/>
      <c r="I74" s="270"/>
      <c r="J74" s="270"/>
      <c r="K74" s="270"/>
      <c r="L74" s="270"/>
      <c r="M74" s="270"/>
      <c r="N74" s="270"/>
      <c r="O74" s="270"/>
      <c r="P74" s="270"/>
      <c r="Q74" s="270"/>
      <c r="R74" s="270"/>
      <c r="S74" s="270"/>
      <c r="T74" s="270"/>
      <c r="U74" s="271"/>
      <c r="V74" s="272" t="str">
        <f>'LE 06 (PROG)'!V83</f>
        <v>LE 06 OB 03 AC 02</v>
      </c>
      <c r="W74" s="273"/>
      <c r="X74" s="273"/>
      <c r="Y74" s="273"/>
      <c r="Z74" s="273"/>
      <c r="AA74" s="274"/>
      <c r="AB74" s="275">
        <f>'LE 06 (PROG)'!AB83</f>
        <v>0.45330999999999999</v>
      </c>
      <c r="AC74" s="276"/>
      <c r="AD74" s="276"/>
      <c r="AE74" s="276"/>
      <c r="AF74" s="276"/>
      <c r="AG74" s="277"/>
      <c r="AH74" s="278">
        <f>'LE 06 (PROG)'!AL83</f>
        <v>2</v>
      </c>
      <c r="AI74" s="279"/>
      <c r="AJ74" s="279"/>
      <c r="AK74" s="279"/>
      <c r="AL74" s="279"/>
      <c r="AM74" s="280"/>
      <c r="AN74" s="281">
        <f>'LE 06 (PROG)'!AL84</f>
        <v>1.1499999999999999</v>
      </c>
      <c r="AO74" s="282"/>
      <c r="AP74" s="282"/>
      <c r="AQ74" s="282"/>
      <c r="AR74" s="282"/>
      <c r="AS74" s="283"/>
      <c r="AT74" s="284">
        <f t="shared" ref="AT74:AT81" si="6">IF(AH74=0,"",(AN74*1)/AH74)</f>
        <v>0.57499999999999996</v>
      </c>
      <c r="AU74" s="285"/>
      <c r="AV74" s="285"/>
      <c r="AW74" s="285"/>
      <c r="AX74" s="285"/>
      <c r="AY74" s="286"/>
      <c r="AZ74" s="239">
        <f t="shared" ref="AZ74:AZ81" si="7">AB74*100</f>
        <v>45.330999999999996</v>
      </c>
      <c r="BA74" s="240"/>
      <c r="BB74" s="240"/>
      <c r="BC74" s="240"/>
      <c r="BD74" s="240"/>
      <c r="BE74" s="240"/>
      <c r="BF74" s="241"/>
      <c r="BG74" s="242">
        <f t="shared" ref="BG74:BG81" si="8">IF(AH74=0,(AZ74),((AT74*AB74)*100))</f>
        <v>26.065324999999994</v>
      </c>
      <c r="BH74" s="243"/>
      <c r="BI74" s="243"/>
      <c r="BJ74" s="243"/>
      <c r="BK74" s="243"/>
      <c r="BL74" s="243"/>
      <c r="BM74" s="244"/>
    </row>
    <row r="75" spans="1:65" ht="35.25" customHeight="1" x14ac:dyDescent="0.2">
      <c r="A75" s="37"/>
      <c r="B75" s="245" t="str">
        <f>'LE 06 (PROG)'!B85</f>
        <v>Presentar informes al Comité Directivo de la Empresa Social del Estado de la ejecución del Plan de Mantenimiento Preventivo y Correctivo.</v>
      </c>
      <c r="C75" s="246"/>
      <c r="D75" s="246"/>
      <c r="E75" s="246"/>
      <c r="F75" s="246"/>
      <c r="G75" s="246"/>
      <c r="H75" s="246"/>
      <c r="I75" s="246"/>
      <c r="J75" s="246"/>
      <c r="K75" s="246"/>
      <c r="L75" s="246"/>
      <c r="M75" s="246"/>
      <c r="N75" s="246"/>
      <c r="O75" s="246"/>
      <c r="P75" s="246"/>
      <c r="Q75" s="246"/>
      <c r="R75" s="246"/>
      <c r="S75" s="246"/>
      <c r="T75" s="246"/>
      <c r="U75" s="247"/>
      <c r="V75" s="248" t="str">
        <f>'LE 06 (PROG)'!V85</f>
        <v>LE 06 OB 03 AC 03</v>
      </c>
      <c r="W75" s="249"/>
      <c r="X75" s="249"/>
      <c r="Y75" s="249"/>
      <c r="Z75" s="249"/>
      <c r="AA75" s="250"/>
      <c r="AB75" s="251">
        <f>'LE 06 (PROG)'!AB85</f>
        <v>3.46E-3</v>
      </c>
      <c r="AC75" s="252"/>
      <c r="AD75" s="252"/>
      <c r="AE75" s="252"/>
      <c r="AF75" s="252"/>
      <c r="AG75" s="253"/>
      <c r="AH75" s="254">
        <f>'LE 06 (PROG)'!AL85</f>
        <v>7</v>
      </c>
      <c r="AI75" s="255"/>
      <c r="AJ75" s="255"/>
      <c r="AK75" s="255"/>
      <c r="AL75" s="255"/>
      <c r="AM75" s="256"/>
      <c r="AN75" s="257">
        <f>'LE 06 (PROG)'!AL86</f>
        <v>0</v>
      </c>
      <c r="AO75" s="258"/>
      <c r="AP75" s="258"/>
      <c r="AQ75" s="258"/>
      <c r="AR75" s="258"/>
      <c r="AS75" s="259"/>
      <c r="AT75" s="260">
        <f t="shared" si="6"/>
        <v>0</v>
      </c>
      <c r="AU75" s="261"/>
      <c r="AV75" s="261"/>
      <c r="AW75" s="261"/>
      <c r="AX75" s="261"/>
      <c r="AY75" s="262"/>
      <c r="AZ75" s="263">
        <f t="shared" si="7"/>
        <v>0.34599999999999997</v>
      </c>
      <c r="BA75" s="264"/>
      <c r="BB75" s="264"/>
      <c r="BC75" s="264"/>
      <c r="BD75" s="264"/>
      <c r="BE75" s="264"/>
      <c r="BF75" s="265"/>
      <c r="BG75" s="266">
        <f t="shared" si="8"/>
        <v>0</v>
      </c>
      <c r="BH75" s="267"/>
      <c r="BI75" s="267"/>
      <c r="BJ75" s="267"/>
      <c r="BK75" s="267"/>
      <c r="BL75" s="267"/>
      <c r="BM75" s="268"/>
    </row>
    <row r="76" spans="1:65" ht="35.25" customHeight="1" x14ac:dyDescent="0.2">
      <c r="A76" s="37"/>
      <c r="B76" s="269" t="str">
        <f>'LE 06 (PROG)'!B87</f>
        <v>Formular planes de mejoramientos con base en de la ejcución del Plan de Mantenimiento Preventivo y Correctivo.</v>
      </c>
      <c r="C76" s="270"/>
      <c r="D76" s="270"/>
      <c r="E76" s="270"/>
      <c r="F76" s="270"/>
      <c r="G76" s="270"/>
      <c r="H76" s="270"/>
      <c r="I76" s="270"/>
      <c r="J76" s="270"/>
      <c r="K76" s="270"/>
      <c r="L76" s="270"/>
      <c r="M76" s="270"/>
      <c r="N76" s="270"/>
      <c r="O76" s="270"/>
      <c r="P76" s="270"/>
      <c r="Q76" s="270"/>
      <c r="R76" s="270"/>
      <c r="S76" s="270"/>
      <c r="T76" s="270"/>
      <c r="U76" s="271"/>
      <c r="V76" s="272" t="str">
        <f>'LE 06 (PROG)'!V87</f>
        <v>LE 06 OB 03 AC 04</v>
      </c>
      <c r="W76" s="273"/>
      <c r="X76" s="273"/>
      <c r="Y76" s="273"/>
      <c r="Z76" s="273"/>
      <c r="AA76" s="274"/>
      <c r="AB76" s="275">
        <f>'LE 06 (PROG)'!AB87</f>
        <v>3.46E-3</v>
      </c>
      <c r="AC76" s="276"/>
      <c r="AD76" s="276"/>
      <c r="AE76" s="276"/>
      <c r="AF76" s="276"/>
      <c r="AG76" s="277"/>
      <c r="AH76" s="278">
        <f>'LE 06 (PROG)'!AL87</f>
        <v>7</v>
      </c>
      <c r="AI76" s="279"/>
      <c r="AJ76" s="279"/>
      <c r="AK76" s="279"/>
      <c r="AL76" s="279"/>
      <c r="AM76" s="280"/>
      <c r="AN76" s="281">
        <f>'LE 06 (PROG)'!AL88</f>
        <v>0</v>
      </c>
      <c r="AO76" s="282"/>
      <c r="AP76" s="282"/>
      <c r="AQ76" s="282"/>
      <c r="AR76" s="282"/>
      <c r="AS76" s="283"/>
      <c r="AT76" s="284">
        <f t="shared" si="6"/>
        <v>0</v>
      </c>
      <c r="AU76" s="285"/>
      <c r="AV76" s="285"/>
      <c r="AW76" s="285"/>
      <c r="AX76" s="285"/>
      <c r="AY76" s="286"/>
      <c r="AZ76" s="239">
        <f t="shared" si="7"/>
        <v>0.34599999999999997</v>
      </c>
      <c r="BA76" s="240"/>
      <c r="BB76" s="240"/>
      <c r="BC76" s="240"/>
      <c r="BD76" s="240"/>
      <c r="BE76" s="240"/>
      <c r="BF76" s="241"/>
      <c r="BG76" s="242">
        <f t="shared" si="8"/>
        <v>0</v>
      </c>
      <c r="BH76" s="243"/>
      <c r="BI76" s="243"/>
      <c r="BJ76" s="243"/>
      <c r="BK76" s="243"/>
      <c r="BL76" s="243"/>
      <c r="BM76" s="244"/>
    </row>
    <row r="77" spans="1:65" ht="35.25" customHeight="1" x14ac:dyDescent="0.2">
      <c r="A77" s="37"/>
      <c r="B77" s="245" t="str">
        <f>'LE 06 (PROG)'!B89</f>
        <v>Ejecutar las actividades contenidas en los planes de mejoramiento derivados de de la ejecución del Plan de Mantenimiento Preventivo y Correctivo.</v>
      </c>
      <c r="C77" s="246"/>
      <c r="D77" s="246"/>
      <c r="E77" s="246"/>
      <c r="F77" s="246"/>
      <c r="G77" s="246"/>
      <c r="H77" s="246"/>
      <c r="I77" s="246"/>
      <c r="J77" s="246"/>
      <c r="K77" s="246"/>
      <c r="L77" s="246"/>
      <c r="M77" s="246"/>
      <c r="N77" s="246"/>
      <c r="O77" s="246"/>
      <c r="P77" s="246"/>
      <c r="Q77" s="246"/>
      <c r="R77" s="246"/>
      <c r="S77" s="246"/>
      <c r="T77" s="246"/>
      <c r="U77" s="247"/>
      <c r="V77" s="248" t="str">
        <f>'LE 06 (PROG)'!V89</f>
        <v>LE 06 OB 03 AC 05</v>
      </c>
      <c r="W77" s="249"/>
      <c r="X77" s="249"/>
      <c r="Y77" s="249"/>
      <c r="Z77" s="249"/>
      <c r="AA77" s="250"/>
      <c r="AB77" s="251">
        <f>'LE 06 (PROG)'!AB89</f>
        <v>1.5100000000000001E-3</v>
      </c>
      <c r="AC77" s="252"/>
      <c r="AD77" s="252"/>
      <c r="AE77" s="252"/>
      <c r="AF77" s="252"/>
      <c r="AG77" s="253"/>
      <c r="AH77" s="254">
        <f>'LE 06 (PROG)'!AL89</f>
        <v>2</v>
      </c>
      <c r="AI77" s="255"/>
      <c r="AJ77" s="255"/>
      <c r="AK77" s="255"/>
      <c r="AL77" s="255"/>
      <c r="AM77" s="256"/>
      <c r="AN77" s="257">
        <f>'LE 06 (PROG)'!AL90</f>
        <v>0</v>
      </c>
      <c r="AO77" s="258"/>
      <c r="AP77" s="258"/>
      <c r="AQ77" s="258"/>
      <c r="AR77" s="258"/>
      <c r="AS77" s="259"/>
      <c r="AT77" s="260">
        <f t="shared" si="6"/>
        <v>0</v>
      </c>
      <c r="AU77" s="261"/>
      <c r="AV77" s="261"/>
      <c r="AW77" s="261"/>
      <c r="AX77" s="261"/>
      <c r="AY77" s="262"/>
      <c r="AZ77" s="263">
        <f t="shared" si="7"/>
        <v>0.151</v>
      </c>
      <c r="BA77" s="264"/>
      <c r="BB77" s="264"/>
      <c r="BC77" s="264"/>
      <c r="BD77" s="264"/>
      <c r="BE77" s="264"/>
      <c r="BF77" s="265"/>
      <c r="BG77" s="266">
        <f t="shared" si="8"/>
        <v>0</v>
      </c>
      <c r="BH77" s="267"/>
      <c r="BI77" s="267"/>
      <c r="BJ77" s="267"/>
      <c r="BK77" s="267"/>
      <c r="BL77" s="267"/>
      <c r="BM77" s="268"/>
    </row>
    <row r="78" spans="1:65" ht="35.25" customHeight="1" x14ac:dyDescent="0.2">
      <c r="A78" s="37"/>
      <c r="B78" s="269" t="str">
        <f>'LE 06 (PROG)'!B91</f>
        <v>Realizar seguimiento a la ejecución de los planes de mejoramiento formulados.</v>
      </c>
      <c r="C78" s="270"/>
      <c r="D78" s="270"/>
      <c r="E78" s="270"/>
      <c r="F78" s="270"/>
      <c r="G78" s="270"/>
      <c r="H78" s="270"/>
      <c r="I78" s="270"/>
      <c r="J78" s="270"/>
      <c r="K78" s="270"/>
      <c r="L78" s="270"/>
      <c r="M78" s="270"/>
      <c r="N78" s="270"/>
      <c r="O78" s="270"/>
      <c r="P78" s="270"/>
      <c r="Q78" s="270"/>
      <c r="R78" s="270"/>
      <c r="S78" s="270"/>
      <c r="T78" s="270"/>
      <c r="U78" s="271"/>
      <c r="V78" s="272" t="str">
        <f>'LE 06 (PROG)'!V91</f>
        <v>LE 06 OB 03 AC 06</v>
      </c>
      <c r="W78" s="273"/>
      <c r="X78" s="273"/>
      <c r="Y78" s="273"/>
      <c r="Z78" s="273"/>
      <c r="AA78" s="274"/>
      <c r="AB78" s="275">
        <f>'LE 06 (PROG)'!AB91</f>
        <v>3.46E-3</v>
      </c>
      <c r="AC78" s="276"/>
      <c r="AD78" s="276"/>
      <c r="AE78" s="276"/>
      <c r="AF78" s="276"/>
      <c r="AG78" s="277"/>
      <c r="AH78" s="278">
        <f>'LE 06 (PROG)'!AL91</f>
        <v>7</v>
      </c>
      <c r="AI78" s="279"/>
      <c r="AJ78" s="279"/>
      <c r="AK78" s="279"/>
      <c r="AL78" s="279"/>
      <c r="AM78" s="280"/>
      <c r="AN78" s="281">
        <f>'LE 06 (PROG)'!AL92</f>
        <v>0</v>
      </c>
      <c r="AO78" s="282"/>
      <c r="AP78" s="282"/>
      <c r="AQ78" s="282"/>
      <c r="AR78" s="282"/>
      <c r="AS78" s="283"/>
      <c r="AT78" s="284">
        <f t="shared" si="6"/>
        <v>0</v>
      </c>
      <c r="AU78" s="285"/>
      <c r="AV78" s="285"/>
      <c r="AW78" s="285"/>
      <c r="AX78" s="285"/>
      <c r="AY78" s="286"/>
      <c r="AZ78" s="239">
        <f t="shared" si="7"/>
        <v>0.34599999999999997</v>
      </c>
      <c r="BA78" s="240"/>
      <c r="BB78" s="240"/>
      <c r="BC78" s="240"/>
      <c r="BD78" s="240"/>
      <c r="BE78" s="240"/>
      <c r="BF78" s="241"/>
      <c r="BG78" s="242">
        <f t="shared" si="8"/>
        <v>0</v>
      </c>
      <c r="BH78" s="243"/>
      <c r="BI78" s="243"/>
      <c r="BJ78" s="243"/>
      <c r="BK78" s="243"/>
      <c r="BL78" s="243"/>
      <c r="BM78" s="244"/>
    </row>
    <row r="79" spans="1:65" ht="18" customHeight="1" x14ac:dyDescent="0.2">
      <c r="A79" s="37"/>
      <c r="B79" s="245" t="str">
        <f>'LE 06 (PROG)'!B93</f>
        <v>Ejecutar acciones de aseo y jardineria de la planta física.</v>
      </c>
      <c r="C79" s="246"/>
      <c r="D79" s="246"/>
      <c r="E79" s="246"/>
      <c r="F79" s="246"/>
      <c r="G79" s="246"/>
      <c r="H79" s="246"/>
      <c r="I79" s="246"/>
      <c r="J79" s="246"/>
      <c r="K79" s="246"/>
      <c r="L79" s="246"/>
      <c r="M79" s="246"/>
      <c r="N79" s="246"/>
      <c r="O79" s="246"/>
      <c r="P79" s="246"/>
      <c r="Q79" s="246"/>
      <c r="R79" s="246"/>
      <c r="S79" s="246"/>
      <c r="T79" s="246"/>
      <c r="U79" s="247"/>
      <c r="V79" s="248" t="str">
        <f>'LE 06 (PROG)'!V93</f>
        <v>LE 06 OB 03 AC 07</v>
      </c>
      <c r="W79" s="249"/>
      <c r="X79" s="249"/>
      <c r="Y79" s="249"/>
      <c r="Z79" s="249"/>
      <c r="AA79" s="250"/>
      <c r="AB79" s="251">
        <f>'LE 06 (PROG)'!AB93</f>
        <v>0.26057000000000002</v>
      </c>
      <c r="AC79" s="252"/>
      <c r="AD79" s="252"/>
      <c r="AE79" s="252"/>
      <c r="AF79" s="252"/>
      <c r="AG79" s="253"/>
      <c r="AH79" s="254">
        <f>'LE 06 (PROG)'!AL93</f>
        <v>2</v>
      </c>
      <c r="AI79" s="255"/>
      <c r="AJ79" s="255"/>
      <c r="AK79" s="255"/>
      <c r="AL79" s="255"/>
      <c r="AM79" s="256"/>
      <c r="AN79" s="257">
        <f>'LE 06 (PROG)'!AL94</f>
        <v>2</v>
      </c>
      <c r="AO79" s="258"/>
      <c r="AP79" s="258"/>
      <c r="AQ79" s="258"/>
      <c r="AR79" s="258"/>
      <c r="AS79" s="259"/>
      <c r="AT79" s="260">
        <f t="shared" si="6"/>
        <v>1</v>
      </c>
      <c r="AU79" s="261"/>
      <c r="AV79" s="261"/>
      <c r="AW79" s="261"/>
      <c r="AX79" s="261"/>
      <c r="AY79" s="262"/>
      <c r="AZ79" s="263">
        <f t="shared" si="7"/>
        <v>26.057000000000002</v>
      </c>
      <c r="BA79" s="264"/>
      <c r="BB79" s="264"/>
      <c r="BC79" s="264"/>
      <c r="BD79" s="264"/>
      <c r="BE79" s="264"/>
      <c r="BF79" s="265"/>
      <c r="BG79" s="266">
        <f t="shared" si="8"/>
        <v>26.057000000000002</v>
      </c>
      <c r="BH79" s="267"/>
      <c r="BI79" s="267"/>
      <c r="BJ79" s="267"/>
      <c r="BK79" s="267"/>
      <c r="BL79" s="267"/>
      <c r="BM79" s="268"/>
    </row>
    <row r="80" spans="1:65" ht="18" customHeight="1" x14ac:dyDescent="0.2">
      <c r="A80" s="37"/>
      <c r="B80" s="269" t="str">
        <f>'LE 06 (PROG)'!B95</f>
        <v>Ejecutar acciones de ropería (lavanderia, planchado y distribución).</v>
      </c>
      <c r="C80" s="270"/>
      <c r="D80" s="270"/>
      <c r="E80" s="270"/>
      <c r="F80" s="270"/>
      <c r="G80" s="270"/>
      <c r="H80" s="270"/>
      <c r="I80" s="270"/>
      <c r="J80" s="270"/>
      <c r="K80" s="270"/>
      <c r="L80" s="270"/>
      <c r="M80" s="270"/>
      <c r="N80" s="270"/>
      <c r="O80" s="270"/>
      <c r="P80" s="270"/>
      <c r="Q80" s="270"/>
      <c r="R80" s="270"/>
      <c r="S80" s="270"/>
      <c r="T80" s="270"/>
      <c r="U80" s="271"/>
      <c r="V80" s="272" t="str">
        <f>'LE 06 (PROG)'!V95</f>
        <v>LE 06 OB 03 AC 08</v>
      </c>
      <c r="W80" s="273"/>
      <c r="X80" s="273"/>
      <c r="Y80" s="273"/>
      <c r="Z80" s="273"/>
      <c r="AA80" s="274"/>
      <c r="AB80" s="275">
        <f>'LE 06 (PROG)'!AB95</f>
        <v>8.7099999999999997E-2</v>
      </c>
      <c r="AC80" s="276"/>
      <c r="AD80" s="276"/>
      <c r="AE80" s="276"/>
      <c r="AF80" s="276"/>
      <c r="AG80" s="277"/>
      <c r="AH80" s="278">
        <f>'LE 06 (PROG)'!AL95</f>
        <v>2</v>
      </c>
      <c r="AI80" s="279"/>
      <c r="AJ80" s="279"/>
      <c r="AK80" s="279"/>
      <c r="AL80" s="279"/>
      <c r="AM80" s="280"/>
      <c r="AN80" s="281">
        <f>'LE 06 (PROG)'!AL96</f>
        <v>2</v>
      </c>
      <c r="AO80" s="282"/>
      <c r="AP80" s="282"/>
      <c r="AQ80" s="282"/>
      <c r="AR80" s="282"/>
      <c r="AS80" s="283"/>
      <c r="AT80" s="284">
        <f t="shared" si="6"/>
        <v>1</v>
      </c>
      <c r="AU80" s="285"/>
      <c r="AV80" s="285"/>
      <c r="AW80" s="285"/>
      <c r="AX80" s="285"/>
      <c r="AY80" s="286"/>
      <c r="AZ80" s="239">
        <f t="shared" si="7"/>
        <v>8.7099999999999991</v>
      </c>
      <c r="BA80" s="240"/>
      <c r="BB80" s="240"/>
      <c r="BC80" s="240"/>
      <c r="BD80" s="240"/>
      <c r="BE80" s="240"/>
      <c r="BF80" s="241"/>
      <c r="BG80" s="242">
        <f t="shared" si="8"/>
        <v>8.7099999999999991</v>
      </c>
      <c r="BH80" s="243"/>
      <c r="BI80" s="243"/>
      <c r="BJ80" s="243"/>
      <c r="BK80" s="243"/>
      <c r="BL80" s="243"/>
      <c r="BM80" s="244"/>
    </row>
    <row r="81" spans="1:65" ht="18" customHeight="1" thickBot="1" x14ac:dyDescent="0.25">
      <c r="A81" s="37"/>
      <c r="B81" s="455" t="str">
        <f>'LE 06 (PROG)'!B97</f>
        <v>Realizar acciones de vigilancia en las diferentes áreas de la institución.</v>
      </c>
      <c r="C81" s="456"/>
      <c r="D81" s="456"/>
      <c r="E81" s="456"/>
      <c r="F81" s="456"/>
      <c r="G81" s="456"/>
      <c r="H81" s="456"/>
      <c r="I81" s="456"/>
      <c r="J81" s="456"/>
      <c r="K81" s="456"/>
      <c r="L81" s="456"/>
      <c r="M81" s="456"/>
      <c r="N81" s="456"/>
      <c r="O81" s="456"/>
      <c r="P81" s="456"/>
      <c r="Q81" s="456"/>
      <c r="R81" s="456"/>
      <c r="S81" s="456"/>
      <c r="T81" s="456"/>
      <c r="U81" s="457"/>
      <c r="V81" s="458" t="str">
        <f>'LE 06 (PROG)'!V97</f>
        <v>LE 06 OB 03 AC 09</v>
      </c>
      <c r="W81" s="459"/>
      <c r="X81" s="459"/>
      <c r="Y81" s="459"/>
      <c r="Z81" s="459"/>
      <c r="AA81" s="460"/>
      <c r="AB81" s="461">
        <f>'LE 06 (PROG)'!AB97</f>
        <v>0.17077999999999999</v>
      </c>
      <c r="AC81" s="462"/>
      <c r="AD81" s="462"/>
      <c r="AE81" s="462"/>
      <c r="AF81" s="462"/>
      <c r="AG81" s="463"/>
      <c r="AH81" s="464">
        <f>'LE 06 (PROG)'!AL97</f>
        <v>2</v>
      </c>
      <c r="AI81" s="465"/>
      <c r="AJ81" s="465"/>
      <c r="AK81" s="465"/>
      <c r="AL81" s="465"/>
      <c r="AM81" s="466"/>
      <c r="AN81" s="467">
        <f>'LE 06 (PROG)'!AL98</f>
        <v>2</v>
      </c>
      <c r="AO81" s="468"/>
      <c r="AP81" s="468"/>
      <c r="AQ81" s="468"/>
      <c r="AR81" s="468"/>
      <c r="AS81" s="469"/>
      <c r="AT81" s="470">
        <f t="shared" si="6"/>
        <v>1</v>
      </c>
      <c r="AU81" s="471"/>
      <c r="AV81" s="471"/>
      <c r="AW81" s="471"/>
      <c r="AX81" s="471"/>
      <c r="AY81" s="472"/>
      <c r="AZ81" s="473">
        <f t="shared" si="7"/>
        <v>17.077999999999999</v>
      </c>
      <c r="BA81" s="474"/>
      <c r="BB81" s="474"/>
      <c r="BC81" s="474"/>
      <c r="BD81" s="474"/>
      <c r="BE81" s="474"/>
      <c r="BF81" s="475"/>
      <c r="BG81" s="476">
        <f t="shared" si="8"/>
        <v>17.077999999999999</v>
      </c>
      <c r="BH81" s="477"/>
      <c r="BI81" s="477"/>
      <c r="BJ81" s="477"/>
      <c r="BK81" s="477"/>
      <c r="BL81" s="477"/>
      <c r="BM81" s="478"/>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341" t="s">
        <v>2</v>
      </c>
      <c r="C83" s="342"/>
      <c r="D83" s="342"/>
      <c r="E83" s="342"/>
      <c r="F83" s="342"/>
      <c r="G83" s="342"/>
      <c r="H83" s="342"/>
      <c r="I83" s="342"/>
      <c r="J83" s="342"/>
      <c r="K83" s="342"/>
      <c r="L83" s="342"/>
      <c r="M83" s="342"/>
      <c r="N83" s="342"/>
      <c r="O83" s="342"/>
      <c r="P83" s="342"/>
      <c r="Q83" s="342"/>
      <c r="R83" s="342"/>
      <c r="S83" s="342"/>
      <c r="T83" s="342"/>
      <c r="U83" s="343"/>
      <c r="V83" s="347" t="s">
        <v>1</v>
      </c>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9"/>
      <c r="AZ83" s="350">
        <f>SUM(AZ73:BF81)</f>
        <v>100.00099999999999</v>
      </c>
      <c r="BA83" s="351"/>
      <c r="BB83" s="351"/>
      <c r="BC83" s="351"/>
      <c r="BD83" s="351"/>
      <c r="BE83" s="351"/>
      <c r="BF83" s="351"/>
      <c r="BG83" s="351">
        <f>SUM(BG73:BM81)</f>
        <v>79.546324999999996</v>
      </c>
      <c r="BH83" s="351"/>
      <c r="BI83" s="351"/>
      <c r="BJ83" s="351"/>
      <c r="BK83" s="351"/>
      <c r="BL83" s="351"/>
      <c r="BM83" s="352"/>
    </row>
    <row r="84" spans="1:65" ht="18" customHeight="1" thickBot="1" x14ac:dyDescent="0.25">
      <c r="A84" s="37"/>
      <c r="B84" s="344"/>
      <c r="C84" s="345"/>
      <c r="D84" s="345"/>
      <c r="E84" s="345"/>
      <c r="F84" s="345"/>
      <c r="G84" s="345"/>
      <c r="H84" s="345"/>
      <c r="I84" s="345"/>
      <c r="J84" s="345"/>
      <c r="K84" s="345"/>
      <c r="L84" s="345"/>
      <c r="M84" s="345"/>
      <c r="N84" s="345"/>
      <c r="O84" s="345"/>
      <c r="P84" s="345"/>
      <c r="Q84" s="345"/>
      <c r="R84" s="345"/>
      <c r="S84" s="345"/>
      <c r="T84" s="345"/>
      <c r="U84" s="346"/>
      <c r="V84" s="353" t="s">
        <v>3</v>
      </c>
      <c r="W84" s="354"/>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5">
        <f>IF(BG83=100,1,(BG83*1)/AZ83)</f>
        <v>0.79545529544704552</v>
      </c>
      <c r="BA84" s="356"/>
      <c r="BB84" s="356"/>
      <c r="BC84" s="356"/>
      <c r="BD84" s="356"/>
      <c r="BE84" s="356"/>
      <c r="BF84" s="356"/>
      <c r="BG84" s="356"/>
      <c r="BH84" s="356"/>
      <c r="BI84" s="356"/>
      <c r="BJ84" s="356"/>
      <c r="BK84" s="356"/>
      <c r="BL84" s="356"/>
      <c r="BM84" s="357"/>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67" t="s">
        <v>33</v>
      </c>
      <c r="D87" s="68"/>
      <c r="E87" s="68"/>
      <c r="F87" s="68"/>
      <c r="G87" s="68"/>
      <c r="H87" s="68"/>
      <c r="I87" s="68"/>
      <c r="J87" s="68"/>
      <c r="K87" s="68"/>
      <c r="L87" s="68"/>
      <c r="M87" s="68"/>
      <c r="N87" s="68"/>
      <c r="O87" s="495" t="str">
        <f>'LE 06 (PROG)'!O101:BW101</f>
        <v>DESARROLLO TECNOLOGICO.</v>
      </c>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496"/>
    </row>
    <row r="88" spans="1:65" ht="18" customHeight="1" x14ac:dyDescent="0.2">
      <c r="A88" s="37"/>
      <c r="B88" s="7"/>
      <c r="C88" s="67" t="s">
        <v>34</v>
      </c>
      <c r="D88" s="68"/>
      <c r="E88" s="68"/>
      <c r="F88" s="68"/>
      <c r="G88" s="68"/>
      <c r="H88" s="68"/>
      <c r="I88" s="68"/>
      <c r="J88" s="68"/>
      <c r="K88" s="68"/>
      <c r="L88" s="68"/>
      <c r="M88" s="68"/>
      <c r="N88" s="68"/>
      <c r="O88" s="228" t="str">
        <f>'LE 06 (PROG)'!O102:Q102</f>
        <v>LE 06</v>
      </c>
      <c r="P88" s="228"/>
      <c r="Q88" s="228"/>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67" t="s">
        <v>35</v>
      </c>
      <c r="D89" s="67"/>
      <c r="E89" s="67"/>
      <c r="F89" s="67"/>
      <c r="G89" s="67"/>
      <c r="H89" s="67"/>
      <c r="I89" s="67"/>
      <c r="J89" s="67"/>
      <c r="K89" s="67"/>
      <c r="L89" s="67"/>
      <c r="M89" s="67"/>
      <c r="N89" s="67"/>
      <c r="O89" s="70">
        <f>'LE 06 (PROG)'!O103:Q103</f>
        <v>0.2</v>
      </c>
      <c r="P89" s="70"/>
      <c r="Q89" s="70"/>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71" t="s">
        <v>36</v>
      </c>
      <c r="D90" s="71"/>
      <c r="E90" s="71"/>
      <c r="F90" s="71"/>
      <c r="G90" s="71"/>
      <c r="H90" s="71"/>
      <c r="I90" s="71"/>
      <c r="J90" s="71"/>
      <c r="K90" s="71"/>
      <c r="L90" s="71"/>
      <c r="M90" s="71"/>
      <c r="N90" s="71"/>
      <c r="O90" s="72" t="str">
        <f>'LE 06 (PROG)'!O104:BW104</f>
        <v>Mejorar las condiciones de la planta física de la Empresa Social del Estado.</v>
      </c>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238"/>
    </row>
    <row r="91" spans="1:65" ht="18" customHeight="1" x14ac:dyDescent="0.2">
      <c r="A91" s="37"/>
      <c r="B91" s="7"/>
      <c r="C91" s="67" t="s">
        <v>34</v>
      </c>
      <c r="D91" s="67"/>
      <c r="E91" s="67"/>
      <c r="F91" s="67"/>
      <c r="G91" s="67"/>
      <c r="H91" s="67"/>
      <c r="I91" s="67"/>
      <c r="J91" s="67"/>
      <c r="K91" s="67"/>
      <c r="L91" s="67"/>
      <c r="M91" s="67"/>
      <c r="N91" s="67"/>
      <c r="O91" s="73" t="str">
        <f>'LE 06 (PROG)'!O105:R105</f>
        <v>LE 06 OB 04</v>
      </c>
      <c r="P91" s="69"/>
      <c r="Q91" s="69"/>
      <c r="R91" s="6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67" t="s">
        <v>37</v>
      </c>
      <c r="D92" s="67"/>
      <c r="E92" s="67"/>
      <c r="F92" s="67"/>
      <c r="G92" s="67"/>
      <c r="H92" s="67"/>
      <c r="I92" s="67"/>
      <c r="J92" s="67"/>
      <c r="K92" s="67"/>
      <c r="L92" s="67"/>
      <c r="M92" s="67"/>
      <c r="N92" s="67"/>
      <c r="O92" s="73">
        <f>'LE 06 (PROG)'!O106:Q106</f>
        <v>0.3</v>
      </c>
      <c r="P92" s="69"/>
      <c r="Q92" s="6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67" t="s">
        <v>38</v>
      </c>
      <c r="D93" s="67"/>
      <c r="E93" s="67"/>
      <c r="F93" s="67"/>
      <c r="G93" s="67"/>
      <c r="H93" s="67"/>
      <c r="I93" s="67"/>
      <c r="J93" s="67"/>
      <c r="K93" s="67"/>
      <c r="L93" s="67"/>
      <c r="M93" s="67"/>
      <c r="N93" s="67"/>
      <c r="O93" s="69" t="str">
        <f>'LE 06 (PROG)'!O107:BW107</f>
        <v>Gerente Empresa Social del Estado.</v>
      </c>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224"/>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232" t="s">
        <v>39</v>
      </c>
      <c r="C95" s="233"/>
      <c r="D95" s="233"/>
      <c r="E95" s="233"/>
      <c r="F95" s="233"/>
      <c r="G95" s="233"/>
      <c r="H95" s="233"/>
      <c r="I95" s="233"/>
      <c r="J95" s="233"/>
      <c r="K95" s="233"/>
      <c r="L95" s="233"/>
      <c r="M95" s="233"/>
      <c r="N95" s="233"/>
      <c r="O95" s="233"/>
      <c r="P95" s="233"/>
      <c r="Q95" s="233"/>
      <c r="R95" s="233"/>
      <c r="S95" s="233"/>
      <c r="T95" s="233"/>
      <c r="U95" s="234"/>
      <c r="V95" s="232" t="s">
        <v>40</v>
      </c>
      <c r="W95" s="233"/>
      <c r="X95" s="233"/>
      <c r="Y95" s="233"/>
      <c r="Z95" s="233"/>
      <c r="AA95" s="234"/>
      <c r="AB95" s="235" t="s">
        <v>9</v>
      </c>
      <c r="AC95" s="236"/>
      <c r="AD95" s="236"/>
      <c r="AE95" s="236"/>
      <c r="AF95" s="236"/>
      <c r="AG95" s="237"/>
      <c r="AH95" s="235" t="s">
        <v>49</v>
      </c>
      <c r="AI95" s="236"/>
      <c r="AJ95" s="236"/>
      <c r="AK95" s="236"/>
      <c r="AL95" s="236"/>
      <c r="AM95" s="237"/>
      <c r="AN95" s="235" t="s">
        <v>10</v>
      </c>
      <c r="AO95" s="236"/>
      <c r="AP95" s="236"/>
      <c r="AQ95" s="236"/>
      <c r="AR95" s="236"/>
      <c r="AS95" s="237"/>
      <c r="AT95" s="235" t="s">
        <v>48</v>
      </c>
      <c r="AU95" s="236"/>
      <c r="AV95" s="236"/>
      <c r="AW95" s="236"/>
      <c r="AX95" s="236"/>
      <c r="AY95" s="237"/>
      <c r="AZ95" s="235" t="s">
        <v>7</v>
      </c>
      <c r="BA95" s="236"/>
      <c r="BB95" s="236"/>
      <c r="BC95" s="236"/>
      <c r="BD95" s="236"/>
      <c r="BE95" s="236"/>
      <c r="BF95" s="237"/>
      <c r="BG95" s="235" t="s">
        <v>6</v>
      </c>
      <c r="BH95" s="236"/>
      <c r="BI95" s="236"/>
      <c r="BJ95" s="236"/>
      <c r="BK95" s="236"/>
      <c r="BL95" s="236"/>
      <c r="BM95" s="237"/>
    </row>
    <row r="96" spans="1:65" ht="34.5" customHeight="1" x14ac:dyDescent="0.2">
      <c r="A96" s="37"/>
      <c r="B96" s="287" t="str">
        <f>'LE 06 (PROG)'!B111</f>
        <v>Gestionar la consecución de recursos para financiar las actividades de mejoramiento de la planta física de la Empresa Social del Estado.</v>
      </c>
      <c r="C96" s="288"/>
      <c r="D96" s="288"/>
      <c r="E96" s="288"/>
      <c r="F96" s="288"/>
      <c r="G96" s="288"/>
      <c r="H96" s="288"/>
      <c r="I96" s="288"/>
      <c r="J96" s="288"/>
      <c r="K96" s="288"/>
      <c r="L96" s="288"/>
      <c r="M96" s="288"/>
      <c r="N96" s="288"/>
      <c r="O96" s="288"/>
      <c r="P96" s="288"/>
      <c r="Q96" s="288"/>
      <c r="R96" s="288"/>
      <c r="S96" s="288"/>
      <c r="T96" s="288"/>
      <c r="U96" s="289"/>
      <c r="V96" s="290" t="str">
        <f>'LE 06 (PROG)'!V111</f>
        <v>LE 06 OB 04 AC 01</v>
      </c>
      <c r="W96" s="291"/>
      <c r="X96" s="291"/>
      <c r="Y96" s="291"/>
      <c r="Z96" s="291"/>
      <c r="AA96" s="292"/>
      <c r="AB96" s="293">
        <f>'LE 06 (PROG)'!AB111</f>
        <v>1.73E-3</v>
      </c>
      <c r="AC96" s="294"/>
      <c r="AD96" s="294"/>
      <c r="AE96" s="294"/>
      <c r="AF96" s="294"/>
      <c r="AG96" s="295"/>
      <c r="AH96" s="296">
        <f>'LE 06 (PROG)'!AL111</f>
        <v>2</v>
      </c>
      <c r="AI96" s="297"/>
      <c r="AJ96" s="297"/>
      <c r="AK96" s="297"/>
      <c r="AL96" s="297"/>
      <c r="AM96" s="298"/>
      <c r="AN96" s="299">
        <f>'LE 06 (PROG)'!AL112</f>
        <v>2</v>
      </c>
      <c r="AO96" s="300"/>
      <c r="AP96" s="300"/>
      <c r="AQ96" s="300"/>
      <c r="AR96" s="300"/>
      <c r="AS96" s="301"/>
      <c r="AT96" s="302">
        <f>IF(AH96=0,"",(AN96*1)/AH96)</f>
        <v>1</v>
      </c>
      <c r="AU96" s="303"/>
      <c r="AV96" s="303"/>
      <c r="AW96" s="303"/>
      <c r="AX96" s="303"/>
      <c r="AY96" s="304"/>
      <c r="AZ96" s="305">
        <f>AB96*100</f>
        <v>0.17299999999999999</v>
      </c>
      <c r="BA96" s="306"/>
      <c r="BB96" s="306"/>
      <c r="BC96" s="306"/>
      <c r="BD96" s="306"/>
      <c r="BE96" s="306"/>
      <c r="BF96" s="307"/>
      <c r="BG96" s="308">
        <f>IF(AH96=0,(AZ96),((AT96*AB96)*100))</f>
        <v>0.17299999999999999</v>
      </c>
      <c r="BH96" s="309"/>
      <c r="BI96" s="309"/>
      <c r="BJ96" s="309"/>
      <c r="BK96" s="309"/>
      <c r="BL96" s="309"/>
      <c r="BM96" s="310"/>
    </row>
    <row r="97" spans="1:65" ht="34.5" customHeight="1" x14ac:dyDescent="0.2">
      <c r="A97" s="37"/>
      <c r="B97" s="269" t="str">
        <f>'LE 06 (PROG)'!B113</f>
        <v>Ejecutar las actividades de mejoramiento de la planta física de la Empresa Social del Estado.</v>
      </c>
      <c r="C97" s="270"/>
      <c r="D97" s="270"/>
      <c r="E97" s="270"/>
      <c r="F97" s="270"/>
      <c r="G97" s="270"/>
      <c r="H97" s="270"/>
      <c r="I97" s="270"/>
      <c r="J97" s="270"/>
      <c r="K97" s="270"/>
      <c r="L97" s="270"/>
      <c r="M97" s="270"/>
      <c r="N97" s="270"/>
      <c r="O97" s="270"/>
      <c r="P97" s="270"/>
      <c r="Q97" s="270"/>
      <c r="R97" s="270"/>
      <c r="S97" s="270"/>
      <c r="T97" s="270"/>
      <c r="U97" s="271"/>
      <c r="V97" s="272" t="str">
        <f>'LE 06 (PROG)'!V113</f>
        <v>LE 06 OB 04 AC 02</v>
      </c>
      <c r="W97" s="273"/>
      <c r="X97" s="273"/>
      <c r="Y97" s="273"/>
      <c r="Z97" s="273"/>
      <c r="AA97" s="274"/>
      <c r="AB97" s="275">
        <f>'LE 06 (PROG)'!AB113</f>
        <v>0.93701999999999996</v>
      </c>
      <c r="AC97" s="276"/>
      <c r="AD97" s="276"/>
      <c r="AE97" s="276"/>
      <c r="AF97" s="276"/>
      <c r="AG97" s="277"/>
      <c r="AH97" s="278">
        <f>'LE 06 (PROG)'!AL113</f>
        <v>2</v>
      </c>
      <c r="AI97" s="279"/>
      <c r="AJ97" s="279"/>
      <c r="AK97" s="279"/>
      <c r="AL97" s="279"/>
      <c r="AM97" s="280"/>
      <c r="AN97" s="281">
        <f>'LE 06 (PROG)'!AL114</f>
        <v>1</v>
      </c>
      <c r="AO97" s="282"/>
      <c r="AP97" s="282"/>
      <c r="AQ97" s="282"/>
      <c r="AR97" s="282"/>
      <c r="AS97" s="283"/>
      <c r="AT97" s="284">
        <f t="shared" ref="AT97:AT101" si="9">IF(AH97=0,"",(AN97*1)/AH97)</f>
        <v>0.5</v>
      </c>
      <c r="AU97" s="285"/>
      <c r="AV97" s="285"/>
      <c r="AW97" s="285"/>
      <c r="AX97" s="285"/>
      <c r="AY97" s="286"/>
      <c r="AZ97" s="239">
        <f t="shared" ref="AZ97:AZ101" si="10">AB97*100</f>
        <v>93.701999999999998</v>
      </c>
      <c r="BA97" s="240"/>
      <c r="BB97" s="240"/>
      <c r="BC97" s="240"/>
      <c r="BD97" s="240"/>
      <c r="BE97" s="240"/>
      <c r="BF97" s="241"/>
      <c r="BG97" s="242">
        <f t="shared" ref="BG97:BG101" si="11">IF(AH97=0,(AZ97),((AT97*AB97)*100))</f>
        <v>46.850999999999999</v>
      </c>
      <c r="BH97" s="243"/>
      <c r="BI97" s="243"/>
      <c r="BJ97" s="243"/>
      <c r="BK97" s="243"/>
      <c r="BL97" s="243"/>
      <c r="BM97" s="244"/>
    </row>
    <row r="98" spans="1:65" ht="34.5" customHeight="1" x14ac:dyDescent="0.2">
      <c r="A98" s="37"/>
      <c r="B98" s="245" t="str">
        <f>'LE 06 (PROG)'!B115</f>
        <v>Presentar informes al Comité Directivo de la Empresa Social del Estado de la ejecución de las actividades de mejoramiento de la planta física.</v>
      </c>
      <c r="C98" s="246"/>
      <c r="D98" s="246"/>
      <c r="E98" s="246"/>
      <c r="F98" s="246"/>
      <c r="G98" s="246"/>
      <c r="H98" s="246"/>
      <c r="I98" s="246"/>
      <c r="J98" s="246"/>
      <c r="K98" s="246"/>
      <c r="L98" s="246"/>
      <c r="M98" s="246"/>
      <c r="N98" s="246"/>
      <c r="O98" s="246"/>
      <c r="P98" s="246"/>
      <c r="Q98" s="246"/>
      <c r="R98" s="246"/>
      <c r="S98" s="246"/>
      <c r="T98" s="246"/>
      <c r="U98" s="247"/>
      <c r="V98" s="248" t="str">
        <f>'LE 06 (PROG)'!V115</f>
        <v>LE 06 OB 04 AC 03</v>
      </c>
      <c r="W98" s="249"/>
      <c r="X98" s="249"/>
      <c r="Y98" s="249"/>
      <c r="Z98" s="249"/>
      <c r="AA98" s="250"/>
      <c r="AB98" s="251">
        <f>'LE 06 (PROG)'!AB115</f>
        <v>3.4000000000000002E-4</v>
      </c>
      <c r="AC98" s="252"/>
      <c r="AD98" s="252"/>
      <c r="AE98" s="252"/>
      <c r="AF98" s="252"/>
      <c r="AG98" s="253"/>
      <c r="AH98" s="254">
        <f>'LE 06 (PROG)'!AL115</f>
        <v>1</v>
      </c>
      <c r="AI98" s="255"/>
      <c r="AJ98" s="255"/>
      <c r="AK98" s="255"/>
      <c r="AL98" s="255"/>
      <c r="AM98" s="256"/>
      <c r="AN98" s="257">
        <f>'LE 06 (PROG)'!AL116</f>
        <v>0</v>
      </c>
      <c r="AO98" s="258"/>
      <c r="AP98" s="258"/>
      <c r="AQ98" s="258"/>
      <c r="AR98" s="258"/>
      <c r="AS98" s="259"/>
      <c r="AT98" s="260">
        <f t="shared" si="9"/>
        <v>0</v>
      </c>
      <c r="AU98" s="261"/>
      <c r="AV98" s="261"/>
      <c r="AW98" s="261"/>
      <c r="AX98" s="261"/>
      <c r="AY98" s="262"/>
      <c r="AZ98" s="263">
        <f t="shared" si="10"/>
        <v>3.4000000000000002E-2</v>
      </c>
      <c r="BA98" s="264"/>
      <c r="BB98" s="264"/>
      <c r="BC98" s="264"/>
      <c r="BD98" s="264"/>
      <c r="BE98" s="264"/>
      <c r="BF98" s="265"/>
      <c r="BG98" s="266">
        <f t="shared" si="11"/>
        <v>0</v>
      </c>
      <c r="BH98" s="267"/>
      <c r="BI98" s="267"/>
      <c r="BJ98" s="267"/>
      <c r="BK98" s="267"/>
      <c r="BL98" s="267"/>
      <c r="BM98" s="268"/>
    </row>
    <row r="99" spans="1:65" ht="34.5" customHeight="1" x14ac:dyDescent="0.2">
      <c r="A99" s="37"/>
      <c r="B99" s="269" t="str">
        <f>'LE 06 (PROG)'!B117</f>
        <v>Formular planes de mejoramientos con base en la ejcución de las actividades de mejoramiento de la planta física.</v>
      </c>
      <c r="C99" s="270"/>
      <c r="D99" s="270"/>
      <c r="E99" s="270"/>
      <c r="F99" s="270"/>
      <c r="G99" s="270"/>
      <c r="H99" s="270"/>
      <c r="I99" s="270"/>
      <c r="J99" s="270"/>
      <c r="K99" s="270"/>
      <c r="L99" s="270"/>
      <c r="M99" s="270"/>
      <c r="N99" s="270"/>
      <c r="O99" s="270"/>
      <c r="P99" s="270"/>
      <c r="Q99" s="270"/>
      <c r="R99" s="270"/>
      <c r="S99" s="270"/>
      <c r="T99" s="270"/>
      <c r="U99" s="271"/>
      <c r="V99" s="272" t="str">
        <f>'LE 06 (PROG)'!V117</f>
        <v>LE 06 OB 04 AC 04</v>
      </c>
      <c r="W99" s="273"/>
      <c r="X99" s="273"/>
      <c r="Y99" s="273"/>
      <c r="Z99" s="273"/>
      <c r="AA99" s="274"/>
      <c r="AB99" s="275">
        <f>'LE 06 (PROG)'!AB117</f>
        <v>3.4000000000000002E-4</v>
      </c>
      <c r="AC99" s="276"/>
      <c r="AD99" s="276"/>
      <c r="AE99" s="276"/>
      <c r="AF99" s="276"/>
      <c r="AG99" s="277"/>
      <c r="AH99" s="278">
        <f>'LE 06 (PROG)'!AL117</f>
        <v>1</v>
      </c>
      <c r="AI99" s="279"/>
      <c r="AJ99" s="279"/>
      <c r="AK99" s="279"/>
      <c r="AL99" s="279"/>
      <c r="AM99" s="280"/>
      <c r="AN99" s="281">
        <f>'LE 06 (PROG)'!AL118</f>
        <v>0</v>
      </c>
      <c r="AO99" s="282"/>
      <c r="AP99" s="282"/>
      <c r="AQ99" s="282"/>
      <c r="AR99" s="282"/>
      <c r="AS99" s="283"/>
      <c r="AT99" s="284">
        <f t="shared" si="9"/>
        <v>0</v>
      </c>
      <c r="AU99" s="285"/>
      <c r="AV99" s="285"/>
      <c r="AW99" s="285"/>
      <c r="AX99" s="285"/>
      <c r="AY99" s="286"/>
      <c r="AZ99" s="239">
        <f t="shared" si="10"/>
        <v>3.4000000000000002E-2</v>
      </c>
      <c r="BA99" s="240"/>
      <c r="BB99" s="240"/>
      <c r="BC99" s="240"/>
      <c r="BD99" s="240"/>
      <c r="BE99" s="240"/>
      <c r="BF99" s="241"/>
      <c r="BG99" s="242">
        <f t="shared" si="11"/>
        <v>0</v>
      </c>
      <c r="BH99" s="243"/>
      <c r="BI99" s="243"/>
      <c r="BJ99" s="243"/>
      <c r="BK99" s="243"/>
      <c r="BL99" s="243"/>
      <c r="BM99" s="244"/>
    </row>
    <row r="100" spans="1:65" ht="34.5" customHeight="1" x14ac:dyDescent="0.2">
      <c r="A100" s="37"/>
      <c r="B100" s="245" t="str">
        <f>'LE 06 (PROG)'!B119</f>
        <v>Ejecutar las actividades contenidas en los planes de mejoramiento derivados de de la ejecución de las actividades de mejoramiento de la planta física.</v>
      </c>
      <c r="C100" s="246"/>
      <c r="D100" s="246"/>
      <c r="E100" s="246"/>
      <c r="F100" s="246"/>
      <c r="G100" s="246"/>
      <c r="H100" s="246"/>
      <c r="I100" s="246"/>
      <c r="J100" s="246"/>
      <c r="K100" s="246"/>
      <c r="L100" s="246"/>
      <c r="M100" s="246"/>
      <c r="N100" s="246"/>
      <c r="O100" s="246"/>
      <c r="P100" s="246"/>
      <c r="Q100" s="246"/>
      <c r="R100" s="246"/>
      <c r="S100" s="246"/>
      <c r="T100" s="246"/>
      <c r="U100" s="247"/>
      <c r="V100" s="248" t="str">
        <f>'LE 06 (PROG)'!V119</f>
        <v>LE 06 OB 04 AC 05</v>
      </c>
      <c r="W100" s="249"/>
      <c r="X100" s="249"/>
      <c r="Y100" s="249"/>
      <c r="Z100" s="249"/>
      <c r="AA100" s="250"/>
      <c r="AB100" s="251">
        <f>'LE 06 (PROG)'!AB119</f>
        <v>5.9790000000000003E-2</v>
      </c>
      <c r="AC100" s="252"/>
      <c r="AD100" s="252"/>
      <c r="AE100" s="252"/>
      <c r="AF100" s="252"/>
      <c r="AG100" s="253"/>
      <c r="AH100" s="254">
        <f>'LE 06 (PROG)'!AL119</f>
        <v>1</v>
      </c>
      <c r="AI100" s="255"/>
      <c r="AJ100" s="255"/>
      <c r="AK100" s="255"/>
      <c r="AL100" s="255"/>
      <c r="AM100" s="256"/>
      <c r="AN100" s="257">
        <f>'LE 06 (PROG)'!AL120</f>
        <v>0</v>
      </c>
      <c r="AO100" s="258"/>
      <c r="AP100" s="258"/>
      <c r="AQ100" s="258"/>
      <c r="AR100" s="258"/>
      <c r="AS100" s="259"/>
      <c r="AT100" s="260">
        <f t="shared" si="9"/>
        <v>0</v>
      </c>
      <c r="AU100" s="261"/>
      <c r="AV100" s="261"/>
      <c r="AW100" s="261"/>
      <c r="AX100" s="261"/>
      <c r="AY100" s="262"/>
      <c r="AZ100" s="263">
        <f t="shared" si="10"/>
        <v>5.9790000000000001</v>
      </c>
      <c r="BA100" s="264"/>
      <c r="BB100" s="264"/>
      <c r="BC100" s="264"/>
      <c r="BD100" s="264"/>
      <c r="BE100" s="264"/>
      <c r="BF100" s="265"/>
      <c r="BG100" s="266">
        <f t="shared" si="11"/>
        <v>0</v>
      </c>
      <c r="BH100" s="267"/>
      <c r="BI100" s="267"/>
      <c r="BJ100" s="267"/>
      <c r="BK100" s="267"/>
      <c r="BL100" s="267"/>
      <c r="BM100" s="268"/>
    </row>
    <row r="101" spans="1:65" ht="34.5" customHeight="1" thickBot="1" x14ac:dyDescent="0.25">
      <c r="A101" s="37"/>
      <c r="B101" s="323" t="str">
        <f>'LE 06 (PROG)'!B121</f>
        <v>Realizar seguimiento a la ejecución de los planes de mejoramiento formulados.</v>
      </c>
      <c r="C101" s="324"/>
      <c r="D101" s="324"/>
      <c r="E101" s="324"/>
      <c r="F101" s="324"/>
      <c r="G101" s="324"/>
      <c r="H101" s="324"/>
      <c r="I101" s="324"/>
      <c r="J101" s="324"/>
      <c r="K101" s="324"/>
      <c r="L101" s="324"/>
      <c r="M101" s="324"/>
      <c r="N101" s="324"/>
      <c r="O101" s="324"/>
      <c r="P101" s="324"/>
      <c r="Q101" s="324"/>
      <c r="R101" s="324"/>
      <c r="S101" s="324"/>
      <c r="T101" s="324"/>
      <c r="U101" s="325"/>
      <c r="V101" s="326" t="str">
        <f>'LE 06 (PROG)'!V121</f>
        <v>LE 06 OB 04 AC 06</v>
      </c>
      <c r="W101" s="327"/>
      <c r="X101" s="327"/>
      <c r="Y101" s="327"/>
      <c r="Z101" s="327"/>
      <c r="AA101" s="328"/>
      <c r="AB101" s="329">
        <f>'LE 06 (PROG)'!AB121</f>
        <v>7.9000000000000001E-4</v>
      </c>
      <c r="AC101" s="330"/>
      <c r="AD101" s="330"/>
      <c r="AE101" s="330"/>
      <c r="AF101" s="330"/>
      <c r="AG101" s="331"/>
      <c r="AH101" s="332">
        <f>'LE 06 (PROG)'!AL121</f>
        <v>3</v>
      </c>
      <c r="AI101" s="333"/>
      <c r="AJ101" s="333"/>
      <c r="AK101" s="333"/>
      <c r="AL101" s="333"/>
      <c r="AM101" s="334"/>
      <c r="AN101" s="335">
        <f>'LE 06 (PROG)'!AL122</f>
        <v>0</v>
      </c>
      <c r="AO101" s="336"/>
      <c r="AP101" s="336"/>
      <c r="AQ101" s="336"/>
      <c r="AR101" s="336"/>
      <c r="AS101" s="337"/>
      <c r="AT101" s="338">
        <f t="shared" si="9"/>
        <v>0</v>
      </c>
      <c r="AU101" s="339"/>
      <c r="AV101" s="339"/>
      <c r="AW101" s="339"/>
      <c r="AX101" s="339"/>
      <c r="AY101" s="340"/>
      <c r="AZ101" s="317">
        <f t="shared" si="10"/>
        <v>7.9000000000000001E-2</v>
      </c>
      <c r="BA101" s="318"/>
      <c r="BB101" s="318"/>
      <c r="BC101" s="318"/>
      <c r="BD101" s="318"/>
      <c r="BE101" s="318"/>
      <c r="BF101" s="319"/>
      <c r="BG101" s="320">
        <f t="shared" si="11"/>
        <v>0</v>
      </c>
      <c r="BH101" s="321"/>
      <c r="BI101" s="321"/>
      <c r="BJ101" s="321"/>
      <c r="BK101" s="321"/>
      <c r="BL101" s="321"/>
      <c r="BM101" s="322"/>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341" t="s">
        <v>2</v>
      </c>
      <c r="C103" s="342"/>
      <c r="D103" s="342"/>
      <c r="E103" s="342"/>
      <c r="F103" s="342"/>
      <c r="G103" s="342"/>
      <c r="H103" s="342"/>
      <c r="I103" s="342"/>
      <c r="J103" s="342"/>
      <c r="K103" s="342"/>
      <c r="L103" s="342"/>
      <c r="M103" s="342"/>
      <c r="N103" s="342"/>
      <c r="O103" s="342"/>
      <c r="P103" s="342"/>
      <c r="Q103" s="342"/>
      <c r="R103" s="342"/>
      <c r="S103" s="342"/>
      <c r="T103" s="342"/>
      <c r="U103" s="343"/>
      <c r="V103" s="504" t="s">
        <v>1</v>
      </c>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505"/>
      <c r="AW103" s="505"/>
      <c r="AX103" s="505"/>
      <c r="AY103" s="506"/>
      <c r="AZ103" s="350">
        <f>SUM(AZ96:BF101)</f>
        <v>100.001</v>
      </c>
      <c r="BA103" s="351"/>
      <c r="BB103" s="351"/>
      <c r="BC103" s="351"/>
      <c r="BD103" s="351"/>
      <c r="BE103" s="351"/>
      <c r="BF103" s="351"/>
      <c r="BG103" s="351">
        <f>SUM(BG96:BM101)</f>
        <v>47.024000000000001</v>
      </c>
      <c r="BH103" s="351"/>
      <c r="BI103" s="351"/>
      <c r="BJ103" s="351"/>
      <c r="BK103" s="351"/>
      <c r="BL103" s="351"/>
      <c r="BM103" s="352"/>
    </row>
    <row r="104" spans="1:65" ht="18" customHeight="1" thickBot="1" x14ac:dyDescent="0.25">
      <c r="A104" s="37"/>
      <c r="B104" s="344"/>
      <c r="C104" s="345"/>
      <c r="D104" s="345"/>
      <c r="E104" s="345"/>
      <c r="F104" s="345"/>
      <c r="G104" s="345"/>
      <c r="H104" s="345"/>
      <c r="I104" s="345"/>
      <c r="J104" s="345"/>
      <c r="K104" s="345"/>
      <c r="L104" s="345"/>
      <c r="M104" s="345"/>
      <c r="N104" s="345"/>
      <c r="O104" s="345"/>
      <c r="P104" s="345"/>
      <c r="Q104" s="345"/>
      <c r="R104" s="345"/>
      <c r="S104" s="345"/>
      <c r="T104" s="345"/>
      <c r="U104" s="346"/>
      <c r="V104" s="353" t="s">
        <v>3</v>
      </c>
      <c r="W104" s="354"/>
      <c r="X104" s="354"/>
      <c r="Y104" s="354"/>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c r="AZ104" s="355">
        <f>IF(BG103=100,1,(BG103*1)/AZ103)</f>
        <v>0.47023529764702354</v>
      </c>
      <c r="BA104" s="356"/>
      <c r="BB104" s="356"/>
      <c r="BC104" s="356"/>
      <c r="BD104" s="356"/>
      <c r="BE104" s="356"/>
      <c r="BF104" s="356"/>
      <c r="BG104" s="356"/>
      <c r="BH104" s="356"/>
      <c r="BI104" s="356"/>
      <c r="BJ104" s="356"/>
      <c r="BK104" s="356"/>
      <c r="BL104" s="356"/>
      <c r="BM104" s="357"/>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67" t="s">
        <v>33</v>
      </c>
      <c r="D107" s="67"/>
      <c r="E107" s="67"/>
      <c r="F107" s="67"/>
      <c r="G107" s="67"/>
      <c r="H107" s="67"/>
      <c r="I107" s="67"/>
      <c r="J107" s="67"/>
      <c r="K107" s="67"/>
      <c r="L107" s="67"/>
      <c r="M107" s="67"/>
      <c r="N107" s="67"/>
      <c r="O107" s="85" t="str">
        <f>'LE 06 (PROG)'!O125:BW125</f>
        <v>DESARROLLO TECNOLOGICO.</v>
      </c>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497"/>
    </row>
    <row r="108" spans="1:65" ht="18" customHeight="1" x14ac:dyDescent="0.2">
      <c r="A108" s="37"/>
      <c r="B108" s="7"/>
      <c r="C108" s="67" t="s">
        <v>34</v>
      </c>
      <c r="D108" s="68"/>
      <c r="E108" s="68"/>
      <c r="F108" s="68"/>
      <c r="G108" s="68"/>
      <c r="H108" s="68"/>
      <c r="I108" s="68"/>
      <c r="J108" s="68"/>
      <c r="K108" s="68"/>
      <c r="L108" s="68"/>
      <c r="M108" s="68"/>
      <c r="N108" s="68"/>
      <c r="O108" s="228" t="str">
        <f>'LE 06 (PROG)'!O126:Q126</f>
        <v>LE 06</v>
      </c>
      <c r="P108" s="228"/>
      <c r="Q108" s="228"/>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67" t="s">
        <v>35</v>
      </c>
      <c r="D109" s="67"/>
      <c r="E109" s="67"/>
      <c r="F109" s="67"/>
      <c r="G109" s="67"/>
      <c r="H109" s="67"/>
      <c r="I109" s="67"/>
      <c r="J109" s="67"/>
      <c r="K109" s="67"/>
      <c r="L109" s="67"/>
      <c r="M109" s="67"/>
      <c r="N109" s="67"/>
      <c r="O109" s="70">
        <f>'LE 06 (PROG)'!O127:Q127</f>
        <v>0.2</v>
      </c>
      <c r="P109" s="70"/>
      <c r="Q109" s="70"/>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71" t="s">
        <v>36</v>
      </c>
      <c r="D110" s="71"/>
      <c r="E110" s="71"/>
      <c r="F110" s="71"/>
      <c r="G110" s="71"/>
      <c r="H110" s="71"/>
      <c r="I110" s="71"/>
      <c r="J110" s="71"/>
      <c r="K110" s="71"/>
      <c r="L110" s="71"/>
      <c r="M110" s="71"/>
      <c r="N110" s="71"/>
      <c r="O110" s="72" t="str">
        <f>'LE 06 (PROG)'!O128:BW128</f>
        <v>Modernizar el parque automotor de ambulancias de traslado asistencial básico de la Empresa Social del Estado.</v>
      </c>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238"/>
    </row>
    <row r="111" spans="1:65" ht="18" customHeight="1" x14ac:dyDescent="0.2">
      <c r="A111" s="37"/>
      <c r="B111" s="7"/>
      <c r="C111" s="67" t="s">
        <v>34</v>
      </c>
      <c r="D111" s="67"/>
      <c r="E111" s="67"/>
      <c r="F111" s="67"/>
      <c r="G111" s="67"/>
      <c r="H111" s="67"/>
      <c r="I111" s="67"/>
      <c r="J111" s="67"/>
      <c r="K111" s="67"/>
      <c r="L111" s="67"/>
      <c r="M111" s="67"/>
      <c r="N111" s="67"/>
      <c r="O111" s="73" t="str">
        <f>'LE 06 (PROG)'!O129:R129</f>
        <v>LE 06 OB 05</v>
      </c>
      <c r="P111" s="73"/>
      <c r="Q111" s="73"/>
      <c r="R111" s="73"/>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67" t="s">
        <v>37</v>
      </c>
      <c r="D112" s="67"/>
      <c r="E112" s="67"/>
      <c r="F112" s="67"/>
      <c r="G112" s="67"/>
      <c r="H112" s="67"/>
      <c r="I112" s="67"/>
      <c r="J112" s="67"/>
      <c r="K112" s="67"/>
      <c r="L112" s="67"/>
      <c r="M112" s="67"/>
      <c r="N112" s="67"/>
      <c r="O112" s="73">
        <f>'LE 06 (PROG)'!O130:Q130</f>
        <v>0.3</v>
      </c>
      <c r="P112" s="69"/>
      <c r="Q112" s="6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67" t="s">
        <v>38</v>
      </c>
      <c r="D113" s="67"/>
      <c r="E113" s="67"/>
      <c r="F113" s="67"/>
      <c r="G113" s="67"/>
      <c r="H113" s="67"/>
      <c r="I113" s="67"/>
      <c r="J113" s="67"/>
      <c r="K113" s="67"/>
      <c r="L113" s="67"/>
      <c r="M113" s="67"/>
      <c r="N113" s="67"/>
      <c r="O113" s="69" t="str">
        <f>'LE 06 (PROG)'!O131:BW131</f>
        <v>Gerente Empresa Social del Estado.</v>
      </c>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224"/>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498" t="s">
        <v>39</v>
      </c>
      <c r="C115" s="499"/>
      <c r="D115" s="499"/>
      <c r="E115" s="499"/>
      <c r="F115" s="499"/>
      <c r="G115" s="499"/>
      <c r="H115" s="499"/>
      <c r="I115" s="499"/>
      <c r="J115" s="499"/>
      <c r="K115" s="499"/>
      <c r="L115" s="499"/>
      <c r="M115" s="499"/>
      <c r="N115" s="499"/>
      <c r="O115" s="499"/>
      <c r="P115" s="499"/>
      <c r="Q115" s="499"/>
      <c r="R115" s="499"/>
      <c r="S115" s="499"/>
      <c r="T115" s="499"/>
      <c r="U115" s="500"/>
      <c r="V115" s="498" t="s">
        <v>40</v>
      </c>
      <c r="W115" s="499"/>
      <c r="X115" s="499"/>
      <c r="Y115" s="499"/>
      <c r="Z115" s="499"/>
      <c r="AA115" s="500"/>
      <c r="AB115" s="501" t="s">
        <v>9</v>
      </c>
      <c r="AC115" s="502"/>
      <c r="AD115" s="502"/>
      <c r="AE115" s="502"/>
      <c r="AF115" s="502"/>
      <c r="AG115" s="503"/>
      <c r="AH115" s="501" t="s">
        <v>49</v>
      </c>
      <c r="AI115" s="502"/>
      <c r="AJ115" s="502"/>
      <c r="AK115" s="502"/>
      <c r="AL115" s="502"/>
      <c r="AM115" s="503"/>
      <c r="AN115" s="501" t="s">
        <v>10</v>
      </c>
      <c r="AO115" s="502"/>
      <c r="AP115" s="502"/>
      <c r="AQ115" s="502"/>
      <c r="AR115" s="502"/>
      <c r="AS115" s="503"/>
      <c r="AT115" s="501" t="s">
        <v>48</v>
      </c>
      <c r="AU115" s="502"/>
      <c r="AV115" s="502"/>
      <c r="AW115" s="502"/>
      <c r="AX115" s="502"/>
      <c r="AY115" s="503"/>
      <c r="AZ115" s="501" t="s">
        <v>7</v>
      </c>
      <c r="BA115" s="502"/>
      <c r="BB115" s="502"/>
      <c r="BC115" s="502"/>
      <c r="BD115" s="502"/>
      <c r="BE115" s="502"/>
      <c r="BF115" s="503"/>
      <c r="BG115" s="501" t="s">
        <v>6</v>
      </c>
      <c r="BH115" s="502"/>
      <c r="BI115" s="502"/>
      <c r="BJ115" s="502"/>
      <c r="BK115" s="502"/>
      <c r="BL115" s="502"/>
      <c r="BM115" s="503"/>
    </row>
    <row r="116" spans="1:65" ht="35.25" customHeight="1" x14ac:dyDescent="0.2">
      <c r="A116" s="37"/>
      <c r="B116" s="287" t="str">
        <f>'LE 06 (PROG)'!B135</f>
        <v>Preparar un proyecto orientado a la búsqueda de recursos de cofinanciación para la adquisición de una ambulancia.</v>
      </c>
      <c r="C116" s="288"/>
      <c r="D116" s="288"/>
      <c r="E116" s="288"/>
      <c r="F116" s="288"/>
      <c r="G116" s="288"/>
      <c r="H116" s="288"/>
      <c r="I116" s="288"/>
      <c r="J116" s="288"/>
      <c r="K116" s="288"/>
      <c r="L116" s="288"/>
      <c r="M116" s="288"/>
      <c r="N116" s="288"/>
      <c r="O116" s="288"/>
      <c r="P116" s="288"/>
      <c r="Q116" s="288"/>
      <c r="R116" s="288"/>
      <c r="S116" s="288"/>
      <c r="T116" s="288"/>
      <c r="U116" s="289"/>
      <c r="V116" s="290" t="str">
        <f>'LE 06 (PROG)'!V135</f>
        <v>LE 06 OB 05 AC 01</v>
      </c>
      <c r="W116" s="291"/>
      <c r="X116" s="291"/>
      <c r="Y116" s="291"/>
      <c r="Z116" s="291"/>
      <c r="AA116" s="292"/>
      <c r="AB116" s="293">
        <f>'LE 06 (PROG)'!AB135</f>
        <v>1.209E-2</v>
      </c>
      <c r="AC116" s="294"/>
      <c r="AD116" s="294"/>
      <c r="AE116" s="294"/>
      <c r="AF116" s="294"/>
      <c r="AG116" s="295"/>
      <c r="AH116" s="296">
        <f>'LE 06 (PROG)'!AL135</f>
        <v>1</v>
      </c>
      <c r="AI116" s="297"/>
      <c r="AJ116" s="297"/>
      <c r="AK116" s="297"/>
      <c r="AL116" s="297"/>
      <c r="AM116" s="298"/>
      <c r="AN116" s="299">
        <f>'LE 06 (PROG)'!AL136</f>
        <v>1</v>
      </c>
      <c r="AO116" s="300"/>
      <c r="AP116" s="300"/>
      <c r="AQ116" s="300"/>
      <c r="AR116" s="300"/>
      <c r="AS116" s="301"/>
      <c r="AT116" s="302">
        <f>IF(AH116=0,"",(AN116*1)/AH116)</f>
        <v>1</v>
      </c>
      <c r="AU116" s="303"/>
      <c r="AV116" s="303"/>
      <c r="AW116" s="303"/>
      <c r="AX116" s="303"/>
      <c r="AY116" s="304"/>
      <c r="AZ116" s="305">
        <f>AB116*100</f>
        <v>1.2090000000000001</v>
      </c>
      <c r="BA116" s="306"/>
      <c r="BB116" s="306"/>
      <c r="BC116" s="306"/>
      <c r="BD116" s="306"/>
      <c r="BE116" s="306"/>
      <c r="BF116" s="307"/>
      <c r="BG116" s="308">
        <f>IF(AH116=0,(AZ116),((AT116*AB116)*100))</f>
        <v>1.2090000000000001</v>
      </c>
      <c r="BH116" s="309"/>
      <c r="BI116" s="309"/>
      <c r="BJ116" s="309"/>
      <c r="BK116" s="309"/>
      <c r="BL116" s="309"/>
      <c r="BM116" s="310"/>
    </row>
    <row r="117" spans="1:65" ht="18" customHeight="1" x14ac:dyDescent="0.2">
      <c r="A117" s="37"/>
      <c r="B117" s="269" t="str">
        <f>'LE 06 (PROG)'!B137</f>
        <v>Presentar el proyecto a las potenciales instancias cofinanciadoras.</v>
      </c>
      <c r="C117" s="270"/>
      <c r="D117" s="270"/>
      <c r="E117" s="270"/>
      <c r="F117" s="270"/>
      <c r="G117" s="270"/>
      <c r="H117" s="270"/>
      <c r="I117" s="270"/>
      <c r="J117" s="270"/>
      <c r="K117" s="270"/>
      <c r="L117" s="270"/>
      <c r="M117" s="270"/>
      <c r="N117" s="270"/>
      <c r="O117" s="270"/>
      <c r="P117" s="270"/>
      <c r="Q117" s="270"/>
      <c r="R117" s="270"/>
      <c r="S117" s="270"/>
      <c r="T117" s="270"/>
      <c r="U117" s="271"/>
      <c r="V117" s="272" t="str">
        <f>'LE 06 (PROG)'!V137</f>
        <v>LE 06 OB 05 AC 02</v>
      </c>
      <c r="W117" s="273"/>
      <c r="X117" s="273"/>
      <c r="Y117" s="273"/>
      <c r="Z117" s="273"/>
      <c r="AA117" s="274"/>
      <c r="AB117" s="275">
        <f>'LE 06 (PROG)'!AB137</f>
        <v>1.209E-2</v>
      </c>
      <c r="AC117" s="276"/>
      <c r="AD117" s="276"/>
      <c r="AE117" s="276"/>
      <c r="AF117" s="276"/>
      <c r="AG117" s="277"/>
      <c r="AH117" s="278">
        <f>'LE 06 (PROG)'!AL137</f>
        <v>2</v>
      </c>
      <c r="AI117" s="279"/>
      <c r="AJ117" s="279"/>
      <c r="AK117" s="279"/>
      <c r="AL117" s="279"/>
      <c r="AM117" s="280"/>
      <c r="AN117" s="281">
        <f>'LE 06 (PROG)'!AL138</f>
        <v>2</v>
      </c>
      <c r="AO117" s="282"/>
      <c r="AP117" s="282"/>
      <c r="AQ117" s="282"/>
      <c r="AR117" s="282"/>
      <c r="AS117" s="283"/>
      <c r="AT117" s="284">
        <f t="shared" ref="AT117:AT122" si="12">IF(AH117=0,"",(AN117*1)/AH117)</f>
        <v>1</v>
      </c>
      <c r="AU117" s="285"/>
      <c r="AV117" s="285"/>
      <c r="AW117" s="285"/>
      <c r="AX117" s="285"/>
      <c r="AY117" s="286"/>
      <c r="AZ117" s="239">
        <f t="shared" ref="AZ117:AZ122" si="13">AB117*100</f>
        <v>1.2090000000000001</v>
      </c>
      <c r="BA117" s="240"/>
      <c r="BB117" s="240"/>
      <c r="BC117" s="240"/>
      <c r="BD117" s="240"/>
      <c r="BE117" s="240"/>
      <c r="BF117" s="241"/>
      <c r="BG117" s="242">
        <f t="shared" ref="BG117:BG122" si="14">IF(AH117=0,(AZ117),((AT117*AB117)*100))</f>
        <v>1.2090000000000001</v>
      </c>
      <c r="BH117" s="243"/>
      <c r="BI117" s="243"/>
      <c r="BJ117" s="243"/>
      <c r="BK117" s="243"/>
      <c r="BL117" s="243"/>
      <c r="BM117" s="244"/>
    </row>
    <row r="118" spans="1:65" ht="54.75" customHeight="1" x14ac:dyDescent="0.2">
      <c r="A118" s="37"/>
      <c r="B118" s="245" t="str">
        <f>'LE 06 (PROG)'!B139</f>
        <v>Seleccionar y cotizar una ambulancia nueva, que cumpla con las condiciones de capacidad  técnico científica del Sistema Único de Habilitación del Sistema Obligatorio de Garantía de la Calidad para la Atención en Salud</v>
      </c>
      <c r="C118" s="246"/>
      <c r="D118" s="246"/>
      <c r="E118" s="246"/>
      <c r="F118" s="246"/>
      <c r="G118" s="246"/>
      <c r="H118" s="246"/>
      <c r="I118" s="246"/>
      <c r="J118" s="246"/>
      <c r="K118" s="246"/>
      <c r="L118" s="246"/>
      <c r="M118" s="246"/>
      <c r="N118" s="246"/>
      <c r="O118" s="246"/>
      <c r="P118" s="246"/>
      <c r="Q118" s="246"/>
      <c r="R118" s="246"/>
      <c r="S118" s="246"/>
      <c r="T118" s="246"/>
      <c r="U118" s="247"/>
      <c r="V118" s="248" t="str">
        <f>'LE 06 (PROG)'!V139</f>
        <v>LE 06 OB 05 AC 03</v>
      </c>
      <c r="W118" s="249"/>
      <c r="X118" s="249"/>
      <c r="Y118" s="249"/>
      <c r="Z118" s="249"/>
      <c r="AA118" s="250"/>
      <c r="AB118" s="251">
        <f>'LE 06 (PROG)'!AB139</f>
        <v>1.9499999999999999E-3</v>
      </c>
      <c r="AC118" s="252"/>
      <c r="AD118" s="252"/>
      <c r="AE118" s="252"/>
      <c r="AF118" s="252"/>
      <c r="AG118" s="253"/>
      <c r="AH118" s="254">
        <f>'LE 06 (PROG)'!AL139</f>
        <v>0</v>
      </c>
      <c r="AI118" s="255"/>
      <c r="AJ118" s="255"/>
      <c r="AK118" s="255"/>
      <c r="AL118" s="255"/>
      <c r="AM118" s="256"/>
      <c r="AN118" s="257">
        <f>'LE 06 (PROG)'!AL140</f>
        <v>0</v>
      </c>
      <c r="AO118" s="258"/>
      <c r="AP118" s="258"/>
      <c r="AQ118" s="258"/>
      <c r="AR118" s="258"/>
      <c r="AS118" s="259"/>
      <c r="AT118" s="260" t="str">
        <f t="shared" si="12"/>
        <v/>
      </c>
      <c r="AU118" s="261"/>
      <c r="AV118" s="261"/>
      <c r="AW118" s="261"/>
      <c r="AX118" s="261"/>
      <c r="AY118" s="262"/>
      <c r="AZ118" s="263">
        <f t="shared" si="13"/>
        <v>0.19499999999999998</v>
      </c>
      <c r="BA118" s="264"/>
      <c r="BB118" s="264"/>
      <c r="BC118" s="264"/>
      <c r="BD118" s="264"/>
      <c r="BE118" s="264"/>
      <c r="BF118" s="265"/>
      <c r="BG118" s="266">
        <f t="shared" si="14"/>
        <v>0.19499999999999998</v>
      </c>
      <c r="BH118" s="267"/>
      <c r="BI118" s="267"/>
      <c r="BJ118" s="267"/>
      <c r="BK118" s="267"/>
      <c r="BL118" s="267"/>
      <c r="BM118" s="268"/>
    </row>
    <row r="119" spans="1:65" ht="54.75" customHeight="1" x14ac:dyDescent="0.2">
      <c r="A119" s="37"/>
      <c r="B119" s="269"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270"/>
      <c r="D119" s="270"/>
      <c r="E119" s="270"/>
      <c r="F119" s="270"/>
      <c r="G119" s="270"/>
      <c r="H119" s="270"/>
      <c r="I119" s="270"/>
      <c r="J119" s="270"/>
      <c r="K119" s="270"/>
      <c r="L119" s="270"/>
      <c r="M119" s="270"/>
      <c r="N119" s="270"/>
      <c r="O119" s="270"/>
      <c r="P119" s="270"/>
      <c r="Q119" s="270"/>
      <c r="R119" s="270"/>
      <c r="S119" s="270"/>
      <c r="T119" s="270"/>
      <c r="U119" s="271"/>
      <c r="V119" s="272" t="str">
        <f>'LE 06 (PROG)'!V141</f>
        <v>LE 06 OB 05 AC 04</v>
      </c>
      <c r="W119" s="273"/>
      <c r="X119" s="273"/>
      <c r="Y119" s="273"/>
      <c r="Z119" s="273"/>
      <c r="AA119" s="274"/>
      <c r="AB119" s="275">
        <f>'LE 06 (PROG)'!AB141</f>
        <v>8.8000000000000003E-4</v>
      </c>
      <c r="AC119" s="276"/>
      <c r="AD119" s="276"/>
      <c r="AE119" s="276"/>
      <c r="AF119" s="276"/>
      <c r="AG119" s="277"/>
      <c r="AH119" s="278">
        <f>'LE 06 (PROG)'!AL141</f>
        <v>0</v>
      </c>
      <c r="AI119" s="279"/>
      <c r="AJ119" s="279"/>
      <c r="AK119" s="279"/>
      <c r="AL119" s="279"/>
      <c r="AM119" s="280"/>
      <c r="AN119" s="281">
        <f>'LE 06 (PROG)'!AL142</f>
        <v>0</v>
      </c>
      <c r="AO119" s="282"/>
      <c r="AP119" s="282"/>
      <c r="AQ119" s="282"/>
      <c r="AR119" s="282"/>
      <c r="AS119" s="283"/>
      <c r="AT119" s="284" t="str">
        <f t="shared" si="12"/>
        <v/>
      </c>
      <c r="AU119" s="285"/>
      <c r="AV119" s="285"/>
      <c r="AW119" s="285"/>
      <c r="AX119" s="285"/>
      <c r="AY119" s="286"/>
      <c r="AZ119" s="239">
        <f t="shared" si="13"/>
        <v>8.8000000000000009E-2</v>
      </c>
      <c r="BA119" s="240"/>
      <c r="BB119" s="240"/>
      <c r="BC119" s="240"/>
      <c r="BD119" s="240"/>
      <c r="BE119" s="240"/>
      <c r="BF119" s="241"/>
      <c r="BG119" s="242">
        <f t="shared" si="14"/>
        <v>8.8000000000000009E-2</v>
      </c>
      <c r="BH119" s="243"/>
      <c r="BI119" s="243"/>
      <c r="BJ119" s="243"/>
      <c r="BK119" s="243"/>
      <c r="BL119" s="243"/>
      <c r="BM119" s="244"/>
    </row>
    <row r="120" spans="1:65" ht="18" customHeight="1" x14ac:dyDescent="0.2">
      <c r="A120" s="37"/>
      <c r="B120" s="245" t="str">
        <f>'LE 06 (PROG)'!B143</f>
        <v>Tramitar el crédito destinado a la compra de la ambulancia.</v>
      </c>
      <c r="C120" s="246"/>
      <c r="D120" s="246"/>
      <c r="E120" s="246"/>
      <c r="F120" s="246"/>
      <c r="G120" s="246"/>
      <c r="H120" s="246"/>
      <c r="I120" s="246"/>
      <c r="J120" s="246"/>
      <c r="K120" s="246"/>
      <c r="L120" s="246"/>
      <c r="M120" s="246"/>
      <c r="N120" s="246"/>
      <c r="O120" s="246"/>
      <c r="P120" s="246"/>
      <c r="Q120" s="246"/>
      <c r="R120" s="246"/>
      <c r="S120" s="246"/>
      <c r="T120" s="246"/>
      <c r="U120" s="247"/>
      <c r="V120" s="248" t="str">
        <f>'LE 06 (PROG)'!V143</f>
        <v>LE 06 OB 05 AC 05</v>
      </c>
      <c r="W120" s="249"/>
      <c r="X120" s="249"/>
      <c r="Y120" s="249"/>
      <c r="Z120" s="249"/>
      <c r="AA120" s="250"/>
      <c r="AB120" s="251">
        <f>'LE 06 (PROG)'!AB143</f>
        <v>3.8700000000000002E-3</v>
      </c>
      <c r="AC120" s="252"/>
      <c r="AD120" s="252"/>
      <c r="AE120" s="252"/>
      <c r="AF120" s="252"/>
      <c r="AG120" s="253"/>
      <c r="AH120" s="254">
        <f>'LE 06 (PROG)'!AL143</f>
        <v>0</v>
      </c>
      <c r="AI120" s="255"/>
      <c r="AJ120" s="255"/>
      <c r="AK120" s="255"/>
      <c r="AL120" s="255"/>
      <c r="AM120" s="256"/>
      <c r="AN120" s="257">
        <f>'LE 06 (PROG)'!AL144</f>
        <v>0</v>
      </c>
      <c r="AO120" s="258"/>
      <c r="AP120" s="258"/>
      <c r="AQ120" s="258"/>
      <c r="AR120" s="258"/>
      <c r="AS120" s="259"/>
      <c r="AT120" s="260" t="str">
        <f t="shared" si="12"/>
        <v/>
      </c>
      <c r="AU120" s="261"/>
      <c r="AV120" s="261"/>
      <c r="AW120" s="261"/>
      <c r="AX120" s="261"/>
      <c r="AY120" s="262"/>
      <c r="AZ120" s="263">
        <f t="shared" si="13"/>
        <v>0.38700000000000001</v>
      </c>
      <c r="BA120" s="264"/>
      <c r="BB120" s="264"/>
      <c r="BC120" s="264"/>
      <c r="BD120" s="264"/>
      <c r="BE120" s="264"/>
      <c r="BF120" s="265"/>
      <c r="BG120" s="266">
        <f t="shared" si="14"/>
        <v>0.38700000000000001</v>
      </c>
      <c r="BH120" s="267"/>
      <c r="BI120" s="267"/>
      <c r="BJ120" s="267"/>
      <c r="BK120" s="267"/>
      <c r="BL120" s="267"/>
      <c r="BM120" s="268"/>
    </row>
    <row r="121" spans="1:65" ht="18" customHeight="1" x14ac:dyDescent="0.2">
      <c r="A121" s="37"/>
      <c r="B121" s="269" t="str">
        <f>'LE 06 (PROG)'!B145</f>
        <v>Comprar la nueva ambulancia.</v>
      </c>
      <c r="C121" s="270"/>
      <c r="D121" s="270"/>
      <c r="E121" s="270"/>
      <c r="F121" s="270"/>
      <c r="G121" s="270"/>
      <c r="H121" s="270"/>
      <c r="I121" s="270"/>
      <c r="J121" s="270"/>
      <c r="K121" s="270"/>
      <c r="L121" s="270"/>
      <c r="M121" s="270"/>
      <c r="N121" s="270"/>
      <c r="O121" s="270"/>
      <c r="P121" s="270"/>
      <c r="Q121" s="270"/>
      <c r="R121" s="270"/>
      <c r="S121" s="270"/>
      <c r="T121" s="270"/>
      <c r="U121" s="271"/>
      <c r="V121" s="272" t="str">
        <f>'LE 06 (PROG)'!V145</f>
        <v>LE 06 OB 05 AC 06</v>
      </c>
      <c r="W121" s="273"/>
      <c r="X121" s="273"/>
      <c r="Y121" s="273"/>
      <c r="Z121" s="273"/>
      <c r="AA121" s="274"/>
      <c r="AB121" s="275">
        <f>'LE 06 (PROG)'!AB145</f>
        <v>0.76412000000000002</v>
      </c>
      <c r="AC121" s="276"/>
      <c r="AD121" s="276"/>
      <c r="AE121" s="276"/>
      <c r="AF121" s="276"/>
      <c r="AG121" s="277"/>
      <c r="AH121" s="278">
        <f>'LE 06 (PROG)'!AL145</f>
        <v>0</v>
      </c>
      <c r="AI121" s="279"/>
      <c r="AJ121" s="279"/>
      <c r="AK121" s="279"/>
      <c r="AL121" s="279"/>
      <c r="AM121" s="280"/>
      <c r="AN121" s="281">
        <f>'LE 06 (PROG)'!AL146</f>
        <v>0</v>
      </c>
      <c r="AO121" s="282"/>
      <c r="AP121" s="282"/>
      <c r="AQ121" s="282"/>
      <c r="AR121" s="282"/>
      <c r="AS121" s="283"/>
      <c r="AT121" s="284" t="str">
        <f t="shared" si="12"/>
        <v/>
      </c>
      <c r="AU121" s="285"/>
      <c r="AV121" s="285"/>
      <c r="AW121" s="285"/>
      <c r="AX121" s="285"/>
      <c r="AY121" s="286"/>
      <c r="AZ121" s="239">
        <f t="shared" si="13"/>
        <v>76.412000000000006</v>
      </c>
      <c r="BA121" s="240"/>
      <c r="BB121" s="240"/>
      <c r="BC121" s="240"/>
      <c r="BD121" s="240"/>
      <c r="BE121" s="240"/>
      <c r="BF121" s="241"/>
      <c r="BG121" s="242">
        <f t="shared" si="14"/>
        <v>76.412000000000006</v>
      </c>
      <c r="BH121" s="243"/>
      <c r="BI121" s="243"/>
      <c r="BJ121" s="243"/>
      <c r="BK121" s="243"/>
      <c r="BL121" s="243"/>
      <c r="BM121" s="244"/>
    </row>
    <row r="122" spans="1:65" ht="18" customHeight="1" thickBot="1" x14ac:dyDescent="0.25">
      <c r="A122" s="37"/>
      <c r="B122" s="455" t="str">
        <f>'LE 06 (PROG)'!B147</f>
        <v>Pagar las cuotas de financiación del crédito adquirido</v>
      </c>
      <c r="C122" s="456"/>
      <c r="D122" s="456"/>
      <c r="E122" s="456"/>
      <c r="F122" s="456"/>
      <c r="G122" s="456"/>
      <c r="H122" s="456"/>
      <c r="I122" s="456"/>
      <c r="J122" s="456"/>
      <c r="K122" s="456"/>
      <c r="L122" s="456"/>
      <c r="M122" s="456"/>
      <c r="N122" s="456"/>
      <c r="O122" s="456"/>
      <c r="P122" s="456"/>
      <c r="Q122" s="456"/>
      <c r="R122" s="456"/>
      <c r="S122" s="456"/>
      <c r="T122" s="456"/>
      <c r="U122" s="457"/>
      <c r="V122" s="458" t="str">
        <f>'LE 06 (PROG)'!V147</f>
        <v>LE 06 OB 05 AC 07</v>
      </c>
      <c r="W122" s="459"/>
      <c r="X122" s="459"/>
      <c r="Y122" s="459"/>
      <c r="Z122" s="459"/>
      <c r="AA122" s="460"/>
      <c r="AB122" s="461">
        <f>'LE 06 (PROG)'!AB147</f>
        <v>0.20499999999999999</v>
      </c>
      <c r="AC122" s="462"/>
      <c r="AD122" s="462"/>
      <c r="AE122" s="462"/>
      <c r="AF122" s="462"/>
      <c r="AG122" s="463"/>
      <c r="AH122" s="464">
        <f>'LE 06 (PROG)'!AL147</f>
        <v>0</v>
      </c>
      <c r="AI122" s="465"/>
      <c r="AJ122" s="465"/>
      <c r="AK122" s="465"/>
      <c r="AL122" s="465"/>
      <c r="AM122" s="466"/>
      <c r="AN122" s="467">
        <f>'LE 06 (PROG)'!AL148</f>
        <v>0</v>
      </c>
      <c r="AO122" s="468"/>
      <c r="AP122" s="468"/>
      <c r="AQ122" s="468"/>
      <c r="AR122" s="468"/>
      <c r="AS122" s="469"/>
      <c r="AT122" s="470" t="str">
        <f t="shared" si="12"/>
        <v/>
      </c>
      <c r="AU122" s="471"/>
      <c r="AV122" s="471"/>
      <c r="AW122" s="471"/>
      <c r="AX122" s="471"/>
      <c r="AY122" s="472"/>
      <c r="AZ122" s="473">
        <f t="shared" si="13"/>
        <v>20.5</v>
      </c>
      <c r="BA122" s="474"/>
      <c r="BB122" s="474"/>
      <c r="BC122" s="474"/>
      <c r="BD122" s="474"/>
      <c r="BE122" s="474"/>
      <c r="BF122" s="475"/>
      <c r="BG122" s="476">
        <f t="shared" si="14"/>
        <v>20.5</v>
      </c>
      <c r="BH122" s="477"/>
      <c r="BI122" s="477"/>
      <c r="BJ122" s="477"/>
      <c r="BK122" s="477"/>
      <c r="BL122" s="477"/>
      <c r="BM122" s="478"/>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341" t="s">
        <v>2</v>
      </c>
      <c r="C124" s="342"/>
      <c r="D124" s="342"/>
      <c r="E124" s="342"/>
      <c r="F124" s="342"/>
      <c r="G124" s="342"/>
      <c r="H124" s="342"/>
      <c r="I124" s="342"/>
      <c r="J124" s="342"/>
      <c r="K124" s="342"/>
      <c r="L124" s="342"/>
      <c r="M124" s="342"/>
      <c r="N124" s="342"/>
      <c r="O124" s="342"/>
      <c r="P124" s="342"/>
      <c r="Q124" s="342"/>
      <c r="R124" s="342"/>
      <c r="S124" s="342"/>
      <c r="T124" s="342"/>
      <c r="U124" s="343"/>
      <c r="V124" s="347" t="s">
        <v>1</v>
      </c>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9"/>
      <c r="AZ124" s="350">
        <f>SUM(AZ116:BF122)</f>
        <v>100</v>
      </c>
      <c r="BA124" s="351"/>
      <c r="BB124" s="351"/>
      <c r="BC124" s="351"/>
      <c r="BD124" s="351"/>
      <c r="BE124" s="351"/>
      <c r="BF124" s="351"/>
      <c r="BG124" s="351">
        <f>SUM(BG116:BM122)</f>
        <v>100</v>
      </c>
      <c r="BH124" s="351"/>
      <c r="BI124" s="351"/>
      <c r="BJ124" s="351"/>
      <c r="BK124" s="351"/>
      <c r="BL124" s="351"/>
      <c r="BM124" s="352"/>
    </row>
    <row r="125" spans="1:65" ht="18" customHeight="1" thickBot="1" x14ac:dyDescent="0.25">
      <c r="A125" s="37"/>
      <c r="B125" s="344"/>
      <c r="C125" s="345"/>
      <c r="D125" s="345"/>
      <c r="E125" s="345"/>
      <c r="F125" s="345"/>
      <c r="G125" s="345"/>
      <c r="H125" s="345"/>
      <c r="I125" s="345"/>
      <c r="J125" s="345"/>
      <c r="K125" s="345"/>
      <c r="L125" s="345"/>
      <c r="M125" s="345"/>
      <c r="N125" s="345"/>
      <c r="O125" s="345"/>
      <c r="P125" s="345"/>
      <c r="Q125" s="345"/>
      <c r="R125" s="345"/>
      <c r="S125" s="345"/>
      <c r="T125" s="345"/>
      <c r="U125" s="346"/>
      <c r="V125" s="353" t="s">
        <v>3</v>
      </c>
      <c r="W125" s="354"/>
      <c r="X125" s="354"/>
      <c r="Y125" s="354"/>
      <c r="Z125" s="354"/>
      <c r="AA125" s="354"/>
      <c r="AB125" s="354"/>
      <c r="AC125" s="354"/>
      <c r="AD125" s="354"/>
      <c r="AE125" s="354"/>
      <c r="AF125" s="354"/>
      <c r="AG125" s="354"/>
      <c r="AH125" s="354"/>
      <c r="AI125" s="354"/>
      <c r="AJ125" s="354"/>
      <c r="AK125" s="354"/>
      <c r="AL125" s="354"/>
      <c r="AM125" s="354"/>
      <c r="AN125" s="354"/>
      <c r="AO125" s="354"/>
      <c r="AP125" s="354"/>
      <c r="AQ125" s="354"/>
      <c r="AR125" s="354"/>
      <c r="AS125" s="354"/>
      <c r="AT125" s="354"/>
      <c r="AU125" s="354"/>
      <c r="AV125" s="354"/>
      <c r="AW125" s="354"/>
      <c r="AX125" s="354"/>
      <c r="AY125" s="354"/>
      <c r="AZ125" s="355">
        <f>IF(BG124=100,1,(BG124*1)/AZ124)</f>
        <v>1</v>
      </c>
      <c r="BA125" s="356"/>
      <c r="BB125" s="356"/>
      <c r="BC125" s="356"/>
      <c r="BD125" s="356"/>
      <c r="BE125" s="356"/>
      <c r="BF125" s="356"/>
      <c r="BG125" s="356"/>
      <c r="BH125" s="356"/>
      <c r="BI125" s="356"/>
      <c r="BJ125" s="356"/>
      <c r="BK125" s="356"/>
      <c r="BL125" s="356"/>
      <c r="BM125" s="357"/>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358" t="s">
        <v>8</v>
      </c>
      <c r="C127" s="359"/>
      <c r="D127" s="359"/>
      <c r="E127" s="359"/>
      <c r="F127" s="359"/>
      <c r="G127" s="359"/>
      <c r="H127" s="359"/>
      <c r="I127" s="359"/>
      <c r="J127" s="359"/>
      <c r="K127" s="359"/>
      <c r="L127" s="359"/>
      <c r="M127" s="359"/>
      <c r="N127" s="359"/>
      <c r="O127" s="359"/>
      <c r="P127" s="359"/>
      <c r="Q127" s="359"/>
      <c r="R127" s="359"/>
      <c r="S127" s="359"/>
      <c r="T127" s="359"/>
      <c r="U127" s="359"/>
      <c r="V127" s="362" t="s">
        <v>1</v>
      </c>
      <c r="W127" s="363"/>
      <c r="X127" s="363"/>
      <c r="Y127" s="363"/>
      <c r="Z127" s="363"/>
      <c r="AA127" s="363"/>
      <c r="AB127" s="363"/>
      <c r="AC127" s="363"/>
      <c r="AD127" s="363"/>
      <c r="AE127" s="363"/>
      <c r="AF127" s="363"/>
      <c r="AG127" s="363"/>
      <c r="AH127" s="363"/>
      <c r="AI127" s="363"/>
      <c r="AJ127" s="363"/>
      <c r="AK127" s="363"/>
      <c r="AL127" s="363"/>
      <c r="AM127" s="363"/>
      <c r="AN127" s="363"/>
      <c r="AO127" s="363"/>
      <c r="AP127" s="363"/>
      <c r="AQ127" s="363"/>
      <c r="AR127" s="363"/>
      <c r="AS127" s="363"/>
      <c r="AT127" s="363"/>
      <c r="AU127" s="363"/>
      <c r="AV127" s="363"/>
      <c r="AW127" s="363"/>
      <c r="AX127" s="363"/>
      <c r="AY127" s="364"/>
      <c r="AZ127" s="350">
        <f>(O30+O46+O69+O92+O112)*100</f>
        <v>100</v>
      </c>
      <c r="BA127" s="351"/>
      <c r="BB127" s="351"/>
      <c r="BC127" s="351"/>
      <c r="BD127" s="351"/>
      <c r="BE127" s="351"/>
      <c r="BF127" s="351"/>
      <c r="BG127" s="351">
        <f>(O30*BG37)+(O46*BG60)+(O69*BG83)+(O92*BG103)+(O112*BG124)</f>
        <v>79.489082083333329</v>
      </c>
      <c r="BH127" s="351"/>
      <c r="BI127" s="351"/>
      <c r="BJ127" s="351"/>
      <c r="BK127" s="351"/>
      <c r="BL127" s="351"/>
      <c r="BM127" s="352"/>
    </row>
    <row r="128" spans="1:65" s="48" customFormat="1" ht="18" customHeight="1" thickBot="1" x14ac:dyDescent="0.25">
      <c r="A128" s="35"/>
      <c r="B128" s="360"/>
      <c r="C128" s="361"/>
      <c r="D128" s="361"/>
      <c r="E128" s="361"/>
      <c r="F128" s="361"/>
      <c r="G128" s="361"/>
      <c r="H128" s="361"/>
      <c r="I128" s="361"/>
      <c r="J128" s="361"/>
      <c r="K128" s="361"/>
      <c r="L128" s="361"/>
      <c r="M128" s="361"/>
      <c r="N128" s="361"/>
      <c r="O128" s="361"/>
      <c r="P128" s="361"/>
      <c r="Q128" s="361"/>
      <c r="R128" s="361"/>
      <c r="S128" s="361"/>
      <c r="T128" s="361"/>
      <c r="U128" s="361"/>
      <c r="V128" s="365" t="s">
        <v>3</v>
      </c>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366"/>
      <c r="AT128" s="366"/>
      <c r="AU128" s="366"/>
      <c r="AV128" s="366"/>
      <c r="AW128" s="366"/>
      <c r="AX128" s="366"/>
      <c r="AY128" s="367"/>
      <c r="AZ128" s="355">
        <f>BG127/AZ127</f>
        <v>0.79489082083333329</v>
      </c>
      <c r="BA128" s="356"/>
      <c r="BB128" s="356"/>
      <c r="BC128" s="356"/>
      <c r="BD128" s="356"/>
      <c r="BE128" s="356"/>
      <c r="BF128" s="356"/>
      <c r="BG128" s="356"/>
      <c r="BH128" s="356"/>
      <c r="BI128" s="356"/>
      <c r="BJ128" s="356"/>
      <c r="BK128" s="356"/>
      <c r="BL128" s="356"/>
      <c r="BM128" s="357"/>
    </row>
  </sheetData>
  <mergeCells count="43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C113:N113"/>
    <mergeCell ref="O113:BM113"/>
    <mergeCell ref="B115:U115"/>
    <mergeCell ref="V115:AA115"/>
    <mergeCell ref="AB115:AG115"/>
    <mergeCell ref="AH115:AM115"/>
    <mergeCell ref="AN115:AS115"/>
    <mergeCell ref="AT115:AY115"/>
    <mergeCell ref="AZ115:BF115"/>
    <mergeCell ref="BG115:BM115"/>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C93:N93"/>
    <mergeCell ref="O93:BM93"/>
    <mergeCell ref="B95:U95"/>
    <mergeCell ref="V95:AA95"/>
    <mergeCell ref="AB95:AG95"/>
    <mergeCell ref="AH95:AM95"/>
    <mergeCell ref="AN95:AS95"/>
    <mergeCell ref="AT95:AY95"/>
    <mergeCell ref="AZ95:BF95"/>
    <mergeCell ref="BG95:BM95"/>
    <mergeCell ref="C90:N90"/>
    <mergeCell ref="O90:BM90"/>
    <mergeCell ref="C91:N91"/>
    <mergeCell ref="O91:R91"/>
    <mergeCell ref="C92:N92"/>
    <mergeCell ref="O92:Q92"/>
    <mergeCell ref="C87:N87"/>
    <mergeCell ref="O87:BM87"/>
    <mergeCell ref="C88:N88"/>
    <mergeCell ref="O88:Q88"/>
    <mergeCell ref="C89:N89"/>
    <mergeCell ref="O89:Q8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C70:N70"/>
    <mergeCell ref="O70:BM70"/>
    <mergeCell ref="B72:U72"/>
    <mergeCell ref="V72:AA72"/>
    <mergeCell ref="AB72:AG72"/>
    <mergeCell ref="AH72:AM72"/>
    <mergeCell ref="AN72:AS72"/>
    <mergeCell ref="AT72:AY72"/>
    <mergeCell ref="AZ72:BF72"/>
    <mergeCell ref="BG72:BM72"/>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tabSelected="1" topLeftCell="A10" zoomScale="90" zoomScaleNormal="90" workbookViewId="0">
      <selection activeCell="V36" sqref="V36:AM36"/>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220"/>
    </row>
    <row r="3" spans="2:39"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221"/>
    </row>
    <row r="4" spans="2:39"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222"/>
    </row>
    <row r="5" spans="2:39"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223"/>
    </row>
    <row r="6" spans="2:39"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223"/>
    </row>
    <row r="7" spans="2:39"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223"/>
    </row>
    <row r="8" spans="2:39"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223"/>
    </row>
    <row r="9" spans="2:39"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231"/>
    </row>
    <row r="10" spans="2:39"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223"/>
    </row>
    <row r="11" spans="2:39"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220"/>
    </row>
    <row r="12" spans="2:39"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222"/>
    </row>
    <row r="13" spans="2:39"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229"/>
    </row>
    <row r="14" spans="2:39"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229"/>
    </row>
    <row r="15" spans="2:39"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229"/>
    </row>
    <row r="16" spans="2:39"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230"/>
    </row>
    <row r="17" spans="1:39"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81" t="s">
        <v>46</v>
      </c>
      <c r="D19" s="81"/>
      <c r="E19" s="81"/>
      <c r="F19" s="81"/>
      <c r="G19" s="81"/>
      <c r="H19" s="81"/>
      <c r="I19" s="81"/>
      <c r="J19" s="225" t="str">
        <f>'LE 06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81" t="s">
        <v>47</v>
      </c>
      <c r="D21" s="81"/>
      <c r="E21" s="81"/>
      <c r="F21" s="81"/>
      <c r="G21" s="81"/>
      <c r="H21" s="81"/>
      <c r="I21" s="81"/>
      <c r="J21" s="225" t="str">
        <f>'LE 06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70" t="s">
        <v>880</v>
      </c>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2"/>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232" t="s">
        <v>881</v>
      </c>
      <c r="C28" s="233"/>
      <c r="D28" s="233"/>
      <c r="E28" s="233"/>
      <c r="F28" s="233"/>
      <c r="G28" s="233"/>
      <c r="H28" s="233"/>
      <c r="I28" s="233"/>
      <c r="J28" s="233"/>
      <c r="K28" s="233"/>
      <c r="L28" s="233"/>
      <c r="M28" s="233"/>
      <c r="N28" s="233"/>
      <c r="O28" s="233"/>
      <c r="P28" s="233"/>
      <c r="Q28" s="233"/>
      <c r="R28" s="233"/>
      <c r="S28" s="233"/>
      <c r="T28" s="233"/>
      <c r="U28" s="234"/>
      <c r="V28" s="232" t="s">
        <v>40</v>
      </c>
      <c r="W28" s="233"/>
      <c r="X28" s="233"/>
      <c r="Y28" s="233"/>
      <c r="Z28" s="233"/>
      <c r="AA28" s="234"/>
      <c r="AB28" s="235" t="s">
        <v>9</v>
      </c>
      <c r="AC28" s="236"/>
      <c r="AD28" s="236"/>
      <c r="AE28" s="236"/>
      <c r="AF28" s="236"/>
      <c r="AG28" s="237"/>
      <c r="AH28" s="235" t="s">
        <v>6</v>
      </c>
      <c r="AI28" s="236"/>
      <c r="AJ28" s="236"/>
      <c r="AK28" s="236"/>
      <c r="AL28" s="236"/>
      <c r="AM28" s="237"/>
    </row>
    <row r="29" spans="1:39" ht="18" customHeight="1" x14ac:dyDescent="0.2">
      <c r="A29" s="37"/>
      <c r="B29" s="558" t="str">
        <f>'LE 01 (PROG)'!O25</f>
        <v>DIRECCIONAMIENTO ESTRATÉGICO</v>
      </c>
      <c r="C29" s="559"/>
      <c r="D29" s="559"/>
      <c r="E29" s="559"/>
      <c r="F29" s="559"/>
      <c r="G29" s="559"/>
      <c r="H29" s="559"/>
      <c r="I29" s="559"/>
      <c r="J29" s="559"/>
      <c r="K29" s="559"/>
      <c r="L29" s="559"/>
      <c r="M29" s="559"/>
      <c r="N29" s="559"/>
      <c r="O29" s="559"/>
      <c r="P29" s="559"/>
      <c r="Q29" s="559"/>
      <c r="R29" s="559"/>
      <c r="S29" s="559"/>
      <c r="T29" s="559"/>
      <c r="U29" s="560"/>
      <c r="V29" s="290" t="str">
        <f>'LE 01 (PROG)'!O26</f>
        <v>LE 01</v>
      </c>
      <c r="W29" s="291"/>
      <c r="X29" s="291"/>
      <c r="Y29" s="291"/>
      <c r="Z29" s="291"/>
      <c r="AA29" s="292"/>
      <c r="AB29" s="561">
        <f>'LE 01 (PROG)'!O27</f>
        <v>0.1</v>
      </c>
      <c r="AC29" s="562"/>
      <c r="AD29" s="562"/>
      <c r="AE29" s="562"/>
      <c r="AF29" s="562"/>
      <c r="AG29" s="563"/>
      <c r="AH29" s="296">
        <f>'LE 01 (EV)'!BG60</f>
        <v>72.351466666666681</v>
      </c>
      <c r="AI29" s="297"/>
      <c r="AJ29" s="297"/>
      <c r="AK29" s="297"/>
      <c r="AL29" s="297"/>
      <c r="AM29" s="298"/>
    </row>
    <row r="30" spans="1:39" ht="18" customHeight="1" x14ac:dyDescent="0.2">
      <c r="A30" s="37"/>
      <c r="B30" s="576" t="str">
        <f>'LE 02 (PROG)'!O25</f>
        <v>GERENCIA DEL DÍA A DÍA</v>
      </c>
      <c r="C30" s="577"/>
      <c r="D30" s="577"/>
      <c r="E30" s="577"/>
      <c r="F30" s="577"/>
      <c r="G30" s="577"/>
      <c r="H30" s="577"/>
      <c r="I30" s="577"/>
      <c r="J30" s="577"/>
      <c r="K30" s="577"/>
      <c r="L30" s="577"/>
      <c r="M30" s="577"/>
      <c r="N30" s="577"/>
      <c r="O30" s="577"/>
      <c r="P30" s="577"/>
      <c r="Q30" s="577"/>
      <c r="R30" s="577"/>
      <c r="S30" s="577"/>
      <c r="T30" s="577"/>
      <c r="U30" s="578"/>
      <c r="V30" s="188" t="str">
        <f>'LE 02 (PROG)'!O26</f>
        <v>LE 02</v>
      </c>
      <c r="W30" s="189"/>
      <c r="X30" s="189"/>
      <c r="Y30" s="189"/>
      <c r="Z30" s="189"/>
      <c r="AA30" s="190"/>
      <c r="AB30" s="579">
        <f>'LE 02 (PROG)'!O27</f>
        <v>0.4</v>
      </c>
      <c r="AC30" s="580"/>
      <c r="AD30" s="580"/>
      <c r="AE30" s="580"/>
      <c r="AF30" s="580"/>
      <c r="AG30" s="581"/>
      <c r="AH30" s="573">
        <f>'LE 02 (EV)'!BG206</f>
        <v>94.183446769494182</v>
      </c>
      <c r="AI30" s="574"/>
      <c r="AJ30" s="574"/>
      <c r="AK30" s="574"/>
      <c r="AL30" s="574"/>
      <c r="AM30" s="575"/>
    </row>
    <row r="31" spans="1:39" ht="18" customHeight="1" x14ac:dyDescent="0.2">
      <c r="A31" s="37"/>
      <c r="B31" s="552" t="str">
        <f>'LE 03 (PROG)'!O25</f>
        <v>TRANSFORMACIÓN CULTURAL</v>
      </c>
      <c r="C31" s="553"/>
      <c r="D31" s="553"/>
      <c r="E31" s="553"/>
      <c r="F31" s="553"/>
      <c r="G31" s="553"/>
      <c r="H31" s="553"/>
      <c r="I31" s="553"/>
      <c r="J31" s="553"/>
      <c r="K31" s="553"/>
      <c r="L31" s="553"/>
      <c r="M31" s="553"/>
      <c r="N31" s="553"/>
      <c r="O31" s="553"/>
      <c r="P31" s="553"/>
      <c r="Q31" s="553"/>
      <c r="R31" s="553"/>
      <c r="S31" s="553"/>
      <c r="T31" s="553"/>
      <c r="U31" s="554"/>
      <c r="V31" s="165" t="str">
        <f>'LE 03 (PROG)'!O26</f>
        <v>LE 03</v>
      </c>
      <c r="W31" s="166"/>
      <c r="X31" s="166"/>
      <c r="Y31" s="166"/>
      <c r="Z31" s="166"/>
      <c r="AA31" s="167"/>
      <c r="AB31" s="588">
        <f>'LE 03 (PROG)'!O27</f>
        <v>0.2</v>
      </c>
      <c r="AC31" s="589"/>
      <c r="AD31" s="589"/>
      <c r="AE31" s="589"/>
      <c r="AF31" s="589"/>
      <c r="AG31" s="590"/>
      <c r="AH31" s="591">
        <f>'LE 03 (EV)'!BG199</f>
        <v>69.118510212021533</v>
      </c>
      <c r="AI31" s="592"/>
      <c r="AJ31" s="592"/>
      <c r="AK31" s="592"/>
      <c r="AL31" s="592"/>
      <c r="AM31" s="593"/>
    </row>
    <row r="32" spans="1:39" ht="18" customHeight="1" x14ac:dyDescent="0.2">
      <c r="A32" s="37"/>
      <c r="B32" s="576" t="str">
        <f>'LE 04 (PROG)'!O25</f>
        <v>DESARROLLO HUMANO</v>
      </c>
      <c r="C32" s="577"/>
      <c r="D32" s="577"/>
      <c r="E32" s="577"/>
      <c r="F32" s="577"/>
      <c r="G32" s="577"/>
      <c r="H32" s="577"/>
      <c r="I32" s="577"/>
      <c r="J32" s="577"/>
      <c r="K32" s="577"/>
      <c r="L32" s="577"/>
      <c r="M32" s="577"/>
      <c r="N32" s="577"/>
      <c r="O32" s="577"/>
      <c r="P32" s="577"/>
      <c r="Q32" s="577"/>
      <c r="R32" s="577"/>
      <c r="S32" s="577"/>
      <c r="T32" s="577"/>
      <c r="U32" s="578"/>
      <c r="V32" s="188" t="str">
        <f>'LE 04 (PROG)'!O26</f>
        <v>LE 04</v>
      </c>
      <c r="W32" s="189"/>
      <c r="X32" s="189"/>
      <c r="Y32" s="189"/>
      <c r="Z32" s="189"/>
      <c r="AA32" s="190"/>
      <c r="AB32" s="579">
        <f>'LE 04 (PROG)'!O27</f>
        <v>0.05</v>
      </c>
      <c r="AC32" s="580"/>
      <c r="AD32" s="580"/>
      <c r="AE32" s="580"/>
      <c r="AF32" s="580"/>
      <c r="AG32" s="581"/>
      <c r="AH32" s="573">
        <f>'LE 04 (EV)'!BG71</f>
        <v>43.060214195870479</v>
      </c>
      <c r="AI32" s="574"/>
      <c r="AJ32" s="574"/>
      <c r="AK32" s="574"/>
      <c r="AL32" s="574"/>
      <c r="AM32" s="575"/>
    </row>
    <row r="33" spans="1:39" ht="18" customHeight="1" x14ac:dyDescent="0.2">
      <c r="A33" s="37"/>
      <c r="B33" s="552" t="str">
        <f>'LE 05 (PROG)'!O25</f>
        <v>DESARROLLO SOSTENIBLE</v>
      </c>
      <c r="C33" s="553"/>
      <c r="D33" s="553"/>
      <c r="E33" s="553"/>
      <c r="F33" s="553"/>
      <c r="G33" s="553"/>
      <c r="H33" s="553"/>
      <c r="I33" s="553"/>
      <c r="J33" s="553"/>
      <c r="K33" s="553"/>
      <c r="L33" s="553"/>
      <c r="M33" s="553"/>
      <c r="N33" s="553"/>
      <c r="O33" s="553"/>
      <c r="P33" s="553"/>
      <c r="Q33" s="553"/>
      <c r="R33" s="553"/>
      <c r="S33" s="553"/>
      <c r="T33" s="553"/>
      <c r="U33" s="554"/>
      <c r="V33" s="165" t="str">
        <f>'LE 05 (PROG)'!O26</f>
        <v>LE 05</v>
      </c>
      <c r="W33" s="166"/>
      <c r="X33" s="166"/>
      <c r="Y33" s="166"/>
      <c r="Z33" s="166"/>
      <c r="AA33" s="167"/>
      <c r="AB33" s="588">
        <f>'LE 05 (PROG)'!O27</f>
        <v>0.05</v>
      </c>
      <c r="AC33" s="589"/>
      <c r="AD33" s="589"/>
      <c r="AE33" s="589"/>
      <c r="AF33" s="589"/>
      <c r="AG33" s="590"/>
      <c r="AH33" s="591">
        <f>'LE 05 (EV)'!BG179</f>
        <v>84.38742000000002</v>
      </c>
      <c r="AI33" s="592"/>
      <c r="AJ33" s="592"/>
      <c r="AK33" s="592"/>
      <c r="AL33" s="592"/>
      <c r="AM33" s="593"/>
    </row>
    <row r="34" spans="1:39" ht="18" customHeight="1" thickBot="1" x14ac:dyDescent="0.25">
      <c r="A34" s="37"/>
      <c r="B34" s="564" t="str">
        <f>'LE 06 (PROG)'!O25</f>
        <v>DESARROLLO TECNOLOGICO</v>
      </c>
      <c r="C34" s="565"/>
      <c r="D34" s="565"/>
      <c r="E34" s="565"/>
      <c r="F34" s="565"/>
      <c r="G34" s="565"/>
      <c r="H34" s="565"/>
      <c r="I34" s="565"/>
      <c r="J34" s="565"/>
      <c r="K34" s="565"/>
      <c r="L34" s="565"/>
      <c r="M34" s="565"/>
      <c r="N34" s="565"/>
      <c r="O34" s="565"/>
      <c r="P34" s="565"/>
      <c r="Q34" s="565"/>
      <c r="R34" s="565"/>
      <c r="S34" s="565"/>
      <c r="T34" s="565"/>
      <c r="U34" s="566"/>
      <c r="V34" s="326" t="str">
        <f>'LE 06 (PROG)'!O26</f>
        <v>LE 06</v>
      </c>
      <c r="W34" s="327"/>
      <c r="X34" s="327"/>
      <c r="Y34" s="327"/>
      <c r="Z34" s="327"/>
      <c r="AA34" s="328"/>
      <c r="AB34" s="567">
        <f>'LE 06 (PROG)'!O27</f>
        <v>0.2</v>
      </c>
      <c r="AC34" s="568"/>
      <c r="AD34" s="568"/>
      <c r="AE34" s="568"/>
      <c r="AF34" s="568"/>
      <c r="AG34" s="569"/>
      <c r="AH34" s="332">
        <f>'LE 06 (EV)'!BG127</f>
        <v>79.489082083333329</v>
      </c>
      <c r="AI34" s="333"/>
      <c r="AJ34" s="333"/>
      <c r="AK34" s="333"/>
      <c r="AL34" s="333"/>
      <c r="AM34" s="334"/>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82" t="s">
        <v>888</v>
      </c>
      <c r="C36" s="583"/>
      <c r="D36" s="583"/>
      <c r="E36" s="583"/>
      <c r="F36" s="583"/>
      <c r="G36" s="583"/>
      <c r="H36" s="583"/>
      <c r="I36" s="583"/>
      <c r="J36" s="583"/>
      <c r="K36" s="583"/>
      <c r="L36" s="583"/>
      <c r="M36" s="583"/>
      <c r="N36" s="583"/>
      <c r="O36" s="583"/>
      <c r="P36" s="583"/>
      <c r="Q36" s="583"/>
      <c r="R36" s="583"/>
      <c r="S36" s="583"/>
      <c r="T36" s="583"/>
      <c r="U36" s="584"/>
      <c r="V36" s="585">
        <f>((AB29*AH29)+(AB30*AH30)+(AB31*AH31)+(AB32*AH32)+(AB33*AH33)+(AB34*AH34))/100</f>
        <v>0.8100242554332886</v>
      </c>
      <c r="W36" s="586"/>
      <c r="X36" s="586"/>
      <c r="Y36" s="586"/>
      <c r="Z36" s="586"/>
      <c r="AA36" s="586"/>
      <c r="AB36" s="586"/>
      <c r="AC36" s="586"/>
      <c r="AD36" s="586"/>
      <c r="AE36" s="586"/>
      <c r="AF36" s="586"/>
      <c r="AG36" s="586"/>
      <c r="AH36" s="586"/>
      <c r="AI36" s="586"/>
      <c r="AJ36" s="586"/>
      <c r="AK36" s="586"/>
      <c r="AL36" s="586"/>
      <c r="AM36" s="587"/>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 ref="AB28:AG28"/>
    <mergeCell ref="AH28:AM28"/>
    <mergeCell ref="V31:AA31"/>
    <mergeCell ref="V32:AA32"/>
    <mergeCell ref="V33:AA33"/>
    <mergeCell ref="AB30:AG30"/>
    <mergeCell ref="B29:U29"/>
    <mergeCell ref="V29:AA29"/>
    <mergeCell ref="AB29:AG29"/>
    <mergeCell ref="AH29:AM29"/>
    <mergeCell ref="AH30:AM30"/>
    <mergeCell ref="B30:U30"/>
    <mergeCell ref="V30:AA30"/>
    <mergeCell ref="J21:S21"/>
    <mergeCell ref="B14:AM14"/>
    <mergeCell ref="B15:AM15"/>
    <mergeCell ref="B16:AM16"/>
    <mergeCell ref="C17:S17"/>
    <mergeCell ref="C19:I19"/>
    <mergeCell ref="J19:S19"/>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topLeftCell="A13" zoomScale="90" zoomScaleNormal="90" workbookViewId="0">
      <selection activeCell="AB38" sqref="AB38:AG38"/>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220"/>
    </row>
    <row r="3" spans="2:65"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221"/>
    </row>
    <row r="4" spans="2:65"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222"/>
    </row>
    <row r="5" spans="2:65"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223"/>
    </row>
    <row r="6" spans="2:65"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223"/>
    </row>
    <row r="7" spans="2:65"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223"/>
    </row>
    <row r="8" spans="2:65"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223"/>
    </row>
    <row r="9" spans="2:65"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231"/>
    </row>
    <row r="10" spans="2:65"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223"/>
    </row>
    <row r="11" spans="2:65"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220"/>
    </row>
    <row r="12" spans="2:65"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222"/>
    </row>
    <row r="13" spans="2:65"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229"/>
    </row>
    <row r="14" spans="2:65"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229"/>
    </row>
    <row r="15" spans="2:65"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229"/>
    </row>
    <row r="16" spans="2:65"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230"/>
    </row>
    <row r="17" spans="2:65"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81" t="s">
        <v>46</v>
      </c>
      <c r="D19" s="81"/>
      <c r="E19" s="81"/>
      <c r="F19" s="81"/>
      <c r="G19" s="81"/>
      <c r="H19" s="81"/>
      <c r="I19" s="81"/>
      <c r="J19" s="225" t="str">
        <f>'LE 01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81" t="s">
        <v>47</v>
      </c>
      <c r="D21" s="81"/>
      <c r="E21" s="81"/>
      <c r="F21" s="81"/>
      <c r="G21" s="81"/>
      <c r="H21" s="81"/>
      <c r="I21" s="81"/>
      <c r="J21" s="225" t="str">
        <f>'LE 01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68"/>
      <c r="E25" s="68"/>
      <c r="F25" s="68"/>
      <c r="G25" s="68"/>
      <c r="H25" s="68"/>
      <c r="I25" s="68"/>
      <c r="J25" s="68"/>
      <c r="K25" s="68"/>
      <c r="L25" s="68"/>
      <c r="M25" s="68"/>
      <c r="N25" s="68"/>
      <c r="O25" s="85" t="str">
        <f>'LE 01 (PROG)'!O25:BW25</f>
        <v>DIRECCIONAMIENTO ESTRATÉGICO</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224"/>
    </row>
    <row r="26" spans="2:65" ht="18" customHeight="1" x14ac:dyDescent="0.2">
      <c r="B26" s="7"/>
      <c r="C26" s="67" t="s">
        <v>34</v>
      </c>
      <c r="D26" s="68"/>
      <c r="E26" s="68"/>
      <c r="F26" s="68"/>
      <c r="G26" s="68"/>
      <c r="H26" s="68"/>
      <c r="I26" s="68"/>
      <c r="J26" s="68"/>
      <c r="K26" s="68"/>
      <c r="L26" s="68"/>
      <c r="M26" s="68"/>
      <c r="N26" s="68"/>
      <c r="O26" s="228" t="str">
        <f>'LE 01 (PROG)'!O26:Q26</f>
        <v>LE 01</v>
      </c>
      <c r="P26" s="228"/>
      <c r="Q26" s="22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70">
        <f>'LE 01 (PROG)'!O27:Q27</f>
        <v>0.1</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71" t="s">
        <v>36</v>
      </c>
      <c r="D28" s="71"/>
      <c r="E28" s="71"/>
      <c r="F28" s="71"/>
      <c r="G28" s="71"/>
      <c r="H28" s="71"/>
      <c r="I28" s="71"/>
      <c r="J28" s="71"/>
      <c r="K28" s="71"/>
      <c r="L28" s="71"/>
      <c r="M28" s="71"/>
      <c r="N28" s="71"/>
      <c r="O28" s="72"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238"/>
    </row>
    <row r="29" spans="2:65" ht="18" customHeight="1" x14ac:dyDescent="0.2">
      <c r="B29" s="7"/>
      <c r="C29" s="67" t="s">
        <v>34</v>
      </c>
      <c r="D29" s="67"/>
      <c r="E29" s="67"/>
      <c r="F29" s="67"/>
      <c r="G29" s="67"/>
      <c r="H29" s="67"/>
      <c r="I29" s="67"/>
      <c r="J29" s="67"/>
      <c r="K29" s="67"/>
      <c r="L29" s="67"/>
      <c r="M29" s="67"/>
      <c r="N29" s="67"/>
      <c r="O29" s="69" t="str">
        <f>'LE 01 (PROG)'!O29:R29</f>
        <v>LE 01 OB 01</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73">
        <f>'LE 01 (PROG)'!O30:Q30</f>
        <v>1</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9" t="str">
        <f>'LE 01 (PROG)'!O31:BW31</f>
        <v>Gerente Empresa Social del Estado</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22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2" t="s">
        <v>39</v>
      </c>
      <c r="C33" s="233"/>
      <c r="D33" s="233"/>
      <c r="E33" s="233"/>
      <c r="F33" s="233"/>
      <c r="G33" s="233"/>
      <c r="H33" s="233"/>
      <c r="I33" s="233"/>
      <c r="J33" s="233"/>
      <c r="K33" s="233"/>
      <c r="L33" s="233"/>
      <c r="M33" s="233"/>
      <c r="N33" s="233"/>
      <c r="O33" s="233"/>
      <c r="P33" s="233"/>
      <c r="Q33" s="233"/>
      <c r="R33" s="233"/>
      <c r="S33" s="233"/>
      <c r="T33" s="233"/>
      <c r="U33" s="234"/>
      <c r="V33" s="232" t="s">
        <v>40</v>
      </c>
      <c r="W33" s="233"/>
      <c r="X33" s="233"/>
      <c r="Y33" s="233"/>
      <c r="Z33" s="233"/>
      <c r="AA33" s="234"/>
      <c r="AB33" s="235" t="s">
        <v>9</v>
      </c>
      <c r="AC33" s="236"/>
      <c r="AD33" s="236"/>
      <c r="AE33" s="236"/>
      <c r="AF33" s="236"/>
      <c r="AG33" s="237"/>
      <c r="AH33" s="235" t="s">
        <v>49</v>
      </c>
      <c r="AI33" s="236"/>
      <c r="AJ33" s="236"/>
      <c r="AK33" s="236"/>
      <c r="AL33" s="236"/>
      <c r="AM33" s="237"/>
      <c r="AN33" s="235" t="s">
        <v>10</v>
      </c>
      <c r="AO33" s="236"/>
      <c r="AP33" s="236"/>
      <c r="AQ33" s="236"/>
      <c r="AR33" s="236"/>
      <c r="AS33" s="237"/>
      <c r="AT33" s="235" t="s">
        <v>48</v>
      </c>
      <c r="AU33" s="236"/>
      <c r="AV33" s="236"/>
      <c r="AW33" s="236"/>
      <c r="AX33" s="236"/>
      <c r="AY33" s="237"/>
      <c r="AZ33" s="235" t="s">
        <v>7</v>
      </c>
      <c r="BA33" s="236"/>
      <c r="BB33" s="236"/>
      <c r="BC33" s="236"/>
      <c r="BD33" s="236"/>
      <c r="BE33" s="236"/>
      <c r="BF33" s="237"/>
      <c r="BG33" s="235" t="s">
        <v>6</v>
      </c>
      <c r="BH33" s="236"/>
      <c r="BI33" s="236"/>
      <c r="BJ33" s="236"/>
      <c r="BK33" s="236"/>
      <c r="BL33" s="236"/>
      <c r="BM33" s="237"/>
    </row>
    <row r="34" spans="1:65" ht="36.75" customHeight="1" x14ac:dyDescent="0.2">
      <c r="A34" s="57"/>
      <c r="B34" s="287" t="str">
        <f>'LE 01 (PROG)'!B35</f>
        <v>Formular el Plan de Desarrollo Institucional 2.016 – 2.020 "Camino a la Acreditación en Salud".</v>
      </c>
      <c r="C34" s="288"/>
      <c r="D34" s="288"/>
      <c r="E34" s="288"/>
      <c r="F34" s="288"/>
      <c r="G34" s="288"/>
      <c r="H34" s="288"/>
      <c r="I34" s="288"/>
      <c r="J34" s="288"/>
      <c r="K34" s="288"/>
      <c r="L34" s="288"/>
      <c r="M34" s="288"/>
      <c r="N34" s="288"/>
      <c r="O34" s="288"/>
      <c r="P34" s="288"/>
      <c r="Q34" s="288"/>
      <c r="R34" s="288"/>
      <c r="S34" s="288"/>
      <c r="T34" s="288"/>
      <c r="U34" s="289"/>
      <c r="V34" s="290" t="str">
        <f>'LE 01 (PROG)'!V35</f>
        <v>LE 01 OB 01 AC 01</v>
      </c>
      <c r="W34" s="291"/>
      <c r="X34" s="291"/>
      <c r="Y34" s="291"/>
      <c r="Z34" s="291"/>
      <c r="AA34" s="292"/>
      <c r="AB34" s="293">
        <f>'LE 01 (PROG)'!AB35</f>
        <v>0.20257</v>
      </c>
      <c r="AC34" s="294"/>
      <c r="AD34" s="294"/>
      <c r="AE34" s="294"/>
      <c r="AF34" s="294"/>
      <c r="AG34" s="295"/>
      <c r="AH34" s="296">
        <f>'LE 01 (PROG)'!AL35</f>
        <v>1</v>
      </c>
      <c r="AI34" s="297"/>
      <c r="AJ34" s="297"/>
      <c r="AK34" s="297"/>
      <c r="AL34" s="297"/>
      <c r="AM34" s="298"/>
      <c r="AN34" s="299">
        <f>'LE 01 (PROG)'!AL36</f>
        <v>1</v>
      </c>
      <c r="AO34" s="300"/>
      <c r="AP34" s="300"/>
      <c r="AQ34" s="300"/>
      <c r="AR34" s="300"/>
      <c r="AS34" s="301"/>
      <c r="AT34" s="302">
        <f>IF(AH34=0,"",(AN34*1)/AH34)</f>
        <v>1</v>
      </c>
      <c r="AU34" s="303"/>
      <c r="AV34" s="303"/>
      <c r="AW34" s="303"/>
      <c r="AX34" s="303"/>
      <c r="AY34" s="304"/>
      <c r="AZ34" s="305">
        <f>AB34*100</f>
        <v>20.257000000000001</v>
      </c>
      <c r="BA34" s="306"/>
      <c r="BB34" s="306"/>
      <c r="BC34" s="306"/>
      <c r="BD34" s="306"/>
      <c r="BE34" s="306"/>
      <c r="BF34" s="307"/>
      <c r="BG34" s="308">
        <f>IF(AH34=0,(AZ34),((AT34*AB34)*100))</f>
        <v>20.257000000000001</v>
      </c>
      <c r="BH34" s="309"/>
      <c r="BI34" s="309"/>
      <c r="BJ34" s="309"/>
      <c r="BK34" s="309"/>
      <c r="BL34" s="309"/>
      <c r="BM34" s="310"/>
    </row>
    <row r="35" spans="1:65" ht="36.75" customHeight="1" x14ac:dyDescent="0.2">
      <c r="A35" s="37"/>
      <c r="B35" s="269" t="str">
        <f>'LE 01 (PROG)'!B37</f>
        <v>Someter el Plan de Desarrollo Institucional al análisis y aprobación de la Junta Directiva.</v>
      </c>
      <c r="C35" s="270"/>
      <c r="D35" s="270"/>
      <c r="E35" s="270"/>
      <c r="F35" s="270"/>
      <c r="G35" s="270"/>
      <c r="H35" s="270"/>
      <c r="I35" s="270"/>
      <c r="J35" s="270"/>
      <c r="K35" s="270"/>
      <c r="L35" s="270"/>
      <c r="M35" s="270"/>
      <c r="N35" s="270"/>
      <c r="O35" s="270"/>
      <c r="P35" s="270"/>
      <c r="Q35" s="270"/>
      <c r="R35" s="270"/>
      <c r="S35" s="270"/>
      <c r="T35" s="270"/>
      <c r="U35" s="271"/>
      <c r="V35" s="272" t="str">
        <f>'LE 01 (PROG)'!V37</f>
        <v>LE 01 OB 01 AC 02</v>
      </c>
      <c r="W35" s="273"/>
      <c r="X35" s="273"/>
      <c r="Y35" s="273"/>
      <c r="Z35" s="273"/>
      <c r="AA35" s="274"/>
      <c r="AB35" s="275">
        <f>'LE 01 (PROG)'!AB37</f>
        <v>8.8500000000000002E-3</v>
      </c>
      <c r="AC35" s="276"/>
      <c r="AD35" s="276"/>
      <c r="AE35" s="276"/>
      <c r="AF35" s="276"/>
      <c r="AG35" s="277"/>
      <c r="AH35" s="278">
        <f>'LE 01 (PROG)'!AL37</f>
        <v>1</v>
      </c>
      <c r="AI35" s="279"/>
      <c r="AJ35" s="279"/>
      <c r="AK35" s="279"/>
      <c r="AL35" s="279"/>
      <c r="AM35" s="280"/>
      <c r="AN35" s="281">
        <f>'LE 01 (PROG)'!AL38</f>
        <v>1</v>
      </c>
      <c r="AO35" s="282"/>
      <c r="AP35" s="282"/>
      <c r="AQ35" s="282"/>
      <c r="AR35" s="282"/>
      <c r="AS35" s="283"/>
      <c r="AT35" s="284">
        <f t="shared" ref="AT35:AT55" si="0">IF(AH35=0,"",(AN35*1)/AH35)</f>
        <v>1</v>
      </c>
      <c r="AU35" s="285"/>
      <c r="AV35" s="285"/>
      <c r="AW35" s="285"/>
      <c r="AX35" s="285"/>
      <c r="AY35" s="286"/>
      <c r="AZ35" s="239">
        <f t="shared" ref="AZ35:AZ55" si="1">AB35*100</f>
        <v>0.88500000000000001</v>
      </c>
      <c r="BA35" s="240"/>
      <c r="BB35" s="240"/>
      <c r="BC35" s="240"/>
      <c r="BD35" s="240"/>
      <c r="BE35" s="240"/>
      <c r="BF35" s="241"/>
      <c r="BG35" s="242">
        <f t="shared" ref="BG35:BG55" si="2">IF(AH35=0,(AZ35),((AT35*AB35)*100))</f>
        <v>0.88500000000000001</v>
      </c>
      <c r="BH35" s="243"/>
      <c r="BI35" s="243"/>
      <c r="BJ35" s="243"/>
      <c r="BK35" s="243"/>
      <c r="BL35" s="243"/>
      <c r="BM35" s="244"/>
    </row>
    <row r="36" spans="1:65" ht="36.75" customHeight="1" x14ac:dyDescent="0.2">
      <c r="A36" s="37"/>
      <c r="B36" s="245" t="str">
        <f>'LE 01 (PROG)'!B39</f>
        <v>Proyectar los Planes Operativos Anuales de Actividades según los objetivos estratégicos del Plan de Desarrollo Institucional.</v>
      </c>
      <c r="C36" s="246"/>
      <c r="D36" s="246"/>
      <c r="E36" s="246"/>
      <c r="F36" s="246"/>
      <c r="G36" s="246"/>
      <c r="H36" s="246"/>
      <c r="I36" s="246"/>
      <c r="J36" s="246"/>
      <c r="K36" s="246"/>
      <c r="L36" s="246"/>
      <c r="M36" s="246"/>
      <c r="N36" s="246"/>
      <c r="O36" s="246"/>
      <c r="P36" s="246"/>
      <c r="Q36" s="246"/>
      <c r="R36" s="246"/>
      <c r="S36" s="246"/>
      <c r="T36" s="246"/>
      <c r="U36" s="247"/>
      <c r="V36" s="248" t="str">
        <f>'LE 01 (PROG)'!V39</f>
        <v>LE 01 OB 01 AC 03</v>
      </c>
      <c r="W36" s="249"/>
      <c r="X36" s="249"/>
      <c r="Y36" s="249"/>
      <c r="Z36" s="249"/>
      <c r="AA36" s="250"/>
      <c r="AB36" s="251">
        <f>'LE 01 (PROG)'!AB39</f>
        <v>0.25979999999999998</v>
      </c>
      <c r="AC36" s="252"/>
      <c r="AD36" s="252"/>
      <c r="AE36" s="252"/>
      <c r="AF36" s="252"/>
      <c r="AG36" s="253"/>
      <c r="AH36" s="254">
        <f>'LE 01 (PROG)'!AL39</f>
        <v>2</v>
      </c>
      <c r="AI36" s="255"/>
      <c r="AJ36" s="255"/>
      <c r="AK36" s="255"/>
      <c r="AL36" s="255"/>
      <c r="AM36" s="256"/>
      <c r="AN36" s="257">
        <f>'LE 01 (PROG)'!AL40</f>
        <v>2</v>
      </c>
      <c r="AO36" s="258"/>
      <c r="AP36" s="258"/>
      <c r="AQ36" s="258"/>
      <c r="AR36" s="258"/>
      <c r="AS36" s="259"/>
      <c r="AT36" s="260">
        <f t="shared" si="0"/>
        <v>1</v>
      </c>
      <c r="AU36" s="261"/>
      <c r="AV36" s="261"/>
      <c r="AW36" s="261"/>
      <c r="AX36" s="261"/>
      <c r="AY36" s="262"/>
      <c r="AZ36" s="263">
        <f t="shared" si="1"/>
        <v>25.979999999999997</v>
      </c>
      <c r="BA36" s="264"/>
      <c r="BB36" s="264"/>
      <c r="BC36" s="264"/>
      <c r="BD36" s="264"/>
      <c r="BE36" s="264"/>
      <c r="BF36" s="265"/>
      <c r="BG36" s="266">
        <f t="shared" si="2"/>
        <v>25.979999999999997</v>
      </c>
      <c r="BH36" s="267"/>
      <c r="BI36" s="267"/>
      <c r="BJ36" s="267"/>
      <c r="BK36" s="267"/>
      <c r="BL36" s="267"/>
      <c r="BM36" s="268"/>
    </row>
    <row r="37" spans="1:65" ht="36.75" customHeight="1" x14ac:dyDescent="0.2">
      <c r="A37" s="37"/>
      <c r="B37" s="269" t="str">
        <f>'LE 01 (PROG)'!B41</f>
        <v>Someter los Planes Operativos Anuales de Actividades al análisis y aprobación de la Junta Directiva.</v>
      </c>
      <c r="C37" s="270"/>
      <c r="D37" s="270"/>
      <c r="E37" s="270"/>
      <c r="F37" s="270"/>
      <c r="G37" s="270"/>
      <c r="H37" s="270"/>
      <c r="I37" s="270"/>
      <c r="J37" s="270"/>
      <c r="K37" s="270"/>
      <c r="L37" s="270"/>
      <c r="M37" s="270"/>
      <c r="N37" s="270"/>
      <c r="O37" s="270"/>
      <c r="P37" s="270"/>
      <c r="Q37" s="270"/>
      <c r="R37" s="270"/>
      <c r="S37" s="270"/>
      <c r="T37" s="270"/>
      <c r="U37" s="271"/>
      <c r="V37" s="272" t="str">
        <f>'LE 01 (PROG)'!V41</f>
        <v>LE 01 OB 01 AC 04</v>
      </c>
      <c r="W37" s="273"/>
      <c r="X37" s="273"/>
      <c r="Y37" s="273"/>
      <c r="Z37" s="273"/>
      <c r="AA37" s="274"/>
      <c r="AB37" s="275">
        <f>'LE 01 (PROG)'!AB41</f>
        <v>1.125E-2</v>
      </c>
      <c r="AC37" s="276"/>
      <c r="AD37" s="276"/>
      <c r="AE37" s="276"/>
      <c r="AF37" s="276"/>
      <c r="AG37" s="277"/>
      <c r="AH37" s="278">
        <f>'LE 01 (PROG)'!AL41</f>
        <v>2</v>
      </c>
      <c r="AI37" s="279"/>
      <c r="AJ37" s="279"/>
      <c r="AK37" s="279"/>
      <c r="AL37" s="279"/>
      <c r="AM37" s="280"/>
      <c r="AN37" s="281">
        <f>'LE 01 (PROG)'!AL42</f>
        <v>2</v>
      </c>
      <c r="AO37" s="282"/>
      <c r="AP37" s="282"/>
      <c r="AQ37" s="282"/>
      <c r="AR37" s="282"/>
      <c r="AS37" s="283"/>
      <c r="AT37" s="284">
        <f t="shared" si="0"/>
        <v>1</v>
      </c>
      <c r="AU37" s="285"/>
      <c r="AV37" s="285"/>
      <c r="AW37" s="285"/>
      <c r="AX37" s="285"/>
      <c r="AY37" s="286"/>
      <c r="AZ37" s="239">
        <f t="shared" si="1"/>
        <v>1.125</v>
      </c>
      <c r="BA37" s="240"/>
      <c r="BB37" s="240"/>
      <c r="BC37" s="240"/>
      <c r="BD37" s="240"/>
      <c r="BE37" s="240"/>
      <c r="BF37" s="241"/>
      <c r="BG37" s="242">
        <f t="shared" si="2"/>
        <v>1.125</v>
      </c>
      <c r="BH37" s="243"/>
      <c r="BI37" s="243"/>
      <c r="BJ37" s="243"/>
      <c r="BK37" s="243"/>
      <c r="BL37" s="243"/>
      <c r="BM37" s="244"/>
    </row>
    <row r="38" spans="1:65" ht="36.75" customHeight="1" x14ac:dyDescent="0.2">
      <c r="A38" s="37"/>
      <c r="B38" s="245" t="str">
        <f>'LE 01 (PROG)'!B43</f>
        <v>Realizar seguimiento trimestral a la ejecución de los Planes Operativos Anuales de Actividades y al Plan de Desarrollo Institucional, en general.</v>
      </c>
      <c r="C38" s="246"/>
      <c r="D38" s="246"/>
      <c r="E38" s="246"/>
      <c r="F38" s="246"/>
      <c r="G38" s="246"/>
      <c r="H38" s="246"/>
      <c r="I38" s="246"/>
      <c r="J38" s="246"/>
      <c r="K38" s="246"/>
      <c r="L38" s="246"/>
      <c r="M38" s="246"/>
      <c r="N38" s="246"/>
      <c r="O38" s="246"/>
      <c r="P38" s="246"/>
      <c r="Q38" s="246"/>
      <c r="R38" s="246"/>
      <c r="S38" s="246"/>
      <c r="T38" s="246"/>
      <c r="U38" s="247"/>
      <c r="V38" s="248" t="str">
        <f>'LE 01 (PROG)'!V43</f>
        <v>LE 01 OB 01 AC 05</v>
      </c>
      <c r="W38" s="249"/>
      <c r="X38" s="249"/>
      <c r="Y38" s="249"/>
      <c r="Z38" s="249"/>
      <c r="AA38" s="250"/>
      <c r="AB38" s="251">
        <f>'LE 01 (PROG)'!AB43</f>
        <v>3.8269999999999998E-2</v>
      </c>
      <c r="AC38" s="252"/>
      <c r="AD38" s="252"/>
      <c r="AE38" s="252"/>
      <c r="AF38" s="252"/>
      <c r="AG38" s="253"/>
      <c r="AH38" s="254">
        <f>'LE 01 (PROG)'!AL43</f>
        <v>22</v>
      </c>
      <c r="AI38" s="255"/>
      <c r="AJ38" s="255"/>
      <c r="AK38" s="255"/>
      <c r="AL38" s="255"/>
      <c r="AM38" s="256"/>
      <c r="AN38" s="257">
        <f>'LE 01 (PROG)'!AL44</f>
        <v>22</v>
      </c>
      <c r="AO38" s="258"/>
      <c r="AP38" s="258"/>
      <c r="AQ38" s="258"/>
      <c r="AR38" s="258"/>
      <c r="AS38" s="259"/>
      <c r="AT38" s="260">
        <f t="shared" si="0"/>
        <v>1</v>
      </c>
      <c r="AU38" s="261"/>
      <c r="AV38" s="261"/>
      <c r="AW38" s="261"/>
      <c r="AX38" s="261"/>
      <c r="AY38" s="262"/>
      <c r="AZ38" s="263">
        <f>AB38*100</f>
        <v>3.827</v>
      </c>
      <c r="BA38" s="264"/>
      <c r="BB38" s="264"/>
      <c r="BC38" s="264"/>
      <c r="BD38" s="264"/>
      <c r="BE38" s="264"/>
      <c r="BF38" s="265"/>
      <c r="BG38" s="266">
        <f t="shared" si="2"/>
        <v>3.827</v>
      </c>
      <c r="BH38" s="267"/>
      <c r="BI38" s="267"/>
      <c r="BJ38" s="267"/>
      <c r="BK38" s="267"/>
      <c r="BL38" s="267"/>
      <c r="BM38" s="268"/>
    </row>
    <row r="39" spans="1:65" ht="36.75" customHeight="1" x14ac:dyDescent="0.2">
      <c r="A39" s="37"/>
      <c r="B39" s="269" t="str">
        <f>'LE 01 (PROG)'!B45</f>
        <v>Retroalimentar los resultados de la evaluación a los responsables de los objetivos estratégicos, para corregir las desviaciones observadas en la ejecución del Plan de Desarrollo Institucional.</v>
      </c>
      <c r="C39" s="270"/>
      <c r="D39" s="270"/>
      <c r="E39" s="270"/>
      <c r="F39" s="270"/>
      <c r="G39" s="270"/>
      <c r="H39" s="270"/>
      <c r="I39" s="270"/>
      <c r="J39" s="270"/>
      <c r="K39" s="270"/>
      <c r="L39" s="270"/>
      <c r="M39" s="270"/>
      <c r="N39" s="270"/>
      <c r="O39" s="270"/>
      <c r="P39" s="270"/>
      <c r="Q39" s="270"/>
      <c r="R39" s="270"/>
      <c r="S39" s="270"/>
      <c r="T39" s="270"/>
      <c r="U39" s="271"/>
      <c r="V39" s="272" t="str">
        <f>'LE 01 (PROG)'!V45</f>
        <v>LE 01 OB 01 AC 06</v>
      </c>
      <c r="W39" s="273"/>
      <c r="X39" s="273"/>
      <c r="Y39" s="273"/>
      <c r="Z39" s="273"/>
      <c r="AA39" s="274"/>
      <c r="AB39" s="275">
        <f>'LE 01 (PROG)'!AB45</f>
        <v>3.8269999999999998E-2</v>
      </c>
      <c r="AC39" s="276"/>
      <c r="AD39" s="276"/>
      <c r="AE39" s="276"/>
      <c r="AF39" s="276"/>
      <c r="AG39" s="277"/>
      <c r="AH39" s="278">
        <f>'LE 01 (PROG)'!AL45</f>
        <v>22</v>
      </c>
      <c r="AI39" s="279"/>
      <c r="AJ39" s="279"/>
      <c r="AK39" s="279"/>
      <c r="AL39" s="279"/>
      <c r="AM39" s="280"/>
      <c r="AN39" s="281">
        <f>'LE 01 (PROG)'!AL46</f>
        <v>0</v>
      </c>
      <c r="AO39" s="282"/>
      <c r="AP39" s="282"/>
      <c r="AQ39" s="282"/>
      <c r="AR39" s="282"/>
      <c r="AS39" s="283"/>
      <c r="AT39" s="284">
        <f t="shared" si="0"/>
        <v>0</v>
      </c>
      <c r="AU39" s="285"/>
      <c r="AV39" s="285"/>
      <c r="AW39" s="285"/>
      <c r="AX39" s="285"/>
      <c r="AY39" s="286"/>
      <c r="AZ39" s="239">
        <f t="shared" si="1"/>
        <v>3.827</v>
      </c>
      <c r="BA39" s="240"/>
      <c r="BB39" s="240"/>
      <c r="BC39" s="240"/>
      <c r="BD39" s="240"/>
      <c r="BE39" s="240"/>
      <c r="BF39" s="241"/>
      <c r="BG39" s="242">
        <f t="shared" si="2"/>
        <v>0</v>
      </c>
      <c r="BH39" s="243"/>
      <c r="BI39" s="243"/>
      <c r="BJ39" s="243"/>
      <c r="BK39" s="243"/>
      <c r="BL39" s="243"/>
      <c r="BM39" s="244"/>
    </row>
    <row r="40" spans="1:65" ht="36.75" customHeight="1" x14ac:dyDescent="0.2">
      <c r="A40" s="37"/>
      <c r="B40" s="245" t="str">
        <f>'LE 01 (PROG)'!B47</f>
        <v>Formular planes de mejoramientos con base en el seguimiento trimestral a la ejecución de los Planes Operativos Anuales de Actividades y al Plan de Desarrollo Institucional.</v>
      </c>
      <c r="C40" s="246"/>
      <c r="D40" s="246"/>
      <c r="E40" s="246"/>
      <c r="F40" s="246"/>
      <c r="G40" s="246"/>
      <c r="H40" s="246"/>
      <c r="I40" s="246"/>
      <c r="J40" s="246"/>
      <c r="K40" s="246"/>
      <c r="L40" s="246"/>
      <c r="M40" s="246"/>
      <c r="N40" s="246"/>
      <c r="O40" s="246"/>
      <c r="P40" s="246"/>
      <c r="Q40" s="246"/>
      <c r="R40" s="246"/>
      <c r="S40" s="246"/>
      <c r="T40" s="246"/>
      <c r="U40" s="247"/>
      <c r="V40" s="248" t="str">
        <f>'LE 01 (PROG)'!V47</f>
        <v>LE 01 OB 01 AC 07</v>
      </c>
      <c r="W40" s="249"/>
      <c r="X40" s="249"/>
      <c r="Y40" s="249"/>
      <c r="Z40" s="249"/>
      <c r="AA40" s="250"/>
      <c r="AB40" s="251">
        <f>'LE 01 (PROG)'!AB47</f>
        <v>2.0070000000000001E-2</v>
      </c>
      <c r="AC40" s="252"/>
      <c r="AD40" s="252"/>
      <c r="AE40" s="252"/>
      <c r="AF40" s="252"/>
      <c r="AG40" s="253"/>
      <c r="AH40" s="254">
        <f>'LE 01 (PROG)'!AL47</f>
        <v>1</v>
      </c>
      <c r="AI40" s="255"/>
      <c r="AJ40" s="255"/>
      <c r="AK40" s="255"/>
      <c r="AL40" s="255"/>
      <c r="AM40" s="256"/>
      <c r="AN40" s="257">
        <f>'LE 01 (PROG)'!AL48</f>
        <v>0</v>
      </c>
      <c r="AO40" s="258"/>
      <c r="AP40" s="258"/>
      <c r="AQ40" s="258"/>
      <c r="AR40" s="258"/>
      <c r="AS40" s="259"/>
      <c r="AT40" s="260">
        <f t="shared" si="0"/>
        <v>0</v>
      </c>
      <c r="AU40" s="261"/>
      <c r="AV40" s="261"/>
      <c r="AW40" s="261"/>
      <c r="AX40" s="261"/>
      <c r="AY40" s="262"/>
      <c r="AZ40" s="263">
        <f t="shared" si="1"/>
        <v>2.0070000000000001</v>
      </c>
      <c r="BA40" s="264"/>
      <c r="BB40" s="264"/>
      <c r="BC40" s="264"/>
      <c r="BD40" s="264"/>
      <c r="BE40" s="264"/>
      <c r="BF40" s="265"/>
      <c r="BG40" s="266">
        <f t="shared" si="2"/>
        <v>0</v>
      </c>
      <c r="BH40" s="267"/>
      <c r="BI40" s="267"/>
      <c r="BJ40" s="267"/>
      <c r="BK40" s="267"/>
      <c r="BL40" s="267"/>
      <c r="BM40" s="268"/>
    </row>
    <row r="41" spans="1:65" ht="36.75" customHeight="1" x14ac:dyDescent="0.2">
      <c r="A41" s="37"/>
      <c r="B41" s="269" t="str">
        <f>'LE 01 (PROG)'!B49</f>
        <v>Ejecutar las actividades contenidas en los planes de mejoramiento derivados del seguimiento trimestral a la ejecución de los Planes Operativos Anuales de Actividades y al Plan de Desarrollo Institucional.</v>
      </c>
      <c r="C41" s="270"/>
      <c r="D41" s="270"/>
      <c r="E41" s="270"/>
      <c r="F41" s="270"/>
      <c r="G41" s="270"/>
      <c r="H41" s="270"/>
      <c r="I41" s="270"/>
      <c r="J41" s="270"/>
      <c r="K41" s="270"/>
      <c r="L41" s="270"/>
      <c r="M41" s="270"/>
      <c r="N41" s="270"/>
      <c r="O41" s="270"/>
      <c r="P41" s="270"/>
      <c r="Q41" s="270"/>
      <c r="R41" s="270"/>
      <c r="S41" s="270"/>
      <c r="T41" s="270"/>
      <c r="U41" s="271"/>
      <c r="V41" s="272" t="str">
        <f>'LE 01 (PROG)'!V49</f>
        <v>LE 01 OB 01 AC 08</v>
      </c>
      <c r="W41" s="273"/>
      <c r="X41" s="273"/>
      <c r="Y41" s="273"/>
      <c r="Z41" s="273"/>
      <c r="AA41" s="274"/>
      <c r="AB41" s="275">
        <f>'LE 01 (PROG)'!AB49</f>
        <v>9.6549999999999997E-2</v>
      </c>
      <c r="AC41" s="276"/>
      <c r="AD41" s="276"/>
      <c r="AE41" s="276"/>
      <c r="AF41" s="276"/>
      <c r="AG41" s="277"/>
      <c r="AH41" s="278">
        <f>'LE 01 (PROG)'!AL49</f>
        <v>1</v>
      </c>
      <c r="AI41" s="279"/>
      <c r="AJ41" s="279"/>
      <c r="AK41" s="279"/>
      <c r="AL41" s="279"/>
      <c r="AM41" s="280"/>
      <c r="AN41" s="281">
        <f>'LE 01 (PROG)'!AL50</f>
        <v>0</v>
      </c>
      <c r="AO41" s="282"/>
      <c r="AP41" s="282"/>
      <c r="AQ41" s="282"/>
      <c r="AR41" s="282"/>
      <c r="AS41" s="283"/>
      <c r="AT41" s="284">
        <f t="shared" si="0"/>
        <v>0</v>
      </c>
      <c r="AU41" s="285"/>
      <c r="AV41" s="285"/>
      <c r="AW41" s="285"/>
      <c r="AX41" s="285"/>
      <c r="AY41" s="286"/>
      <c r="AZ41" s="239">
        <f t="shared" si="1"/>
        <v>9.6549999999999994</v>
      </c>
      <c r="BA41" s="240"/>
      <c r="BB41" s="240"/>
      <c r="BC41" s="240"/>
      <c r="BD41" s="240"/>
      <c r="BE41" s="240"/>
      <c r="BF41" s="241"/>
      <c r="BG41" s="242">
        <f t="shared" si="2"/>
        <v>0</v>
      </c>
      <c r="BH41" s="243"/>
      <c r="BI41" s="243"/>
      <c r="BJ41" s="243"/>
      <c r="BK41" s="243"/>
      <c r="BL41" s="243"/>
      <c r="BM41" s="244"/>
    </row>
    <row r="42" spans="1:65" ht="36.75" customHeight="1" x14ac:dyDescent="0.2">
      <c r="A42" s="37"/>
      <c r="B42" s="245" t="str">
        <f>'LE 01 (PROG)'!B51</f>
        <v>Realizar seguimiento a la ejecución de los planes de mejoramiento formulados.</v>
      </c>
      <c r="C42" s="246"/>
      <c r="D42" s="246"/>
      <c r="E42" s="246"/>
      <c r="F42" s="246"/>
      <c r="G42" s="246"/>
      <c r="H42" s="246"/>
      <c r="I42" s="246"/>
      <c r="J42" s="246"/>
      <c r="K42" s="246"/>
      <c r="L42" s="246"/>
      <c r="M42" s="246"/>
      <c r="N42" s="246"/>
      <c r="O42" s="246"/>
      <c r="P42" s="246"/>
      <c r="Q42" s="246"/>
      <c r="R42" s="246"/>
      <c r="S42" s="246"/>
      <c r="T42" s="246"/>
      <c r="U42" s="247"/>
      <c r="V42" s="248" t="str">
        <f>'LE 01 (PROG)'!V51</f>
        <v>LE 01 OB 01 AC 09</v>
      </c>
      <c r="W42" s="249"/>
      <c r="X42" s="249"/>
      <c r="Y42" s="249"/>
      <c r="Z42" s="249"/>
      <c r="AA42" s="250"/>
      <c r="AB42" s="251">
        <f>'LE 01 (PROG)'!AB51</f>
        <v>4.1999999999999997E-3</v>
      </c>
      <c r="AC42" s="252"/>
      <c r="AD42" s="252"/>
      <c r="AE42" s="252"/>
      <c r="AF42" s="252"/>
      <c r="AG42" s="253"/>
      <c r="AH42" s="254">
        <f>'LE 01 (PROG)'!AL51</f>
        <v>0</v>
      </c>
      <c r="AI42" s="255"/>
      <c r="AJ42" s="255"/>
      <c r="AK42" s="255"/>
      <c r="AL42" s="255"/>
      <c r="AM42" s="256"/>
      <c r="AN42" s="257">
        <f>'LE 01 (PROG)'!AL52</f>
        <v>0</v>
      </c>
      <c r="AO42" s="258"/>
      <c r="AP42" s="258"/>
      <c r="AQ42" s="258"/>
      <c r="AR42" s="258"/>
      <c r="AS42" s="259"/>
      <c r="AT42" s="311" t="str">
        <f t="shared" si="0"/>
        <v/>
      </c>
      <c r="AU42" s="312"/>
      <c r="AV42" s="312"/>
      <c r="AW42" s="312"/>
      <c r="AX42" s="312"/>
      <c r="AY42" s="313"/>
      <c r="AZ42" s="263">
        <f t="shared" si="1"/>
        <v>0.42</v>
      </c>
      <c r="BA42" s="264"/>
      <c r="BB42" s="264"/>
      <c r="BC42" s="264"/>
      <c r="BD42" s="264"/>
      <c r="BE42" s="264"/>
      <c r="BF42" s="265"/>
      <c r="BG42" s="266">
        <f t="shared" si="2"/>
        <v>0.42</v>
      </c>
      <c r="BH42" s="267"/>
      <c r="BI42" s="267"/>
      <c r="BJ42" s="267"/>
      <c r="BK42" s="267"/>
      <c r="BL42" s="267"/>
      <c r="BM42" s="268"/>
    </row>
    <row r="43" spans="1:65" ht="36.75" customHeight="1" x14ac:dyDescent="0.2">
      <c r="A43" s="37"/>
      <c r="B43" s="269" t="str">
        <f>'LE 01 (PROG)'!B53</f>
        <v>Presentar un informe semestral, a la Junta Directiva de la ejecución del Plan de Desarrollo.</v>
      </c>
      <c r="C43" s="270"/>
      <c r="D43" s="270"/>
      <c r="E43" s="270"/>
      <c r="F43" s="270"/>
      <c r="G43" s="270"/>
      <c r="H43" s="270"/>
      <c r="I43" s="270"/>
      <c r="J43" s="270"/>
      <c r="K43" s="270"/>
      <c r="L43" s="270"/>
      <c r="M43" s="270"/>
      <c r="N43" s="270"/>
      <c r="O43" s="270"/>
      <c r="P43" s="270"/>
      <c r="Q43" s="270"/>
      <c r="R43" s="270"/>
      <c r="S43" s="270"/>
      <c r="T43" s="270"/>
      <c r="U43" s="271"/>
      <c r="V43" s="272" t="str">
        <f>'LE 01 (PROG)'!V53</f>
        <v>LE 01 OB 01 AC 10</v>
      </c>
      <c r="W43" s="273"/>
      <c r="X43" s="273"/>
      <c r="Y43" s="273"/>
      <c r="Z43" s="273"/>
      <c r="AA43" s="274"/>
      <c r="AB43" s="275">
        <f>'LE 01 (PROG)'!AB53</f>
        <v>2.9299999999999999E-3</v>
      </c>
      <c r="AC43" s="276"/>
      <c r="AD43" s="276"/>
      <c r="AE43" s="276"/>
      <c r="AF43" s="276"/>
      <c r="AG43" s="277"/>
      <c r="AH43" s="278">
        <f>'LE 01 (PROG)'!AL53</f>
        <v>0</v>
      </c>
      <c r="AI43" s="279"/>
      <c r="AJ43" s="279"/>
      <c r="AK43" s="279"/>
      <c r="AL43" s="279"/>
      <c r="AM43" s="280"/>
      <c r="AN43" s="281">
        <f>'LE 01 (PROG)'!AL54</f>
        <v>0</v>
      </c>
      <c r="AO43" s="282"/>
      <c r="AP43" s="282"/>
      <c r="AQ43" s="282"/>
      <c r="AR43" s="282"/>
      <c r="AS43" s="283"/>
      <c r="AT43" s="314" t="str">
        <f t="shared" si="0"/>
        <v/>
      </c>
      <c r="AU43" s="315"/>
      <c r="AV43" s="315"/>
      <c r="AW43" s="315"/>
      <c r="AX43" s="315"/>
      <c r="AY43" s="316"/>
      <c r="AZ43" s="239">
        <f t="shared" si="1"/>
        <v>0.29299999999999998</v>
      </c>
      <c r="BA43" s="240"/>
      <c r="BB43" s="240"/>
      <c r="BC43" s="240"/>
      <c r="BD43" s="240"/>
      <c r="BE43" s="240"/>
      <c r="BF43" s="241"/>
      <c r="BG43" s="242">
        <f t="shared" si="2"/>
        <v>0.29299999999999998</v>
      </c>
      <c r="BH43" s="243"/>
      <c r="BI43" s="243"/>
      <c r="BJ43" s="243"/>
      <c r="BK43" s="243"/>
      <c r="BL43" s="243"/>
      <c r="BM43" s="244"/>
    </row>
    <row r="44" spans="1:65" ht="36.75" customHeight="1" x14ac:dyDescent="0.2">
      <c r="A44" s="37"/>
      <c r="B44" s="245" t="str">
        <f>'LE 01 (PROG)'!B55</f>
        <v>Proyectar los ajustes requeridos por el Plan de Desarrollo Institucional según los resultados de su evaluación.</v>
      </c>
      <c r="C44" s="246"/>
      <c r="D44" s="246"/>
      <c r="E44" s="246"/>
      <c r="F44" s="246"/>
      <c r="G44" s="246"/>
      <c r="H44" s="246"/>
      <c r="I44" s="246"/>
      <c r="J44" s="246"/>
      <c r="K44" s="246"/>
      <c r="L44" s="246"/>
      <c r="M44" s="246"/>
      <c r="N44" s="246"/>
      <c r="O44" s="246"/>
      <c r="P44" s="246"/>
      <c r="Q44" s="246"/>
      <c r="R44" s="246"/>
      <c r="S44" s="246"/>
      <c r="T44" s="246"/>
      <c r="U44" s="247"/>
      <c r="V44" s="248" t="str">
        <f>'LE 01 (PROG)'!V55</f>
        <v>LE 01 OB 01 AC 11</v>
      </c>
      <c r="W44" s="249"/>
      <c r="X44" s="249"/>
      <c r="Y44" s="249"/>
      <c r="Z44" s="249"/>
      <c r="AA44" s="250"/>
      <c r="AB44" s="251">
        <f>'LE 01 (PROG)'!AB55</f>
        <v>9.826E-2</v>
      </c>
      <c r="AC44" s="252"/>
      <c r="AD44" s="252"/>
      <c r="AE44" s="252"/>
      <c r="AF44" s="252"/>
      <c r="AG44" s="253"/>
      <c r="AH44" s="254">
        <f>'LE 01 (PROG)'!AL55</f>
        <v>0</v>
      </c>
      <c r="AI44" s="255"/>
      <c r="AJ44" s="255"/>
      <c r="AK44" s="255"/>
      <c r="AL44" s="255"/>
      <c r="AM44" s="256"/>
      <c r="AN44" s="257">
        <f>'LE 01 (PROG)'!AL56</f>
        <v>0</v>
      </c>
      <c r="AO44" s="258"/>
      <c r="AP44" s="258"/>
      <c r="AQ44" s="258"/>
      <c r="AR44" s="258"/>
      <c r="AS44" s="259"/>
      <c r="AT44" s="311" t="str">
        <f t="shared" si="0"/>
        <v/>
      </c>
      <c r="AU44" s="312"/>
      <c r="AV44" s="312"/>
      <c r="AW44" s="312"/>
      <c r="AX44" s="312"/>
      <c r="AY44" s="313"/>
      <c r="AZ44" s="263">
        <f t="shared" si="1"/>
        <v>9.8260000000000005</v>
      </c>
      <c r="BA44" s="264"/>
      <c r="BB44" s="264"/>
      <c r="BC44" s="264"/>
      <c r="BD44" s="264"/>
      <c r="BE44" s="264"/>
      <c r="BF44" s="265"/>
      <c r="BG44" s="266">
        <f t="shared" si="2"/>
        <v>9.8260000000000005</v>
      </c>
      <c r="BH44" s="267"/>
      <c r="BI44" s="267"/>
      <c r="BJ44" s="267"/>
      <c r="BK44" s="267"/>
      <c r="BL44" s="267"/>
      <c r="BM44" s="268"/>
    </row>
    <row r="45" spans="1:65" ht="36.75" customHeight="1" x14ac:dyDescent="0.2">
      <c r="A45" s="37"/>
      <c r="B45" s="269" t="str">
        <f>'LE 01 (PROG)'!B57</f>
        <v>Someter las modificaciones al Plan de Desarrollo Institucional al análisis y aprobación de la Junta Directiva</v>
      </c>
      <c r="C45" s="270"/>
      <c r="D45" s="270"/>
      <c r="E45" s="270"/>
      <c r="F45" s="270"/>
      <c r="G45" s="270"/>
      <c r="H45" s="270"/>
      <c r="I45" s="270"/>
      <c r="J45" s="270"/>
      <c r="K45" s="270"/>
      <c r="L45" s="270"/>
      <c r="M45" s="270"/>
      <c r="N45" s="270"/>
      <c r="O45" s="270"/>
      <c r="P45" s="270"/>
      <c r="Q45" s="270"/>
      <c r="R45" s="270"/>
      <c r="S45" s="270"/>
      <c r="T45" s="270"/>
      <c r="U45" s="271"/>
      <c r="V45" s="272" t="str">
        <f>'LE 01 (PROG)'!V57</f>
        <v>LE 01 OB 01 AC 12</v>
      </c>
      <c r="W45" s="273"/>
      <c r="X45" s="273"/>
      <c r="Y45" s="273"/>
      <c r="Z45" s="273"/>
      <c r="AA45" s="274"/>
      <c r="AB45" s="275">
        <f>'LE 01 (PROG)'!AB57</f>
        <v>7.5000000000000002E-4</v>
      </c>
      <c r="AC45" s="276"/>
      <c r="AD45" s="276"/>
      <c r="AE45" s="276"/>
      <c r="AF45" s="276"/>
      <c r="AG45" s="277"/>
      <c r="AH45" s="278">
        <f>'LE 01 (PROG)'!AL57</f>
        <v>0</v>
      </c>
      <c r="AI45" s="279"/>
      <c r="AJ45" s="279"/>
      <c r="AK45" s="279"/>
      <c r="AL45" s="279"/>
      <c r="AM45" s="280"/>
      <c r="AN45" s="281">
        <f>'LE 01 (PROG)'!AL58</f>
        <v>0</v>
      </c>
      <c r="AO45" s="282"/>
      <c r="AP45" s="282"/>
      <c r="AQ45" s="282"/>
      <c r="AR45" s="282"/>
      <c r="AS45" s="283"/>
      <c r="AT45" s="314" t="str">
        <f t="shared" si="0"/>
        <v/>
      </c>
      <c r="AU45" s="315"/>
      <c r="AV45" s="315"/>
      <c r="AW45" s="315"/>
      <c r="AX45" s="315"/>
      <c r="AY45" s="316"/>
      <c r="AZ45" s="239">
        <f t="shared" si="1"/>
        <v>7.4999999999999997E-2</v>
      </c>
      <c r="BA45" s="240"/>
      <c r="BB45" s="240"/>
      <c r="BC45" s="240"/>
      <c r="BD45" s="240"/>
      <c r="BE45" s="240"/>
      <c r="BF45" s="241"/>
      <c r="BG45" s="242">
        <f t="shared" si="2"/>
        <v>7.4999999999999997E-2</v>
      </c>
      <c r="BH45" s="243"/>
      <c r="BI45" s="243"/>
      <c r="BJ45" s="243"/>
      <c r="BK45" s="243"/>
      <c r="BL45" s="243"/>
      <c r="BM45" s="244"/>
    </row>
    <row r="46" spans="1:65" ht="36.75" customHeight="1" x14ac:dyDescent="0.2">
      <c r="A46" s="37"/>
      <c r="B46" s="245" t="str">
        <f>'LE 01 (PROG)'!B59</f>
        <v>Formular el Plan de Gestión Gerencial para el cuatrienio.</v>
      </c>
      <c r="C46" s="246"/>
      <c r="D46" s="246"/>
      <c r="E46" s="246"/>
      <c r="F46" s="246"/>
      <c r="G46" s="246"/>
      <c r="H46" s="246"/>
      <c r="I46" s="246"/>
      <c r="J46" s="246"/>
      <c r="K46" s="246"/>
      <c r="L46" s="246"/>
      <c r="M46" s="246"/>
      <c r="N46" s="246"/>
      <c r="O46" s="246"/>
      <c r="P46" s="246"/>
      <c r="Q46" s="246"/>
      <c r="R46" s="246"/>
      <c r="S46" s="246"/>
      <c r="T46" s="246"/>
      <c r="U46" s="247"/>
      <c r="V46" s="248" t="str">
        <f>'LE 01 (PROG)'!V59</f>
        <v>LE 01 OB 01 AC 13</v>
      </c>
      <c r="W46" s="249"/>
      <c r="X46" s="249"/>
      <c r="Y46" s="249"/>
      <c r="Z46" s="249"/>
      <c r="AA46" s="250"/>
      <c r="AB46" s="251">
        <f>'LE 01 (PROG)'!AB59</f>
        <v>4.4650000000000002E-2</v>
      </c>
      <c r="AC46" s="252"/>
      <c r="AD46" s="252"/>
      <c r="AE46" s="252"/>
      <c r="AF46" s="252"/>
      <c r="AG46" s="253"/>
      <c r="AH46" s="254">
        <f>'LE 01 (PROG)'!AL59</f>
        <v>1</v>
      </c>
      <c r="AI46" s="255"/>
      <c r="AJ46" s="255"/>
      <c r="AK46" s="255"/>
      <c r="AL46" s="255"/>
      <c r="AM46" s="256"/>
      <c r="AN46" s="257">
        <f>'LE 01 (PROG)'!AL60</f>
        <v>1</v>
      </c>
      <c r="AO46" s="258"/>
      <c r="AP46" s="258"/>
      <c r="AQ46" s="258"/>
      <c r="AR46" s="258"/>
      <c r="AS46" s="259"/>
      <c r="AT46" s="260">
        <f t="shared" si="0"/>
        <v>1</v>
      </c>
      <c r="AU46" s="261"/>
      <c r="AV46" s="261"/>
      <c r="AW46" s="261"/>
      <c r="AX46" s="261"/>
      <c r="AY46" s="262"/>
      <c r="AZ46" s="263">
        <f t="shared" si="1"/>
        <v>4.4649999999999999</v>
      </c>
      <c r="BA46" s="264"/>
      <c r="BB46" s="264"/>
      <c r="BC46" s="264"/>
      <c r="BD46" s="264"/>
      <c r="BE46" s="264"/>
      <c r="BF46" s="265"/>
      <c r="BG46" s="266">
        <f t="shared" si="2"/>
        <v>4.4649999999999999</v>
      </c>
      <c r="BH46" s="267"/>
      <c r="BI46" s="267"/>
      <c r="BJ46" s="267"/>
      <c r="BK46" s="267"/>
      <c r="BL46" s="267"/>
      <c r="BM46" s="268"/>
    </row>
    <row r="47" spans="1:65" ht="36.75" customHeight="1" x14ac:dyDescent="0.2">
      <c r="A47" s="37"/>
      <c r="B47" s="269" t="str">
        <f>'LE 01 (PROG)'!B61</f>
        <v>Someter el Plan de Gestión Gerencial al análisis y aprobación de la Junta Directiva.</v>
      </c>
      <c r="C47" s="270"/>
      <c r="D47" s="270"/>
      <c r="E47" s="270"/>
      <c r="F47" s="270"/>
      <c r="G47" s="270"/>
      <c r="H47" s="270"/>
      <c r="I47" s="270"/>
      <c r="J47" s="270"/>
      <c r="K47" s="270"/>
      <c r="L47" s="270"/>
      <c r="M47" s="270"/>
      <c r="N47" s="270"/>
      <c r="O47" s="270"/>
      <c r="P47" s="270"/>
      <c r="Q47" s="270"/>
      <c r="R47" s="270"/>
      <c r="S47" s="270"/>
      <c r="T47" s="270"/>
      <c r="U47" s="271"/>
      <c r="V47" s="272" t="str">
        <f>'LE 01 (PROG)'!V61</f>
        <v>LE 01 OB 01 AC 14</v>
      </c>
      <c r="W47" s="273"/>
      <c r="X47" s="273"/>
      <c r="Y47" s="273"/>
      <c r="Z47" s="273"/>
      <c r="AA47" s="274"/>
      <c r="AB47" s="275">
        <f>'LE 01 (PROG)'!AB61</f>
        <v>5.5999999999999999E-3</v>
      </c>
      <c r="AC47" s="276"/>
      <c r="AD47" s="276"/>
      <c r="AE47" s="276"/>
      <c r="AF47" s="276"/>
      <c r="AG47" s="277"/>
      <c r="AH47" s="278">
        <f>'LE 01 (PROG)'!AL61</f>
        <v>1</v>
      </c>
      <c r="AI47" s="279"/>
      <c r="AJ47" s="279"/>
      <c r="AK47" s="279"/>
      <c r="AL47" s="279"/>
      <c r="AM47" s="280"/>
      <c r="AN47" s="281">
        <f>'LE 01 (PROG)'!AL62</f>
        <v>1</v>
      </c>
      <c r="AO47" s="282"/>
      <c r="AP47" s="282"/>
      <c r="AQ47" s="282"/>
      <c r="AR47" s="282"/>
      <c r="AS47" s="283"/>
      <c r="AT47" s="284">
        <f t="shared" si="0"/>
        <v>1</v>
      </c>
      <c r="AU47" s="285"/>
      <c r="AV47" s="285"/>
      <c r="AW47" s="285"/>
      <c r="AX47" s="285"/>
      <c r="AY47" s="286"/>
      <c r="AZ47" s="239">
        <f t="shared" si="1"/>
        <v>0.55999999999999994</v>
      </c>
      <c r="BA47" s="240"/>
      <c r="BB47" s="240"/>
      <c r="BC47" s="240"/>
      <c r="BD47" s="240"/>
      <c r="BE47" s="240"/>
      <c r="BF47" s="241"/>
      <c r="BG47" s="242">
        <f t="shared" si="2"/>
        <v>0.55999999999999994</v>
      </c>
      <c r="BH47" s="243"/>
      <c r="BI47" s="243"/>
      <c r="BJ47" s="243"/>
      <c r="BK47" s="243"/>
      <c r="BL47" s="243"/>
      <c r="BM47" s="244"/>
    </row>
    <row r="48" spans="1:65" ht="36.75" customHeight="1" x14ac:dyDescent="0.2">
      <c r="A48" s="37"/>
      <c r="B48" s="245" t="str">
        <f>'LE 01 (PROG)'!B63</f>
        <v>Realizar seguimiento trimestral a la ejecución del Plan de Gestión Gerencial.</v>
      </c>
      <c r="C48" s="246"/>
      <c r="D48" s="246"/>
      <c r="E48" s="246"/>
      <c r="F48" s="246"/>
      <c r="G48" s="246"/>
      <c r="H48" s="246"/>
      <c r="I48" s="246"/>
      <c r="J48" s="246"/>
      <c r="K48" s="246"/>
      <c r="L48" s="246"/>
      <c r="M48" s="246"/>
      <c r="N48" s="246"/>
      <c r="O48" s="246"/>
      <c r="P48" s="246"/>
      <c r="Q48" s="246"/>
      <c r="R48" s="246"/>
      <c r="S48" s="246"/>
      <c r="T48" s="246"/>
      <c r="U48" s="247"/>
      <c r="V48" s="248" t="str">
        <f>'LE 01 (PROG)'!V63</f>
        <v>LE 01 OB 01 AC 15</v>
      </c>
      <c r="W48" s="249"/>
      <c r="X48" s="249"/>
      <c r="Y48" s="249"/>
      <c r="Z48" s="249"/>
      <c r="AA48" s="250"/>
      <c r="AB48" s="251">
        <f>'LE 01 (PROG)'!AB63</f>
        <v>9.2300000000000004E-3</v>
      </c>
      <c r="AC48" s="252"/>
      <c r="AD48" s="252"/>
      <c r="AE48" s="252"/>
      <c r="AF48" s="252"/>
      <c r="AG48" s="253"/>
      <c r="AH48" s="254">
        <f>'LE 01 (PROG)'!AL63</f>
        <v>3</v>
      </c>
      <c r="AI48" s="255"/>
      <c r="AJ48" s="255"/>
      <c r="AK48" s="255"/>
      <c r="AL48" s="255"/>
      <c r="AM48" s="256"/>
      <c r="AN48" s="257">
        <f>'LE 01 (PROG)'!AL64</f>
        <v>1</v>
      </c>
      <c r="AO48" s="258"/>
      <c r="AP48" s="258"/>
      <c r="AQ48" s="258"/>
      <c r="AR48" s="258"/>
      <c r="AS48" s="259"/>
      <c r="AT48" s="260">
        <f t="shared" si="0"/>
        <v>0.33333333333333331</v>
      </c>
      <c r="AU48" s="261"/>
      <c r="AV48" s="261"/>
      <c r="AW48" s="261"/>
      <c r="AX48" s="261"/>
      <c r="AY48" s="262"/>
      <c r="AZ48" s="263">
        <f t="shared" si="1"/>
        <v>0.92300000000000004</v>
      </c>
      <c r="BA48" s="264"/>
      <c r="BB48" s="264"/>
      <c r="BC48" s="264"/>
      <c r="BD48" s="264"/>
      <c r="BE48" s="264"/>
      <c r="BF48" s="265"/>
      <c r="BG48" s="266">
        <f t="shared" si="2"/>
        <v>0.3076666666666667</v>
      </c>
      <c r="BH48" s="267"/>
      <c r="BI48" s="267"/>
      <c r="BJ48" s="267"/>
      <c r="BK48" s="267"/>
      <c r="BL48" s="267"/>
      <c r="BM48" s="268"/>
    </row>
    <row r="49" spans="1:65" ht="36.75" customHeight="1" x14ac:dyDescent="0.2">
      <c r="A49" s="37"/>
      <c r="B49" s="269" t="str">
        <f>'LE 01 (PROG)'!B65</f>
        <v>Retroalimentar los resultados de la evaluación a los responsables de los indicadores, para corregir las desviaciones observadas en la ejecución del Plan de Gestión Gerencial.</v>
      </c>
      <c r="C49" s="270"/>
      <c r="D49" s="270"/>
      <c r="E49" s="270"/>
      <c r="F49" s="270"/>
      <c r="G49" s="270"/>
      <c r="H49" s="270"/>
      <c r="I49" s="270"/>
      <c r="J49" s="270"/>
      <c r="K49" s="270"/>
      <c r="L49" s="270"/>
      <c r="M49" s="270"/>
      <c r="N49" s="270"/>
      <c r="O49" s="270"/>
      <c r="P49" s="270"/>
      <c r="Q49" s="270"/>
      <c r="R49" s="270"/>
      <c r="S49" s="270"/>
      <c r="T49" s="270"/>
      <c r="U49" s="271"/>
      <c r="V49" s="272" t="str">
        <f>'LE 01 (PROG)'!V65</f>
        <v>LE 01 OB 01 AC 16</v>
      </c>
      <c r="W49" s="273"/>
      <c r="X49" s="273"/>
      <c r="Y49" s="273"/>
      <c r="Z49" s="273"/>
      <c r="AA49" s="274"/>
      <c r="AB49" s="275">
        <f>'LE 01 (PROG)'!AB65</f>
        <v>7.0200000000000002E-3</v>
      </c>
      <c r="AC49" s="276"/>
      <c r="AD49" s="276"/>
      <c r="AE49" s="276"/>
      <c r="AF49" s="276"/>
      <c r="AG49" s="277"/>
      <c r="AH49" s="278">
        <f>'LE 01 (PROG)'!AL65</f>
        <v>3</v>
      </c>
      <c r="AI49" s="279"/>
      <c r="AJ49" s="279"/>
      <c r="AK49" s="279"/>
      <c r="AL49" s="279"/>
      <c r="AM49" s="280"/>
      <c r="AN49" s="281">
        <f>'LE 01 (PROG)'!AL66</f>
        <v>0</v>
      </c>
      <c r="AO49" s="282"/>
      <c r="AP49" s="282"/>
      <c r="AQ49" s="282"/>
      <c r="AR49" s="282"/>
      <c r="AS49" s="283"/>
      <c r="AT49" s="284">
        <f t="shared" si="0"/>
        <v>0</v>
      </c>
      <c r="AU49" s="285"/>
      <c r="AV49" s="285"/>
      <c r="AW49" s="285"/>
      <c r="AX49" s="285"/>
      <c r="AY49" s="286"/>
      <c r="AZ49" s="239">
        <f t="shared" si="1"/>
        <v>0.70200000000000007</v>
      </c>
      <c r="BA49" s="240"/>
      <c r="BB49" s="240"/>
      <c r="BC49" s="240"/>
      <c r="BD49" s="240"/>
      <c r="BE49" s="240"/>
      <c r="BF49" s="241"/>
      <c r="BG49" s="242">
        <f t="shared" si="2"/>
        <v>0</v>
      </c>
      <c r="BH49" s="243"/>
      <c r="BI49" s="243"/>
      <c r="BJ49" s="243"/>
      <c r="BK49" s="243"/>
      <c r="BL49" s="243"/>
      <c r="BM49" s="244"/>
    </row>
    <row r="50" spans="1:65" ht="36.75" customHeight="1" x14ac:dyDescent="0.2">
      <c r="A50" s="37"/>
      <c r="B50" s="245" t="str">
        <f>'LE 01 (PROG)'!B67</f>
        <v>Formular planes de mejoramientos con base en el seguimiento trimestral a la ejecución del Plan de Gestión Gerencial.</v>
      </c>
      <c r="C50" s="246"/>
      <c r="D50" s="246"/>
      <c r="E50" s="246"/>
      <c r="F50" s="246"/>
      <c r="G50" s="246"/>
      <c r="H50" s="246"/>
      <c r="I50" s="246"/>
      <c r="J50" s="246"/>
      <c r="K50" s="246"/>
      <c r="L50" s="246"/>
      <c r="M50" s="246"/>
      <c r="N50" s="246"/>
      <c r="O50" s="246"/>
      <c r="P50" s="246"/>
      <c r="Q50" s="246"/>
      <c r="R50" s="246"/>
      <c r="S50" s="246"/>
      <c r="T50" s="246"/>
      <c r="U50" s="247"/>
      <c r="V50" s="248" t="str">
        <f>'LE 01 (PROG)'!V67</f>
        <v>LE 01 OB 01 AC 17</v>
      </c>
      <c r="W50" s="249"/>
      <c r="X50" s="249"/>
      <c r="Y50" s="249"/>
      <c r="Z50" s="249"/>
      <c r="AA50" s="250"/>
      <c r="AB50" s="251">
        <f>'LE 01 (PROG)'!AB67</f>
        <v>7.5199999999999998E-3</v>
      </c>
      <c r="AC50" s="252"/>
      <c r="AD50" s="252"/>
      <c r="AE50" s="252"/>
      <c r="AF50" s="252"/>
      <c r="AG50" s="253"/>
      <c r="AH50" s="254">
        <f>'LE 01 (PROG)'!AL67</f>
        <v>3</v>
      </c>
      <c r="AI50" s="255"/>
      <c r="AJ50" s="255"/>
      <c r="AK50" s="255"/>
      <c r="AL50" s="255"/>
      <c r="AM50" s="256"/>
      <c r="AN50" s="257">
        <f>'LE 01 (PROG)'!AL68</f>
        <v>0</v>
      </c>
      <c r="AO50" s="258"/>
      <c r="AP50" s="258"/>
      <c r="AQ50" s="258"/>
      <c r="AR50" s="258"/>
      <c r="AS50" s="259"/>
      <c r="AT50" s="260">
        <f t="shared" si="0"/>
        <v>0</v>
      </c>
      <c r="AU50" s="261"/>
      <c r="AV50" s="261"/>
      <c r="AW50" s="261"/>
      <c r="AX50" s="261"/>
      <c r="AY50" s="262"/>
      <c r="AZ50" s="263">
        <f t="shared" si="1"/>
        <v>0.752</v>
      </c>
      <c r="BA50" s="264"/>
      <c r="BB50" s="264"/>
      <c r="BC50" s="264"/>
      <c r="BD50" s="264"/>
      <c r="BE50" s="264"/>
      <c r="BF50" s="265"/>
      <c r="BG50" s="266">
        <f t="shared" si="2"/>
        <v>0</v>
      </c>
      <c r="BH50" s="267"/>
      <c r="BI50" s="267"/>
      <c r="BJ50" s="267"/>
      <c r="BK50" s="267"/>
      <c r="BL50" s="267"/>
      <c r="BM50" s="268"/>
    </row>
    <row r="51" spans="1:65" ht="36.75" customHeight="1" x14ac:dyDescent="0.2">
      <c r="A51" s="37"/>
      <c r="B51" s="269" t="str">
        <f>'LE 01 (PROG)'!B69</f>
        <v>Ejecutar las actividades contenidas en los planes de mejoramiento derivados del seguimiento trimestral a la ejecución del Plan de Gestión Gerencial.</v>
      </c>
      <c r="C51" s="270"/>
      <c r="D51" s="270"/>
      <c r="E51" s="270"/>
      <c r="F51" s="270"/>
      <c r="G51" s="270"/>
      <c r="H51" s="270"/>
      <c r="I51" s="270"/>
      <c r="J51" s="270"/>
      <c r="K51" s="270"/>
      <c r="L51" s="270"/>
      <c r="M51" s="270"/>
      <c r="N51" s="270"/>
      <c r="O51" s="270"/>
      <c r="P51" s="270"/>
      <c r="Q51" s="270"/>
      <c r="R51" s="270"/>
      <c r="S51" s="270"/>
      <c r="T51" s="270"/>
      <c r="U51" s="271"/>
      <c r="V51" s="272" t="str">
        <f>'LE 01 (PROG)'!V69</f>
        <v>LE 01 OB 01 AC 18</v>
      </c>
      <c r="W51" s="273"/>
      <c r="X51" s="273"/>
      <c r="Y51" s="273"/>
      <c r="Z51" s="273"/>
      <c r="AA51" s="274"/>
      <c r="AB51" s="275">
        <f>'LE 01 (PROG)'!AB69</f>
        <v>9.844E-2</v>
      </c>
      <c r="AC51" s="276"/>
      <c r="AD51" s="276"/>
      <c r="AE51" s="276"/>
      <c r="AF51" s="276"/>
      <c r="AG51" s="277"/>
      <c r="AH51" s="278">
        <f>'LE 01 (PROG)'!AL69</f>
        <v>2</v>
      </c>
      <c r="AI51" s="279"/>
      <c r="AJ51" s="279"/>
      <c r="AK51" s="279"/>
      <c r="AL51" s="279"/>
      <c r="AM51" s="280"/>
      <c r="AN51" s="281">
        <f>'LE 01 (PROG)'!AL70</f>
        <v>0</v>
      </c>
      <c r="AO51" s="282"/>
      <c r="AP51" s="282"/>
      <c r="AQ51" s="282"/>
      <c r="AR51" s="282"/>
      <c r="AS51" s="283"/>
      <c r="AT51" s="284">
        <f t="shared" si="0"/>
        <v>0</v>
      </c>
      <c r="AU51" s="285"/>
      <c r="AV51" s="285"/>
      <c r="AW51" s="285"/>
      <c r="AX51" s="285"/>
      <c r="AY51" s="286"/>
      <c r="AZ51" s="239">
        <f t="shared" si="1"/>
        <v>9.8439999999999994</v>
      </c>
      <c r="BA51" s="240"/>
      <c r="BB51" s="240"/>
      <c r="BC51" s="240"/>
      <c r="BD51" s="240"/>
      <c r="BE51" s="240"/>
      <c r="BF51" s="241"/>
      <c r="BG51" s="242">
        <f t="shared" si="2"/>
        <v>0</v>
      </c>
      <c r="BH51" s="243"/>
      <c r="BI51" s="243"/>
      <c r="BJ51" s="243"/>
      <c r="BK51" s="243"/>
      <c r="BL51" s="243"/>
      <c r="BM51" s="244"/>
    </row>
    <row r="52" spans="1:65" ht="36.75" customHeight="1" x14ac:dyDescent="0.2">
      <c r="A52" s="37"/>
      <c r="B52" s="245" t="str">
        <f>'LE 01 (PROG)'!B71</f>
        <v>Realizar seguimiento a la ejecución de los planes de mejoramiento formulados.</v>
      </c>
      <c r="C52" s="246"/>
      <c r="D52" s="246"/>
      <c r="E52" s="246"/>
      <c r="F52" s="246"/>
      <c r="G52" s="246"/>
      <c r="H52" s="246"/>
      <c r="I52" s="246"/>
      <c r="J52" s="246"/>
      <c r="K52" s="246"/>
      <c r="L52" s="246"/>
      <c r="M52" s="246"/>
      <c r="N52" s="246"/>
      <c r="O52" s="246"/>
      <c r="P52" s="246"/>
      <c r="Q52" s="246"/>
      <c r="R52" s="246"/>
      <c r="S52" s="246"/>
      <c r="T52" s="246"/>
      <c r="U52" s="247"/>
      <c r="V52" s="248" t="str">
        <f>'LE 01 (PROG)'!V71</f>
        <v>LE 01 OB 01 AC 19</v>
      </c>
      <c r="W52" s="249"/>
      <c r="X52" s="249"/>
      <c r="Y52" s="249"/>
      <c r="Z52" s="249"/>
      <c r="AA52" s="250"/>
      <c r="AB52" s="251">
        <f>'LE 01 (PROG)'!AB71</f>
        <v>6.1799999999999997E-3</v>
      </c>
      <c r="AC52" s="252"/>
      <c r="AD52" s="252"/>
      <c r="AE52" s="252"/>
      <c r="AF52" s="252"/>
      <c r="AG52" s="253"/>
      <c r="AH52" s="254">
        <f>'LE 01 (PROG)'!AL71</f>
        <v>2</v>
      </c>
      <c r="AI52" s="255"/>
      <c r="AJ52" s="255"/>
      <c r="AK52" s="255"/>
      <c r="AL52" s="255"/>
      <c r="AM52" s="256"/>
      <c r="AN52" s="257">
        <f>'LE 01 (PROG)'!AL72</f>
        <v>0</v>
      </c>
      <c r="AO52" s="258"/>
      <c r="AP52" s="258"/>
      <c r="AQ52" s="258"/>
      <c r="AR52" s="258"/>
      <c r="AS52" s="259"/>
      <c r="AT52" s="260">
        <f t="shared" si="0"/>
        <v>0</v>
      </c>
      <c r="AU52" s="261"/>
      <c r="AV52" s="261"/>
      <c r="AW52" s="261"/>
      <c r="AX52" s="261"/>
      <c r="AY52" s="262"/>
      <c r="AZ52" s="263">
        <f t="shared" si="1"/>
        <v>0.61799999999999999</v>
      </c>
      <c r="BA52" s="264"/>
      <c r="BB52" s="264"/>
      <c r="BC52" s="264"/>
      <c r="BD52" s="264"/>
      <c r="BE52" s="264"/>
      <c r="BF52" s="265"/>
      <c r="BG52" s="266">
        <f t="shared" si="2"/>
        <v>0</v>
      </c>
      <c r="BH52" s="267"/>
      <c r="BI52" s="267"/>
      <c r="BJ52" s="267"/>
      <c r="BK52" s="267"/>
      <c r="BL52" s="267"/>
      <c r="BM52" s="268"/>
    </row>
    <row r="53" spans="1:65" ht="36.75" customHeight="1" x14ac:dyDescent="0.2">
      <c r="A53" s="37"/>
      <c r="B53" s="269" t="str">
        <f>'LE 01 (PROG)'!B73</f>
        <v>Preparar los acuerdos de gestión a ser desarrollados por los gerentes públicos (Subgerente de Servicios de Salud y Subgerente Administrativa).</v>
      </c>
      <c r="C53" s="270"/>
      <c r="D53" s="270"/>
      <c r="E53" s="270"/>
      <c r="F53" s="270"/>
      <c r="G53" s="270"/>
      <c r="H53" s="270"/>
      <c r="I53" s="270"/>
      <c r="J53" s="270"/>
      <c r="K53" s="270"/>
      <c r="L53" s="270"/>
      <c r="M53" s="270"/>
      <c r="N53" s="270"/>
      <c r="O53" s="270"/>
      <c r="P53" s="270"/>
      <c r="Q53" s="270"/>
      <c r="R53" s="270"/>
      <c r="S53" s="270"/>
      <c r="T53" s="270"/>
      <c r="U53" s="271"/>
      <c r="V53" s="272" t="str">
        <f>'LE 01 (PROG)'!V73</f>
        <v>LE 01 OB 01 AC 20</v>
      </c>
      <c r="W53" s="273"/>
      <c r="X53" s="273"/>
      <c r="Y53" s="273"/>
      <c r="Z53" s="273"/>
      <c r="AA53" s="274"/>
      <c r="AB53" s="275">
        <f>'LE 01 (PROG)'!AB73</f>
        <v>2.001E-2</v>
      </c>
      <c r="AC53" s="276"/>
      <c r="AD53" s="276"/>
      <c r="AE53" s="276"/>
      <c r="AF53" s="276"/>
      <c r="AG53" s="277"/>
      <c r="AH53" s="278">
        <f>'LE 01 (PROG)'!AL73</f>
        <v>5</v>
      </c>
      <c r="AI53" s="279"/>
      <c r="AJ53" s="279"/>
      <c r="AK53" s="279"/>
      <c r="AL53" s="279"/>
      <c r="AM53" s="280"/>
      <c r="AN53" s="281">
        <f>'LE 01 (PROG)'!AL74</f>
        <v>4</v>
      </c>
      <c r="AO53" s="282"/>
      <c r="AP53" s="282"/>
      <c r="AQ53" s="282"/>
      <c r="AR53" s="282"/>
      <c r="AS53" s="283"/>
      <c r="AT53" s="284">
        <f t="shared" si="0"/>
        <v>0.8</v>
      </c>
      <c r="AU53" s="285"/>
      <c r="AV53" s="285"/>
      <c r="AW53" s="285"/>
      <c r="AX53" s="285"/>
      <c r="AY53" s="286"/>
      <c r="AZ53" s="239">
        <f t="shared" si="1"/>
        <v>2.0009999999999999</v>
      </c>
      <c r="BA53" s="240"/>
      <c r="BB53" s="240"/>
      <c r="BC53" s="240"/>
      <c r="BD53" s="240"/>
      <c r="BE53" s="240"/>
      <c r="BF53" s="241"/>
      <c r="BG53" s="242">
        <f t="shared" si="2"/>
        <v>1.6008000000000002</v>
      </c>
      <c r="BH53" s="243"/>
      <c r="BI53" s="243"/>
      <c r="BJ53" s="243"/>
      <c r="BK53" s="243"/>
      <c r="BL53" s="243"/>
      <c r="BM53" s="244"/>
    </row>
    <row r="54" spans="1:65" ht="36.75" customHeight="1" x14ac:dyDescent="0.2">
      <c r="A54" s="37"/>
      <c r="B54" s="245" t="str">
        <f>'LE 01 (PROG)'!B75</f>
        <v>Presentar los acuerdos de gestión a los gerentes públicos (Subgerente de Servicios de Salud y Subgerente Administrativa) y concertar compromisos de desempeño.</v>
      </c>
      <c r="C54" s="246"/>
      <c r="D54" s="246"/>
      <c r="E54" s="246"/>
      <c r="F54" s="246"/>
      <c r="G54" s="246"/>
      <c r="H54" s="246"/>
      <c r="I54" s="246"/>
      <c r="J54" s="246"/>
      <c r="K54" s="246"/>
      <c r="L54" s="246"/>
      <c r="M54" s="246"/>
      <c r="N54" s="246"/>
      <c r="O54" s="246"/>
      <c r="P54" s="246"/>
      <c r="Q54" s="246"/>
      <c r="R54" s="246"/>
      <c r="S54" s="246"/>
      <c r="T54" s="246"/>
      <c r="U54" s="247"/>
      <c r="V54" s="248" t="str">
        <f>'LE 01 (PROG)'!V75</f>
        <v>LE 01 OB 01 AC 21</v>
      </c>
      <c r="W54" s="249"/>
      <c r="X54" s="249"/>
      <c r="Y54" s="249"/>
      <c r="Z54" s="249"/>
      <c r="AA54" s="250"/>
      <c r="AB54" s="251">
        <f>'LE 01 (PROG)'!AB75</f>
        <v>1.184E-2</v>
      </c>
      <c r="AC54" s="252"/>
      <c r="AD54" s="252"/>
      <c r="AE54" s="252"/>
      <c r="AF54" s="252"/>
      <c r="AG54" s="253"/>
      <c r="AH54" s="254">
        <f>'LE 01 (PROG)'!AL75</f>
        <v>6</v>
      </c>
      <c r="AI54" s="255"/>
      <c r="AJ54" s="255"/>
      <c r="AK54" s="255"/>
      <c r="AL54" s="255"/>
      <c r="AM54" s="256"/>
      <c r="AN54" s="257">
        <f>'LE 01 (PROG)'!AL76</f>
        <v>6</v>
      </c>
      <c r="AO54" s="258"/>
      <c r="AP54" s="258"/>
      <c r="AQ54" s="258"/>
      <c r="AR54" s="258"/>
      <c r="AS54" s="259"/>
      <c r="AT54" s="260">
        <f t="shared" si="0"/>
        <v>1</v>
      </c>
      <c r="AU54" s="261"/>
      <c r="AV54" s="261"/>
      <c r="AW54" s="261"/>
      <c r="AX54" s="261"/>
      <c r="AY54" s="262"/>
      <c r="AZ54" s="263">
        <f t="shared" si="1"/>
        <v>1.1839999999999999</v>
      </c>
      <c r="BA54" s="264"/>
      <c r="BB54" s="264"/>
      <c r="BC54" s="264"/>
      <c r="BD54" s="264"/>
      <c r="BE54" s="264"/>
      <c r="BF54" s="265"/>
      <c r="BG54" s="266">
        <f t="shared" si="2"/>
        <v>1.1839999999999999</v>
      </c>
      <c r="BH54" s="267"/>
      <c r="BI54" s="267"/>
      <c r="BJ54" s="267"/>
      <c r="BK54" s="267"/>
      <c r="BL54" s="267"/>
      <c r="BM54" s="268"/>
    </row>
    <row r="55" spans="1:65" ht="36.75" customHeight="1" thickBot="1" x14ac:dyDescent="0.25">
      <c r="A55" s="37"/>
      <c r="B55" s="323" t="str">
        <f>'LE 01 (PROG)'!B77</f>
        <v>Realizar seguimiento al cumplimiento de los compromisos de desempeño pactados con los gerentes públicos (Subgerente de Servicios de Salud y Subgerente Administrativa) y proponer los correctivos que sean necesarios.</v>
      </c>
      <c r="C55" s="324"/>
      <c r="D55" s="324"/>
      <c r="E55" s="324"/>
      <c r="F55" s="324"/>
      <c r="G55" s="324"/>
      <c r="H55" s="324"/>
      <c r="I55" s="324"/>
      <c r="J55" s="324"/>
      <c r="K55" s="324"/>
      <c r="L55" s="324"/>
      <c r="M55" s="324"/>
      <c r="N55" s="324"/>
      <c r="O55" s="324"/>
      <c r="P55" s="324"/>
      <c r="Q55" s="324"/>
      <c r="R55" s="324"/>
      <c r="S55" s="324"/>
      <c r="T55" s="324"/>
      <c r="U55" s="325"/>
      <c r="V55" s="326" t="str">
        <f>'LE 01 (PROG)'!V77</f>
        <v>LE 01 OB 01 AC 22</v>
      </c>
      <c r="W55" s="327"/>
      <c r="X55" s="327"/>
      <c r="Y55" s="327"/>
      <c r="Z55" s="327"/>
      <c r="AA55" s="328"/>
      <c r="AB55" s="329">
        <f>'LE 01 (PROG)'!AB77</f>
        <v>7.7299999999999999E-3</v>
      </c>
      <c r="AC55" s="330"/>
      <c r="AD55" s="330"/>
      <c r="AE55" s="330"/>
      <c r="AF55" s="330"/>
      <c r="AG55" s="331"/>
      <c r="AH55" s="332">
        <f>'LE 01 (PROG)'!AL77</f>
        <v>2</v>
      </c>
      <c r="AI55" s="333"/>
      <c r="AJ55" s="333"/>
      <c r="AK55" s="333"/>
      <c r="AL55" s="333"/>
      <c r="AM55" s="334"/>
      <c r="AN55" s="335">
        <f>'LE 01 (PROG)'!AL78</f>
        <v>4</v>
      </c>
      <c r="AO55" s="336"/>
      <c r="AP55" s="336"/>
      <c r="AQ55" s="336"/>
      <c r="AR55" s="336"/>
      <c r="AS55" s="337"/>
      <c r="AT55" s="338">
        <f t="shared" si="0"/>
        <v>2</v>
      </c>
      <c r="AU55" s="339"/>
      <c r="AV55" s="339"/>
      <c r="AW55" s="339"/>
      <c r="AX55" s="339"/>
      <c r="AY55" s="340"/>
      <c r="AZ55" s="317">
        <f t="shared" si="1"/>
        <v>0.77300000000000002</v>
      </c>
      <c r="BA55" s="318"/>
      <c r="BB55" s="318"/>
      <c r="BC55" s="318"/>
      <c r="BD55" s="318"/>
      <c r="BE55" s="318"/>
      <c r="BF55" s="319"/>
      <c r="BG55" s="320">
        <f t="shared" si="2"/>
        <v>1.546</v>
      </c>
      <c r="BH55" s="321"/>
      <c r="BI55" s="321"/>
      <c r="BJ55" s="321"/>
      <c r="BK55" s="321"/>
      <c r="BL55" s="321"/>
      <c r="BM55" s="322"/>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341" t="s">
        <v>2</v>
      </c>
      <c r="C57" s="342"/>
      <c r="D57" s="342"/>
      <c r="E57" s="342"/>
      <c r="F57" s="342"/>
      <c r="G57" s="342"/>
      <c r="H57" s="342"/>
      <c r="I57" s="342"/>
      <c r="J57" s="342"/>
      <c r="K57" s="342"/>
      <c r="L57" s="342"/>
      <c r="M57" s="342"/>
      <c r="N57" s="342"/>
      <c r="O57" s="342"/>
      <c r="P57" s="342"/>
      <c r="Q57" s="342"/>
      <c r="R57" s="342"/>
      <c r="S57" s="342"/>
      <c r="T57" s="342"/>
      <c r="U57" s="343"/>
      <c r="V57" s="347" t="s">
        <v>1</v>
      </c>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9"/>
      <c r="AZ57" s="350">
        <f>SUM(AZ34:BF55)</f>
        <v>99.998999999999995</v>
      </c>
      <c r="BA57" s="351"/>
      <c r="BB57" s="351"/>
      <c r="BC57" s="351"/>
      <c r="BD57" s="351"/>
      <c r="BE57" s="351"/>
      <c r="BF57" s="351"/>
      <c r="BG57" s="351">
        <f>SUM(BG34:BM55)</f>
        <v>72.351466666666681</v>
      </c>
      <c r="BH57" s="351"/>
      <c r="BI57" s="351"/>
      <c r="BJ57" s="351"/>
      <c r="BK57" s="351"/>
      <c r="BL57" s="351"/>
      <c r="BM57" s="352"/>
    </row>
    <row r="58" spans="1:65" ht="18" customHeight="1" thickBot="1" x14ac:dyDescent="0.25">
      <c r="A58" s="37"/>
      <c r="B58" s="344"/>
      <c r="C58" s="345"/>
      <c r="D58" s="345"/>
      <c r="E58" s="345"/>
      <c r="F58" s="345"/>
      <c r="G58" s="345"/>
      <c r="H58" s="345"/>
      <c r="I58" s="345"/>
      <c r="J58" s="345"/>
      <c r="K58" s="345"/>
      <c r="L58" s="345"/>
      <c r="M58" s="345"/>
      <c r="N58" s="345"/>
      <c r="O58" s="345"/>
      <c r="P58" s="345"/>
      <c r="Q58" s="345"/>
      <c r="R58" s="345"/>
      <c r="S58" s="345"/>
      <c r="T58" s="345"/>
      <c r="U58" s="346"/>
      <c r="V58" s="353" t="s">
        <v>3</v>
      </c>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5">
        <f>IF(BG57=100,1,(BG57*1)/AZ57)</f>
        <v>0.72352190188568566</v>
      </c>
      <c r="BA58" s="356"/>
      <c r="BB58" s="356"/>
      <c r="BC58" s="356"/>
      <c r="BD58" s="356"/>
      <c r="BE58" s="356"/>
      <c r="BF58" s="356"/>
      <c r="BG58" s="356"/>
      <c r="BH58" s="356"/>
      <c r="BI58" s="356"/>
      <c r="BJ58" s="356"/>
      <c r="BK58" s="356"/>
      <c r="BL58" s="356"/>
      <c r="BM58" s="357"/>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358" t="s">
        <v>8</v>
      </c>
      <c r="C60" s="359"/>
      <c r="D60" s="359"/>
      <c r="E60" s="359"/>
      <c r="F60" s="359"/>
      <c r="G60" s="359"/>
      <c r="H60" s="359"/>
      <c r="I60" s="359"/>
      <c r="J60" s="359"/>
      <c r="K60" s="359"/>
      <c r="L60" s="359"/>
      <c r="M60" s="359"/>
      <c r="N60" s="359"/>
      <c r="O60" s="359"/>
      <c r="P60" s="359"/>
      <c r="Q60" s="359"/>
      <c r="R60" s="359"/>
      <c r="S60" s="359"/>
      <c r="T60" s="359"/>
      <c r="U60" s="359"/>
      <c r="V60" s="362" t="s">
        <v>1</v>
      </c>
      <c r="W60" s="363"/>
      <c r="X60" s="363"/>
      <c r="Y60" s="363"/>
      <c r="Z60" s="363"/>
      <c r="AA60" s="363"/>
      <c r="AB60" s="363"/>
      <c r="AC60" s="363"/>
      <c r="AD60" s="363"/>
      <c r="AE60" s="363"/>
      <c r="AF60" s="363"/>
      <c r="AG60" s="363"/>
      <c r="AH60" s="363"/>
      <c r="AI60" s="363"/>
      <c r="AJ60" s="363"/>
      <c r="AK60" s="363"/>
      <c r="AL60" s="363"/>
      <c r="AM60" s="363"/>
      <c r="AN60" s="363"/>
      <c r="AO60" s="363"/>
      <c r="AP60" s="363"/>
      <c r="AQ60" s="363"/>
      <c r="AR60" s="363"/>
      <c r="AS60" s="363"/>
      <c r="AT60" s="363"/>
      <c r="AU60" s="363"/>
      <c r="AV60" s="363"/>
      <c r="AW60" s="363"/>
      <c r="AX60" s="363"/>
      <c r="AY60" s="364"/>
      <c r="AZ60" s="350">
        <f>(O30)*100</f>
        <v>100</v>
      </c>
      <c r="BA60" s="351"/>
      <c r="BB60" s="351"/>
      <c r="BC60" s="351"/>
      <c r="BD60" s="351"/>
      <c r="BE60" s="351"/>
      <c r="BF60" s="351"/>
      <c r="BG60" s="351">
        <f>(O30*BG57)</f>
        <v>72.351466666666681</v>
      </c>
      <c r="BH60" s="351"/>
      <c r="BI60" s="351"/>
      <c r="BJ60" s="351"/>
      <c r="BK60" s="351"/>
      <c r="BL60" s="351"/>
      <c r="BM60" s="352"/>
    </row>
    <row r="61" spans="1:65" s="48" customFormat="1" ht="18" customHeight="1" thickBot="1" x14ac:dyDescent="0.25">
      <c r="A61" s="35"/>
      <c r="B61" s="360"/>
      <c r="C61" s="361"/>
      <c r="D61" s="361"/>
      <c r="E61" s="361"/>
      <c r="F61" s="361"/>
      <c r="G61" s="361"/>
      <c r="H61" s="361"/>
      <c r="I61" s="361"/>
      <c r="J61" s="361"/>
      <c r="K61" s="361"/>
      <c r="L61" s="361"/>
      <c r="M61" s="361"/>
      <c r="N61" s="361"/>
      <c r="O61" s="361"/>
      <c r="P61" s="361"/>
      <c r="Q61" s="361"/>
      <c r="R61" s="361"/>
      <c r="S61" s="361"/>
      <c r="T61" s="361"/>
      <c r="U61" s="361"/>
      <c r="V61" s="365" t="s">
        <v>3</v>
      </c>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7"/>
      <c r="AZ61" s="355">
        <f>(BG60/AZ60)</f>
        <v>0.72351466666666686</v>
      </c>
      <c r="BA61" s="356"/>
      <c r="BB61" s="356"/>
      <c r="BC61" s="356"/>
      <c r="BD61" s="356"/>
      <c r="BE61" s="356"/>
      <c r="BF61" s="356"/>
      <c r="BG61" s="356"/>
      <c r="BH61" s="356"/>
      <c r="BI61" s="356"/>
      <c r="BJ61" s="356"/>
      <c r="BK61" s="356"/>
      <c r="BL61" s="356"/>
      <c r="BM61" s="357"/>
    </row>
  </sheetData>
  <mergeCells count="230">
    <mergeCell ref="B57:U58"/>
    <mergeCell ref="V57:AY57"/>
    <mergeCell ref="AZ57:BF57"/>
    <mergeCell ref="BG57:BM57"/>
    <mergeCell ref="V58:AY58"/>
    <mergeCell ref="AZ58:BM58"/>
    <mergeCell ref="B60:U61"/>
    <mergeCell ref="V60:AY60"/>
    <mergeCell ref="AZ60:BF60"/>
    <mergeCell ref="BG60:BM60"/>
    <mergeCell ref="V61:AY61"/>
    <mergeCell ref="AZ61:BM61"/>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N42:AS42"/>
    <mergeCell ref="AT42:AY42"/>
    <mergeCell ref="AZ42:BF42"/>
    <mergeCell ref="BG42:BM42"/>
    <mergeCell ref="B41:U41"/>
    <mergeCell ref="V41:AA41"/>
    <mergeCell ref="AB41:AG41"/>
    <mergeCell ref="AH41:AM41"/>
    <mergeCell ref="AN41:AS41"/>
    <mergeCell ref="AT41:AY41"/>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topLeftCell="A16" zoomScale="80" zoomScaleNormal="80" workbookViewId="0">
      <pane xSplit="41" ySplit="19" topLeftCell="AP329" activePane="bottomRight" state="frozen"/>
      <selection activeCell="A16" sqref="A16"/>
      <selection pane="topRight" activeCell="AP16" sqref="AP16"/>
      <selection pane="bottomLeft" activeCell="A35" sqref="A35"/>
      <selection pane="bottomRight" activeCell="AB221" sqref="AB221:AF338"/>
    </sheetView>
  </sheetViews>
  <sheetFormatPr baseColWidth="10" defaultColWidth="3.42578125" defaultRowHeight="18" customHeight="1" x14ac:dyDescent="0.2"/>
  <cols>
    <col min="1" max="1" width="3.42578125" style="2"/>
    <col min="2" max="21" width="3.42578125" style="1"/>
    <col min="22" max="37" width="3.42578125" style="1" customWidth="1"/>
    <col min="38" max="39" width="3.42578125" style="1"/>
    <col min="40" max="40" width="3.42578125" style="1" customWidth="1"/>
    <col min="41" max="41" width="3.42578125" style="1"/>
    <col min="42" max="77" width="3.42578125" style="2" customWidth="1"/>
    <col min="78" max="16384" width="3.42578125" style="2"/>
  </cols>
  <sheetData>
    <row r="1" spans="2:221" ht="18" customHeight="1" thickBot="1" x14ac:dyDescent="0.25"/>
    <row r="2" spans="2:221"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05"/>
      <c r="BU17" s="105"/>
      <c r="BV17" s="106"/>
      <c r="BW17" s="106"/>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81" t="s">
        <v>46</v>
      </c>
      <c r="D19" s="81"/>
      <c r="E19" s="81"/>
      <c r="F19" s="81"/>
      <c r="G19" s="81"/>
      <c r="H19" s="81"/>
      <c r="I19" s="81"/>
      <c r="J19" s="225" t="str">
        <f>'LE 01 (EV)'!J19:S19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81" t="s">
        <v>47</v>
      </c>
      <c r="D21" s="81"/>
      <c r="E21" s="81"/>
      <c r="F21" s="81"/>
      <c r="G21" s="81"/>
      <c r="H21" s="81"/>
      <c r="I21" s="81"/>
      <c r="J21" s="225" t="str">
        <f>'LE 01 (EV)'!J21:S21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68"/>
      <c r="E25" s="68"/>
      <c r="F25" s="68"/>
      <c r="G25" s="68"/>
      <c r="H25" s="68"/>
      <c r="I25" s="68"/>
      <c r="J25" s="68"/>
      <c r="K25" s="68"/>
      <c r="L25" s="68"/>
      <c r="M25" s="68"/>
      <c r="N25" s="68"/>
      <c r="O25" s="85" t="s">
        <v>97</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68"/>
      <c r="E26" s="68"/>
      <c r="F26" s="68"/>
      <c r="G26" s="68"/>
      <c r="H26" s="68"/>
      <c r="I26" s="68"/>
      <c r="J26" s="68"/>
      <c r="K26" s="68"/>
      <c r="L26" s="68"/>
      <c r="M26" s="68"/>
      <c r="N26" s="68"/>
      <c r="O26" s="69" t="s">
        <v>98</v>
      </c>
      <c r="P26" s="69"/>
      <c r="Q26" s="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70">
        <v>0.4</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71" t="s">
        <v>36</v>
      </c>
      <c r="D28" s="71"/>
      <c r="E28" s="71"/>
      <c r="F28" s="71"/>
      <c r="G28" s="71"/>
      <c r="H28" s="71"/>
      <c r="I28" s="71"/>
      <c r="J28" s="71"/>
      <c r="K28" s="71"/>
      <c r="L28" s="71"/>
      <c r="M28" s="71"/>
      <c r="N28" s="71"/>
      <c r="O28" s="72" t="s">
        <v>99</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9" t="s">
        <v>100</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73">
        <v>0.05</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9" t="s">
        <v>53</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21" t="s">
        <v>39</v>
      </c>
      <c r="C33" s="122"/>
      <c r="D33" s="122"/>
      <c r="E33" s="122"/>
      <c r="F33" s="122"/>
      <c r="G33" s="122"/>
      <c r="H33" s="122"/>
      <c r="I33" s="122"/>
      <c r="J33" s="122"/>
      <c r="K33" s="122"/>
      <c r="L33" s="122"/>
      <c r="M33" s="122"/>
      <c r="N33" s="122"/>
      <c r="O33" s="122"/>
      <c r="P33" s="122"/>
      <c r="Q33" s="122"/>
      <c r="R33" s="122"/>
      <c r="S33" s="122"/>
      <c r="T33" s="122"/>
      <c r="U33" s="123"/>
      <c r="V33" s="121" t="s">
        <v>40</v>
      </c>
      <c r="W33" s="122"/>
      <c r="X33" s="122"/>
      <c r="Y33" s="122"/>
      <c r="Z33" s="122"/>
      <c r="AA33" s="123"/>
      <c r="AB33" s="121" t="s">
        <v>9</v>
      </c>
      <c r="AC33" s="122"/>
      <c r="AD33" s="122"/>
      <c r="AE33" s="122"/>
      <c r="AF33" s="123"/>
      <c r="AG33" s="121" t="s">
        <v>1</v>
      </c>
      <c r="AH33" s="122"/>
      <c r="AI33" s="122"/>
      <c r="AJ33" s="122"/>
      <c r="AK33" s="122"/>
      <c r="AL33" s="122"/>
      <c r="AM33" s="122"/>
      <c r="AN33" s="122"/>
      <c r="AO33" s="123"/>
      <c r="AP33" s="127" t="s">
        <v>5</v>
      </c>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9"/>
      <c r="BZ33" s="127" t="s">
        <v>41</v>
      </c>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9"/>
      <c r="DJ33" s="127" t="s">
        <v>42</v>
      </c>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9"/>
      <c r="ET33" s="127" t="s">
        <v>43</v>
      </c>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9"/>
      <c r="GD33" s="127" t="s">
        <v>44</v>
      </c>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9"/>
    </row>
    <row r="34" spans="1:221" ht="18" customHeight="1" thickBot="1" x14ac:dyDescent="0.25">
      <c r="A34" s="33"/>
      <c r="B34" s="124"/>
      <c r="C34" s="125"/>
      <c r="D34" s="125"/>
      <c r="E34" s="125"/>
      <c r="F34" s="125"/>
      <c r="G34" s="125"/>
      <c r="H34" s="125"/>
      <c r="I34" s="125"/>
      <c r="J34" s="125"/>
      <c r="K34" s="125"/>
      <c r="L34" s="125"/>
      <c r="M34" s="125"/>
      <c r="N34" s="125"/>
      <c r="O34" s="125"/>
      <c r="P34" s="125"/>
      <c r="Q34" s="125"/>
      <c r="R34" s="125"/>
      <c r="S34" s="125"/>
      <c r="T34" s="125"/>
      <c r="U34" s="126"/>
      <c r="V34" s="124"/>
      <c r="W34" s="125"/>
      <c r="X34" s="125"/>
      <c r="Y34" s="125"/>
      <c r="Z34" s="125"/>
      <c r="AA34" s="126"/>
      <c r="AB34" s="124"/>
      <c r="AC34" s="125"/>
      <c r="AD34" s="125"/>
      <c r="AE34" s="125"/>
      <c r="AF34" s="126"/>
      <c r="AG34" s="124"/>
      <c r="AH34" s="125"/>
      <c r="AI34" s="125"/>
      <c r="AJ34" s="125"/>
      <c r="AK34" s="125"/>
      <c r="AL34" s="125"/>
      <c r="AM34" s="125"/>
      <c r="AN34" s="125"/>
      <c r="AO34" s="126"/>
      <c r="AP34" s="116" t="s">
        <v>11</v>
      </c>
      <c r="AQ34" s="117"/>
      <c r="AR34" s="117"/>
      <c r="AS34" s="117" t="s">
        <v>12</v>
      </c>
      <c r="AT34" s="117"/>
      <c r="AU34" s="117"/>
      <c r="AV34" s="118" t="s">
        <v>13</v>
      </c>
      <c r="AW34" s="119"/>
      <c r="AX34" s="120"/>
      <c r="AY34" s="118" t="s">
        <v>17</v>
      </c>
      <c r="AZ34" s="119"/>
      <c r="BA34" s="120"/>
      <c r="BB34" s="118" t="s">
        <v>14</v>
      </c>
      <c r="BC34" s="119"/>
      <c r="BD34" s="120"/>
      <c r="BE34" s="118" t="s">
        <v>15</v>
      </c>
      <c r="BF34" s="119"/>
      <c r="BG34" s="120"/>
      <c r="BH34" s="118" t="s">
        <v>16</v>
      </c>
      <c r="BI34" s="119"/>
      <c r="BJ34" s="120"/>
      <c r="BK34" s="118" t="s">
        <v>18</v>
      </c>
      <c r="BL34" s="119"/>
      <c r="BM34" s="120"/>
      <c r="BN34" s="118" t="s">
        <v>19</v>
      </c>
      <c r="BO34" s="119"/>
      <c r="BP34" s="120"/>
      <c r="BQ34" s="118" t="s">
        <v>20</v>
      </c>
      <c r="BR34" s="119"/>
      <c r="BS34" s="120"/>
      <c r="BT34" s="118" t="s">
        <v>21</v>
      </c>
      <c r="BU34" s="119"/>
      <c r="BV34" s="120"/>
      <c r="BW34" s="118" t="s">
        <v>22</v>
      </c>
      <c r="BX34" s="119"/>
      <c r="BY34" s="130"/>
      <c r="BZ34" s="116" t="s">
        <v>11</v>
      </c>
      <c r="CA34" s="117"/>
      <c r="CB34" s="117"/>
      <c r="CC34" s="117" t="s">
        <v>12</v>
      </c>
      <c r="CD34" s="117"/>
      <c r="CE34" s="117"/>
      <c r="CF34" s="118" t="s">
        <v>13</v>
      </c>
      <c r="CG34" s="119"/>
      <c r="CH34" s="120"/>
      <c r="CI34" s="118" t="s">
        <v>17</v>
      </c>
      <c r="CJ34" s="119"/>
      <c r="CK34" s="120"/>
      <c r="CL34" s="118" t="s">
        <v>14</v>
      </c>
      <c r="CM34" s="119"/>
      <c r="CN34" s="120"/>
      <c r="CO34" s="118" t="s">
        <v>15</v>
      </c>
      <c r="CP34" s="119"/>
      <c r="CQ34" s="120"/>
      <c r="CR34" s="118" t="s">
        <v>16</v>
      </c>
      <c r="CS34" s="119"/>
      <c r="CT34" s="120"/>
      <c r="CU34" s="118" t="s">
        <v>18</v>
      </c>
      <c r="CV34" s="119"/>
      <c r="CW34" s="120"/>
      <c r="CX34" s="118" t="s">
        <v>19</v>
      </c>
      <c r="CY34" s="119"/>
      <c r="CZ34" s="120"/>
      <c r="DA34" s="118" t="s">
        <v>20</v>
      </c>
      <c r="DB34" s="119"/>
      <c r="DC34" s="120"/>
      <c r="DD34" s="118" t="s">
        <v>21</v>
      </c>
      <c r="DE34" s="119"/>
      <c r="DF34" s="120"/>
      <c r="DG34" s="118" t="s">
        <v>22</v>
      </c>
      <c r="DH34" s="119"/>
      <c r="DI34" s="130"/>
      <c r="DJ34" s="116" t="s">
        <v>11</v>
      </c>
      <c r="DK34" s="117"/>
      <c r="DL34" s="117"/>
      <c r="DM34" s="117" t="s">
        <v>12</v>
      </c>
      <c r="DN34" s="117"/>
      <c r="DO34" s="117"/>
      <c r="DP34" s="118" t="s">
        <v>13</v>
      </c>
      <c r="DQ34" s="119"/>
      <c r="DR34" s="120"/>
      <c r="DS34" s="118" t="s">
        <v>17</v>
      </c>
      <c r="DT34" s="119"/>
      <c r="DU34" s="120"/>
      <c r="DV34" s="118" t="s">
        <v>14</v>
      </c>
      <c r="DW34" s="119"/>
      <c r="DX34" s="120"/>
      <c r="DY34" s="118" t="s">
        <v>15</v>
      </c>
      <c r="DZ34" s="119"/>
      <c r="EA34" s="120"/>
      <c r="EB34" s="118" t="s">
        <v>16</v>
      </c>
      <c r="EC34" s="119"/>
      <c r="ED34" s="120"/>
      <c r="EE34" s="118" t="s">
        <v>18</v>
      </c>
      <c r="EF34" s="119"/>
      <c r="EG34" s="120"/>
      <c r="EH34" s="118" t="s">
        <v>19</v>
      </c>
      <c r="EI34" s="119"/>
      <c r="EJ34" s="120"/>
      <c r="EK34" s="118" t="s">
        <v>20</v>
      </c>
      <c r="EL34" s="119"/>
      <c r="EM34" s="120"/>
      <c r="EN34" s="118" t="s">
        <v>21</v>
      </c>
      <c r="EO34" s="119"/>
      <c r="EP34" s="120"/>
      <c r="EQ34" s="118" t="s">
        <v>22</v>
      </c>
      <c r="ER34" s="119"/>
      <c r="ES34" s="130"/>
      <c r="ET34" s="116" t="s">
        <v>11</v>
      </c>
      <c r="EU34" s="117"/>
      <c r="EV34" s="117"/>
      <c r="EW34" s="117" t="s">
        <v>12</v>
      </c>
      <c r="EX34" s="117"/>
      <c r="EY34" s="117"/>
      <c r="EZ34" s="118" t="s">
        <v>13</v>
      </c>
      <c r="FA34" s="119"/>
      <c r="FB34" s="120"/>
      <c r="FC34" s="118" t="s">
        <v>17</v>
      </c>
      <c r="FD34" s="119"/>
      <c r="FE34" s="120"/>
      <c r="FF34" s="118" t="s">
        <v>14</v>
      </c>
      <c r="FG34" s="119"/>
      <c r="FH34" s="120"/>
      <c r="FI34" s="118" t="s">
        <v>15</v>
      </c>
      <c r="FJ34" s="119"/>
      <c r="FK34" s="120"/>
      <c r="FL34" s="118" t="s">
        <v>16</v>
      </c>
      <c r="FM34" s="119"/>
      <c r="FN34" s="120"/>
      <c r="FO34" s="118" t="s">
        <v>18</v>
      </c>
      <c r="FP34" s="119"/>
      <c r="FQ34" s="120"/>
      <c r="FR34" s="118" t="s">
        <v>19</v>
      </c>
      <c r="FS34" s="119"/>
      <c r="FT34" s="120"/>
      <c r="FU34" s="118" t="s">
        <v>20</v>
      </c>
      <c r="FV34" s="119"/>
      <c r="FW34" s="120"/>
      <c r="FX34" s="118" t="s">
        <v>21</v>
      </c>
      <c r="FY34" s="119"/>
      <c r="FZ34" s="120"/>
      <c r="GA34" s="118" t="s">
        <v>22</v>
      </c>
      <c r="GB34" s="119"/>
      <c r="GC34" s="130"/>
      <c r="GD34" s="116" t="s">
        <v>11</v>
      </c>
      <c r="GE34" s="117"/>
      <c r="GF34" s="117"/>
      <c r="GG34" s="117" t="s">
        <v>12</v>
      </c>
      <c r="GH34" s="117"/>
      <c r="GI34" s="117"/>
      <c r="GJ34" s="118" t="s">
        <v>13</v>
      </c>
      <c r="GK34" s="119"/>
      <c r="GL34" s="120"/>
      <c r="GM34" s="118" t="s">
        <v>17</v>
      </c>
      <c r="GN34" s="119"/>
      <c r="GO34" s="120"/>
      <c r="GP34" s="118" t="s">
        <v>14</v>
      </c>
      <c r="GQ34" s="119"/>
      <c r="GR34" s="120"/>
      <c r="GS34" s="118" t="s">
        <v>15</v>
      </c>
      <c r="GT34" s="119"/>
      <c r="GU34" s="120"/>
      <c r="GV34" s="118" t="s">
        <v>16</v>
      </c>
      <c r="GW34" s="119"/>
      <c r="GX34" s="120"/>
      <c r="GY34" s="118" t="s">
        <v>18</v>
      </c>
      <c r="GZ34" s="119"/>
      <c r="HA34" s="120"/>
      <c r="HB34" s="118" t="s">
        <v>19</v>
      </c>
      <c r="HC34" s="119"/>
      <c r="HD34" s="120"/>
      <c r="HE34" s="118" t="s">
        <v>20</v>
      </c>
      <c r="HF34" s="119"/>
      <c r="HG34" s="120"/>
      <c r="HH34" s="118" t="s">
        <v>21</v>
      </c>
      <c r="HI34" s="119"/>
      <c r="HJ34" s="120"/>
      <c r="HK34" s="118" t="s">
        <v>22</v>
      </c>
      <c r="HL34" s="119"/>
      <c r="HM34" s="130"/>
    </row>
    <row r="35" spans="1:221" ht="18" customHeight="1" x14ac:dyDescent="0.2">
      <c r="A35" s="33"/>
      <c r="B35" s="131" t="s">
        <v>101</v>
      </c>
      <c r="C35" s="132"/>
      <c r="D35" s="132"/>
      <c r="E35" s="132"/>
      <c r="F35" s="132"/>
      <c r="G35" s="132"/>
      <c r="H35" s="132"/>
      <c r="I35" s="132"/>
      <c r="J35" s="132"/>
      <c r="K35" s="132"/>
      <c r="L35" s="132"/>
      <c r="M35" s="132"/>
      <c r="N35" s="132"/>
      <c r="O35" s="132"/>
      <c r="P35" s="132"/>
      <c r="Q35" s="132"/>
      <c r="R35" s="132"/>
      <c r="S35" s="132"/>
      <c r="T35" s="132"/>
      <c r="U35" s="133"/>
      <c r="V35" s="137" t="s">
        <v>120</v>
      </c>
      <c r="W35" s="138"/>
      <c r="X35" s="138"/>
      <c r="Y35" s="138"/>
      <c r="Z35" s="138"/>
      <c r="AA35" s="139"/>
      <c r="AB35" s="143">
        <v>1.3799999999999999E-3</v>
      </c>
      <c r="AC35" s="144"/>
      <c r="AD35" s="144"/>
      <c r="AE35" s="144"/>
      <c r="AF35" s="145"/>
      <c r="AG35" s="149" t="s">
        <v>23</v>
      </c>
      <c r="AH35" s="150"/>
      <c r="AI35" s="150"/>
      <c r="AJ35" s="150"/>
      <c r="AK35" s="150"/>
      <c r="AL35" s="151">
        <f>SUM(AP35:HM35)</f>
        <v>1</v>
      </c>
      <c r="AM35" s="152"/>
      <c r="AN35" s="152"/>
      <c r="AO35" s="153"/>
      <c r="AP35" s="155"/>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v>1</v>
      </c>
      <c r="BX35" s="154"/>
      <c r="BY35" s="156"/>
      <c r="BZ35" s="155">
        <v>0</v>
      </c>
      <c r="CA35" s="154"/>
      <c r="CB35" s="154"/>
      <c r="CC35" s="154">
        <v>0</v>
      </c>
      <c r="CD35" s="154"/>
      <c r="CE35" s="154"/>
      <c r="CF35" s="154">
        <v>0</v>
      </c>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6"/>
      <c r="DJ35" s="155"/>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6"/>
      <c r="ET35" s="155"/>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6"/>
      <c r="GD35" s="155"/>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6"/>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74" t="s">
        <v>24</v>
      </c>
      <c r="AH36" s="75"/>
      <c r="AI36" s="75"/>
      <c r="AJ36" s="75"/>
      <c r="AK36" s="75"/>
      <c r="AL36" s="76">
        <f t="shared" ref="AL36:AL72" si="0">SUM(AP36:HM36)</f>
        <v>0.5</v>
      </c>
      <c r="AM36" s="77"/>
      <c r="AN36" s="77"/>
      <c r="AO36" s="78"/>
      <c r="AP36" s="389"/>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387">
        <v>0.5</v>
      </c>
      <c r="BX36" s="387"/>
      <c r="BY36" s="388"/>
      <c r="BZ36" s="183">
        <v>0</v>
      </c>
      <c r="CA36" s="58"/>
      <c r="CB36" s="58"/>
      <c r="CC36" s="58">
        <v>0</v>
      </c>
      <c r="CD36" s="58"/>
      <c r="CE36" s="58"/>
      <c r="CF36" s="58">
        <v>0</v>
      </c>
      <c r="CG36" s="58"/>
      <c r="CH36" s="58"/>
      <c r="CI36" s="387"/>
      <c r="CJ36" s="387"/>
      <c r="CK36" s="387"/>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66"/>
      <c r="DJ36" s="183"/>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66"/>
      <c r="ET36" s="183"/>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66"/>
      <c r="GD36" s="183"/>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66"/>
    </row>
    <row r="37" spans="1:221" ht="18" customHeight="1" x14ac:dyDescent="0.2">
      <c r="A37" s="33"/>
      <c r="B37" s="159" t="s">
        <v>103</v>
      </c>
      <c r="C37" s="160"/>
      <c r="D37" s="160"/>
      <c r="E37" s="160"/>
      <c r="F37" s="160"/>
      <c r="G37" s="160"/>
      <c r="H37" s="160"/>
      <c r="I37" s="160"/>
      <c r="J37" s="160"/>
      <c r="K37" s="160"/>
      <c r="L37" s="160"/>
      <c r="M37" s="160"/>
      <c r="N37" s="160"/>
      <c r="O37" s="160"/>
      <c r="P37" s="160"/>
      <c r="Q37" s="160"/>
      <c r="R37" s="160"/>
      <c r="S37" s="160"/>
      <c r="T37" s="160"/>
      <c r="U37" s="161"/>
      <c r="V37" s="165" t="s">
        <v>121</v>
      </c>
      <c r="W37" s="166"/>
      <c r="X37" s="166"/>
      <c r="Y37" s="166"/>
      <c r="Z37" s="166"/>
      <c r="AA37" s="167"/>
      <c r="AB37" s="171">
        <v>8.8000000000000003E-4</v>
      </c>
      <c r="AC37" s="172"/>
      <c r="AD37" s="172"/>
      <c r="AE37" s="172"/>
      <c r="AF37" s="173"/>
      <c r="AG37" s="177" t="s">
        <v>23</v>
      </c>
      <c r="AH37" s="178"/>
      <c r="AI37" s="178"/>
      <c r="AJ37" s="178"/>
      <c r="AK37" s="178"/>
      <c r="AL37" s="179">
        <f t="shared" si="0"/>
        <v>2</v>
      </c>
      <c r="AM37" s="180"/>
      <c r="AN37" s="180"/>
      <c r="AO37" s="181"/>
      <c r="AP37" s="372">
        <v>1</v>
      </c>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4"/>
      <c r="BZ37" s="372">
        <v>1</v>
      </c>
      <c r="CA37" s="373"/>
      <c r="CB37" s="373"/>
      <c r="CC37" s="373"/>
      <c r="CD37" s="373"/>
      <c r="CE37" s="373"/>
      <c r="CF37" s="373"/>
      <c r="CG37" s="373"/>
      <c r="CH37" s="373"/>
      <c r="CI37" s="373"/>
      <c r="CJ37" s="373"/>
      <c r="CK37" s="373"/>
      <c r="CL37" s="373"/>
      <c r="CM37" s="373"/>
      <c r="CN37" s="373"/>
      <c r="CO37" s="373"/>
      <c r="CP37" s="373"/>
      <c r="CQ37" s="373"/>
      <c r="CR37" s="373"/>
      <c r="CS37" s="373"/>
      <c r="CT37" s="373"/>
      <c r="CU37" s="373"/>
      <c r="CV37" s="373"/>
      <c r="CW37" s="373"/>
      <c r="CX37" s="373"/>
      <c r="CY37" s="373"/>
      <c r="CZ37" s="373"/>
      <c r="DA37" s="373"/>
      <c r="DB37" s="373"/>
      <c r="DC37" s="373"/>
      <c r="DD37" s="373"/>
      <c r="DE37" s="373"/>
      <c r="DF37" s="373"/>
      <c r="DG37" s="373"/>
      <c r="DH37" s="373"/>
      <c r="DI37" s="374"/>
      <c r="DJ37" s="182"/>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80"/>
      <c r="ET37" s="182"/>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80"/>
      <c r="GD37" s="182"/>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80"/>
    </row>
    <row r="38" spans="1:221" ht="18" customHeight="1" x14ac:dyDescent="0.2">
      <c r="A38" s="33"/>
      <c r="B38" s="162"/>
      <c r="C38" s="163"/>
      <c r="D38" s="163"/>
      <c r="E38" s="163"/>
      <c r="F38" s="163"/>
      <c r="G38" s="163"/>
      <c r="H38" s="163"/>
      <c r="I38" s="163"/>
      <c r="J38" s="163"/>
      <c r="K38" s="163"/>
      <c r="L38" s="163"/>
      <c r="M38" s="163"/>
      <c r="N38" s="163"/>
      <c r="O38" s="163"/>
      <c r="P38" s="163"/>
      <c r="Q38" s="163"/>
      <c r="R38" s="163"/>
      <c r="S38" s="163"/>
      <c r="T38" s="163"/>
      <c r="U38" s="164"/>
      <c r="V38" s="168"/>
      <c r="W38" s="169"/>
      <c r="X38" s="169"/>
      <c r="Y38" s="169"/>
      <c r="Z38" s="169"/>
      <c r="AA38" s="170"/>
      <c r="AB38" s="174"/>
      <c r="AC38" s="175"/>
      <c r="AD38" s="175"/>
      <c r="AE38" s="175"/>
      <c r="AF38" s="176"/>
      <c r="AG38" s="177" t="s">
        <v>24</v>
      </c>
      <c r="AH38" s="178"/>
      <c r="AI38" s="178"/>
      <c r="AJ38" s="178"/>
      <c r="AK38" s="178"/>
      <c r="AL38" s="179">
        <f t="shared" si="0"/>
        <v>2</v>
      </c>
      <c r="AM38" s="180"/>
      <c r="AN38" s="180"/>
      <c r="AO38" s="181"/>
      <c r="AP38" s="372">
        <v>1</v>
      </c>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4"/>
      <c r="BZ38" s="182">
        <v>1</v>
      </c>
      <c r="CA38" s="65"/>
      <c r="CB38" s="65"/>
      <c r="CC38" s="65">
        <v>0</v>
      </c>
      <c r="CD38" s="65"/>
      <c r="CE38" s="65"/>
      <c r="CF38" s="65">
        <v>0</v>
      </c>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80"/>
      <c r="DJ38" s="182"/>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80"/>
      <c r="ET38" s="182"/>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80"/>
      <c r="GD38" s="182"/>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80"/>
    </row>
    <row r="39" spans="1:221" ht="18" customHeight="1" x14ac:dyDescent="0.2">
      <c r="A39" s="33"/>
      <c r="B39" s="185" t="s">
        <v>104</v>
      </c>
      <c r="C39" s="186"/>
      <c r="D39" s="186"/>
      <c r="E39" s="186"/>
      <c r="F39" s="186"/>
      <c r="G39" s="186"/>
      <c r="H39" s="186"/>
      <c r="I39" s="186"/>
      <c r="J39" s="186"/>
      <c r="K39" s="186"/>
      <c r="L39" s="186"/>
      <c r="M39" s="186"/>
      <c r="N39" s="186"/>
      <c r="O39" s="186"/>
      <c r="P39" s="186"/>
      <c r="Q39" s="186"/>
      <c r="R39" s="186"/>
      <c r="S39" s="186"/>
      <c r="T39" s="186"/>
      <c r="U39" s="187"/>
      <c r="V39" s="188" t="s">
        <v>122</v>
      </c>
      <c r="W39" s="189"/>
      <c r="X39" s="189"/>
      <c r="Y39" s="189"/>
      <c r="Z39" s="189"/>
      <c r="AA39" s="190"/>
      <c r="AB39" s="191">
        <v>4.0999999999999999E-4</v>
      </c>
      <c r="AC39" s="192"/>
      <c r="AD39" s="192"/>
      <c r="AE39" s="192"/>
      <c r="AF39" s="193"/>
      <c r="AG39" s="74" t="s">
        <v>23</v>
      </c>
      <c r="AH39" s="75"/>
      <c r="AI39" s="75"/>
      <c r="AJ39" s="75"/>
      <c r="AK39" s="75"/>
      <c r="AL39" s="76">
        <f t="shared" si="0"/>
        <v>8</v>
      </c>
      <c r="AM39" s="77"/>
      <c r="AN39" s="77"/>
      <c r="AO39" s="78"/>
      <c r="AP39" s="89">
        <v>4</v>
      </c>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8"/>
      <c r="BZ39" s="89">
        <v>4</v>
      </c>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8"/>
      <c r="DJ39" s="183"/>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66"/>
      <c r="ET39" s="183"/>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66"/>
      <c r="GD39" s="183"/>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66"/>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74" t="s">
        <v>24</v>
      </c>
      <c r="AH40" s="75"/>
      <c r="AI40" s="75"/>
      <c r="AJ40" s="75"/>
      <c r="AK40" s="75"/>
      <c r="AL40" s="76">
        <f t="shared" si="0"/>
        <v>4</v>
      </c>
      <c r="AM40" s="77"/>
      <c r="AN40" s="77"/>
      <c r="AO40" s="78"/>
      <c r="AP40" s="390">
        <v>3</v>
      </c>
      <c r="AQ40" s="391"/>
      <c r="AR40" s="391"/>
      <c r="AS40" s="391"/>
      <c r="AT40" s="391"/>
      <c r="AU40" s="391"/>
      <c r="AV40" s="391"/>
      <c r="AW40" s="391"/>
      <c r="AX40" s="391"/>
      <c r="AY40" s="391"/>
      <c r="AZ40" s="391"/>
      <c r="BA40" s="391"/>
      <c r="BB40" s="391"/>
      <c r="BC40" s="391"/>
      <c r="BD40" s="391"/>
      <c r="BE40" s="391"/>
      <c r="BF40" s="391"/>
      <c r="BG40" s="391"/>
      <c r="BH40" s="391"/>
      <c r="BI40" s="391"/>
      <c r="BJ40" s="391"/>
      <c r="BK40" s="391"/>
      <c r="BL40" s="391"/>
      <c r="BM40" s="391"/>
      <c r="BN40" s="391"/>
      <c r="BO40" s="391"/>
      <c r="BP40" s="391"/>
      <c r="BQ40" s="391"/>
      <c r="BR40" s="391"/>
      <c r="BS40" s="391"/>
      <c r="BT40" s="391"/>
      <c r="BU40" s="391"/>
      <c r="BV40" s="391"/>
      <c r="BW40" s="391"/>
      <c r="BX40" s="391"/>
      <c r="BY40" s="392"/>
      <c r="BZ40" s="183">
        <v>1</v>
      </c>
      <c r="CA40" s="58"/>
      <c r="CB40" s="58"/>
      <c r="CC40" s="58">
        <v>0</v>
      </c>
      <c r="CD40" s="58"/>
      <c r="CE40" s="58"/>
      <c r="CF40" s="58">
        <v>0</v>
      </c>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66"/>
      <c r="DJ40" s="183"/>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66"/>
      <c r="ET40" s="183"/>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66"/>
      <c r="GD40" s="183"/>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66"/>
    </row>
    <row r="41" spans="1:221" ht="18" customHeight="1" x14ac:dyDescent="0.2">
      <c r="A41" s="33"/>
      <c r="B41" s="159" t="s">
        <v>105</v>
      </c>
      <c r="C41" s="160"/>
      <c r="D41" s="160"/>
      <c r="E41" s="160"/>
      <c r="F41" s="160"/>
      <c r="G41" s="160"/>
      <c r="H41" s="160"/>
      <c r="I41" s="160"/>
      <c r="J41" s="160"/>
      <c r="K41" s="160"/>
      <c r="L41" s="160"/>
      <c r="M41" s="160"/>
      <c r="N41" s="160"/>
      <c r="O41" s="160"/>
      <c r="P41" s="160"/>
      <c r="Q41" s="160"/>
      <c r="R41" s="160"/>
      <c r="S41" s="160"/>
      <c r="T41" s="160"/>
      <c r="U41" s="161"/>
      <c r="V41" s="165" t="s">
        <v>123</v>
      </c>
      <c r="W41" s="166"/>
      <c r="X41" s="166"/>
      <c r="Y41" s="166"/>
      <c r="Z41" s="166"/>
      <c r="AA41" s="167"/>
      <c r="AB41" s="171">
        <v>0</v>
      </c>
      <c r="AC41" s="172"/>
      <c r="AD41" s="172"/>
      <c r="AE41" s="172"/>
      <c r="AF41" s="173"/>
      <c r="AG41" s="177" t="s">
        <v>23</v>
      </c>
      <c r="AH41" s="178"/>
      <c r="AI41" s="178"/>
      <c r="AJ41" s="178"/>
      <c r="AK41" s="178"/>
      <c r="AL41" s="179">
        <f t="shared" si="0"/>
        <v>4</v>
      </c>
      <c r="AM41" s="180"/>
      <c r="AN41" s="180"/>
      <c r="AO41" s="181"/>
      <c r="AP41" s="182"/>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80"/>
      <c r="BZ41" s="59">
        <v>4</v>
      </c>
      <c r="CA41" s="60"/>
      <c r="CB41" s="60"/>
      <c r="CC41" s="60"/>
      <c r="CD41" s="60"/>
      <c r="CE41" s="60"/>
      <c r="CF41" s="60"/>
      <c r="CG41" s="60"/>
      <c r="CH41" s="61"/>
      <c r="CI41" s="99"/>
      <c r="CJ41" s="60"/>
      <c r="CK41" s="60"/>
      <c r="CL41" s="60"/>
      <c r="CM41" s="60"/>
      <c r="CN41" s="60"/>
      <c r="CO41" s="60"/>
      <c r="CP41" s="60"/>
      <c r="CQ41" s="61"/>
      <c r="CR41" s="99"/>
      <c r="CS41" s="60"/>
      <c r="CT41" s="60"/>
      <c r="CU41" s="60"/>
      <c r="CV41" s="60"/>
      <c r="CW41" s="60"/>
      <c r="CX41" s="60"/>
      <c r="CY41" s="60"/>
      <c r="CZ41" s="61"/>
      <c r="DA41" s="99"/>
      <c r="DB41" s="60"/>
      <c r="DC41" s="60"/>
      <c r="DD41" s="60"/>
      <c r="DE41" s="60"/>
      <c r="DF41" s="60"/>
      <c r="DG41" s="60"/>
      <c r="DH41" s="60"/>
      <c r="DI41" s="96"/>
      <c r="DJ41" s="182"/>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80"/>
      <c r="ET41" s="182"/>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80"/>
      <c r="GD41" s="182"/>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80"/>
    </row>
    <row r="42" spans="1:221" ht="18" customHeight="1" x14ac:dyDescent="0.2">
      <c r="B42" s="162"/>
      <c r="C42" s="163"/>
      <c r="D42" s="163"/>
      <c r="E42" s="163"/>
      <c r="F42" s="163"/>
      <c r="G42" s="163"/>
      <c r="H42" s="163"/>
      <c r="I42" s="163"/>
      <c r="J42" s="163"/>
      <c r="K42" s="163"/>
      <c r="L42" s="163"/>
      <c r="M42" s="163"/>
      <c r="N42" s="163"/>
      <c r="O42" s="163"/>
      <c r="P42" s="163"/>
      <c r="Q42" s="163"/>
      <c r="R42" s="163"/>
      <c r="S42" s="163"/>
      <c r="T42" s="163"/>
      <c r="U42" s="164"/>
      <c r="V42" s="168"/>
      <c r="W42" s="169"/>
      <c r="X42" s="169"/>
      <c r="Y42" s="169"/>
      <c r="Z42" s="169"/>
      <c r="AA42" s="170"/>
      <c r="AB42" s="174"/>
      <c r="AC42" s="175"/>
      <c r="AD42" s="175"/>
      <c r="AE42" s="175"/>
      <c r="AF42" s="176"/>
      <c r="AG42" s="177" t="s">
        <v>24</v>
      </c>
      <c r="AH42" s="178"/>
      <c r="AI42" s="178"/>
      <c r="AJ42" s="178"/>
      <c r="AK42" s="178"/>
      <c r="AL42" s="179">
        <f t="shared" si="0"/>
        <v>1</v>
      </c>
      <c r="AM42" s="180"/>
      <c r="AN42" s="180"/>
      <c r="AO42" s="181"/>
      <c r="AP42" s="393"/>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80"/>
      <c r="BZ42" s="182">
        <v>0</v>
      </c>
      <c r="CA42" s="65"/>
      <c r="CB42" s="65"/>
      <c r="CC42" s="65">
        <v>0</v>
      </c>
      <c r="CD42" s="65"/>
      <c r="CE42" s="65"/>
      <c r="CF42" s="65">
        <v>1</v>
      </c>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80"/>
      <c r="DJ42" s="182"/>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80"/>
      <c r="ET42" s="182"/>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80"/>
      <c r="GD42" s="182"/>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80"/>
    </row>
    <row r="43" spans="1:221" ht="18" customHeight="1" x14ac:dyDescent="0.2">
      <c r="B43" s="185" t="s">
        <v>106</v>
      </c>
      <c r="C43" s="186"/>
      <c r="D43" s="186"/>
      <c r="E43" s="186"/>
      <c r="F43" s="186"/>
      <c r="G43" s="186"/>
      <c r="H43" s="186"/>
      <c r="I43" s="186"/>
      <c r="J43" s="186"/>
      <c r="K43" s="186"/>
      <c r="L43" s="186"/>
      <c r="M43" s="186"/>
      <c r="N43" s="186"/>
      <c r="O43" s="186"/>
      <c r="P43" s="186"/>
      <c r="Q43" s="186"/>
      <c r="R43" s="186"/>
      <c r="S43" s="186"/>
      <c r="T43" s="186"/>
      <c r="U43" s="187"/>
      <c r="V43" s="188" t="s">
        <v>124</v>
      </c>
      <c r="W43" s="189"/>
      <c r="X43" s="189"/>
      <c r="Y43" s="189"/>
      <c r="Z43" s="189"/>
      <c r="AA43" s="190"/>
      <c r="AB43" s="191">
        <v>4.0000000000000003E-5</v>
      </c>
      <c r="AC43" s="192"/>
      <c r="AD43" s="192"/>
      <c r="AE43" s="192"/>
      <c r="AF43" s="193"/>
      <c r="AG43" s="74" t="s">
        <v>23</v>
      </c>
      <c r="AH43" s="75"/>
      <c r="AI43" s="75"/>
      <c r="AJ43" s="75"/>
      <c r="AK43" s="75"/>
      <c r="AL43" s="76">
        <f t="shared" si="0"/>
        <v>1</v>
      </c>
      <c r="AM43" s="77"/>
      <c r="AN43" s="77"/>
      <c r="AO43" s="78"/>
      <c r="AP43" s="183"/>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v>1</v>
      </c>
      <c r="BX43" s="58"/>
      <c r="BY43" s="66"/>
      <c r="BZ43" s="183">
        <v>0</v>
      </c>
      <c r="CA43" s="58"/>
      <c r="CB43" s="58"/>
      <c r="CC43" s="58">
        <v>0</v>
      </c>
      <c r="CD43" s="58"/>
      <c r="CE43" s="58"/>
      <c r="CF43" s="58">
        <v>0</v>
      </c>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66"/>
      <c r="DJ43" s="183"/>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66"/>
      <c r="ET43" s="183"/>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66"/>
      <c r="GD43" s="183"/>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66"/>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74" t="s">
        <v>24</v>
      </c>
      <c r="AH44" s="75"/>
      <c r="AI44" s="75"/>
      <c r="AJ44" s="75"/>
      <c r="AK44" s="75"/>
      <c r="AL44" s="76">
        <f t="shared" si="0"/>
        <v>1</v>
      </c>
      <c r="AM44" s="77"/>
      <c r="AN44" s="77"/>
      <c r="AO44" s="78"/>
      <c r="AP44" s="389"/>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v>1</v>
      </c>
      <c r="BX44" s="58"/>
      <c r="BY44" s="66"/>
      <c r="BZ44" s="183">
        <v>0</v>
      </c>
      <c r="CA44" s="58"/>
      <c r="CB44" s="58"/>
      <c r="CC44" s="58">
        <v>0</v>
      </c>
      <c r="CD44" s="58"/>
      <c r="CE44" s="58"/>
      <c r="CF44" s="58">
        <v>0</v>
      </c>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66"/>
      <c r="DJ44" s="183"/>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66"/>
      <c r="ET44" s="183"/>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66"/>
      <c r="GD44" s="183"/>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66"/>
    </row>
    <row r="45" spans="1:221" ht="18" customHeight="1" x14ac:dyDescent="0.2">
      <c r="B45" s="159" t="s">
        <v>107</v>
      </c>
      <c r="C45" s="160"/>
      <c r="D45" s="160"/>
      <c r="E45" s="160"/>
      <c r="F45" s="160"/>
      <c r="G45" s="160"/>
      <c r="H45" s="160"/>
      <c r="I45" s="160"/>
      <c r="J45" s="160"/>
      <c r="K45" s="160"/>
      <c r="L45" s="160"/>
      <c r="M45" s="160"/>
      <c r="N45" s="160"/>
      <c r="O45" s="160"/>
      <c r="P45" s="160"/>
      <c r="Q45" s="160"/>
      <c r="R45" s="160"/>
      <c r="S45" s="160"/>
      <c r="T45" s="160"/>
      <c r="U45" s="161"/>
      <c r="V45" s="165" t="s">
        <v>125</v>
      </c>
      <c r="W45" s="166"/>
      <c r="X45" s="166"/>
      <c r="Y45" s="166"/>
      <c r="Z45" s="166"/>
      <c r="AA45" s="167"/>
      <c r="AB45" s="171">
        <v>4.0000000000000003E-5</v>
      </c>
      <c r="AC45" s="172"/>
      <c r="AD45" s="172"/>
      <c r="AE45" s="172"/>
      <c r="AF45" s="173"/>
      <c r="AG45" s="177" t="s">
        <v>23</v>
      </c>
      <c r="AH45" s="178"/>
      <c r="AI45" s="178"/>
      <c r="AJ45" s="178"/>
      <c r="AK45" s="178"/>
      <c r="AL45" s="179">
        <f t="shared" si="0"/>
        <v>1</v>
      </c>
      <c r="AM45" s="180"/>
      <c r="AN45" s="180"/>
      <c r="AO45" s="181"/>
      <c r="AP45" s="182"/>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v>1</v>
      </c>
      <c r="BX45" s="65"/>
      <c r="BY45" s="80"/>
      <c r="BZ45" s="182"/>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80"/>
      <c r="DJ45" s="182"/>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80"/>
      <c r="ET45" s="182"/>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80"/>
      <c r="GD45" s="182"/>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80"/>
    </row>
    <row r="46" spans="1:221" ht="18" customHeight="1" x14ac:dyDescent="0.2">
      <c r="B46" s="162"/>
      <c r="C46" s="163"/>
      <c r="D46" s="163"/>
      <c r="E46" s="163"/>
      <c r="F46" s="163"/>
      <c r="G46" s="163"/>
      <c r="H46" s="163"/>
      <c r="I46" s="163"/>
      <c r="J46" s="163"/>
      <c r="K46" s="163"/>
      <c r="L46" s="163"/>
      <c r="M46" s="163"/>
      <c r="N46" s="163"/>
      <c r="O46" s="163"/>
      <c r="P46" s="163"/>
      <c r="Q46" s="163"/>
      <c r="R46" s="163"/>
      <c r="S46" s="163"/>
      <c r="T46" s="163"/>
      <c r="U46" s="164"/>
      <c r="V46" s="168"/>
      <c r="W46" s="169"/>
      <c r="X46" s="169"/>
      <c r="Y46" s="169"/>
      <c r="Z46" s="169"/>
      <c r="AA46" s="170"/>
      <c r="AB46" s="174"/>
      <c r="AC46" s="175"/>
      <c r="AD46" s="175"/>
      <c r="AE46" s="175"/>
      <c r="AF46" s="176"/>
      <c r="AG46" s="177" t="s">
        <v>24</v>
      </c>
      <c r="AH46" s="178"/>
      <c r="AI46" s="178"/>
      <c r="AJ46" s="178"/>
      <c r="AK46" s="178"/>
      <c r="AL46" s="179">
        <f t="shared" si="0"/>
        <v>1</v>
      </c>
      <c r="AM46" s="180"/>
      <c r="AN46" s="180"/>
      <c r="AO46" s="181"/>
      <c r="AP46" s="393"/>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v>1</v>
      </c>
      <c r="BX46" s="65"/>
      <c r="BY46" s="80"/>
      <c r="BZ46" s="182">
        <v>0</v>
      </c>
      <c r="CA46" s="65"/>
      <c r="CB46" s="65"/>
      <c r="CC46" s="65">
        <v>0</v>
      </c>
      <c r="CD46" s="65"/>
      <c r="CE46" s="65"/>
      <c r="CF46" s="65">
        <v>0</v>
      </c>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80"/>
      <c r="DJ46" s="182"/>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80"/>
      <c r="ET46" s="182"/>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80"/>
      <c r="GD46" s="182"/>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80"/>
    </row>
    <row r="47" spans="1:221" ht="18" customHeight="1" x14ac:dyDescent="0.2">
      <c r="B47" s="185" t="s">
        <v>108</v>
      </c>
      <c r="C47" s="186"/>
      <c r="D47" s="186"/>
      <c r="E47" s="186"/>
      <c r="F47" s="186"/>
      <c r="G47" s="186"/>
      <c r="H47" s="186"/>
      <c r="I47" s="186"/>
      <c r="J47" s="186"/>
      <c r="K47" s="186"/>
      <c r="L47" s="186"/>
      <c r="M47" s="186"/>
      <c r="N47" s="186"/>
      <c r="O47" s="186"/>
      <c r="P47" s="186"/>
      <c r="Q47" s="186"/>
      <c r="R47" s="186"/>
      <c r="S47" s="186"/>
      <c r="T47" s="186"/>
      <c r="U47" s="187"/>
      <c r="V47" s="188" t="s">
        <v>126</v>
      </c>
      <c r="W47" s="189"/>
      <c r="X47" s="189"/>
      <c r="Y47" s="189"/>
      <c r="Z47" s="189"/>
      <c r="AA47" s="190"/>
      <c r="AB47" s="191">
        <v>4.0899999999999999E-3</v>
      </c>
      <c r="AC47" s="192"/>
      <c r="AD47" s="192"/>
      <c r="AE47" s="192"/>
      <c r="AF47" s="193"/>
      <c r="AG47" s="74" t="s">
        <v>23</v>
      </c>
      <c r="AH47" s="75"/>
      <c r="AI47" s="75"/>
      <c r="AJ47" s="75"/>
      <c r="AK47" s="75"/>
      <c r="AL47" s="76">
        <f t="shared" si="0"/>
        <v>270</v>
      </c>
      <c r="AM47" s="77"/>
      <c r="AN47" s="77"/>
      <c r="AO47" s="78"/>
      <c r="AP47" s="89">
        <v>140</v>
      </c>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8"/>
      <c r="BZ47" s="89">
        <v>130</v>
      </c>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8"/>
      <c r="DJ47" s="183"/>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66"/>
      <c r="ET47" s="183"/>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66"/>
      <c r="GD47" s="183"/>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66"/>
    </row>
    <row r="48" spans="1:221" ht="40.5"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74" t="s">
        <v>24</v>
      </c>
      <c r="AH48" s="75"/>
      <c r="AI48" s="75"/>
      <c r="AJ48" s="75"/>
      <c r="AK48" s="75"/>
      <c r="AL48" s="76">
        <f t="shared" si="0"/>
        <v>176</v>
      </c>
      <c r="AM48" s="77"/>
      <c r="AN48" s="77"/>
      <c r="AO48" s="78"/>
      <c r="AP48" s="89">
        <v>113</v>
      </c>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8"/>
      <c r="BZ48" s="183">
        <v>24</v>
      </c>
      <c r="CA48" s="58"/>
      <c r="CB48" s="58"/>
      <c r="CC48" s="58">
        <v>2</v>
      </c>
      <c r="CD48" s="58"/>
      <c r="CE48" s="58"/>
      <c r="CF48" s="58">
        <v>37</v>
      </c>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66"/>
      <c r="DJ48" s="183"/>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66"/>
      <c r="ET48" s="183"/>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66"/>
      <c r="GD48" s="183"/>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66"/>
    </row>
    <row r="49" spans="2:221" ht="18" customHeight="1" x14ac:dyDescent="0.2">
      <c r="B49" s="159" t="s">
        <v>109</v>
      </c>
      <c r="C49" s="160"/>
      <c r="D49" s="160"/>
      <c r="E49" s="160"/>
      <c r="F49" s="160"/>
      <c r="G49" s="160"/>
      <c r="H49" s="160"/>
      <c r="I49" s="160"/>
      <c r="J49" s="160"/>
      <c r="K49" s="160"/>
      <c r="L49" s="160"/>
      <c r="M49" s="160"/>
      <c r="N49" s="160"/>
      <c r="O49" s="160"/>
      <c r="P49" s="160"/>
      <c r="Q49" s="160"/>
      <c r="R49" s="160"/>
      <c r="S49" s="160"/>
      <c r="T49" s="160"/>
      <c r="U49" s="161"/>
      <c r="V49" s="165" t="s">
        <v>127</v>
      </c>
      <c r="W49" s="166"/>
      <c r="X49" s="166"/>
      <c r="Y49" s="166"/>
      <c r="Z49" s="166"/>
      <c r="AA49" s="167"/>
      <c r="AB49" s="171">
        <v>3.4000000000000002E-4</v>
      </c>
      <c r="AC49" s="172"/>
      <c r="AD49" s="172"/>
      <c r="AE49" s="172"/>
      <c r="AF49" s="173"/>
      <c r="AG49" s="177" t="s">
        <v>23</v>
      </c>
      <c r="AH49" s="178"/>
      <c r="AI49" s="178"/>
      <c r="AJ49" s="178"/>
      <c r="AK49" s="178"/>
      <c r="AL49" s="179">
        <f t="shared" si="0"/>
        <v>45</v>
      </c>
      <c r="AM49" s="180"/>
      <c r="AN49" s="180"/>
      <c r="AO49" s="181"/>
      <c r="AP49" s="182">
        <v>3</v>
      </c>
      <c r="AQ49" s="65"/>
      <c r="AR49" s="65"/>
      <c r="AS49" s="99">
        <v>3</v>
      </c>
      <c r="AT49" s="60"/>
      <c r="AU49" s="61"/>
      <c r="AV49" s="99">
        <v>3</v>
      </c>
      <c r="AW49" s="60"/>
      <c r="AX49" s="61"/>
      <c r="AY49" s="99">
        <v>3</v>
      </c>
      <c r="AZ49" s="60"/>
      <c r="BA49" s="61"/>
      <c r="BB49" s="99">
        <v>3</v>
      </c>
      <c r="BC49" s="60"/>
      <c r="BD49" s="61"/>
      <c r="BE49" s="99">
        <v>3</v>
      </c>
      <c r="BF49" s="60"/>
      <c r="BG49" s="61"/>
      <c r="BH49" s="99">
        <v>3</v>
      </c>
      <c r="BI49" s="60"/>
      <c r="BJ49" s="61"/>
      <c r="BK49" s="99">
        <v>3</v>
      </c>
      <c r="BL49" s="60"/>
      <c r="BM49" s="61"/>
      <c r="BN49" s="99">
        <v>3</v>
      </c>
      <c r="BO49" s="60"/>
      <c r="BP49" s="61"/>
      <c r="BQ49" s="99">
        <v>3</v>
      </c>
      <c r="BR49" s="60"/>
      <c r="BS49" s="61"/>
      <c r="BT49" s="99">
        <v>3</v>
      </c>
      <c r="BU49" s="60"/>
      <c r="BV49" s="61"/>
      <c r="BW49" s="99">
        <v>3</v>
      </c>
      <c r="BX49" s="60"/>
      <c r="BY49" s="96"/>
      <c r="BZ49" s="182">
        <v>3</v>
      </c>
      <c r="CA49" s="65"/>
      <c r="CB49" s="65"/>
      <c r="CC49" s="65">
        <v>3</v>
      </c>
      <c r="CD49" s="65"/>
      <c r="CE49" s="65"/>
      <c r="CF49" s="65">
        <v>3</v>
      </c>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80"/>
      <c r="DJ49" s="182"/>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80"/>
      <c r="ET49" s="182"/>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80"/>
      <c r="GD49" s="182"/>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80"/>
    </row>
    <row r="50" spans="2:221" ht="39.75" customHeight="1" x14ac:dyDescent="0.2">
      <c r="B50" s="162"/>
      <c r="C50" s="163"/>
      <c r="D50" s="163"/>
      <c r="E50" s="163"/>
      <c r="F50" s="163"/>
      <c r="G50" s="163"/>
      <c r="H50" s="163"/>
      <c r="I50" s="163"/>
      <c r="J50" s="163"/>
      <c r="K50" s="163"/>
      <c r="L50" s="163"/>
      <c r="M50" s="163"/>
      <c r="N50" s="163"/>
      <c r="O50" s="163"/>
      <c r="P50" s="163"/>
      <c r="Q50" s="163"/>
      <c r="R50" s="163"/>
      <c r="S50" s="163"/>
      <c r="T50" s="163"/>
      <c r="U50" s="164"/>
      <c r="V50" s="168"/>
      <c r="W50" s="169"/>
      <c r="X50" s="169"/>
      <c r="Y50" s="169"/>
      <c r="Z50" s="169"/>
      <c r="AA50" s="170"/>
      <c r="AB50" s="174"/>
      <c r="AC50" s="175"/>
      <c r="AD50" s="175"/>
      <c r="AE50" s="175"/>
      <c r="AF50" s="176"/>
      <c r="AG50" s="177" t="s">
        <v>24</v>
      </c>
      <c r="AH50" s="178"/>
      <c r="AI50" s="178"/>
      <c r="AJ50" s="178"/>
      <c r="AK50" s="178"/>
      <c r="AL50" s="179">
        <f t="shared" si="0"/>
        <v>21</v>
      </c>
      <c r="AM50" s="180"/>
      <c r="AN50" s="180"/>
      <c r="AO50" s="181"/>
      <c r="AP50" s="393"/>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v>12</v>
      </c>
      <c r="BX50" s="65"/>
      <c r="BY50" s="80"/>
      <c r="BZ50" s="182">
        <v>0</v>
      </c>
      <c r="CA50" s="65"/>
      <c r="CB50" s="65"/>
      <c r="CC50" s="65">
        <v>0</v>
      </c>
      <c r="CD50" s="65"/>
      <c r="CE50" s="65"/>
      <c r="CF50" s="65">
        <v>9</v>
      </c>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80"/>
      <c r="DJ50" s="182"/>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80"/>
      <c r="ET50" s="182"/>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80"/>
      <c r="GD50" s="182"/>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80"/>
    </row>
    <row r="51" spans="2:221" ht="18" customHeight="1" x14ac:dyDescent="0.2">
      <c r="B51" s="185" t="s">
        <v>110</v>
      </c>
      <c r="C51" s="186"/>
      <c r="D51" s="186"/>
      <c r="E51" s="186"/>
      <c r="F51" s="186"/>
      <c r="G51" s="186"/>
      <c r="H51" s="186"/>
      <c r="I51" s="186"/>
      <c r="J51" s="186"/>
      <c r="K51" s="186"/>
      <c r="L51" s="186"/>
      <c r="M51" s="186"/>
      <c r="N51" s="186"/>
      <c r="O51" s="186"/>
      <c r="P51" s="186"/>
      <c r="Q51" s="186"/>
      <c r="R51" s="186"/>
      <c r="S51" s="186"/>
      <c r="T51" s="186"/>
      <c r="U51" s="187"/>
      <c r="V51" s="188" t="s">
        <v>128</v>
      </c>
      <c r="W51" s="189"/>
      <c r="X51" s="189"/>
      <c r="Y51" s="189"/>
      <c r="Z51" s="189"/>
      <c r="AA51" s="190"/>
      <c r="AB51" s="191">
        <v>4.1200000000000004E-3</v>
      </c>
      <c r="AC51" s="192"/>
      <c r="AD51" s="192"/>
      <c r="AE51" s="192"/>
      <c r="AF51" s="193"/>
      <c r="AG51" s="74" t="s">
        <v>23</v>
      </c>
      <c r="AH51" s="75"/>
      <c r="AI51" s="75"/>
      <c r="AJ51" s="75"/>
      <c r="AK51" s="75"/>
      <c r="AL51" s="76">
        <f t="shared" si="0"/>
        <v>2</v>
      </c>
      <c r="AM51" s="77"/>
      <c r="AN51" s="77"/>
      <c r="AO51" s="78"/>
      <c r="AP51" s="369">
        <v>1</v>
      </c>
      <c r="AQ51" s="370"/>
      <c r="AR51" s="370"/>
      <c r="AS51" s="370"/>
      <c r="AT51" s="370"/>
      <c r="AU51" s="370"/>
      <c r="AV51" s="370"/>
      <c r="AW51" s="370"/>
      <c r="AX51" s="370"/>
      <c r="AY51" s="370"/>
      <c r="AZ51" s="370"/>
      <c r="BA51" s="370"/>
      <c r="BB51" s="370"/>
      <c r="BC51" s="370"/>
      <c r="BD51" s="370"/>
      <c r="BE51" s="370"/>
      <c r="BF51" s="370"/>
      <c r="BG51" s="370"/>
      <c r="BH51" s="370"/>
      <c r="BI51" s="370"/>
      <c r="BJ51" s="370"/>
      <c r="BK51" s="370"/>
      <c r="BL51" s="370"/>
      <c r="BM51" s="370"/>
      <c r="BN51" s="370"/>
      <c r="BO51" s="370"/>
      <c r="BP51" s="370"/>
      <c r="BQ51" s="370"/>
      <c r="BR51" s="370"/>
      <c r="BS51" s="370"/>
      <c r="BT51" s="370"/>
      <c r="BU51" s="370"/>
      <c r="BV51" s="370"/>
      <c r="BW51" s="370"/>
      <c r="BX51" s="370"/>
      <c r="BY51" s="371"/>
      <c r="BZ51" s="369">
        <v>1</v>
      </c>
      <c r="CA51" s="370"/>
      <c r="CB51" s="370"/>
      <c r="CC51" s="370"/>
      <c r="CD51" s="370"/>
      <c r="CE51" s="370"/>
      <c r="CF51" s="370"/>
      <c r="CG51" s="370"/>
      <c r="CH51" s="370"/>
      <c r="CI51" s="370"/>
      <c r="CJ51" s="370"/>
      <c r="CK51" s="370"/>
      <c r="CL51" s="370"/>
      <c r="CM51" s="370"/>
      <c r="CN51" s="370"/>
      <c r="CO51" s="370"/>
      <c r="CP51" s="370"/>
      <c r="CQ51" s="370"/>
      <c r="CR51" s="370"/>
      <c r="CS51" s="370"/>
      <c r="CT51" s="370"/>
      <c r="CU51" s="370"/>
      <c r="CV51" s="370"/>
      <c r="CW51" s="370"/>
      <c r="CX51" s="370"/>
      <c r="CY51" s="370"/>
      <c r="CZ51" s="370"/>
      <c r="DA51" s="370"/>
      <c r="DB51" s="370"/>
      <c r="DC51" s="370"/>
      <c r="DD51" s="370"/>
      <c r="DE51" s="370"/>
      <c r="DF51" s="370"/>
      <c r="DG51" s="370"/>
      <c r="DH51" s="370"/>
      <c r="DI51" s="371"/>
      <c r="DJ51" s="183"/>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66"/>
      <c r="ET51" s="183"/>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66"/>
      <c r="GD51" s="183"/>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66"/>
    </row>
    <row r="52" spans="2:221" ht="31.5"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74" t="s">
        <v>24</v>
      </c>
      <c r="AH52" s="75"/>
      <c r="AI52" s="75"/>
      <c r="AJ52" s="75"/>
      <c r="AK52" s="75"/>
      <c r="AL52" s="76">
        <f t="shared" si="0"/>
        <v>2</v>
      </c>
      <c r="AM52" s="77"/>
      <c r="AN52" s="77"/>
      <c r="AO52" s="78"/>
      <c r="AP52" s="369">
        <v>1</v>
      </c>
      <c r="AQ52" s="370"/>
      <c r="AR52" s="370"/>
      <c r="AS52" s="370"/>
      <c r="AT52" s="370"/>
      <c r="AU52" s="370"/>
      <c r="AV52" s="370"/>
      <c r="AW52" s="370"/>
      <c r="AX52" s="370"/>
      <c r="AY52" s="370"/>
      <c r="AZ52" s="370"/>
      <c r="BA52" s="370"/>
      <c r="BB52" s="370"/>
      <c r="BC52" s="370"/>
      <c r="BD52" s="370"/>
      <c r="BE52" s="370"/>
      <c r="BF52" s="370"/>
      <c r="BG52" s="370"/>
      <c r="BH52" s="370"/>
      <c r="BI52" s="370"/>
      <c r="BJ52" s="370"/>
      <c r="BK52" s="370"/>
      <c r="BL52" s="370"/>
      <c r="BM52" s="370"/>
      <c r="BN52" s="370"/>
      <c r="BO52" s="370"/>
      <c r="BP52" s="370"/>
      <c r="BQ52" s="370"/>
      <c r="BR52" s="370"/>
      <c r="BS52" s="370"/>
      <c r="BT52" s="370"/>
      <c r="BU52" s="370"/>
      <c r="BV52" s="370"/>
      <c r="BW52" s="370"/>
      <c r="BX52" s="370"/>
      <c r="BY52" s="371"/>
      <c r="BZ52" s="369">
        <v>1</v>
      </c>
      <c r="CA52" s="370"/>
      <c r="CB52" s="370"/>
      <c r="CC52" s="370"/>
      <c r="CD52" s="370"/>
      <c r="CE52" s="370"/>
      <c r="CF52" s="370"/>
      <c r="CG52" s="370"/>
      <c r="CH52" s="370"/>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66"/>
      <c r="DJ52" s="183"/>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66"/>
      <c r="ET52" s="183"/>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66"/>
      <c r="GD52" s="183"/>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66"/>
    </row>
    <row r="53" spans="2:221" ht="18" customHeight="1" x14ac:dyDescent="0.2">
      <c r="B53" s="159" t="s">
        <v>111</v>
      </c>
      <c r="C53" s="160"/>
      <c r="D53" s="160"/>
      <c r="E53" s="160"/>
      <c r="F53" s="160"/>
      <c r="G53" s="160"/>
      <c r="H53" s="160"/>
      <c r="I53" s="160"/>
      <c r="J53" s="160"/>
      <c r="K53" s="160"/>
      <c r="L53" s="160"/>
      <c r="M53" s="160"/>
      <c r="N53" s="160"/>
      <c r="O53" s="160"/>
      <c r="P53" s="160"/>
      <c r="Q53" s="160"/>
      <c r="R53" s="160"/>
      <c r="S53" s="160"/>
      <c r="T53" s="160"/>
      <c r="U53" s="161"/>
      <c r="V53" s="165" t="s">
        <v>129</v>
      </c>
      <c r="W53" s="166"/>
      <c r="X53" s="166"/>
      <c r="Y53" s="166"/>
      <c r="Z53" s="166"/>
      <c r="AA53" s="167"/>
      <c r="AB53" s="171">
        <v>2.2300000000000002E-3</v>
      </c>
      <c r="AC53" s="172"/>
      <c r="AD53" s="172"/>
      <c r="AE53" s="172"/>
      <c r="AF53" s="173"/>
      <c r="AG53" s="177" t="s">
        <v>23</v>
      </c>
      <c r="AH53" s="178"/>
      <c r="AI53" s="178"/>
      <c r="AJ53" s="178"/>
      <c r="AK53" s="178"/>
      <c r="AL53" s="179">
        <f t="shared" si="0"/>
        <v>2</v>
      </c>
      <c r="AM53" s="180"/>
      <c r="AN53" s="180"/>
      <c r="AO53" s="181"/>
      <c r="AP53" s="372">
        <v>1</v>
      </c>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M53" s="373"/>
      <c r="BN53" s="373"/>
      <c r="BO53" s="373"/>
      <c r="BP53" s="373"/>
      <c r="BQ53" s="373"/>
      <c r="BR53" s="373"/>
      <c r="BS53" s="373"/>
      <c r="BT53" s="373"/>
      <c r="BU53" s="373"/>
      <c r="BV53" s="373"/>
      <c r="BW53" s="373"/>
      <c r="BX53" s="373"/>
      <c r="BY53" s="374"/>
      <c r="BZ53" s="372">
        <v>1</v>
      </c>
      <c r="CA53" s="373"/>
      <c r="CB53" s="373"/>
      <c r="CC53" s="373"/>
      <c r="CD53" s="373"/>
      <c r="CE53" s="373"/>
      <c r="CF53" s="373"/>
      <c r="CG53" s="373"/>
      <c r="CH53" s="373"/>
      <c r="CI53" s="373"/>
      <c r="CJ53" s="373"/>
      <c r="CK53" s="373"/>
      <c r="CL53" s="373"/>
      <c r="CM53" s="373"/>
      <c r="CN53" s="373"/>
      <c r="CO53" s="373"/>
      <c r="CP53" s="373"/>
      <c r="CQ53" s="373"/>
      <c r="CR53" s="373"/>
      <c r="CS53" s="373"/>
      <c r="CT53" s="373"/>
      <c r="CU53" s="373"/>
      <c r="CV53" s="373"/>
      <c r="CW53" s="373"/>
      <c r="CX53" s="373"/>
      <c r="CY53" s="373"/>
      <c r="CZ53" s="373"/>
      <c r="DA53" s="373"/>
      <c r="DB53" s="373"/>
      <c r="DC53" s="373"/>
      <c r="DD53" s="373"/>
      <c r="DE53" s="373"/>
      <c r="DF53" s="373"/>
      <c r="DG53" s="373"/>
      <c r="DH53" s="373"/>
      <c r="DI53" s="374"/>
      <c r="DJ53" s="182"/>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80"/>
      <c r="ET53" s="182"/>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80"/>
      <c r="GD53" s="182"/>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80"/>
    </row>
    <row r="54" spans="2:221" ht="18" customHeight="1" x14ac:dyDescent="0.2">
      <c r="B54" s="162"/>
      <c r="C54" s="163"/>
      <c r="D54" s="163"/>
      <c r="E54" s="163"/>
      <c r="F54" s="163"/>
      <c r="G54" s="163"/>
      <c r="H54" s="163"/>
      <c r="I54" s="163"/>
      <c r="J54" s="163"/>
      <c r="K54" s="163"/>
      <c r="L54" s="163"/>
      <c r="M54" s="163"/>
      <c r="N54" s="163"/>
      <c r="O54" s="163"/>
      <c r="P54" s="163"/>
      <c r="Q54" s="163"/>
      <c r="R54" s="163"/>
      <c r="S54" s="163"/>
      <c r="T54" s="163"/>
      <c r="U54" s="164"/>
      <c r="V54" s="168"/>
      <c r="W54" s="169"/>
      <c r="X54" s="169"/>
      <c r="Y54" s="169"/>
      <c r="Z54" s="169"/>
      <c r="AA54" s="170"/>
      <c r="AB54" s="174"/>
      <c r="AC54" s="175"/>
      <c r="AD54" s="175"/>
      <c r="AE54" s="175"/>
      <c r="AF54" s="176"/>
      <c r="AG54" s="177" t="s">
        <v>24</v>
      </c>
      <c r="AH54" s="178"/>
      <c r="AI54" s="178"/>
      <c r="AJ54" s="178"/>
      <c r="AK54" s="178"/>
      <c r="AL54" s="179">
        <f t="shared" si="0"/>
        <v>2</v>
      </c>
      <c r="AM54" s="180"/>
      <c r="AN54" s="180"/>
      <c r="AO54" s="181"/>
      <c r="AP54" s="372">
        <v>1</v>
      </c>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M54" s="373"/>
      <c r="BN54" s="373"/>
      <c r="BO54" s="373"/>
      <c r="BP54" s="373"/>
      <c r="BQ54" s="373"/>
      <c r="BR54" s="373"/>
      <c r="BS54" s="373"/>
      <c r="BT54" s="373"/>
      <c r="BU54" s="373"/>
      <c r="BV54" s="373"/>
      <c r="BW54" s="373"/>
      <c r="BX54" s="373"/>
      <c r="BY54" s="374"/>
      <c r="BZ54" s="372">
        <v>1</v>
      </c>
      <c r="CA54" s="373"/>
      <c r="CB54" s="373"/>
      <c r="CC54" s="373"/>
      <c r="CD54" s="373"/>
      <c r="CE54" s="373"/>
      <c r="CF54" s="373"/>
      <c r="CG54" s="373"/>
      <c r="CH54" s="373"/>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80"/>
      <c r="DJ54" s="182"/>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80"/>
      <c r="ET54" s="182"/>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80"/>
      <c r="GD54" s="182"/>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80"/>
    </row>
    <row r="55" spans="2:221" ht="18" customHeight="1" x14ac:dyDescent="0.2">
      <c r="B55" s="185" t="s">
        <v>112</v>
      </c>
      <c r="C55" s="186"/>
      <c r="D55" s="186"/>
      <c r="E55" s="186"/>
      <c r="F55" s="186"/>
      <c r="G55" s="186"/>
      <c r="H55" s="186"/>
      <c r="I55" s="186"/>
      <c r="J55" s="186"/>
      <c r="K55" s="186"/>
      <c r="L55" s="186"/>
      <c r="M55" s="186"/>
      <c r="N55" s="186"/>
      <c r="O55" s="186"/>
      <c r="P55" s="186"/>
      <c r="Q55" s="186"/>
      <c r="R55" s="186"/>
      <c r="S55" s="186"/>
      <c r="T55" s="186"/>
      <c r="U55" s="187"/>
      <c r="V55" s="188" t="s">
        <v>130</v>
      </c>
      <c r="W55" s="189"/>
      <c r="X55" s="189"/>
      <c r="Y55" s="189"/>
      <c r="Z55" s="189"/>
      <c r="AA55" s="190"/>
      <c r="AB55" s="191">
        <v>7.0099999999999997E-3</v>
      </c>
      <c r="AC55" s="192"/>
      <c r="AD55" s="192"/>
      <c r="AE55" s="192"/>
      <c r="AF55" s="193"/>
      <c r="AG55" s="74" t="s">
        <v>23</v>
      </c>
      <c r="AH55" s="75"/>
      <c r="AI55" s="75"/>
      <c r="AJ55" s="75"/>
      <c r="AK55" s="75"/>
      <c r="AL55" s="76">
        <f t="shared" si="0"/>
        <v>189</v>
      </c>
      <c r="AM55" s="77"/>
      <c r="AN55" s="77"/>
      <c r="AO55" s="78"/>
      <c r="AP55" s="183">
        <v>64</v>
      </c>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66"/>
      <c r="BZ55" s="183">
        <v>125</v>
      </c>
      <c r="CA55" s="58"/>
      <c r="CB55" s="58"/>
      <c r="CC55" s="58">
        <v>0</v>
      </c>
      <c r="CD55" s="58"/>
      <c r="CE55" s="58"/>
      <c r="CF55" s="58">
        <v>0</v>
      </c>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66"/>
      <c r="DJ55" s="183"/>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66"/>
      <c r="ET55" s="183"/>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66"/>
      <c r="GD55" s="183"/>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66"/>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74" t="s">
        <v>24</v>
      </c>
      <c r="AH56" s="75"/>
      <c r="AI56" s="75"/>
      <c r="AJ56" s="75"/>
      <c r="AK56" s="75"/>
      <c r="AL56" s="76">
        <f t="shared" si="0"/>
        <v>201</v>
      </c>
      <c r="AM56" s="77"/>
      <c r="AN56" s="77"/>
      <c r="AO56" s="78"/>
      <c r="AP56" s="394">
        <v>76</v>
      </c>
      <c r="AQ56" s="395"/>
      <c r="AR56" s="395"/>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66"/>
      <c r="BZ56" s="183">
        <v>125</v>
      </c>
      <c r="CA56" s="58"/>
      <c r="CB56" s="58"/>
      <c r="CC56" s="58">
        <v>0</v>
      </c>
      <c r="CD56" s="58"/>
      <c r="CE56" s="58"/>
      <c r="CF56" s="58">
        <v>0</v>
      </c>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66"/>
      <c r="DJ56" s="183"/>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66"/>
      <c r="ET56" s="183"/>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66"/>
      <c r="GD56" s="183"/>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66"/>
    </row>
    <row r="57" spans="2:221" ht="18" customHeight="1" x14ac:dyDescent="0.2">
      <c r="B57" s="159" t="s">
        <v>102</v>
      </c>
      <c r="C57" s="160"/>
      <c r="D57" s="160"/>
      <c r="E57" s="160"/>
      <c r="F57" s="160"/>
      <c r="G57" s="160"/>
      <c r="H57" s="160"/>
      <c r="I57" s="160"/>
      <c r="J57" s="160"/>
      <c r="K57" s="160"/>
      <c r="L57" s="160"/>
      <c r="M57" s="160"/>
      <c r="N57" s="160"/>
      <c r="O57" s="160"/>
      <c r="P57" s="160"/>
      <c r="Q57" s="160"/>
      <c r="R57" s="160"/>
      <c r="S57" s="160"/>
      <c r="T57" s="160"/>
      <c r="U57" s="161"/>
      <c r="V57" s="165" t="s">
        <v>131</v>
      </c>
      <c r="W57" s="166"/>
      <c r="X57" s="166"/>
      <c r="Y57" s="166"/>
      <c r="Z57" s="166"/>
      <c r="AA57" s="167"/>
      <c r="AB57" s="171">
        <v>0.17988999999999999</v>
      </c>
      <c r="AC57" s="172"/>
      <c r="AD57" s="172"/>
      <c r="AE57" s="172"/>
      <c r="AF57" s="173"/>
      <c r="AG57" s="177" t="s">
        <v>23</v>
      </c>
      <c r="AH57" s="178"/>
      <c r="AI57" s="178"/>
      <c r="AJ57" s="178"/>
      <c r="AK57" s="178"/>
      <c r="AL57" s="179">
        <f t="shared" si="0"/>
        <v>354.95999999999992</v>
      </c>
      <c r="AM57" s="180"/>
      <c r="AN57" s="180"/>
      <c r="AO57" s="181"/>
      <c r="AP57" s="396">
        <v>23.83</v>
      </c>
      <c r="AQ57" s="397"/>
      <c r="AR57" s="397"/>
      <c r="AS57" s="398">
        <v>23.83</v>
      </c>
      <c r="AT57" s="399"/>
      <c r="AU57" s="400"/>
      <c r="AV57" s="398">
        <v>23.83</v>
      </c>
      <c r="AW57" s="399"/>
      <c r="AX57" s="400"/>
      <c r="AY57" s="398">
        <v>23.83</v>
      </c>
      <c r="AZ57" s="399"/>
      <c r="BA57" s="400"/>
      <c r="BB57" s="398">
        <v>23.83</v>
      </c>
      <c r="BC57" s="399"/>
      <c r="BD57" s="400"/>
      <c r="BE57" s="398">
        <v>23.83</v>
      </c>
      <c r="BF57" s="399"/>
      <c r="BG57" s="400"/>
      <c r="BH57" s="398">
        <v>23.83</v>
      </c>
      <c r="BI57" s="399"/>
      <c r="BJ57" s="400"/>
      <c r="BK57" s="398">
        <v>23.83</v>
      </c>
      <c r="BL57" s="399"/>
      <c r="BM57" s="400"/>
      <c r="BN57" s="398">
        <v>23.83</v>
      </c>
      <c r="BO57" s="399"/>
      <c r="BP57" s="400"/>
      <c r="BQ57" s="398">
        <v>23.83</v>
      </c>
      <c r="BR57" s="399"/>
      <c r="BS57" s="400"/>
      <c r="BT57" s="398">
        <v>23.83</v>
      </c>
      <c r="BU57" s="399"/>
      <c r="BV57" s="400"/>
      <c r="BW57" s="398">
        <v>23.83</v>
      </c>
      <c r="BX57" s="399"/>
      <c r="BY57" s="401"/>
      <c r="BZ57" s="396">
        <v>23</v>
      </c>
      <c r="CA57" s="397"/>
      <c r="CB57" s="398"/>
      <c r="CC57" s="397">
        <v>23</v>
      </c>
      <c r="CD57" s="397"/>
      <c r="CE57" s="397"/>
      <c r="CF57" s="397">
        <v>23</v>
      </c>
      <c r="CG57" s="397"/>
      <c r="CH57" s="397"/>
      <c r="CI57" s="397"/>
      <c r="CJ57" s="397"/>
      <c r="CK57" s="397"/>
      <c r="CL57" s="397"/>
      <c r="CM57" s="397"/>
      <c r="CN57" s="397"/>
      <c r="CO57" s="397"/>
      <c r="CP57" s="397"/>
      <c r="CQ57" s="397"/>
      <c r="CR57" s="397"/>
      <c r="CS57" s="397"/>
      <c r="CT57" s="397"/>
      <c r="CU57" s="397"/>
      <c r="CV57" s="397"/>
      <c r="CW57" s="397"/>
      <c r="CX57" s="397"/>
      <c r="CY57" s="397"/>
      <c r="CZ57" s="397"/>
      <c r="DA57" s="397"/>
      <c r="DB57" s="397"/>
      <c r="DC57" s="397"/>
      <c r="DD57" s="397"/>
      <c r="DE57" s="397"/>
      <c r="DF57" s="397"/>
      <c r="DG57" s="397"/>
      <c r="DH57" s="397"/>
      <c r="DI57" s="397"/>
      <c r="DJ57" s="182"/>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80"/>
      <c r="ET57" s="182"/>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80"/>
      <c r="GD57" s="182"/>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80"/>
    </row>
    <row r="58" spans="2:221" ht="18" customHeight="1" x14ac:dyDescent="0.2">
      <c r="B58" s="162"/>
      <c r="C58" s="163"/>
      <c r="D58" s="163"/>
      <c r="E58" s="163"/>
      <c r="F58" s="163"/>
      <c r="G58" s="163"/>
      <c r="H58" s="163"/>
      <c r="I58" s="163"/>
      <c r="J58" s="163"/>
      <c r="K58" s="163"/>
      <c r="L58" s="163"/>
      <c r="M58" s="163"/>
      <c r="N58" s="163"/>
      <c r="O58" s="163"/>
      <c r="P58" s="163"/>
      <c r="Q58" s="163"/>
      <c r="R58" s="163"/>
      <c r="S58" s="163"/>
      <c r="T58" s="163"/>
      <c r="U58" s="164"/>
      <c r="V58" s="168"/>
      <c r="W58" s="169"/>
      <c r="X58" s="169"/>
      <c r="Y58" s="169"/>
      <c r="Z58" s="169"/>
      <c r="AA58" s="170"/>
      <c r="AB58" s="174"/>
      <c r="AC58" s="175"/>
      <c r="AD58" s="175"/>
      <c r="AE58" s="175"/>
      <c r="AF58" s="176"/>
      <c r="AG58" s="177" t="s">
        <v>24</v>
      </c>
      <c r="AH58" s="178"/>
      <c r="AI58" s="178"/>
      <c r="AJ58" s="178"/>
      <c r="AK58" s="178"/>
      <c r="AL58" s="179">
        <f t="shared" si="0"/>
        <v>350.31</v>
      </c>
      <c r="AM58" s="180"/>
      <c r="AN58" s="180"/>
      <c r="AO58" s="181"/>
      <c r="AP58" s="396">
        <v>35.799999999999997</v>
      </c>
      <c r="AQ58" s="397"/>
      <c r="AR58" s="397"/>
      <c r="AS58" s="397">
        <v>18.05</v>
      </c>
      <c r="AT58" s="397"/>
      <c r="AU58" s="397"/>
      <c r="AV58" s="397">
        <v>17.350000000000001</v>
      </c>
      <c r="AW58" s="397"/>
      <c r="AX58" s="397"/>
      <c r="AY58" s="397">
        <v>48.85</v>
      </c>
      <c r="AZ58" s="397"/>
      <c r="BA58" s="397"/>
      <c r="BB58" s="397">
        <v>2.67</v>
      </c>
      <c r="BC58" s="397"/>
      <c r="BD58" s="397"/>
      <c r="BE58" s="397">
        <v>28.54</v>
      </c>
      <c r="BF58" s="397"/>
      <c r="BG58" s="397"/>
      <c r="BH58" s="397">
        <v>21.84</v>
      </c>
      <c r="BI58" s="397"/>
      <c r="BJ58" s="397"/>
      <c r="BK58" s="397">
        <v>19.489999999999998</v>
      </c>
      <c r="BL58" s="397"/>
      <c r="BM58" s="397"/>
      <c r="BN58" s="397">
        <v>24.35</v>
      </c>
      <c r="BO58" s="397"/>
      <c r="BP58" s="397"/>
      <c r="BQ58" s="397">
        <v>23.63</v>
      </c>
      <c r="BR58" s="397"/>
      <c r="BS58" s="397"/>
      <c r="BT58" s="397">
        <v>22.88</v>
      </c>
      <c r="BU58" s="397"/>
      <c r="BV58" s="397"/>
      <c r="BW58" s="397">
        <v>17.05</v>
      </c>
      <c r="BX58" s="397"/>
      <c r="BY58" s="407"/>
      <c r="BZ58" s="397">
        <v>26.05</v>
      </c>
      <c r="CA58" s="397"/>
      <c r="CB58" s="397"/>
      <c r="CC58" s="397">
        <v>39.18</v>
      </c>
      <c r="CD58" s="397"/>
      <c r="CE58" s="397"/>
      <c r="CF58" s="397">
        <v>4.58</v>
      </c>
      <c r="CG58" s="397"/>
      <c r="CH58" s="397"/>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80"/>
      <c r="DJ58" s="182"/>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80"/>
      <c r="ET58" s="182"/>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80"/>
      <c r="GD58" s="182"/>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80"/>
    </row>
    <row r="59" spans="2:221" ht="18" customHeight="1" x14ac:dyDescent="0.2">
      <c r="B59" s="185" t="s">
        <v>113</v>
      </c>
      <c r="C59" s="186"/>
      <c r="D59" s="186"/>
      <c r="E59" s="186"/>
      <c r="F59" s="186"/>
      <c r="G59" s="186"/>
      <c r="H59" s="186"/>
      <c r="I59" s="186"/>
      <c r="J59" s="186"/>
      <c r="K59" s="186"/>
      <c r="L59" s="186"/>
      <c r="M59" s="186"/>
      <c r="N59" s="186"/>
      <c r="O59" s="186"/>
      <c r="P59" s="186"/>
      <c r="Q59" s="186"/>
      <c r="R59" s="186"/>
      <c r="S59" s="186"/>
      <c r="T59" s="186"/>
      <c r="U59" s="187"/>
      <c r="V59" s="188" t="s">
        <v>132</v>
      </c>
      <c r="W59" s="189"/>
      <c r="X59" s="189"/>
      <c r="Y59" s="189"/>
      <c r="Z59" s="189"/>
      <c r="AA59" s="190"/>
      <c r="AB59" s="191">
        <v>4.4420000000000001E-2</v>
      </c>
      <c r="AC59" s="192"/>
      <c r="AD59" s="192"/>
      <c r="AE59" s="192"/>
      <c r="AF59" s="193"/>
      <c r="AG59" s="74" t="s">
        <v>23</v>
      </c>
      <c r="AH59" s="75"/>
      <c r="AI59" s="75"/>
      <c r="AJ59" s="75"/>
      <c r="AK59" s="75"/>
      <c r="AL59" s="76">
        <f t="shared" si="0"/>
        <v>89.22</v>
      </c>
      <c r="AM59" s="77"/>
      <c r="AN59" s="77"/>
      <c r="AO59" s="78"/>
      <c r="AP59" s="402">
        <v>6.08</v>
      </c>
      <c r="AQ59" s="403"/>
      <c r="AR59" s="403"/>
      <c r="AS59" s="404">
        <v>6.08</v>
      </c>
      <c r="AT59" s="405"/>
      <c r="AU59" s="406"/>
      <c r="AV59" s="404">
        <v>6.08</v>
      </c>
      <c r="AW59" s="405"/>
      <c r="AX59" s="406"/>
      <c r="AY59" s="404">
        <v>6.08</v>
      </c>
      <c r="AZ59" s="405"/>
      <c r="BA59" s="406"/>
      <c r="BB59" s="404">
        <v>6.08</v>
      </c>
      <c r="BC59" s="405"/>
      <c r="BD59" s="406"/>
      <c r="BE59" s="404">
        <v>6.08</v>
      </c>
      <c r="BF59" s="405"/>
      <c r="BG59" s="406"/>
      <c r="BH59" s="404">
        <v>6.08</v>
      </c>
      <c r="BI59" s="405"/>
      <c r="BJ59" s="406"/>
      <c r="BK59" s="404">
        <v>6.08</v>
      </c>
      <c r="BL59" s="405"/>
      <c r="BM59" s="406"/>
      <c r="BN59" s="404">
        <v>6.08</v>
      </c>
      <c r="BO59" s="405"/>
      <c r="BP59" s="406"/>
      <c r="BQ59" s="404">
        <v>6.08</v>
      </c>
      <c r="BR59" s="405"/>
      <c r="BS59" s="406"/>
      <c r="BT59" s="404">
        <v>6.08</v>
      </c>
      <c r="BU59" s="405"/>
      <c r="BV59" s="406"/>
      <c r="BW59" s="404">
        <v>6.08</v>
      </c>
      <c r="BX59" s="405"/>
      <c r="BY59" s="411"/>
      <c r="BZ59" s="402">
        <v>5.42</v>
      </c>
      <c r="CA59" s="403"/>
      <c r="CB59" s="404"/>
      <c r="CC59" s="403">
        <v>5.42</v>
      </c>
      <c r="CD59" s="403"/>
      <c r="CE59" s="403"/>
      <c r="CF59" s="403">
        <v>5.42</v>
      </c>
      <c r="CG59" s="403"/>
      <c r="CH59" s="403"/>
      <c r="CI59" s="403"/>
      <c r="CJ59" s="403"/>
      <c r="CK59" s="403"/>
      <c r="CL59" s="403"/>
      <c r="CM59" s="403"/>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183"/>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66"/>
      <c r="ET59" s="183"/>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66"/>
      <c r="GD59" s="183"/>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66"/>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74" t="s">
        <v>24</v>
      </c>
      <c r="AH60" s="75"/>
      <c r="AI60" s="75"/>
      <c r="AJ60" s="75"/>
      <c r="AK60" s="75"/>
      <c r="AL60" s="76">
        <f t="shared" si="0"/>
        <v>86.610000000000014</v>
      </c>
      <c r="AM60" s="77"/>
      <c r="AN60" s="77"/>
      <c r="AO60" s="78"/>
      <c r="AP60" s="408">
        <v>6.75</v>
      </c>
      <c r="AQ60" s="409"/>
      <c r="AR60" s="409"/>
      <c r="AS60" s="410">
        <v>3.48</v>
      </c>
      <c r="AT60" s="409"/>
      <c r="AU60" s="409"/>
      <c r="AV60" s="410">
        <v>5.56</v>
      </c>
      <c r="AW60" s="409"/>
      <c r="AX60" s="409"/>
      <c r="AY60" s="410">
        <v>8.93</v>
      </c>
      <c r="AZ60" s="409"/>
      <c r="BA60" s="409"/>
      <c r="BB60" s="410">
        <v>1.1499999999999999</v>
      </c>
      <c r="BC60" s="409"/>
      <c r="BD60" s="409"/>
      <c r="BE60" s="410">
        <v>6.56</v>
      </c>
      <c r="BF60" s="409"/>
      <c r="BG60" s="409"/>
      <c r="BH60" s="410">
        <v>5.54</v>
      </c>
      <c r="BI60" s="409"/>
      <c r="BJ60" s="409"/>
      <c r="BK60" s="410">
        <v>8.39</v>
      </c>
      <c r="BL60" s="409"/>
      <c r="BM60" s="409"/>
      <c r="BN60" s="410">
        <v>4.8099999999999996</v>
      </c>
      <c r="BO60" s="409"/>
      <c r="BP60" s="409"/>
      <c r="BQ60" s="410">
        <v>6.53</v>
      </c>
      <c r="BR60" s="409"/>
      <c r="BS60" s="409"/>
      <c r="BT60" s="410">
        <v>8.17</v>
      </c>
      <c r="BU60" s="409"/>
      <c r="BV60" s="409"/>
      <c r="BW60" s="410">
        <v>4.51</v>
      </c>
      <c r="BX60" s="409"/>
      <c r="BY60" s="412"/>
      <c r="BZ60" s="402">
        <v>8.31</v>
      </c>
      <c r="CA60" s="403"/>
      <c r="CB60" s="404"/>
      <c r="CC60" s="403">
        <v>6.8</v>
      </c>
      <c r="CD60" s="403"/>
      <c r="CE60" s="403"/>
      <c r="CF60" s="403">
        <v>1.1200000000000001</v>
      </c>
      <c r="CG60" s="403"/>
      <c r="CH60" s="403"/>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66"/>
      <c r="DJ60" s="183"/>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66"/>
      <c r="ET60" s="183"/>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66"/>
      <c r="GD60" s="183"/>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66"/>
    </row>
    <row r="61" spans="2:221" ht="18" customHeight="1" x14ac:dyDescent="0.2">
      <c r="B61" s="159" t="s">
        <v>114</v>
      </c>
      <c r="C61" s="160"/>
      <c r="D61" s="160"/>
      <c r="E61" s="160"/>
      <c r="F61" s="160"/>
      <c r="G61" s="160"/>
      <c r="H61" s="160"/>
      <c r="I61" s="160"/>
      <c r="J61" s="160"/>
      <c r="K61" s="160"/>
      <c r="L61" s="160"/>
      <c r="M61" s="160"/>
      <c r="N61" s="160"/>
      <c r="O61" s="160"/>
      <c r="P61" s="160"/>
      <c r="Q61" s="160"/>
      <c r="R61" s="160"/>
      <c r="S61" s="160"/>
      <c r="T61" s="160"/>
      <c r="U61" s="161"/>
      <c r="V61" s="165" t="s">
        <v>133</v>
      </c>
      <c r="W61" s="166"/>
      <c r="X61" s="166"/>
      <c r="Y61" s="166"/>
      <c r="Z61" s="166"/>
      <c r="AA61" s="167"/>
      <c r="AB61" s="171">
        <v>7.0499999999999998E-3</v>
      </c>
      <c r="AC61" s="172"/>
      <c r="AD61" s="172"/>
      <c r="AE61" s="172"/>
      <c r="AF61" s="173"/>
      <c r="AG61" s="177" t="s">
        <v>23</v>
      </c>
      <c r="AH61" s="178"/>
      <c r="AI61" s="178"/>
      <c r="AJ61" s="178"/>
      <c r="AK61" s="178"/>
      <c r="AL61" s="179">
        <f t="shared" si="0"/>
        <v>13.38</v>
      </c>
      <c r="AM61" s="180"/>
      <c r="AN61" s="180"/>
      <c r="AO61" s="181"/>
      <c r="AP61" s="396">
        <v>0.88</v>
      </c>
      <c r="AQ61" s="397"/>
      <c r="AR61" s="397"/>
      <c r="AS61" s="398">
        <v>0.88</v>
      </c>
      <c r="AT61" s="399"/>
      <c r="AU61" s="400"/>
      <c r="AV61" s="398">
        <v>0.88</v>
      </c>
      <c r="AW61" s="399"/>
      <c r="AX61" s="400"/>
      <c r="AY61" s="398">
        <v>0.88</v>
      </c>
      <c r="AZ61" s="399"/>
      <c r="BA61" s="400"/>
      <c r="BB61" s="398">
        <v>0.88</v>
      </c>
      <c r="BC61" s="399"/>
      <c r="BD61" s="400"/>
      <c r="BE61" s="398">
        <v>0.88</v>
      </c>
      <c r="BF61" s="399"/>
      <c r="BG61" s="400"/>
      <c r="BH61" s="398">
        <v>0.88</v>
      </c>
      <c r="BI61" s="399"/>
      <c r="BJ61" s="400"/>
      <c r="BK61" s="398">
        <v>0.88</v>
      </c>
      <c r="BL61" s="399"/>
      <c r="BM61" s="400"/>
      <c r="BN61" s="398">
        <v>0.88</v>
      </c>
      <c r="BO61" s="399"/>
      <c r="BP61" s="400"/>
      <c r="BQ61" s="398">
        <v>0.88</v>
      </c>
      <c r="BR61" s="399"/>
      <c r="BS61" s="400"/>
      <c r="BT61" s="398">
        <v>0.88</v>
      </c>
      <c r="BU61" s="399"/>
      <c r="BV61" s="400"/>
      <c r="BW61" s="398">
        <v>0.88</v>
      </c>
      <c r="BX61" s="399"/>
      <c r="BY61" s="401"/>
      <c r="BZ61" s="396">
        <v>0.94</v>
      </c>
      <c r="CA61" s="397"/>
      <c r="CB61" s="398"/>
      <c r="CC61" s="397">
        <v>0.94</v>
      </c>
      <c r="CD61" s="397"/>
      <c r="CE61" s="397"/>
      <c r="CF61" s="397">
        <v>0.94</v>
      </c>
      <c r="CG61" s="397"/>
      <c r="CH61" s="397"/>
      <c r="CI61" s="397"/>
      <c r="CJ61" s="397"/>
      <c r="CK61" s="397"/>
      <c r="CL61" s="397"/>
      <c r="CM61" s="397"/>
      <c r="CN61" s="397"/>
      <c r="CO61" s="397"/>
      <c r="CP61" s="397"/>
      <c r="CQ61" s="397"/>
      <c r="CR61" s="397"/>
      <c r="CS61" s="397"/>
      <c r="CT61" s="397"/>
      <c r="CU61" s="397"/>
      <c r="CV61" s="397"/>
      <c r="CW61" s="397"/>
      <c r="CX61" s="397"/>
      <c r="CY61" s="397"/>
      <c r="CZ61" s="397"/>
      <c r="DA61" s="397"/>
      <c r="DB61" s="397"/>
      <c r="DC61" s="397"/>
      <c r="DD61" s="397"/>
      <c r="DE61" s="397"/>
      <c r="DF61" s="397"/>
      <c r="DG61" s="397"/>
      <c r="DH61" s="397"/>
      <c r="DI61" s="397"/>
      <c r="DJ61" s="182"/>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80"/>
      <c r="ET61" s="182"/>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80"/>
      <c r="GD61" s="182"/>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80"/>
    </row>
    <row r="62" spans="2:221" ht="18" customHeight="1" x14ac:dyDescent="0.2">
      <c r="B62" s="162"/>
      <c r="C62" s="163"/>
      <c r="D62" s="163"/>
      <c r="E62" s="163"/>
      <c r="F62" s="163"/>
      <c r="G62" s="163"/>
      <c r="H62" s="163"/>
      <c r="I62" s="163"/>
      <c r="J62" s="163"/>
      <c r="K62" s="163"/>
      <c r="L62" s="163"/>
      <c r="M62" s="163"/>
      <c r="N62" s="163"/>
      <c r="O62" s="163"/>
      <c r="P62" s="163"/>
      <c r="Q62" s="163"/>
      <c r="R62" s="163"/>
      <c r="S62" s="163"/>
      <c r="T62" s="163"/>
      <c r="U62" s="164"/>
      <c r="V62" s="168"/>
      <c r="W62" s="169"/>
      <c r="X62" s="169"/>
      <c r="Y62" s="169"/>
      <c r="Z62" s="169"/>
      <c r="AA62" s="170"/>
      <c r="AB62" s="174"/>
      <c r="AC62" s="175"/>
      <c r="AD62" s="175"/>
      <c r="AE62" s="175"/>
      <c r="AF62" s="176"/>
      <c r="AG62" s="177" t="s">
        <v>24</v>
      </c>
      <c r="AH62" s="178"/>
      <c r="AI62" s="178"/>
      <c r="AJ62" s="178"/>
      <c r="AK62" s="178"/>
      <c r="AL62" s="179">
        <f t="shared" si="0"/>
        <v>11.71</v>
      </c>
      <c r="AM62" s="180"/>
      <c r="AN62" s="180"/>
      <c r="AO62" s="181"/>
      <c r="AP62" s="396">
        <v>0</v>
      </c>
      <c r="AQ62" s="397"/>
      <c r="AR62" s="397"/>
      <c r="AS62" s="400">
        <v>1.59</v>
      </c>
      <c r="AT62" s="397"/>
      <c r="AU62" s="397"/>
      <c r="AV62" s="400">
        <v>0</v>
      </c>
      <c r="AW62" s="397"/>
      <c r="AX62" s="397"/>
      <c r="AY62" s="400">
        <v>1.18</v>
      </c>
      <c r="AZ62" s="397"/>
      <c r="BA62" s="397"/>
      <c r="BB62" s="400">
        <v>0</v>
      </c>
      <c r="BC62" s="397"/>
      <c r="BD62" s="397"/>
      <c r="BE62" s="400">
        <v>1.08</v>
      </c>
      <c r="BF62" s="397"/>
      <c r="BG62" s="397"/>
      <c r="BH62" s="400">
        <v>0.56000000000000005</v>
      </c>
      <c r="BI62" s="397"/>
      <c r="BJ62" s="397"/>
      <c r="BK62" s="400">
        <v>3.34</v>
      </c>
      <c r="BL62" s="397"/>
      <c r="BM62" s="397"/>
      <c r="BN62" s="400">
        <v>0</v>
      </c>
      <c r="BO62" s="397"/>
      <c r="BP62" s="397"/>
      <c r="BQ62" s="400">
        <v>1.65</v>
      </c>
      <c r="BR62" s="397"/>
      <c r="BS62" s="397"/>
      <c r="BT62" s="400">
        <v>0</v>
      </c>
      <c r="BU62" s="397"/>
      <c r="BV62" s="397"/>
      <c r="BW62" s="400">
        <v>1.07</v>
      </c>
      <c r="BX62" s="397"/>
      <c r="BY62" s="407"/>
      <c r="BZ62" s="396">
        <v>0.66</v>
      </c>
      <c r="CA62" s="397"/>
      <c r="CB62" s="398"/>
      <c r="CC62" s="397">
        <v>0.57999999999999996</v>
      </c>
      <c r="CD62" s="397"/>
      <c r="CE62" s="397"/>
      <c r="CF62" s="397">
        <v>0</v>
      </c>
      <c r="CG62" s="397"/>
      <c r="CH62" s="397"/>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80"/>
      <c r="DJ62" s="182"/>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80"/>
      <c r="ET62" s="182"/>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80"/>
      <c r="GD62" s="182"/>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80"/>
    </row>
    <row r="63" spans="2:221" ht="18" customHeight="1" x14ac:dyDescent="0.2">
      <c r="B63" s="185" t="s">
        <v>115</v>
      </c>
      <c r="C63" s="186"/>
      <c r="D63" s="186"/>
      <c r="E63" s="186"/>
      <c r="F63" s="186"/>
      <c r="G63" s="186"/>
      <c r="H63" s="186"/>
      <c r="I63" s="186"/>
      <c r="J63" s="186"/>
      <c r="K63" s="186"/>
      <c r="L63" s="186"/>
      <c r="M63" s="186"/>
      <c r="N63" s="186"/>
      <c r="O63" s="186"/>
      <c r="P63" s="186"/>
      <c r="Q63" s="186"/>
      <c r="R63" s="186"/>
      <c r="S63" s="186"/>
      <c r="T63" s="186"/>
      <c r="U63" s="187"/>
      <c r="V63" s="188" t="s">
        <v>134</v>
      </c>
      <c r="W63" s="189"/>
      <c r="X63" s="189"/>
      <c r="Y63" s="189"/>
      <c r="Z63" s="189"/>
      <c r="AA63" s="190"/>
      <c r="AB63" s="191">
        <v>3.134E-2</v>
      </c>
      <c r="AC63" s="192"/>
      <c r="AD63" s="192"/>
      <c r="AE63" s="192"/>
      <c r="AF63" s="193"/>
      <c r="AG63" s="74" t="s">
        <v>23</v>
      </c>
      <c r="AH63" s="75"/>
      <c r="AI63" s="75"/>
      <c r="AJ63" s="75"/>
      <c r="AK63" s="75"/>
      <c r="AL63" s="76">
        <f t="shared" si="0"/>
        <v>57.659999999999982</v>
      </c>
      <c r="AM63" s="77"/>
      <c r="AN63" s="77"/>
      <c r="AO63" s="78"/>
      <c r="AP63" s="402">
        <v>3.66</v>
      </c>
      <c r="AQ63" s="403"/>
      <c r="AR63" s="403"/>
      <c r="AS63" s="404">
        <v>3.66</v>
      </c>
      <c r="AT63" s="405"/>
      <c r="AU63" s="406"/>
      <c r="AV63" s="404">
        <v>3.66</v>
      </c>
      <c r="AW63" s="405"/>
      <c r="AX63" s="406"/>
      <c r="AY63" s="404">
        <v>3.66</v>
      </c>
      <c r="AZ63" s="405"/>
      <c r="BA63" s="406"/>
      <c r="BB63" s="404">
        <v>3.66</v>
      </c>
      <c r="BC63" s="405"/>
      <c r="BD63" s="406"/>
      <c r="BE63" s="404">
        <v>3.66</v>
      </c>
      <c r="BF63" s="405"/>
      <c r="BG63" s="406"/>
      <c r="BH63" s="404">
        <v>3.66</v>
      </c>
      <c r="BI63" s="405"/>
      <c r="BJ63" s="406"/>
      <c r="BK63" s="404">
        <v>3.66</v>
      </c>
      <c r="BL63" s="405"/>
      <c r="BM63" s="406"/>
      <c r="BN63" s="404">
        <v>3.66</v>
      </c>
      <c r="BO63" s="405"/>
      <c r="BP63" s="406"/>
      <c r="BQ63" s="404">
        <v>3.66</v>
      </c>
      <c r="BR63" s="405"/>
      <c r="BS63" s="406"/>
      <c r="BT63" s="404">
        <v>3.66</v>
      </c>
      <c r="BU63" s="405"/>
      <c r="BV63" s="406"/>
      <c r="BW63" s="404">
        <v>3.66</v>
      </c>
      <c r="BX63" s="405"/>
      <c r="BY63" s="411"/>
      <c r="BZ63" s="402">
        <v>4.58</v>
      </c>
      <c r="CA63" s="403"/>
      <c r="CB63" s="404"/>
      <c r="CC63" s="403">
        <v>4.58</v>
      </c>
      <c r="CD63" s="403"/>
      <c r="CE63" s="403"/>
      <c r="CF63" s="403">
        <v>4.58</v>
      </c>
      <c r="CG63" s="403"/>
      <c r="CH63" s="403"/>
      <c r="CI63" s="403"/>
      <c r="CJ63" s="403"/>
      <c r="CK63" s="403"/>
      <c r="CL63" s="403"/>
      <c r="CM63" s="403"/>
      <c r="CN63" s="403"/>
      <c r="CO63" s="403"/>
      <c r="CP63" s="403"/>
      <c r="CQ63" s="403"/>
      <c r="CR63" s="403"/>
      <c r="CS63" s="403"/>
      <c r="CT63" s="403"/>
      <c r="CU63" s="403"/>
      <c r="CV63" s="403"/>
      <c r="CW63" s="403"/>
      <c r="CX63" s="403"/>
      <c r="CY63" s="403"/>
      <c r="CZ63" s="403"/>
      <c r="DA63" s="403"/>
      <c r="DB63" s="403"/>
      <c r="DC63" s="403"/>
      <c r="DD63" s="403"/>
      <c r="DE63" s="403"/>
      <c r="DF63" s="403"/>
      <c r="DG63" s="403"/>
      <c r="DH63" s="403"/>
      <c r="DI63" s="403"/>
      <c r="DJ63" s="183"/>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66"/>
      <c r="ET63" s="183"/>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66"/>
      <c r="GD63" s="183"/>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66"/>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74" t="s">
        <v>24</v>
      </c>
      <c r="AH64" s="75"/>
      <c r="AI64" s="75"/>
      <c r="AJ64" s="75"/>
      <c r="AK64" s="75"/>
      <c r="AL64" s="76">
        <f t="shared" si="0"/>
        <v>69.45</v>
      </c>
      <c r="AM64" s="77"/>
      <c r="AN64" s="77"/>
      <c r="AO64" s="78"/>
      <c r="AP64" s="408">
        <v>5.0599999999999996</v>
      </c>
      <c r="AQ64" s="409"/>
      <c r="AR64" s="409"/>
      <c r="AS64" s="413">
        <v>3.03</v>
      </c>
      <c r="AT64" s="414"/>
      <c r="AU64" s="410"/>
      <c r="AV64" s="413">
        <v>3.59</v>
      </c>
      <c r="AW64" s="414"/>
      <c r="AX64" s="410"/>
      <c r="AY64" s="413">
        <v>2.06</v>
      </c>
      <c r="AZ64" s="414"/>
      <c r="BA64" s="410"/>
      <c r="BB64" s="413">
        <v>7.43</v>
      </c>
      <c r="BC64" s="414"/>
      <c r="BD64" s="410"/>
      <c r="BE64" s="413">
        <v>4.2300000000000004</v>
      </c>
      <c r="BF64" s="414"/>
      <c r="BG64" s="410"/>
      <c r="BH64" s="413">
        <v>3.28</v>
      </c>
      <c r="BI64" s="414"/>
      <c r="BJ64" s="410"/>
      <c r="BK64" s="413">
        <v>8.68</v>
      </c>
      <c r="BL64" s="414"/>
      <c r="BM64" s="410"/>
      <c r="BN64" s="413">
        <v>2.75</v>
      </c>
      <c r="BO64" s="414"/>
      <c r="BP64" s="410"/>
      <c r="BQ64" s="413">
        <v>1.86</v>
      </c>
      <c r="BR64" s="414"/>
      <c r="BS64" s="410"/>
      <c r="BT64" s="413">
        <v>8.57</v>
      </c>
      <c r="BU64" s="414"/>
      <c r="BV64" s="410"/>
      <c r="BW64" s="413">
        <v>0</v>
      </c>
      <c r="BX64" s="414"/>
      <c r="BY64" s="415"/>
      <c r="BZ64" s="402">
        <v>8.66</v>
      </c>
      <c r="CA64" s="403"/>
      <c r="CB64" s="404"/>
      <c r="CC64" s="403">
        <v>0.14000000000000001</v>
      </c>
      <c r="CD64" s="403"/>
      <c r="CE64" s="403"/>
      <c r="CF64" s="403">
        <v>10.11</v>
      </c>
      <c r="CG64" s="403"/>
      <c r="CH64" s="403"/>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66"/>
      <c r="DJ64" s="183"/>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66"/>
      <c r="ET64" s="183"/>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66"/>
      <c r="GD64" s="183"/>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66"/>
    </row>
    <row r="65" spans="2:221" ht="18" customHeight="1" x14ac:dyDescent="0.2">
      <c r="B65" s="159" t="s">
        <v>116</v>
      </c>
      <c r="C65" s="160"/>
      <c r="D65" s="160"/>
      <c r="E65" s="160"/>
      <c r="F65" s="160"/>
      <c r="G65" s="160"/>
      <c r="H65" s="160"/>
      <c r="I65" s="160"/>
      <c r="J65" s="160"/>
      <c r="K65" s="160"/>
      <c r="L65" s="160"/>
      <c r="M65" s="160"/>
      <c r="N65" s="160"/>
      <c r="O65" s="160"/>
      <c r="P65" s="160"/>
      <c r="Q65" s="160"/>
      <c r="R65" s="160"/>
      <c r="S65" s="160"/>
      <c r="T65" s="160"/>
      <c r="U65" s="161"/>
      <c r="V65" s="165" t="s">
        <v>135</v>
      </c>
      <c r="W65" s="166"/>
      <c r="X65" s="166"/>
      <c r="Y65" s="166"/>
      <c r="Z65" s="166"/>
      <c r="AA65" s="167"/>
      <c r="AB65" s="171">
        <v>0.10989</v>
      </c>
      <c r="AC65" s="172"/>
      <c r="AD65" s="172"/>
      <c r="AE65" s="172"/>
      <c r="AF65" s="173"/>
      <c r="AG65" s="177" t="s">
        <v>23</v>
      </c>
      <c r="AH65" s="178"/>
      <c r="AI65" s="178"/>
      <c r="AJ65" s="178"/>
      <c r="AK65" s="178"/>
      <c r="AL65" s="179">
        <f t="shared" si="0"/>
        <v>260.04000000000008</v>
      </c>
      <c r="AM65" s="180"/>
      <c r="AN65" s="180"/>
      <c r="AO65" s="181"/>
      <c r="AP65" s="396">
        <v>20.420000000000002</v>
      </c>
      <c r="AQ65" s="397"/>
      <c r="AR65" s="397"/>
      <c r="AS65" s="398">
        <v>20.420000000000002</v>
      </c>
      <c r="AT65" s="399"/>
      <c r="AU65" s="400"/>
      <c r="AV65" s="398">
        <v>20.420000000000002</v>
      </c>
      <c r="AW65" s="399"/>
      <c r="AX65" s="400"/>
      <c r="AY65" s="398">
        <v>20.420000000000002</v>
      </c>
      <c r="AZ65" s="399"/>
      <c r="BA65" s="400"/>
      <c r="BB65" s="398">
        <v>20.420000000000002</v>
      </c>
      <c r="BC65" s="399"/>
      <c r="BD65" s="400"/>
      <c r="BE65" s="398">
        <v>20.420000000000002</v>
      </c>
      <c r="BF65" s="399"/>
      <c r="BG65" s="400"/>
      <c r="BH65" s="398">
        <v>20.420000000000002</v>
      </c>
      <c r="BI65" s="399"/>
      <c r="BJ65" s="400"/>
      <c r="BK65" s="398">
        <v>20.420000000000002</v>
      </c>
      <c r="BL65" s="399"/>
      <c r="BM65" s="400"/>
      <c r="BN65" s="398">
        <v>20.420000000000002</v>
      </c>
      <c r="BO65" s="399"/>
      <c r="BP65" s="400"/>
      <c r="BQ65" s="398">
        <v>20.420000000000002</v>
      </c>
      <c r="BR65" s="399"/>
      <c r="BS65" s="400"/>
      <c r="BT65" s="398">
        <v>20.420000000000002</v>
      </c>
      <c r="BU65" s="399"/>
      <c r="BV65" s="400"/>
      <c r="BW65" s="398">
        <v>20.420000000000002</v>
      </c>
      <c r="BX65" s="399"/>
      <c r="BY65" s="401"/>
      <c r="BZ65" s="396">
        <v>5</v>
      </c>
      <c r="CA65" s="397"/>
      <c r="CB65" s="398"/>
      <c r="CC65" s="397">
        <v>5</v>
      </c>
      <c r="CD65" s="397"/>
      <c r="CE65" s="397"/>
      <c r="CF65" s="397">
        <v>5</v>
      </c>
      <c r="CG65" s="397"/>
      <c r="CH65" s="397"/>
      <c r="CI65" s="397"/>
      <c r="CJ65" s="397"/>
      <c r="CK65" s="397"/>
      <c r="CL65" s="397"/>
      <c r="CM65" s="397"/>
      <c r="CN65" s="397"/>
      <c r="CO65" s="397"/>
      <c r="CP65" s="397"/>
      <c r="CQ65" s="397"/>
      <c r="CR65" s="397"/>
      <c r="CS65" s="397"/>
      <c r="CT65" s="397"/>
      <c r="CU65" s="397"/>
      <c r="CV65" s="397"/>
      <c r="CW65" s="397"/>
      <c r="CX65" s="397"/>
      <c r="CY65" s="397"/>
      <c r="CZ65" s="397"/>
      <c r="DA65" s="397"/>
      <c r="DB65" s="397"/>
      <c r="DC65" s="397"/>
      <c r="DD65" s="397"/>
      <c r="DE65" s="397"/>
      <c r="DF65" s="397"/>
      <c r="DG65" s="397"/>
      <c r="DH65" s="397"/>
      <c r="DI65" s="397"/>
      <c r="DJ65" s="182"/>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80"/>
      <c r="ET65" s="182"/>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80"/>
      <c r="GD65" s="182"/>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80"/>
    </row>
    <row r="66" spans="2:221" ht="18" customHeight="1" x14ac:dyDescent="0.2">
      <c r="B66" s="162"/>
      <c r="C66" s="163"/>
      <c r="D66" s="163"/>
      <c r="E66" s="163"/>
      <c r="F66" s="163"/>
      <c r="G66" s="163"/>
      <c r="H66" s="163"/>
      <c r="I66" s="163"/>
      <c r="J66" s="163"/>
      <c r="K66" s="163"/>
      <c r="L66" s="163"/>
      <c r="M66" s="163"/>
      <c r="N66" s="163"/>
      <c r="O66" s="163"/>
      <c r="P66" s="163"/>
      <c r="Q66" s="163"/>
      <c r="R66" s="163"/>
      <c r="S66" s="163"/>
      <c r="T66" s="163"/>
      <c r="U66" s="164"/>
      <c r="V66" s="168"/>
      <c r="W66" s="169"/>
      <c r="X66" s="169"/>
      <c r="Y66" s="169"/>
      <c r="Z66" s="169"/>
      <c r="AA66" s="170"/>
      <c r="AB66" s="174"/>
      <c r="AC66" s="175"/>
      <c r="AD66" s="175"/>
      <c r="AE66" s="175"/>
      <c r="AF66" s="176"/>
      <c r="AG66" s="177" t="s">
        <v>24</v>
      </c>
      <c r="AH66" s="178"/>
      <c r="AI66" s="178"/>
      <c r="AJ66" s="178"/>
      <c r="AK66" s="178"/>
      <c r="AL66" s="179">
        <f t="shared" si="0"/>
        <v>182.42</v>
      </c>
      <c r="AM66" s="180"/>
      <c r="AN66" s="180"/>
      <c r="AO66" s="181"/>
      <c r="AP66" s="396">
        <v>7.6</v>
      </c>
      <c r="AQ66" s="397"/>
      <c r="AR66" s="397"/>
      <c r="AS66" s="400">
        <v>8.07</v>
      </c>
      <c r="AT66" s="397"/>
      <c r="AU66" s="397"/>
      <c r="AV66" s="400">
        <v>49.48</v>
      </c>
      <c r="AW66" s="397"/>
      <c r="AX66" s="397"/>
      <c r="AY66" s="400">
        <v>57.68</v>
      </c>
      <c r="AZ66" s="397"/>
      <c r="BA66" s="397"/>
      <c r="BB66" s="400">
        <v>29.81</v>
      </c>
      <c r="BC66" s="397"/>
      <c r="BD66" s="397"/>
      <c r="BE66" s="400">
        <v>8.24</v>
      </c>
      <c r="BF66" s="397"/>
      <c r="BG66" s="397"/>
      <c r="BH66" s="400">
        <v>0</v>
      </c>
      <c r="BI66" s="397"/>
      <c r="BJ66" s="397"/>
      <c r="BK66" s="400">
        <v>10.87</v>
      </c>
      <c r="BL66" s="397"/>
      <c r="BM66" s="397"/>
      <c r="BN66" s="400">
        <v>2.57</v>
      </c>
      <c r="BO66" s="397"/>
      <c r="BP66" s="397"/>
      <c r="BQ66" s="400">
        <v>2.73</v>
      </c>
      <c r="BR66" s="397"/>
      <c r="BS66" s="397"/>
      <c r="BT66" s="400">
        <v>0</v>
      </c>
      <c r="BU66" s="397"/>
      <c r="BV66" s="397"/>
      <c r="BW66" s="400">
        <v>0</v>
      </c>
      <c r="BX66" s="397"/>
      <c r="BY66" s="407"/>
      <c r="BZ66" s="396">
        <v>2.68</v>
      </c>
      <c r="CA66" s="397"/>
      <c r="CB66" s="398"/>
      <c r="CC66" s="397">
        <v>2.69</v>
      </c>
      <c r="CD66" s="397"/>
      <c r="CE66" s="397"/>
      <c r="CF66" s="397">
        <v>0</v>
      </c>
      <c r="CG66" s="397"/>
      <c r="CH66" s="397"/>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80"/>
      <c r="DJ66" s="182"/>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80"/>
      <c r="ET66" s="182"/>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80"/>
      <c r="GD66" s="182"/>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80"/>
    </row>
    <row r="67" spans="2:221" ht="18" customHeight="1" x14ac:dyDescent="0.2">
      <c r="B67" s="185" t="s">
        <v>117</v>
      </c>
      <c r="C67" s="186"/>
      <c r="D67" s="186"/>
      <c r="E67" s="186"/>
      <c r="F67" s="186"/>
      <c r="G67" s="186"/>
      <c r="H67" s="186"/>
      <c r="I67" s="186"/>
      <c r="J67" s="186"/>
      <c r="K67" s="186"/>
      <c r="L67" s="186"/>
      <c r="M67" s="186"/>
      <c r="N67" s="186"/>
      <c r="O67" s="186"/>
      <c r="P67" s="186"/>
      <c r="Q67" s="186"/>
      <c r="R67" s="186"/>
      <c r="S67" s="186"/>
      <c r="T67" s="186"/>
      <c r="U67" s="187"/>
      <c r="V67" s="188" t="s">
        <v>136</v>
      </c>
      <c r="W67" s="189"/>
      <c r="X67" s="189"/>
      <c r="Y67" s="189"/>
      <c r="Z67" s="189"/>
      <c r="AA67" s="190"/>
      <c r="AB67" s="191">
        <v>4.45E-3</v>
      </c>
      <c r="AC67" s="192"/>
      <c r="AD67" s="192"/>
      <c r="AE67" s="192"/>
      <c r="AF67" s="193"/>
      <c r="AG67" s="74" t="s">
        <v>23</v>
      </c>
      <c r="AH67" s="75"/>
      <c r="AI67" s="75"/>
      <c r="AJ67" s="75"/>
      <c r="AK67" s="75"/>
      <c r="AL67" s="76">
        <f t="shared" si="0"/>
        <v>10.709999999999999</v>
      </c>
      <c r="AM67" s="77"/>
      <c r="AN67" s="77"/>
      <c r="AO67" s="78"/>
      <c r="AP67" s="402">
        <v>0.83</v>
      </c>
      <c r="AQ67" s="403"/>
      <c r="AR67" s="403"/>
      <c r="AS67" s="404">
        <v>0.83</v>
      </c>
      <c r="AT67" s="405"/>
      <c r="AU67" s="406"/>
      <c r="AV67" s="404">
        <v>0.83</v>
      </c>
      <c r="AW67" s="405"/>
      <c r="AX67" s="406"/>
      <c r="AY67" s="404">
        <v>0.83</v>
      </c>
      <c r="AZ67" s="405"/>
      <c r="BA67" s="406"/>
      <c r="BB67" s="404">
        <v>0.83</v>
      </c>
      <c r="BC67" s="405"/>
      <c r="BD67" s="406"/>
      <c r="BE67" s="404">
        <v>0.83</v>
      </c>
      <c r="BF67" s="405"/>
      <c r="BG67" s="406"/>
      <c r="BH67" s="404">
        <v>0.83</v>
      </c>
      <c r="BI67" s="405"/>
      <c r="BJ67" s="406"/>
      <c r="BK67" s="404">
        <v>0.83</v>
      </c>
      <c r="BL67" s="405"/>
      <c r="BM67" s="406"/>
      <c r="BN67" s="404">
        <v>0.83</v>
      </c>
      <c r="BO67" s="405"/>
      <c r="BP67" s="406"/>
      <c r="BQ67" s="404">
        <v>0.83</v>
      </c>
      <c r="BR67" s="405"/>
      <c r="BS67" s="406"/>
      <c r="BT67" s="404">
        <v>0.83</v>
      </c>
      <c r="BU67" s="405"/>
      <c r="BV67" s="406"/>
      <c r="BW67" s="404">
        <v>0.83</v>
      </c>
      <c r="BX67" s="405"/>
      <c r="BY67" s="411"/>
      <c r="BZ67" s="402">
        <v>0.25</v>
      </c>
      <c r="CA67" s="403"/>
      <c r="CB67" s="404"/>
      <c r="CC67" s="403">
        <v>0.25</v>
      </c>
      <c r="CD67" s="403"/>
      <c r="CE67" s="403"/>
      <c r="CF67" s="403">
        <v>0.25</v>
      </c>
      <c r="CG67" s="403"/>
      <c r="CH67" s="403"/>
      <c r="CI67" s="403"/>
      <c r="CJ67" s="403"/>
      <c r="CK67" s="403"/>
      <c r="CL67" s="403"/>
      <c r="CM67" s="403"/>
      <c r="CN67" s="403"/>
      <c r="CO67" s="403"/>
      <c r="CP67" s="403"/>
      <c r="CQ67" s="403"/>
      <c r="CR67" s="403"/>
      <c r="CS67" s="403"/>
      <c r="CT67" s="403"/>
      <c r="CU67" s="403"/>
      <c r="CV67" s="403"/>
      <c r="CW67" s="403"/>
      <c r="CX67" s="403"/>
      <c r="CY67" s="403"/>
      <c r="CZ67" s="403"/>
      <c r="DA67" s="403"/>
      <c r="DB67" s="403"/>
      <c r="DC67" s="403"/>
      <c r="DD67" s="403"/>
      <c r="DE67" s="403"/>
      <c r="DF67" s="403"/>
      <c r="DG67" s="403"/>
      <c r="DH67" s="403"/>
      <c r="DI67" s="403"/>
      <c r="DJ67" s="183"/>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66"/>
      <c r="ET67" s="183"/>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66"/>
      <c r="GD67" s="183"/>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66"/>
    </row>
    <row r="68" spans="2:221" ht="18"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74" t="s">
        <v>24</v>
      </c>
      <c r="AH68" s="75"/>
      <c r="AI68" s="75"/>
      <c r="AJ68" s="75"/>
      <c r="AK68" s="75"/>
      <c r="AL68" s="76">
        <f t="shared" si="0"/>
        <v>1.1499999999999999</v>
      </c>
      <c r="AM68" s="77"/>
      <c r="AN68" s="77"/>
      <c r="AO68" s="78"/>
      <c r="AP68" s="408">
        <v>0</v>
      </c>
      <c r="AQ68" s="409"/>
      <c r="AR68" s="409"/>
      <c r="AS68" s="413">
        <v>0</v>
      </c>
      <c r="AT68" s="414"/>
      <c r="AU68" s="410"/>
      <c r="AV68" s="413">
        <v>0</v>
      </c>
      <c r="AW68" s="414"/>
      <c r="AX68" s="410"/>
      <c r="AY68" s="413">
        <v>0</v>
      </c>
      <c r="AZ68" s="414"/>
      <c r="BA68" s="410"/>
      <c r="BB68" s="413">
        <v>0</v>
      </c>
      <c r="BC68" s="414"/>
      <c r="BD68" s="410"/>
      <c r="BE68" s="413">
        <v>0.41</v>
      </c>
      <c r="BF68" s="414"/>
      <c r="BG68" s="410"/>
      <c r="BH68" s="413">
        <v>0</v>
      </c>
      <c r="BI68" s="414"/>
      <c r="BJ68" s="410"/>
      <c r="BK68" s="413">
        <v>0</v>
      </c>
      <c r="BL68" s="414"/>
      <c r="BM68" s="410"/>
      <c r="BN68" s="413">
        <v>0</v>
      </c>
      <c r="BO68" s="414"/>
      <c r="BP68" s="410"/>
      <c r="BQ68" s="413">
        <v>0</v>
      </c>
      <c r="BR68" s="414"/>
      <c r="BS68" s="410"/>
      <c r="BT68" s="413">
        <v>0</v>
      </c>
      <c r="BU68" s="414"/>
      <c r="BV68" s="410"/>
      <c r="BW68" s="413">
        <v>0.74</v>
      </c>
      <c r="BX68" s="414"/>
      <c r="BY68" s="415"/>
      <c r="BZ68" s="402">
        <v>0</v>
      </c>
      <c r="CA68" s="403"/>
      <c r="CB68" s="404"/>
      <c r="CC68" s="403">
        <v>0</v>
      </c>
      <c r="CD68" s="403"/>
      <c r="CE68" s="403"/>
      <c r="CF68" s="403">
        <v>0</v>
      </c>
      <c r="CG68" s="403"/>
      <c r="CH68" s="403"/>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66"/>
      <c r="DJ68" s="183"/>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66"/>
      <c r="ET68" s="183"/>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66"/>
      <c r="GD68" s="183"/>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66"/>
    </row>
    <row r="69" spans="2:221" ht="18" customHeight="1" x14ac:dyDescent="0.2">
      <c r="B69" s="159" t="s">
        <v>118</v>
      </c>
      <c r="C69" s="160"/>
      <c r="D69" s="160"/>
      <c r="E69" s="160"/>
      <c r="F69" s="160"/>
      <c r="G69" s="160"/>
      <c r="H69" s="160"/>
      <c r="I69" s="160"/>
      <c r="J69" s="160"/>
      <c r="K69" s="160"/>
      <c r="L69" s="160"/>
      <c r="M69" s="160"/>
      <c r="N69" s="160"/>
      <c r="O69" s="160"/>
      <c r="P69" s="160"/>
      <c r="Q69" s="160"/>
      <c r="R69" s="160"/>
      <c r="S69" s="160"/>
      <c r="T69" s="160"/>
      <c r="U69" s="161"/>
      <c r="V69" s="165" t="s">
        <v>137</v>
      </c>
      <c r="W69" s="166"/>
      <c r="X69" s="166"/>
      <c r="Y69" s="166"/>
      <c r="Z69" s="166"/>
      <c r="AA69" s="167"/>
      <c r="AB69" s="171">
        <v>7.1230000000000002E-2</v>
      </c>
      <c r="AC69" s="172"/>
      <c r="AD69" s="172"/>
      <c r="AE69" s="172"/>
      <c r="AF69" s="173"/>
      <c r="AG69" s="177" t="s">
        <v>23</v>
      </c>
      <c r="AH69" s="178"/>
      <c r="AI69" s="178"/>
      <c r="AJ69" s="178"/>
      <c r="AK69" s="178"/>
      <c r="AL69" s="179">
        <f t="shared" si="0"/>
        <v>123.56999999999996</v>
      </c>
      <c r="AM69" s="180"/>
      <c r="AN69" s="180"/>
      <c r="AO69" s="181"/>
      <c r="AP69" s="396">
        <v>7.41</v>
      </c>
      <c r="AQ69" s="397"/>
      <c r="AR69" s="397"/>
      <c r="AS69" s="398">
        <v>7.41</v>
      </c>
      <c r="AT69" s="399"/>
      <c r="AU69" s="400"/>
      <c r="AV69" s="398">
        <v>7.41</v>
      </c>
      <c r="AW69" s="399"/>
      <c r="AX69" s="400"/>
      <c r="AY69" s="398">
        <v>7.41</v>
      </c>
      <c r="AZ69" s="399"/>
      <c r="BA69" s="400"/>
      <c r="BB69" s="398">
        <v>7.41</v>
      </c>
      <c r="BC69" s="399"/>
      <c r="BD69" s="400"/>
      <c r="BE69" s="398">
        <v>7.41</v>
      </c>
      <c r="BF69" s="399"/>
      <c r="BG69" s="400"/>
      <c r="BH69" s="398">
        <v>7.41</v>
      </c>
      <c r="BI69" s="399"/>
      <c r="BJ69" s="400"/>
      <c r="BK69" s="398">
        <v>7.41</v>
      </c>
      <c r="BL69" s="399"/>
      <c r="BM69" s="400"/>
      <c r="BN69" s="398">
        <v>7.41</v>
      </c>
      <c r="BO69" s="399"/>
      <c r="BP69" s="400"/>
      <c r="BQ69" s="398">
        <v>7.41</v>
      </c>
      <c r="BR69" s="399"/>
      <c r="BS69" s="400"/>
      <c r="BT69" s="398">
        <v>7.41</v>
      </c>
      <c r="BU69" s="399"/>
      <c r="BV69" s="400"/>
      <c r="BW69" s="398">
        <v>7.41</v>
      </c>
      <c r="BX69" s="399"/>
      <c r="BY69" s="401"/>
      <c r="BZ69" s="396">
        <v>11.55</v>
      </c>
      <c r="CA69" s="397"/>
      <c r="CB69" s="398"/>
      <c r="CC69" s="397">
        <v>11.55</v>
      </c>
      <c r="CD69" s="397"/>
      <c r="CE69" s="397"/>
      <c r="CF69" s="397">
        <v>11.55</v>
      </c>
      <c r="CG69" s="397"/>
      <c r="CH69" s="397"/>
      <c r="CI69" s="397"/>
      <c r="CJ69" s="397"/>
      <c r="CK69" s="397"/>
      <c r="CL69" s="397"/>
      <c r="CM69" s="397"/>
      <c r="CN69" s="397"/>
      <c r="CO69" s="397"/>
      <c r="CP69" s="397"/>
      <c r="CQ69" s="397"/>
      <c r="CR69" s="397"/>
      <c r="CS69" s="397"/>
      <c r="CT69" s="397"/>
      <c r="CU69" s="397"/>
      <c r="CV69" s="397"/>
      <c r="CW69" s="397"/>
      <c r="CX69" s="397"/>
      <c r="CY69" s="397"/>
      <c r="CZ69" s="397"/>
      <c r="DA69" s="397"/>
      <c r="DB69" s="397"/>
      <c r="DC69" s="397"/>
      <c r="DD69" s="397"/>
      <c r="DE69" s="397"/>
      <c r="DF69" s="397"/>
      <c r="DG69" s="397"/>
      <c r="DH69" s="397"/>
      <c r="DI69" s="397"/>
      <c r="DJ69" s="182"/>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80"/>
      <c r="ET69" s="182"/>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80"/>
      <c r="GD69" s="182"/>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80"/>
    </row>
    <row r="70" spans="2:221" ht="24.75" customHeight="1" x14ac:dyDescent="0.2">
      <c r="B70" s="162"/>
      <c r="C70" s="163"/>
      <c r="D70" s="163"/>
      <c r="E70" s="163"/>
      <c r="F70" s="163"/>
      <c r="G70" s="163"/>
      <c r="H70" s="163"/>
      <c r="I70" s="163"/>
      <c r="J70" s="163"/>
      <c r="K70" s="163"/>
      <c r="L70" s="163"/>
      <c r="M70" s="163"/>
      <c r="N70" s="163"/>
      <c r="O70" s="163"/>
      <c r="P70" s="163"/>
      <c r="Q70" s="163"/>
      <c r="R70" s="163"/>
      <c r="S70" s="163"/>
      <c r="T70" s="163"/>
      <c r="U70" s="164"/>
      <c r="V70" s="168"/>
      <c r="W70" s="169"/>
      <c r="X70" s="169"/>
      <c r="Y70" s="169"/>
      <c r="Z70" s="169"/>
      <c r="AA70" s="170"/>
      <c r="AB70" s="174"/>
      <c r="AC70" s="175"/>
      <c r="AD70" s="175"/>
      <c r="AE70" s="175"/>
      <c r="AF70" s="176"/>
      <c r="AG70" s="177" t="s">
        <v>24</v>
      </c>
      <c r="AH70" s="178"/>
      <c r="AI70" s="178"/>
      <c r="AJ70" s="178"/>
      <c r="AK70" s="178"/>
      <c r="AL70" s="179">
        <f t="shared" ref="AL70" si="1">SUM(AP70:HM70)</f>
        <v>152.55000000000001</v>
      </c>
      <c r="AM70" s="180"/>
      <c r="AN70" s="180"/>
      <c r="AO70" s="181"/>
      <c r="AP70" s="396">
        <v>6.29</v>
      </c>
      <c r="AQ70" s="397"/>
      <c r="AR70" s="397"/>
      <c r="AS70" s="400">
        <v>5.0599999999999996</v>
      </c>
      <c r="AT70" s="397"/>
      <c r="AU70" s="397"/>
      <c r="AV70" s="400">
        <v>0.14000000000000001</v>
      </c>
      <c r="AW70" s="397"/>
      <c r="AX70" s="397"/>
      <c r="AY70" s="400">
        <v>15.75</v>
      </c>
      <c r="AZ70" s="397"/>
      <c r="BA70" s="397"/>
      <c r="BB70" s="400">
        <v>10.73</v>
      </c>
      <c r="BC70" s="397"/>
      <c r="BD70" s="397"/>
      <c r="BE70" s="400">
        <v>19.05</v>
      </c>
      <c r="BF70" s="397"/>
      <c r="BG70" s="397"/>
      <c r="BH70" s="400">
        <v>7.2</v>
      </c>
      <c r="BI70" s="397"/>
      <c r="BJ70" s="397"/>
      <c r="BK70" s="400">
        <v>13.42</v>
      </c>
      <c r="BL70" s="397"/>
      <c r="BM70" s="397"/>
      <c r="BN70" s="400">
        <v>8.23</v>
      </c>
      <c r="BO70" s="397"/>
      <c r="BP70" s="397"/>
      <c r="BQ70" s="400">
        <v>17.62</v>
      </c>
      <c r="BR70" s="397"/>
      <c r="BS70" s="397"/>
      <c r="BT70" s="400">
        <v>12.27</v>
      </c>
      <c r="BU70" s="397"/>
      <c r="BV70" s="397"/>
      <c r="BW70" s="400">
        <v>19.23</v>
      </c>
      <c r="BX70" s="397"/>
      <c r="BY70" s="407"/>
      <c r="BZ70" s="396">
        <v>4.38</v>
      </c>
      <c r="CA70" s="397"/>
      <c r="CB70" s="398"/>
      <c r="CC70" s="397">
        <v>11.63</v>
      </c>
      <c r="CD70" s="397"/>
      <c r="CE70" s="397"/>
      <c r="CF70" s="397">
        <v>1.55</v>
      </c>
      <c r="CG70" s="397"/>
      <c r="CH70" s="397"/>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80"/>
      <c r="DJ70" s="182"/>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80"/>
      <c r="ET70" s="182"/>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80"/>
      <c r="GD70" s="182"/>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80"/>
    </row>
    <row r="71" spans="2:221" ht="18" customHeight="1" x14ac:dyDescent="0.2">
      <c r="B71" s="185" t="s">
        <v>119</v>
      </c>
      <c r="C71" s="186"/>
      <c r="D71" s="186"/>
      <c r="E71" s="186"/>
      <c r="F71" s="186"/>
      <c r="G71" s="186"/>
      <c r="H71" s="186"/>
      <c r="I71" s="186"/>
      <c r="J71" s="186"/>
      <c r="K71" s="186"/>
      <c r="L71" s="186"/>
      <c r="M71" s="186"/>
      <c r="N71" s="186"/>
      <c r="O71" s="186"/>
      <c r="P71" s="186"/>
      <c r="Q71" s="186"/>
      <c r="R71" s="186"/>
      <c r="S71" s="186"/>
      <c r="T71" s="186"/>
      <c r="U71" s="187"/>
      <c r="V71" s="188" t="s">
        <v>138</v>
      </c>
      <c r="W71" s="189"/>
      <c r="X71" s="189"/>
      <c r="Y71" s="189"/>
      <c r="Z71" s="189"/>
      <c r="AA71" s="190"/>
      <c r="AB71" s="191">
        <v>0.53115999999999997</v>
      </c>
      <c r="AC71" s="192"/>
      <c r="AD71" s="192"/>
      <c r="AE71" s="192"/>
      <c r="AF71" s="193"/>
      <c r="AG71" s="74" t="s">
        <v>23</v>
      </c>
      <c r="AH71" s="75"/>
      <c r="AI71" s="75"/>
      <c r="AJ71" s="75"/>
      <c r="AK71" s="75"/>
      <c r="AL71" s="76">
        <f t="shared" si="0"/>
        <v>1656</v>
      </c>
      <c r="AM71" s="77"/>
      <c r="AN71" s="77"/>
      <c r="AO71" s="78"/>
      <c r="AP71" s="375">
        <v>800</v>
      </c>
      <c r="AQ71" s="376"/>
      <c r="AR71" s="376"/>
      <c r="AS71" s="376"/>
      <c r="AT71" s="376"/>
      <c r="AU71" s="376"/>
      <c r="AV71" s="376"/>
      <c r="AW71" s="376"/>
      <c r="AX71" s="376"/>
      <c r="AY71" s="376"/>
      <c r="AZ71" s="376"/>
      <c r="BA71" s="376"/>
      <c r="BB71" s="376"/>
      <c r="BC71" s="376"/>
      <c r="BD71" s="376"/>
      <c r="BE71" s="376"/>
      <c r="BF71" s="376"/>
      <c r="BG71" s="376"/>
      <c r="BH71" s="376"/>
      <c r="BI71" s="376"/>
      <c r="BJ71" s="376"/>
      <c r="BK71" s="376"/>
      <c r="BL71" s="376"/>
      <c r="BM71" s="376"/>
      <c r="BN71" s="376"/>
      <c r="BO71" s="376"/>
      <c r="BP71" s="376"/>
      <c r="BQ71" s="376"/>
      <c r="BR71" s="376"/>
      <c r="BS71" s="376"/>
      <c r="BT71" s="376"/>
      <c r="BU71" s="376"/>
      <c r="BV71" s="376"/>
      <c r="BW71" s="376"/>
      <c r="BX71" s="376"/>
      <c r="BY71" s="377"/>
      <c r="BZ71" s="375">
        <v>856</v>
      </c>
      <c r="CA71" s="376"/>
      <c r="CB71" s="376"/>
      <c r="CC71" s="376"/>
      <c r="CD71" s="376"/>
      <c r="CE71" s="376"/>
      <c r="CF71" s="376"/>
      <c r="CG71" s="376"/>
      <c r="CH71" s="376"/>
      <c r="CI71" s="376"/>
      <c r="CJ71" s="376"/>
      <c r="CK71" s="376"/>
      <c r="CL71" s="376"/>
      <c r="CM71" s="376"/>
      <c r="CN71" s="376"/>
      <c r="CO71" s="376"/>
      <c r="CP71" s="376"/>
      <c r="CQ71" s="376"/>
      <c r="CR71" s="376"/>
      <c r="CS71" s="376"/>
      <c r="CT71" s="376"/>
      <c r="CU71" s="376"/>
      <c r="CV71" s="376"/>
      <c r="CW71" s="376"/>
      <c r="CX71" s="376"/>
      <c r="CY71" s="376"/>
      <c r="CZ71" s="376"/>
      <c r="DA71" s="376"/>
      <c r="DB71" s="376"/>
      <c r="DC71" s="376"/>
      <c r="DD71" s="376"/>
      <c r="DE71" s="376"/>
      <c r="DF71" s="376"/>
      <c r="DG71" s="376"/>
      <c r="DH71" s="376"/>
      <c r="DI71" s="377"/>
      <c r="DJ71" s="183"/>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66"/>
      <c r="ET71" s="183"/>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66"/>
      <c r="GD71" s="183"/>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66"/>
    </row>
    <row r="72" spans="2:221" ht="18" customHeight="1" thickBot="1" x14ac:dyDescent="0.25">
      <c r="B72" s="416"/>
      <c r="C72" s="417"/>
      <c r="D72" s="417"/>
      <c r="E72" s="417"/>
      <c r="F72" s="417"/>
      <c r="G72" s="417"/>
      <c r="H72" s="417"/>
      <c r="I72" s="417"/>
      <c r="J72" s="417"/>
      <c r="K72" s="417"/>
      <c r="L72" s="417"/>
      <c r="M72" s="417"/>
      <c r="N72" s="417"/>
      <c r="O72" s="417"/>
      <c r="P72" s="417"/>
      <c r="Q72" s="417"/>
      <c r="R72" s="417"/>
      <c r="S72" s="417"/>
      <c r="T72" s="417"/>
      <c r="U72" s="418"/>
      <c r="V72" s="419"/>
      <c r="W72" s="420"/>
      <c r="X72" s="420"/>
      <c r="Y72" s="420"/>
      <c r="Z72" s="420"/>
      <c r="AA72" s="421"/>
      <c r="AB72" s="422"/>
      <c r="AC72" s="423"/>
      <c r="AD72" s="423"/>
      <c r="AE72" s="423"/>
      <c r="AF72" s="424"/>
      <c r="AG72" s="426" t="s">
        <v>24</v>
      </c>
      <c r="AH72" s="427"/>
      <c r="AI72" s="427"/>
      <c r="AJ72" s="427"/>
      <c r="AK72" s="427"/>
      <c r="AL72" s="428">
        <f t="shared" si="0"/>
        <v>1864</v>
      </c>
      <c r="AM72" s="429"/>
      <c r="AN72" s="429"/>
      <c r="AO72" s="430"/>
      <c r="AP72" s="378">
        <v>1067</v>
      </c>
      <c r="AQ72" s="379"/>
      <c r="AR72" s="379"/>
      <c r="AS72" s="379"/>
      <c r="AT72" s="379"/>
      <c r="AU72" s="379"/>
      <c r="AV72" s="379"/>
      <c r="AW72" s="379"/>
      <c r="AX72" s="379"/>
      <c r="AY72" s="379"/>
      <c r="AZ72" s="379"/>
      <c r="BA72" s="379"/>
      <c r="BB72" s="379"/>
      <c r="BC72" s="379"/>
      <c r="BD72" s="379"/>
      <c r="BE72" s="379"/>
      <c r="BF72" s="379"/>
      <c r="BG72" s="379"/>
      <c r="BH72" s="379"/>
      <c r="BI72" s="379"/>
      <c r="BJ72" s="379"/>
      <c r="BK72" s="379"/>
      <c r="BL72" s="379"/>
      <c r="BM72" s="379"/>
      <c r="BN72" s="379"/>
      <c r="BO72" s="379"/>
      <c r="BP72" s="379"/>
      <c r="BQ72" s="379"/>
      <c r="BR72" s="379"/>
      <c r="BS72" s="379"/>
      <c r="BT72" s="379"/>
      <c r="BU72" s="379"/>
      <c r="BV72" s="379"/>
      <c r="BW72" s="379"/>
      <c r="BX72" s="379"/>
      <c r="BY72" s="380"/>
      <c r="BZ72" s="431">
        <v>797</v>
      </c>
      <c r="CA72" s="432"/>
      <c r="CB72" s="432"/>
      <c r="CC72" s="432"/>
      <c r="CD72" s="432"/>
      <c r="CE72" s="432"/>
      <c r="CF72" s="432"/>
      <c r="CG72" s="432"/>
      <c r="CH72" s="433"/>
      <c r="CI72" s="425"/>
      <c r="CJ72" s="425"/>
      <c r="CK72" s="425"/>
      <c r="CL72" s="425"/>
      <c r="CM72" s="425"/>
      <c r="CN72" s="425"/>
      <c r="CO72" s="425"/>
      <c r="CP72" s="425"/>
      <c r="CQ72" s="425"/>
      <c r="CR72" s="425"/>
      <c r="CS72" s="425"/>
      <c r="CT72" s="425"/>
      <c r="CU72" s="425"/>
      <c r="CV72" s="425"/>
      <c r="CW72" s="425"/>
      <c r="CX72" s="425"/>
      <c r="CY72" s="425"/>
      <c r="CZ72" s="425"/>
      <c r="DA72" s="425"/>
      <c r="DB72" s="425"/>
      <c r="DC72" s="425"/>
      <c r="DD72" s="425"/>
      <c r="DE72" s="425"/>
      <c r="DF72" s="425"/>
      <c r="DG72" s="425"/>
      <c r="DH72" s="425"/>
      <c r="DI72" s="434"/>
      <c r="DJ72" s="435"/>
      <c r="DK72" s="425"/>
      <c r="DL72" s="425"/>
      <c r="DM72" s="425"/>
      <c r="DN72" s="425"/>
      <c r="DO72" s="425"/>
      <c r="DP72" s="425"/>
      <c r="DQ72" s="425"/>
      <c r="DR72" s="425"/>
      <c r="DS72" s="425"/>
      <c r="DT72" s="425"/>
      <c r="DU72" s="425"/>
      <c r="DV72" s="425"/>
      <c r="DW72" s="425"/>
      <c r="DX72" s="425"/>
      <c r="DY72" s="425"/>
      <c r="DZ72" s="425"/>
      <c r="EA72" s="425"/>
      <c r="EB72" s="425"/>
      <c r="EC72" s="425"/>
      <c r="ED72" s="425"/>
      <c r="EE72" s="425"/>
      <c r="EF72" s="425"/>
      <c r="EG72" s="425"/>
      <c r="EH72" s="425"/>
      <c r="EI72" s="425"/>
      <c r="EJ72" s="425"/>
      <c r="EK72" s="425"/>
      <c r="EL72" s="425"/>
      <c r="EM72" s="425"/>
      <c r="EN72" s="425"/>
      <c r="EO72" s="425"/>
      <c r="EP72" s="425"/>
      <c r="EQ72" s="425"/>
      <c r="ER72" s="425"/>
      <c r="ES72" s="434"/>
      <c r="ET72" s="435"/>
      <c r="EU72" s="425"/>
      <c r="EV72" s="425"/>
      <c r="EW72" s="425"/>
      <c r="EX72" s="425"/>
      <c r="EY72" s="425"/>
      <c r="EZ72" s="425"/>
      <c r="FA72" s="425"/>
      <c r="FB72" s="425"/>
      <c r="FC72" s="425"/>
      <c r="FD72" s="425"/>
      <c r="FE72" s="425"/>
      <c r="FF72" s="425"/>
      <c r="FG72" s="425"/>
      <c r="FH72" s="425"/>
      <c r="FI72" s="425"/>
      <c r="FJ72" s="425"/>
      <c r="FK72" s="425"/>
      <c r="FL72" s="425"/>
      <c r="FM72" s="425"/>
      <c r="FN72" s="425"/>
      <c r="FO72" s="425"/>
      <c r="FP72" s="425"/>
      <c r="FQ72" s="425"/>
      <c r="FR72" s="425"/>
      <c r="FS72" s="425"/>
      <c r="FT72" s="425"/>
      <c r="FU72" s="425"/>
      <c r="FV72" s="425"/>
      <c r="FW72" s="425"/>
      <c r="FX72" s="425"/>
      <c r="FY72" s="425"/>
      <c r="FZ72" s="425"/>
      <c r="GA72" s="425"/>
      <c r="GB72" s="425"/>
      <c r="GC72" s="434"/>
      <c r="GD72" s="435"/>
      <c r="GE72" s="425"/>
      <c r="GF72" s="425"/>
      <c r="GG72" s="425"/>
      <c r="GH72" s="425"/>
      <c r="GI72" s="425"/>
      <c r="GJ72" s="425"/>
      <c r="GK72" s="425"/>
      <c r="GL72" s="425"/>
      <c r="GM72" s="425"/>
      <c r="GN72" s="425"/>
      <c r="GO72" s="425"/>
      <c r="GP72" s="425"/>
      <c r="GQ72" s="425"/>
      <c r="GR72" s="425"/>
      <c r="GS72" s="425"/>
      <c r="GT72" s="425"/>
      <c r="GU72" s="425"/>
      <c r="GV72" s="425"/>
      <c r="GW72" s="425"/>
      <c r="GX72" s="425"/>
      <c r="GY72" s="425"/>
      <c r="GZ72" s="425"/>
      <c r="HA72" s="425"/>
      <c r="HB72" s="425"/>
      <c r="HC72" s="425"/>
      <c r="HD72" s="425"/>
      <c r="HE72" s="425"/>
      <c r="HF72" s="425"/>
      <c r="HG72" s="425"/>
      <c r="HH72" s="425"/>
      <c r="HI72" s="425"/>
      <c r="HJ72" s="425"/>
      <c r="HK72" s="425"/>
      <c r="HL72" s="425"/>
      <c r="HM72" s="434"/>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67" t="s">
        <v>33</v>
      </c>
      <c r="D75" s="68"/>
      <c r="E75" s="68"/>
      <c r="F75" s="68"/>
      <c r="G75" s="68"/>
      <c r="H75" s="68"/>
      <c r="I75" s="68"/>
      <c r="J75" s="68"/>
      <c r="K75" s="68"/>
      <c r="L75" s="68"/>
      <c r="M75" s="68"/>
      <c r="N75" s="68"/>
      <c r="O75" s="85" t="s">
        <v>139</v>
      </c>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7" t="s">
        <v>34</v>
      </c>
      <c r="D76" s="68"/>
      <c r="E76" s="68"/>
      <c r="F76" s="68"/>
      <c r="G76" s="68"/>
      <c r="H76" s="68"/>
      <c r="I76" s="68"/>
      <c r="J76" s="68"/>
      <c r="K76" s="68"/>
      <c r="L76" s="68"/>
      <c r="M76" s="68"/>
      <c r="N76" s="68"/>
      <c r="O76" s="69" t="s">
        <v>98</v>
      </c>
      <c r="P76" s="69"/>
      <c r="Q76" s="6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7" t="s">
        <v>35</v>
      </c>
      <c r="D77" s="67"/>
      <c r="E77" s="67"/>
      <c r="F77" s="67"/>
      <c r="G77" s="67"/>
      <c r="H77" s="67"/>
      <c r="I77" s="67"/>
      <c r="J77" s="67"/>
      <c r="K77" s="67"/>
      <c r="L77" s="67"/>
      <c r="M77" s="67"/>
      <c r="N77" s="67"/>
      <c r="O77" s="70">
        <v>0.4</v>
      </c>
      <c r="P77" s="70"/>
      <c r="Q77" s="70"/>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71" t="s">
        <v>36</v>
      </c>
      <c r="D78" s="71"/>
      <c r="E78" s="71"/>
      <c r="F78" s="71"/>
      <c r="G78" s="71"/>
      <c r="H78" s="71"/>
      <c r="I78" s="71"/>
      <c r="J78" s="71"/>
      <c r="K78" s="71"/>
      <c r="L78" s="71"/>
      <c r="M78" s="71"/>
      <c r="N78" s="71"/>
      <c r="O78" s="72" t="s">
        <v>140</v>
      </c>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67" t="s">
        <v>34</v>
      </c>
      <c r="D79" s="67"/>
      <c r="E79" s="67"/>
      <c r="F79" s="67"/>
      <c r="G79" s="67"/>
      <c r="H79" s="67"/>
      <c r="I79" s="67"/>
      <c r="J79" s="67"/>
      <c r="K79" s="67"/>
      <c r="L79" s="67"/>
      <c r="M79" s="67"/>
      <c r="N79" s="67"/>
      <c r="O79" s="69" t="s">
        <v>141</v>
      </c>
      <c r="P79" s="69"/>
      <c r="Q79" s="69"/>
      <c r="R79" s="6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67" t="s">
        <v>37</v>
      </c>
      <c r="D80" s="67"/>
      <c r="E80" s="67"/>
      <c r="F80" s="67"/>
      <c r="G80" s="67"/>
      <c r="H80" s="67"/>
      <c r="I80" s="67"/>
      <c r="J80" s="67"/>
      <c r="K80" s="67"/>
      <c r="L80" s="67"/>
      <c r="M80" s="67"/>
      <c r="N80" s="67"/>
      <c r="O80" s="73">
        <v>0.7</v>
      </c>
      <c r="P80" s="69"/>
      <c r="Q80" s="6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67" t="s">
        <v>38</v>
      </c>
      <c r="D81" s="67"/>
      <c r="E81" s="67"/>
      <c r="F81" s="67"/>
      <c r="G81" s="67"/>
      <c r="H81" s="67"/>
      <c r="I81" s="67"/>
      <c r="J81" s="67"/>
      <c r="K81" s="67"/>
      <c r="L81" s="67"/>
      <c r="M81" s="67"/>
      <c r="N81" s="67"/>
      <c r="O81" s="69" t="s">
        <v>142</v>
      </c>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121" t="s">
        <v>39</v>
      </c>
      <c r="C83" s="122"/>
      <c r="D83" s="122"/>
      <c r="E83" s="122"/>
      <c r="F83" s="122"/>
      <c r="G83" s="122"/>
      <c r="H83" s="122"/>
      <c r="I83" s="122"/>
      <c r="J83" s="122"/>
      <c r="K83" s="122"/>
      <c r="L83" s="122"/>
      <c r="M83" s="122"/>
      <c r="N83" s="122"/>
      <c r="O83" s="122"/>
      <c r="P83" s="122"/>
      <c r="Q83" s="122"/>
      <c r="R83" s="122"/>
      <c r="S83" s="122"/>
      <c r="T83" s="122"/>
      <c r="U83" s="123"/>
      <c r="V83" s="121" t="s">
        <v>40</v>
      </c>
      <c r="W83" s="122"/>
      <c r="X83" s="122"/>
      <c r="Y83" s="122"/>
      <c r="Z83" s="122"/>
      <c r="AA83" s="123"/>
      <c r="AB83" s="121" t="s">
        <v>9</v>
      </c>
      <c r="AC83" s="122"/>
      <c r="AD83" s="122"/>
      <c r="AE83" s="122"/>
      <c r="AF83" s="123"/>
      <c r="AG83" s="121" t="s">
        <v>1</v>
      </c>
      <c r="AH83" s="122"/>
      <c r="AI83" s="122"/>
      <c r="AJ83" s="122"/>
      <c r="AK83" s="122"/>
      <c r="AL83" s="122"/>
      <c r="AM83" s="122"/>
      <c r="AN83" s="122"/>
      <c r="AO83" s="123"/>
      <c r="AP83" s="127" t="s">
        <v>5</v>
      </c>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9"/>
      <c r="BZ83" s="127" t="s">
        <v>41</v>
      </c>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9"/>
      <c r="DJ83" s="127" t="s">
        <v>42</v>
      </c>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9"/>
      <c r="ET83" s="127" t="s">
        <v>43</v>
      </c>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9"/>
      <c r="GD83" s="127" t="s">
        <v>44</v>
      </c>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9"/>
    </row>
    <row r="84" spans="2:221" ht="18" customHeight="1" thickBot="1" x14ac:dyDescent="0.25">
      <c r="B84" s="124"/>
      <c r="C84" s="125"/>
      <c r="D84" s="125"/>
      <c r="E84" s="125"/>
      <c r="F84" s="125"/>
      <c r="G84" s="125"/>
      <c r="H84" s="125"/>
      <c r="I84" s="125"/>
      <c r="J84" s="125"/>
      <c r="K84" s="125"/>
      <c r="L84" s="125"/>
      <c r="M84" s="125"/>
      <c r="N84" s="125"/>
      <c r="O84" s="125"/>
      <c r="P84" s="125"/>
      <c r="Q84" s="125"/>
      <c r="R84" s="125"/>
      <c r="S84" s="125"/>
      <c r="T84" s="125"/>
      <c r="U84" s="126"/>
      <c r="V84" s="124"/>
      <c r="W84" s="125"/>
      <c r="X84" s="125"/>
      <c r="Y84" s="125"/>
      <c r="Z84" s="125"/>
      <c r="AA84" s="126"/>
      <c r="AB84" s="124"/>
      <c r="AC84" s="125"/>
      <c r="AD84" s="125"/>
      <c r="AE84" s="125"/>
      <c r="AF84" s="126"/>
      <c r="AG84" s="124"/>
      <c r="AH84" s="125"/>
      <c r="AI84" s="125"/>
      <c r="AJ84" s="125"/>
      <c r="AK84" s="125"/>
      <c r="AL84" s="125"/>
      <c r="AM84" s="125"/>
      <c r="AN84" s="125"/>
      <c r="AO84" s="126"/>
      <c r="AP84" s="116" t="s">
        <v>11</v>
      </c>
      <c r="AQ84" s="117"/>
      <c r="AR84" s="117"/>
      <c r="AS84" s="117" t="s">
        <v>12</v>
      </c>
      <c r="AT84" s="117"/>
      <c r="AU84" s="117"/>
      <c r="AV84" s="118" t="s">
        <v>13</v>
      </c>
      <c r="AW84" s="119"/>
      <c r="AX84" s="120"/>
      <c r="AY84" s="118" t="s">
        <v>17</v>
      </c>
      <c r="AZ84" s="119"/>
      <c r="BA84" s="120"/>
      <c r="BB84" s="118" t="s">
        <v>14</v>
      </c>
      <c r="BC84" s="119"/>
      <c r="BD84" s="120"/>
      <c r="BE84" s="118" t="s">
        <v>15</v>
      </c>
      <c r="BF84" s="119"/>
      <c r="BG84" s="120"/>
      <c r="BH84" s="118" t="s">
        <v>16</v>
      </c>
      <c r="BI84" s="119"/>
      <c r="BJ84" s="120"/>
      <c r="BK84" s="118" t="s">
        <v>18</v>
      </c>
      <c r="BL84" s="119"/>
      <c r="BM84" s="120"/>
      <c r="BN84" s="118" t="s">
        <v>19</v>
      </c>
      <c r="BO84" s="119"/>
      <c r="BP84" s="120"/>
      <c r="BQ84" s="118" t="s">
        <v>20</v>
      </c>
      <c r="BR84" s="119"/>
      <c r="BS84" s="120"/>
      <c r="BT84" s="118" t="s">
        <v>21</v>
      </c>
      <c r="BU84" s="119"/>
      <c r="BV84" s="120"/>
      <c r="BW84" s="118" t="s">
        <v>22</v>
      </c>
      <c r="BX84" s="119"/>
      <c r="BY84" s="130"/>
      <c r="BZ84" s="116" t="s">
        <v>11</v>
      </c>
      <c r="CA84" s="117"/>
      <c r="CB84" s="117"/>
      <c r="CC84" s="117" t="s">
        <v>12</v>
      </c>
      <c r="CD84" s="117"/>
      <c r="CE84" s="117"/>
      <c r="CF84" s="118" t="s">
        <v>13</v>
      </c>
      <c r="CG84" s="119"/>
      <c r="CH84" s="120"/>
      <c r="CI84" s="118" t="s">
        <v>17</v>
      </c>
      <c r="CJ84" s="119"/>
      <c r="CK84" s="120"/>
      <c r="CL84" s="118" t="s">
        <v>14</v>
      </c>
      <c r="CM84" s="119"/>
      <c r="CN84" s="120"/>
      <c r="CO84" s="118" t="s">
        <v>15</v>
      </c>
      <c r="CP84" s="119"/>
      <c r="CQ84" s="120"/>
      <c r="CR84" s="118" t="s">
        <v>16</v>
      </c>
      <c r="CS84" s="119"/>
      <c r="CT84" s="120"/>
      <c r="CU84" s="118" t="s">
        <v>18</v>
      </c>
      <c r="CV84" s="119"/>
      <c r="CW84" s="120"/>
      <c r="CX84" s="118" t="s">
        <v>19</v>
      </c>
      <c r="CY84" s="119"/>
      <c r="CZ84" s="120"/>
      <c r="DA84" s="118" t="s">
        <v>20</v>
      </c>
      <c r="DB84" s="119"/>
      <c r="DC84" s="120"/>
      <c r="DD84" s="118" t="s">
        <v>21</v>
      </c>
      <c r="DE84" s="119"/>
      <c r="DF84" s="120"/>
      <c r="DG84" s="118" t="s">
        <v>22</v>
      </c>
      <c r="DH84" s="119"/>
      <c r="DI84" s="130"/>
      <c r="DJ84" s="116" t="s">
        <v>11</v>
      </c>
      <c r="DK84" s="117"/>
      <c r="DL84" s="117"/>
      <c r="DM84" s="117" t="s">
        <v>12</v>
      </c>
      <c r="DN84" s="117"/>
      <c r="DO84" s="117"/>
      <c r="DP84" s="118" t="s">
        <v>13</v>
      </c>
      <c r="DQ84" s="119"/>
      <c r="DR84" s="120"/>
      <c r="DS84" s="118" t="s">
        <v>17</v>
      </c>
      <c r="DT84" s="119"/>
      <c r="DU84" s="120"/>
      <c r="DV84" s="118" t="s">
        <v>14</v>
      </c>
      <c r="DW84" s="119"/>
      <c r="DX84" s="120"/>
      <c r="DY84" s="118" t="s">
        <v>15</v>
      </c>
      <c r="DZ84" s="119"/>
      <c r="EA84" s="120"/>
      <c r="EB84" s="118" t="s">
        <v>16</v>
      </c>
      <c r="EC84" s="119"/>
      <c r="ED84" s="120"/>
      <c r="EE84" s="118" t="s">
        <v>18</v>
      </c>
      <c r="EF84" s="119"/>
      <c r="EG84" s="120"/>
      <c r="EH84" s="118" t="s">
        <v>19</v>
      </c>
      <c r="EI84" s="119"/>
      <c r="EJ84" s="120"/>
      <c r="EK84" s="118" t="s">
        <v>20</v>
      </c>
      <c r="EL84" s="119"/>
      <c r="EM84" s="120"/>
      <c r="EN84" s="118" t="s">
        <v>21</v>
      </c>
      <c r="EO84" s="119"/>
      <c r="EP84" s="120"/>
      <c r="EQ84" s="118" t="s">
        <v>22</v>
      </c>
      <c r="ER84" s="119"/>
      <c r="ES84" s="130"/>
      <c r="ET84" s="116" t="s">
        <v>11</v>
      </c>
      <c r="EU84" s="117"/>
      <c r="EV84" s="117"/>
      <c r="EW84" s="117" t="s">
        <v>12</v>
      </c>
      <c r="EX84" s="117"/>
      <c r="EY84" s="117"/>
      <c r="EZ84" s="118" t="s">
        <v>13</v>
      </c>
      <c r="FA84" s="119"/>
      <c r="FB84" s="120"/>
      <c r="FC84" s="118" t="s">
        <v>17</v>
      </c>
      <c r="FD84" s="119"/>
      <c r="FE84" s="120"/>
      <c r="FF84" s="118" t="s">
        <v>14</v>
      </c>
      <c r="FG84" s="119"/>
      <c r="FH84" s="120"/>
      <c r="FI84" s="118" t="s">
        <v>15</v>
      </c>
      <c r="FJ84" s="119"/>
      <c r="FK84" s="120"/>
      <c r="FL84" s="118" t="s">
        <v>16</v>
      </c>
      <c r="FM84" s="119"/>
      <c r="FN84" s="120"/>
      <c r="FO84" s="118" t="s">
        <v>18</v>
      </c>
      <c r="FP84" s="119"/>
      <c r="FQ84" s="120"/>
      <c r="FR84" s="118" t="s">
        <v>19</v>
      </c>
      <c r="FS84" s="119"/>
      <c r="FT84" s="120"/>
      <c r="FU84" s="118" t="s">
        <v>20</v>
      </c>
      <c r="FV84" s="119"/>
      <c r="FW84" s="120"/>
      <c r="FX84" s="118" t="s">
        <v>21</v>
      </c>
      <c r="FY84" s="119"/>
      <c r="FZ84" s="120"/>
      <c r="GA84" s="118" t="s">
        <v>22</v>
      </c>
      <c r="GB84" s="119"/>
      <c r="GC84" s="130"/>
      <c r="GD84" s="116" t="s">
        <v>11</v>
      </c>
      <c r="GE84" s="117"/>
      <c r="GF84" s="117"/>
      <c r="GG84" s="117" t="s">
        <v>12</v>
      </c>
      <c r="GH84" s="117"/>
      <c r="GI84" s="117"/>
      <c r="GJ84" s="118" t="s">
        <v>13</v>
      </c>
      <c r="GK84" s="119"/>
      <c r="GL84" s="120"/>
      <c r="GM84" s="118" t="s">
        <v>17</v>
      </c>
      <c r="GN84" s="119"/>
      <c r="GO84" s="120"/>
      <c r="GP84" s="118" t="s">
        <v>14</v>
      </c>
      <c r="GQ84" s="119"/>
      <c r="GR84" s="120"/>
      <c r="GS84" s="118" t="s">
        <v>15</v>
      </c>
      <c r="GT84" s="119"/>
      <c r="GU84" s="120"/>
      <c r="GV84" s="118" t="s">
        <v>16</v>
      </c>
      <c r="GW84" s="119"/>
      <c r="GX84" s="120"/>
      <c r="GY84" s="118" t="s">
        <v>18</v>
      </c>
      <c r="GZ84" s="119"/>
      <c r="HA84" s="120"/>
      <c r="HB84" s="118" t="s">
        <v>19</v>
      </c>
      <c r="HC84" s="119"/>
      <c r="HD84" s="120"/>
      <c r="HE84" s="118" t="s">
        <v>20</v>
      </c>
      <c r="HF84" s="119"/>
      <c r="HG84" s="120"/>
      <c r="HH84" s="118" t="s">
        <v>21</v>
      </c>
      <c r="HI84" s="119"/>
      <c r="HJ84" s="120"/>
      <c r="HK84" s="118" t="s">
        <v>22</v>
      </c>
      <c r="HL84" s="119"/>
      <c r="HM84" s="130"/>
    </row>
    <row r="85" spans="2:221" ht="18" customHeight="1" x14ac:dyDescent="0.2">
      <c r="B85" s="131" t="s">
        <v>143</v>
      </c>
      <c r="C85" s="132"/>
      <c r="D85" s="132"/>
      <c r="E85" s="132"/>
      <c r="F85" s="132"/>
      <c r="G85" s="132"/>
      <c r="H85" s="132"/>
      <c r="I85" s="132"/>
      <c r="J85" s="132"/>
      <c r="K85" s="132"/>
      <c r="L85" s="132"/>
      <c r="M85" s="132"/>
      <c r="N85" s="132"/>
      <c r="O85" s="132"/>
      <c r="P85" s="132"/>
      <c r="Q85" s="132"/>
      <c r="R85" s="132"/>
      <c r="S85" s="132"/>
      <c r="T85" s="132"/>
      <c r="U85" s="133"/>
      <c r="V85" s="137" t="s">
        <v>205</v>
      </c>
      <c r="W85" s="138"/>
      <c r="X85" s="138"/>
      <c r="Y85" s="138"/>
      <c r="Z85" s="138"/>
      <c r="AA85" s="139"/>
      <c r="AB85" s="143">
        <v>8.3229999999999998E-2</v>
      </c>
      <c r="AC85" s="144"/>
      <c r="AD85" s="144"/>
      <c r="AE85" s="144"/>
      <c r="AF85" s="145"/>
      <c r="AG85" s="149" t="s">
        <v>23</v>
      </c>
      <c r="AH85" s="150"/>
      <c r="AI85" s="150"/>
      <c r="AJ85" s="150"/>
      <c r="AK85" s="150"/>
      <c r="AL85" s="151">
        <f>SUM(AP85:HM85)</f>
        <v>16428</v>
      </c>
      <c r="AM85" s="152"/>
      <c r="AN85" s="152"/>
      <c r="AO85" s="153"/>
      <c r="AP85" s="219">
        <v>1018</v>
      </c>
      <c r="AQ85" s="436"/>
      <c r="AR85" s="436"/>
      <c r="AS85" s="86">
        <v>1018</v>
      </c>
      <c r="AT85" s="87"/>
      <c r="AU85" s="88"/>
      <c r="AV85" s="86">
        <v>1018</v>
      </c>
      <c r="AW85" s="87"/>
      <c r="AX85" s="88"/>
      <c r="AY85" s="86">
        <v>1018</v>
      </c>
      <c r="AZ85" s="87"/>
      <c r="BA85" s="88"/>
      <c r="BB85" s="86">
        <v>1018</v>
      </c>
      <c r="BC85" s="87"/>
      <c r="BD85" s="88"/>
      <c r="BE85" s="86">
        <v>1018</v>
      </c>
      <c r="BF85" s="87"/>
      <c r="BG85" s="88"/>
      <c r="BH85" s="86">
        <v>1018</v>
      </c>
      <c r="BI85" s="87"/>
      <c r="BJ85" s="88"/>
      <c r="BK85" s="86">
        <v>1018</v>
      </c>
      <c r="BL85" s="87"/>
      <c r="BM85" s="88"/>
      <c r="BN85" s="86">
        <v>1018</v>
      </c>
      <c r="BO85" s="87"/>
      <c r="BP85" s="88"/>
      <c r="BQ85" s="86">
        <v>1018</v>
      </c>
      <c r="BR85" s="87"/>
      <c r="BS85" s="88"/>
      <c r="BT85" s="86">
        <v>1018</v>
      </c>
      <c r="BU85" s="87"/>
      <c r="BV85" s="88"/>
      <c r="BW85" s="86">
        <v>1018</v>
      </c>
      <c r="BX85" s="87"/>
      <c r="BY85" s="158"/>
      <c r="BZ85" s="438">
        <v>1404</v>
      </c>
      <c r="CA85" s="436"/>
      <c r="CB85" s="436"/>
      <c r="CC85" s="438">
        <v>1404</v>
      </c>
      <c r="CD85" s="436"/>
      <c r="CE85" s="436"/>
      <c r="CF85" s="438">
        <v>1404</v>
      </c>
      <c r="CG85" s="436"/>
      <c r="CH85" s="436"/>
      <c r="CI85" s="438"/>
      <c r="CJ85" s="436"/>
      <c r="CK85" s="436"/>
      <c r="CL85" s="438"/>
      <c r="CM85" s="436"/>
      <c r="CN85" s="436"/>
      <c r="CO85" s="438"/>
      <c r="CP85" s="436"/>
      <c r="CQ85" s="436"/>
      <c r="CR85" s="438"/>
      <c r="CS85" s="436"/>
      <c r="CT85" s="436"/>
      <c r="CU85" s="438"/>
      <c r="CV85" s="436"/>
      <c r="CW85" s="436"/>
      <c r="CX85" s="438"/>
      <c r="CY85" s="436"/>
      <c r="CZ85" s="436"/>
      <c r="DA85" s="438"/>
      <c r="DB85" s="436"/>
      <c r="DC85" s="436"/>
      <c r="DD85" s="438"/>
      <c r="DE85" s="436"/>
      <c r="DF85" s="436"/>
      <c r="DG85" s="438"/>
      <c r="DH85" s="436"/>
      <c r="DI85" s="436"/>
      <c r="DJ85" s="438"/>
      <c r="DK85" s="436"/>
      <c r="DL85" s="436"/>
      <c r="DM85" s="436"/>
      <c r="DN85" s="436"/>
      <c r="DO85" s="436"/>
      <c r="DP85" s="436"/>
      <c r="DQ85" s="436"/>
      <c r="DR85" s="436"/>
      <c r="DS85" s="436"/>
      <c r="DT85" s="436"/>
      <c r="DU85" s="436"/>
      <c r="DV85" s="436"/>
      <c r="DW85" s="436"/>
      <c r="DX85" s="436"/>
      <c r="DY85" s="436"/>
      <c r="DZ85" s="436"/>
      <c r="EA85" s="436"/>
      <c r="EB85" s="436"/>
      <c r="EC85" s="436"/>
      <c r="ED85" s="436"/>
      <c r="EE85" s="436"/>
      <c r="EF85" s="436"/>
      <c r="EG85" s="436"/>
      <c r="EH85" s="436"/>
      <c r="EI85" s="436"/>
      <c r="EJ85" s="436"/>
      <c r="EK85" s="436"/>
      <c r="EL85" s="436"/>
      <c r="EM85" s="436"/>
      <c r="EN85" s="436"/>
      <c r="EO85" s="436"/>
      <c r="EP85" s="436"/>
      <c r="EQ85" s="436"/>
      <c r="ER85" s="436"/>
      <c r="ES85" s="437"/>
      <c r="ET85" s="438"/>
      <c r="EU85" s="436"/>
      <c r="EV85" s="436"/>
      <c r="EW85" s="436"/>
      <c r="EX85" s="436"/>
      <c r="EY85" s="436"/>
      <c r="EZ85" s="436"/>
      <c r="FA85" s="436"/>
      <c r="FB85" s="436"/>
      <c r="FC85" s="436"/>
      <c r="FD85" s="436"/>
      <c r="FE85" s="436"/>
      <c r="FF85" s="436"/>
      <c r="FG85" s="436"/>
      <c r="FH85" s="436"/>
      <c r="FI85" s="436"/>
      <c r="FJ85" s="436"/>
      <c r="FK85" s="436"/>
      <c r="FL85" s="436"/>
      <c r="FM85" s="436"/>
      <c r="FN85" s="436"/>
      <c r="FO85" s="436"/>
      <c r="FP85" s="436"/>
      <c r="FQ85" s="436"/>
      <c r="FR85" s="436"/>
      <c r="FS85" s="436"/>
      <c r="FT85" s="436"/>
      <c r="FU85" s="436"/>
      <c r="FV85" s="436"/>
      <c r="FW85" s="436"/>
      <c r="FX85" s="436"/>
      <c r="FY85" s="436"/>
      <c r="FZ85" s="436"/>
      <c r="GA85" s="436"/>
      <c r="GB85" s="436"/>
      <c r="GC85" s="437"/>
      <c r="GD85" s="438"/>
      <c r="GE85" s="436"/>
      <c r="GF85" s="436"/>
      <c r="GG85" s="436"/>
      <c r="GH85" s="436"/>
      <c r="GI85" s="436"/>
      <c r="GJ85" s="436"/>
      <c r="GK85" s="436"/>
      <c r="GL85" s="436"/>
      <c r="GM85" s="436"/>
      <c r="GN85" s="436"/>
      <c r="GO85" s="436"/>
      <c r="GP85" s="436"/>
      <c r="GQ85" s="436"/>
      <c r="GR85" s="436"/>
      <c r="GS85" s="436"/>
      <c r="GT85" s="436"/>
      <c r="GU85" s="436"/>
      <c r="GV85" s="436"/>
      <c r="GW85" s="436"/>
      <c r="GX85" s="436"/>
      <c r="GY85" s="436"/>
      <c r="GZ85" s="436"/>
      <c r="HA85" s="436"/>
      <c r="HB85" s="436"/>
      <c r="HC85" s="436"/>
      <c r="HD85" s="436"/>
      <c r="HE85" s="436"/>
      <c r="HF85" s="436"/>
      <c r="HG85" s="436"/>
      <c r="HH85" s="436"/>
      <c r="HI85" s="436"/>
      <c r="HJ85" s="436"/>
      <c r="HK85" s="436"/>
      <c r="HL85" s="436"/>
      <c r="HM85" s="437"/>
    </row>
    <row r="86" spans="2:221" ht="18" customHeight="1" x14ac:dyDescent="0.2">
      <c r="B86" s="134"/>
      <c r="C86" s="135"/>
      <c r="D86" s="135"/>
      <c r="E86" s="135"/>
      <c r="F86" s="135"/>
      <c r="G86" s="135"/>
      <c r="H86" s="135"/>
      <c r="I86" s="135"/>
      <c r="J86" s="135"/>
      <c r="K86" s="135"/>
      <c r="L86" s="135"/>
      <c r="M86" s="135"/>
      <c r="N86" s="135"/>
      <c r="O86" s="135"/>
      <c r="P86" s="135"/>
      <c r="Q86" s="135"/>
      <c r="R86" s="135"/>
      <c r="S86" s="135"/>
      <c r="T86" s="135"/>
      <c r="U86" s="136"/>
      <c r="V86" s="140"/>
      <c r="W86" s="141"/>
      <c r="X86" s="141"/>
      <c r="Y86" s="141"/>
      <c r="Z86" s="141"/>
      <c r="AA86" s="142"/>
      <c r="AB86" s="146"/>
      <c r="AC86" s="147"/>
      <c r="AD86" s="147"/>
      <c r="AE86" s="147"/>
      <c r="AF86" s="148"/>
      <c r="AG86" s="74" t="s">
        <v>24</v>
      </c>
      <c r="AH86" s="75"/>
      <c r="AI86" s="75"/>
      <c r="AJ86" s="75"/>
      <c r="AK86" s="75"/>
      <c r="AL86" s="76">
        <f t="shared" ref="AL86:AL149" si="2">SUM(AP86:HM86)</f>
        <v>20680</v>
      </c>
      <c r="AM86" s="77"/>
      <c r="AN86" s="77"/>
      <c r="AO86" s="78"/>
      <c r="AP86" s="89">
        <v>1085</v>
      </c>
      <c r="AQ86" s="90"/>
      <c r="AR86" s="91"/>
      <c r="AS86" s="97">
        <v>1433</v>
      </c>
      <c r="AT86" s="90"/>
      <c r="AU86" s="91"/>
      <c r="AV86" s="97">
        <v>1465</v>
      </c>
      <c r="AW86" s="90"/>
      <c r="AX86" s="91"/>
      <c r="AY86" s="97">
        <v>1426</v>
      </c>
      <c r="AZ86" s="90"/>
      <c r="BA86" s="91"/>
      <c r="BB86" s="97">
        <v>1424</v>
      </c>
      <c r="BC86" s="90"/>
      <c r="BD86" s="91"/>
      <c r="BE86" s="97">
        <v>1365</v>
      </c>
      <c r="BF86" s="90"/>
      <c r="BG86" s="91"/>
      <c r="BH86" s="97">
        <v>1444</v>
      </c>
      <c r="BI86" s="90"/>
      <c r="BJ86" s="91"/>
      <c r="BK86" s="97">
        <v>1551</v>
      </c>
      <c r="BL86" s="90"/>
      <c r="BM86" s="91"/>
      <c r="BN86" s="97">
        <v>1477</v>
      </c>
      <c r="BO86" s="90"/>
      <c r="BP86" s="91"/>
      <c r="BQ86" s="97">
        <v>1255</v>
      </c>
      <c r="BR86" s="90"/>
      <c r="BS86" s="91"/>
      <c r="BT86" s="97">
        <v>1250</v>
      </c>
      <c r="BU86" s="90"/>
      <c r="BV86" s="91"/>
      <c r="BW86" s="97">
        <v>1140</v>
      </c>
      <c r="BX86" s="90"/>
      <c r="BY86" s="98"/>
      <c r="BZ86" s="183">
        <v>1395</v>
      </c>
      <c r="CA86" s="58"/>
      <c r="CB86" s="58"/>
      <c r="CC86" s="58">
        <v>1455</v>
      </c>
      <c r="CD86" s="58"/>
      <c r="CE86" s="58"/>
      <c r="CF86" s="97">
        <v>1515</v>
      </c>
      <c r="CG86" s="90"/>
      <c r="CH86" s="91"/>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66"/>
      <c r="DJ86" s="183"/>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66"/>
      <c r="ET86" s="183"/>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66"/>
      <c r="GD86" s="183"/>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66"/>
    </row>
    <row r="87" spans="2:221" ht="18" customHeight="1" x14ac:dyDescent="0.2">
      <c r="B87" s="159" t="s">
        <v>144</v>
      </c>
      <c r="C87" s="160"/>
      <c r="D87" s="160"/>
      <c r="E87" s="160"/>
      <c r="F87" s="160"/>
      <c r="G87" s="160"/>
      <c r="H87" s="160"/>
      <c r="I87" s="160"/>
      <c r="J87" s="160"/>
      <c r="K87" s="160"/>
      <c r="L87" s="160"/>
      <c r="M87" s="160"/>
      <c r="N87" s="160"/>
      <c r="O87" s="160"/>
      <c r="P87" s="160"/>
      <c r="Q87" s="160"/>
      <c r="R87" s="160"/>
      <c r="S87" s="160"/>
      <c r="T87" s="160"/>
      <c r="U87" s="161"/>
      <c r="V87" s="165" t="s">
        <v>206</v>
      </c>
      <c r="W87" s="166"/>
      <c r="X87" s="166"/>
      <c r="Y87" s="166"/>
      <c r="Z87" s="166"/>
      <c r="AA87" s="167"/>
      <c r="AB87" s="171">
        <v>5.11E-3</v>
      </c>
      <c r="AC87" s="172"/>
      <c r="AD87" s="172"/>
      <c r="AE87" s="172"/>
      <c r="AF87" s="173"/>
      <c r="AG87" s="177" t="s">
        <v>23</v>
      </c>
      <c r="AH87" s="178"/>
      <c r="AI87" s="178"/>
      <c r="AJ87" s="178"/>
      <c r="AK87" s="178"/>
      <c r="AL87" s="179">
        <f t="shared" si="2"/>
        <v>3390</v>
      </c>
      <c r="AM87" s="180"/>
      <c r="AN87" s="180"/>
      <c r="AO87" s="181"/>
      <c r="AP87" s="61">
        <v>254</v>
      </c>
      <c r="AQ87" s="65"/>
      <c r="AR87" s="65"/>
      <c r="AS87" s="99">
        <v>254</v>
      </c>
      <c r="AT87" s="60"/>
      <c r="AU87" s="61"/>
      <c r="AV87" s="99">
        <v>254</v>
      </c>
      <c r="AW87" s="60"/>
      <c r="AX87" s="61"/>
      <c r="AY87" s="99">
        <v>254</v>
      </c>
      <c r="AZ87" s="60"/>
      <c r="BA87" s="61"/>
      <c r="BB87" s="99">
        <v>254</v>
      </c>
      <c r="BC87" s="60"/>
      <c r="BD87" s="61"/>
      <c r="BE87" s="99">
        <v>254</v>
      </c>
      <c r="BF87" s="60"/>
      <c r="BG87" s="61"/>
      <c r="BH87" s="99">
        <v>254</v>
      </c>
      <c r="BI87" s="60"/>
      <c r="BJ87" s="61"/>
      <c r="BK87" s="99">
        <v>254</v>
      </c>
      <c r="BL87" s="60"/>
      <c r="BM87" s="61"/>
      <c r="BN87" s="99">
        <v>254</v>
      </c>
      <c r="BO87" s="60"/>
      <c r="BP87" s="61"/>
      <c r="BQ87" s="99">
        <v>254</v>
      </c>
      <c r="BR87" s="60"/>
      <c r="BS87" s="61"/>
      <c r="BT87" s="99">
        <v>254</v>
      </c>
      <c r="BU87" s="60"/>
      <c r="BV87" s="61"/>
      <c r="BW87" s="99">
        <v>254</v>
      </c>
      <c r="BX87" s="60"/>
      <c r="BY87" s="96"/>
      <c r="BZ87" s="182">
        <v>114</v>
      </c>
      <c r="CA87" s="65"/>
      <c r="CB87" s="65"/>
      <c r="CC87" s="65">
        <v>114</v>
      </c>
      <c r="CD87" s="65"/>
      <c r="CE87" s="65"/>
      <c r="CF87" s="65">
        <v>114</v>
      </c>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65"/>
      <c r="DJ87" s="182"/>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80"/>
      <c r="ET87" s="182"/>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80"/>
      <c r="GD87" s="182"/>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80"/>
    </row>
    <row r="88" spans="2:221" ht="18" customHeight="1" x14ac:dyDescent="0.2">
      <c r="B88" s="162"/>
      <c r="C88" s="163"/>
      <c r="D88" s="163"/>
      <c r="E88" s="163"/>
      <c r="F88" s="163"/>
      <c r="G88" s="163"/>
      <c r="H88" s="163"/>
      <c r="I88" s="163"/>
      <c r="J88" s="163"/>
      <c r="K88" s="163"/>
      <c r="L88" s="163"/>
      <c r="M88" s="163"/>
      <c r="N88" s="163"/>
      <c r="O88" s="163"/>
      <c r="P88" s="163"/>
      <c r="Q88" s="163"/>
      <c r="R88" s="163"/>
      <c r="S88" s="163"/>
      <c r="T88" s="163"/>
      <c r="U88" s="164"/>
      <c r="V88" s="168"/>
      <c r="W88" s="169"/>
      <c r="X88" s="169"/>
      <c r="Y88" s="169"/>
      <c r="Z88" s="169"/>
      <c r="AA88" s="170"/>
      <c r="AB88" s="174"/>
      <c r="AC88" s="175"/>
      <c r="AD88" s="175"/>
      <c r="AE88" s="175"/>
      <c r="AF88" s="176"/>
      <c r="AG88" s="177" t="s">
        <v>24</v>
      </c>
      <c r="AH88" s="178"/>
      <c r="AI88" s="178"/>
      <c r="AJ88" s="178"/>
      <c r="AK88" s="178"/>
      <c r="AL88" s="179">
        <f t="shared" si="2"/>
        <v>1507</v>
      </c>
      <c r="AM88" s="180"/>
      <c r="AN88" s="180"/>
      <c r="AO88" s="181"/>
      <c r="AP88" s="61">
        <v>194</v>
      </c>
      <c r="AQ88" s="65"/>
      <c r="AR88" s="65"/>
      <c r="AS88" s="99">
        <v>312</v>
      </c>
      <c r="AT88" s="60"/>
      <c r="AU88" s="61"/>
      <c r="AV88" s="99">
        <v>256</v>
      </c>
      <c r="AW88" s="60"/>
      <c r="AX88" s="61"/>
      <c r="AY88" s="99">
        <v>149</v>
      </c>
      <c r="AZ88" s="60"/>
      <c r="BA88" s="61"/>
      <c r="BB88" s="99">
        <v>30</v>
      </c>
      <c r="BC88" s="60"/>
      <c r="BD88" s="61"/>
      <c r="BE88" s="99">
        <v>16</v>
      </c>
      <c r="BF88" s="60"/>
      <c r="BG88" s="61"/>
      <c r="BH88" s="99">
        <v>26</v>
      </c>
      <c r="BI88" s="60"/>
      <c r="BJ88" s="61"/>
      <c r="BK88" s="99">
        <v>12</v>
      </c>
      <c r="BL88" s="60"/>
      <c r="BM88" s="61"/>
      <c r="BN88" s="99">
        <v>28</v>
      </c>
      <c r="BO88" s="60"/>
      <c r="BP88" s="61"/>
      <c r="BQ88" s="99">
        <v>21</v>
      </c>
      <c r="BR88" s="60"/>
      <c r="BS88" s="61"/>
      <c r="BT88" s="99">
        <v>1</v>
      </c>
      <c r="BU88" s="60"/>
      <c r="BV88" s="61"/>
      <c r="BW88" s="99">
        <v>85</v>
      </c>
      <c r="BX88" s="60"/>
      <c r="BY88" s="96"/>
      <c r="BZ88" s="182">
        <v>160</v>
      </c>
      <c r="CA88" s="65"/>
      <c r="CB88" s="65"/>
      <c r="CC88" s="65">
        <v>95</v>
      </c>
      <c r="CD88" s="65"/>
      <c r="CE88" s="65"/>
      <c r="CF88" s="65">
        <v>122</v>
      </c>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80"/>
      <c r="DJ88" s="182"/>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80"/>
      <c r="ET88" s="182"/>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80"/>
      <c r="GD88" s="182"/>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80"/>
    </row>
    <row r="89" spans="2:221" ht="18" customHeight="1" x14ac:dyDescent="0.2">
      <c r="B89" s="185" t="s">
        <v>145</v>
      </c>
      <c r="C89" s="186"/>
      <c r="D89" s="186"/>
      <c r="E89" s="186"/>
      <c r="F89" s="186"/>
      <c r="G89" s="186"/>
      <c r="H89" s="186"/>
      <c r="I89" s="186"/>
      <c r="J89" s="186"/>
      <c r="K89" s="186"/>
      <c r="L89" s="186"/>
      <c r="M89" s="186"/>
      <c r="N89" s="186"/>
      <c r="O89" s="186"/>
      <c r="P89" s="186"/>
      <c r="Q89" s="186"/>
      <c r="R89" s="186"/>
      <c r="S89" s="186"/>
      <c r="T89" s="186"/>
      <c r="U89" s="187"/>
      <c r="V89" s="188" t="s">
        <v>207</v>
      </c>
      <c r="W89" s="189"/>
      <c r="X89" s="189"/>
      <c r="Y89" s="189"/>
      <c r="Z89" s="189"/>
      <c r="AA89" s="190"/>
      <c r="AB89" s="191">
        <v>1.5100000000000001E-3</v>
      </c>
      <c r="AC89" s="192"/>
      <c r="AD89" s="192"/>
      <c r="AE89" s="192"/>
      <c r="AF89" s="193"/>
      <c r="AG89" s="74" t="s">
        <v>23</v>
      </c>
      <c r="AH89" s="75"/>
      <c r="AI89" s="75"/>
      <c r="AJ89" s="75"/>
      <c r="AK89" s="75"/>
      <c r="AL89" s="76">
        <f t="shared" si="2"/>
        <v>555</v>
      </c>
      <c r="AM89" s="77"/>
      <c r="AN89" s="77"/>
      <c r="AO89" s="78"/>
      <c r="AP89" s="91">
        <v>31</v>
      </c>
      <c r="AQ89" s="58"/>
      <c r="AR89" s="58"/>
      <c r="AS89" s="97">
        <v>31</v>
      </c>
      <c r="AT89" s="90"/>
      <c r="AU89" s="91"/>
      <c r="AV89" s="97">
        <v>31</v>
      </c>
      <c r="AW89" s="90"/>
      <c r="AX89" s="91"/>
      <c r="AY89" s="97">
        <v>31</v>
      </c>
      <c r="AZ89" s="90"/>
      <c r="BA89" s="91"/>
      <c r="BB89" s="97">
        <v>31</v>
      </c>
      <c r="BC89" s="90"/>
      <c r="BD89" s="91"/>
      <c r="BE89" s="97">
        <v>31</v>
      </c>
      <c r="BF89" s="90"/>
      <c r="BG89" s="91"/>
      <c r="BH89" s="97">
        <v>31</v>
      </c>
      <c r="BI89" s="90"/>
      <c r="BJ89" s="91"/>
      <c r="BK89" s="97">
        <v>31</v>
      </c>
      <c r="BL89" s="90"/>
      <c r="BM89" s="91"/>
      <c r="BN89" s="97">
        <v>31</v>
      </c>
      <c r="BO89" s="90"/>
      <c r="BP89" s="91"/>
      <c r="BQ89" s="97">
        <v>31</v>
      </c>
      <c r="BR89" s="90"/>
      <c r="BS89" s="91"/>
      <c r="BT89" s="97">
        <v>31</v>
      </c>
      <c r="BU89" s="90"/>
      <c r="BV89" s="91"/>
      <c r="BW89" s="97">
        <v>31</v>
      </c>
      <c r="BX89" s="90"/>
      <c r="BY89" s="98"/>
      <c r="BZ89" s="183">
        <v>61</v>
      </c>
      <c r="CA89" s="58"/>
      <c r="CB89" s="58"/>
      <c r="CC89" s="58">
        <v>61</v>
      </c>
      <c r="CD89" s="58"/>
      <c r="CE89" s="58"/>
      <c r="CF89" s="58">
        <v>61</v>
      </c>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183"/>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66"/>
      <c r="ET89" s="183"/>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66"/>
      <c r="GD89" s="183"/>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66"/>
    </row>
    <row r="90" spans="2:221" ht="18" customHeight="1" x14ac:dyDescent="0.2">
      <c r="B90" s="134"/>
      <c r="C90" s="135"/>
      <c r="D90" s="135"/>
      <c r="E90" s="135"/>
      <c r="F90" s="135"/>
      <c r="G90" s="135"/>
      <c r="H90" s="135"/>
      <c r="I90" s="135"/>
      <c r="J90" s="135"/>
      <c r="K90" s="135"/>
      <c r="L90" s="135"/>
      <c r="M90" s="135"/>
      <c r="N90" s="135"/>
      <c r="O90" s="135"/>
      <c r="P90" s="135"/>
      <c r="Q90" s="135"/>
      <c r="R90" s="135"/>
      <c r="S90" s="135"/>
      <c r="T90" s="135"/>
      <c r="U90" s="136"/>
      <c r="V90" s="140"/>
      <c r="W90" s="141"/>
      <c r="X90" s="141"/>
      <c r="Y90" s="141"/>
      <c r="Z90" s="141"/>
      <c r="AA90" s="142"/>
      <c r="AB90" s="146"/>
      <c r="AC90" s="147"/>
      <c r="AD90" s="147"/>
      <c r="AE90" s="147"/>
      <c r="AF90" s="148"/>
      <c r="AG90" s="74" t="s">
        <v>24</v>
      </c>
      <c r="AH90" s="75"/>
      <c r="AI90" s="75"/>
      <c r="AJ90" s="75"/>
      <c r="AK90" s="75"/>
      <c r="AL90" s="76">
        <f t="shared" si="2"/>
        <v>769</v>
      </c>
      <c r="AM90" s="77"/>
      <c r="AN90" s="77"/>
      <c r="AO90" s="78"/>
      <c r="AP90" s="91">
        <v>41</v>
      </c>
      <c r="AQ90" s="58"/>
      <c r="AR90" s="58"/>
      <c r="AS90" s="97">
        <v>138</v>
      </c>
      <c r="AT90" s="90"/>
      <c r="AU90" s="91"/>
      <c r="AV90" s="97">
        <v>156</v>
      </c>
      <c r="AW90" s="90"/>
      <c r="AX90" s="91"/>
      <c r="AY90" s="97">
        <v>205</v>
      </c>
      <c r="AZ90" s="90"/>
      <c r="BA90" s="91"/>
      <c r="BB90" s="97">
        <v>5</v>
      </c>
      <c r="BC90" s="90"/>
      <c r="BD90" s="91"/>
      <c r="BE90" s="97">
        <v>0</v>
      </c>
      <c r="BF90" s="90"/>
      <c r="BG90" s="91"/>
      <c r="BH90" s="97">
        <v>0</v>
      </c>
      <c r="BI90" s="90"/>
      <c r="BJ90" s="91"/>
      <c r="BK90" s="97">
        <v>1</v>
      </c>
      <c r="BL90" s="90"/>
      <c r="BM90" s="91"/>
      <c r="BN90" s="97">
        <v>2</v>
      </c>
      <c r="BO90" s="90"/>
      <c r="BP90" s="91"/>
      <c r="BQ90" s="97">
        <v>1</v>
      </c>
      <c r="BR90" s="90"/>
      <c r="BS90" s="91"/>
      <c r="BT90" s="97">
        <v>1</v>
      </c>
      <c r="BU90" s="90"/>
      <c r="BV90" s="91"/>
      <c r="BW90" s="97">
        <v>34</v>
      </c>
      <c r="BX90" s="90"/>
      <c r="BY90" s="98"/>
      <c r="BZ90" s="183">
        <v>60</v>
      </c>
      <c r="CA90" s="58"/>
      <c r="CB90" s="58"/>
      <c r="CC90" s="58">
        <v>63</v>
      </c>
      <c r="CD90" s="58"/>
      <c r="CE90" s="58"/>
      <c r="CF90" s="58">
        <v>62</v>
      </c>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66"/>
      <c r="DJ90" s="183"/>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66"/>
      <c r="ET90" s="183"/>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66"/>
      <c r="GD90" s="183"/>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66"/>
    </row>
    <row r="91" spans="2:221" ht="18" customHeight="1" x14ac:dyDescent="0.2">
      <c r="B91" s="159" t="s">
        <v>146</v>
      </c>
      <c r="C91" s="160"/>
      <c r="D91" s="160"/>
      <c r="E91" s="160"/>
      <c r="F91" s="160"/>
      <c r="G91" s="160"/>
      <c r="H91" s="160"/>
      <c r="I91" s="160"/>
      <c r="J91" s="160"/>
      <c r="K91" s="160"/>
      <c r="L91" s="160"/>
      <c r="M91" s="160"/>
      <c r="N91" s="160"/>
      <c r="O91" s="160"/>
      <c r="P91" s="160"/>
      <c r="Q91" s="160"/>
      <c r="R91" s="160"/>
      <c r="S91" s="160"/>
      <c r="T91" s="160"/>
      <c r="U91" s="161"/>
      <c r="V91" s="165" t="s">
        <v>208</v>
      </c>
      <c r="W91" s="166"/>
      <c r="X91" s="166"/>
      <c r="Y91" s="166"/>
      <c r="Z91" s="166"/>
      <c r="AA91" s="167"/>
      <c r="AB91" s="171">
        <v>2.9780000000000001E-2</v>
      </c>
      <c r="AC91" s="172"/>
      <c r="AD91" s="172"/>
      <c r="AE91" s="172"/>
      <c r="AF91" s="173"/>
      <c r="AG91" s="177" t="s">
        <v>23</v>
      </c>
      <c r="AH91" s="178"/>
      <c r="AI91" s="178"/>
      <c r="AJ91" s="178"/>
      <c r="AK91" s="178"/>
      <c r="AL91" s="179">
        <f t="shared" si="2"/>
        <v>981</v>
      </c>
      <c r="AM91" s="180"/>
      <c r="AN91" s="180"/>
      <c r="AO91" s="181"/>
      <c r="AP91" s="61">
        <v>71</v>
      </c>
      <c r="AQ91" s="65"/>
      <c r="AR91" s="65"/>
      <c r="AS91" s="99">
        <v>71</v>
      </c>
      <c r="AT91" s="60"/>
      <c r="AU91" s="61"/>
      <c r="AV91" s="99">
        <v>71</v>
      </c>
      <c r="AW91" s="60"/>
      <c r="AX91" s="61"/>
      <c r="AY91" s="99">
        <v>71</v>
      </c>
      <c r="AZ91" s="60"/>
      <c r="BA91" s="61"/>
      <c r="BB91" s="99">
        <v>71</v>
      </c>
      <c r="BC91" s="60"/>
      <c r="BD91" s="61"/>
      <c r="BE91" s="99">
        <v>71</v>
      </c>
      <c r="BF91" s="60"/>
      <c r="BG91" s="61"/>
      <c r="BH91" s="99">
        <v>71</v>
      </c>
      <c r="BI91" s="60"/>
      <c r="BJ91" s="61"/>
      <c r="BK91" s="99">
        <v>71</v>
      </c>
      <c r="BL91" s="60"/>
      <c r="BM91" s="61"/>
      <c r="BN91" s="99">
        <v>71</v>
      </c>
      <c r="BO91" s="60"/>
      <c r="BP91" s="61"/>
      <c r="BQ91" s="99">
        <v>71</v>
      </c>
      <c r="BR91" s="60"/>
      <c r="BS91" s="61"/>
      <c r="BT91" s="99">
        <v>71</v>
      </c>
      <c r="BU91" s="60"/>
      <c r="BV91" s="61"/>
      <c r="BW91" s="99">
        <v>71</v>
      </c>
      <c r="BX91" s="60"/>
      <c r="BY91" s="96"/>
      <c r="BZ91" s="182">
        <v>43</v>
      </c>
      <c r="CA91" s="65"/>
      <c r="CB91" s="65"/>
      <c r="CC91" s="182">
        <v>43</v>
      </c>
      <c r="CD91" s="65"/>
      <c r="CE91" s="99"/>
      <c r="CF91" s="65">
        <v>43</v>
      </c>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182"/>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80"/>
      <c r="ET91" s="182"/>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80"/>
      <c r="GD91" s="182"/>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80"/>
    </row>
    <row r="92" spans="2:221" ht="18" customHeight="1" x14ac:dyDescent="0.2">
      <c r="B92" s="162"/>
      <c r="C92" s="163"/>
      <c r="D92" s="163"/>
      <c r="E92" s="163"/>
      <c r="F92" s="163"/>
      <c r="G92" s="163"/>
      <c r="H92" s="163"/>
      <c r="I92" s="163"/>
      <c r="J92" s="163"/>
      <c r="K92" s="163"/>
      <c r="L92" s="163"/>
      <c r="M92" s="163"/>
      <c r="N92" s="163"/>
      <c r="O92" s="163"/>
      <c r="P92" s="163"/>
      <c r="Q92" s="163"/>
      <c r="R92" s="163"/>
      <c r="S92" s="163"/>
      <c r="T92" s="163"/>
      <c r="U92" s="164"/>
      <c r="V92" s="168"/>
      <c r="W92" s="169"/>
      <c r="X92" s="169"/>
      <c r="Y92" s="169"/>
      <c r="Z92" s="169"/>
      <c r="AA92" s="170"/>
      <c r="AB92" s="174"/>
      <c r="AC92" s="175"/>
      <c r="AD92" s="175"/>
      <c r="AE92" s="175"/>
      <c r="AF92" s="176"/>
      <c r="AG92" s="177" t="s">
        <v>24</v>
      </c>
      <c r="AH92" s="178"/>
      <c r="AI92" s="178"/>
      <c r="AJ92" s="178"/>
      <c r="AK92" s="178"/>
      <c r="AL92" s="179">
        <f t="shared" si="2"/>
        <v>731</v>
      </c>
      <c r="AM92" s="180"/>
      <c r="AN92" s="180"/>
      <c r="AO92" s="181"/>
      <c r="AP92" s="61">
        <v>14</v>
      </c>
      <c r="AQ92" s="65"/>
      <c r="AR92" s="65"/>
      <c r="AS92" s="99">
        <v>29</v>
      </c>
      <c r="AT92" s="60"/>
      <c r="AU92" s="61"/>
      <c r="AV92" s="99">
        <v>27</v>
      </c>
      <c r="AW92" s="60"/>
      <c r="AX92" s="61"/>
      <c r="AY92" s="99">
        <v>41</v>
      </c>
      <c r="AZ92" s="60"/>
      <c r="BA92" s="61"/>
      <c r="BB92" s="99">
        <v>48</v>
      </c>
      <c r="BC92" s="60"/>
      <c r="BD92" s="61"/>
      <c r="BE92" s="99">
        <v>47</v>
      </c>
      <c r="BF92" s="60"/>
      <c r="BG92" s="61"/>
      <c r="BH92" s="99">
        <v>68</v>
      </c>
      <c r="BI92" s="60"/>
      <c r="BJ92" s="61"/>
      <c r="BK92" s="99">
        <v>60</v>
      </c>
      <c r="BL92" s="60"/>
      <c r="BM92" s="61"/>
      <c r="BN92" s="99">
        <v>56</v>
      </c>
      <c r="BO92" s="60"/>
      <c r="BP92" s="61"/>
      <c r="BQ92" s="99">
        <v>54</v>
      </c>
      <c r="BR92" s="60"/>
      <c r="BS92" s="61"/>
      <c r="BT92" s="99">
        <v>66</v>
      </c>
      <c r="BU92" s="60"/>
      <c r="BV92" s="61"/>
      <c r="BW92" s="99">
        <v>62</v>
      </c>
      <c r="BX92" s="60"/>
      <c r="BY92" s="96"/>
      <c r="BZ92" s="182">
        <v>21</v>
      </c>
      <c r="CA92" s="65"/>
      <c r="CB92" s="65"/>
      <c r="CC92" s="65">
        <v>73</v>
      </c>
      <c r="CD92" s="65"/>
      <c r="CE92" s="65"/>
      <c r="CF92" s="65">
        <v>65</v>
      </c>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80"/>
      <c r="DJ92" s="182"/>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80"/>
      <c r="ET92" s="182"/>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80"/>
      <c r="GD92" s="182"/>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80"/>
    </row>
    <row r="93" spans="2:221" ht="18" customHeight="1" x14ac:dyDescent="0.2">
      <c r="B93" s="185" t="s">
        <v>147</v>
      </c>
      <c r="C93" s="186"/>
      <c r="D93" s="186"/>
      <c r="E93" s="186"/>
      <c r="F93" s="186"/>
      <c r="G93" s="186"/>
      <c r="H93" s="186"/>
      <c r="I93" s="186"/>
      <c r="J93" s="186"/>
      <c r="K93" s="186"/>
      <c r="L93" s="186"/>
      <c r="M93" s="186"/>
      <c r="N93" s="186"/>
      <c r="O93" s="186"/>
      <c r="P93" s="186"/>
      <c r="Q93" s="186"/>
      <c r="R93" s="186"/>
      <c r="S93" s="186"/>
      <c r="T93" s="186"/>
      <c r="U93" s="187"/>
      <c r="V93" s="188" t="s">
        <v>209</v>
      </c>
      <c r="W93" s="189"/>
      <c r="X93" s="189"/>
      <c r="Y93" s="189"/>
      <c r="Z93" s="189"/>
      <c r="AA93" s="190"/>
      <c r="AB93" s="191">
        <v>8.4000000000000003E-4</v>
      </c>
      <c r="AC93" s="192"/>
      <c r="AD93" s="192"/>
      <c r="AE93" s="192"/>
      <c r="AF93" s="193"/>
      <c r="AG93" s="74" t="s">
        <v>23</v>
      </c>
      <c r="AH93" s="75"/>
      <c r="AI93" s="75"/>
      <c r="AJ93" s="75"/>
      <c r="AK93" s="75"/>
      <c r="AL93" s="76">
        <f t="shared" si="2"/>
        <v>1362</v>
      </c>
      <c r="AM93" s="77"/>
      <c r="AN93" s="77"/>
      <c r="AO93" s="78"/>
      <c r="AP93" s="91">
        <v>85</v>
      </c>
      <c r="AQ93" s="58"/>
      <c r="AR93" s="58"/>
      <c r="AS93" s="97">
        <v>85</v>
      </c>
      <c r="AT93" s="90"/>
      <c r="AU93" s="91"/>
      <c r="AV93" s="97">
        <v>85</v>
      </c>
      <c r="AW93" s="90"/>
      <c r="AX93" s="91"/>
      <c r="AY93" s="97">
        <v>85</v>
      </c>
      <c r="AZ93" s="90"/>
      <c r="BA93" s="91"/>
      <c r="BB93" s="97">
        <v>85</v>
      </c>
      <c r="BC93" s="90"/>
      <c r="BD93" s="91"/>
      <c r="BE93" s="97">
        <v>85</v>
      </c>
      <c r="BF93" s="90"/>
      <c r="BG93" s="91"/>
      <c r="BH93" s="97">
        <v>85</v>
      </c>
      <c r="BI93" s="90"/>
      <c r="BJ93" s="91"/>
      <c r="BK93" s="97">
        <v>85</v>
      </c>
      <c r="BL93" s="90"/>
      <c r="BM93" s="91"/>
      <c r="BN93" s="97">
        <v>85</v>
      </c>
      <c r="BO93" s="90"/>
      <c r="BP93" s="91"/>
      <c r="BQ93" s="97">
        <v>85</v>
      </c>
      <c r="BR93" s="90"/>
      <c r="BS93" s="91"/>
      <c r="BT93" s="97">
        <v>85</v>
      </c>
      <c r="BU93" s="90"/>
      <c r="BV93" s="91"/>
      <c r="BW93" s="97">
        <v>85</v>
      </c>
      <c r="BX93" s="90"/>
      <c r="BY93" s="98"/>
      <c r="BZ93" s="183">
        <v>114</v>
      </c>
      <c r="CA93" s="58"/>
      <c r="CB93" s="58"/>
      <c r="CC93" s="58">
        <v>114</v>
      </c>
      <c r="CD93" s="58"/>
      <c r="CE93" s="58"/>
      <c r="CF93" s="58">
        <v>114</v>
      </c>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183"/>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66"/>
      <c r="ET93" s="183"/>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66"/>
      <c r="GD93" s="183"/>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66"/>
    </row>
    <row r="94" spans="2:221" ht="18" customHeight="1" x14ac:dyDescent="0.2">
      <c r="B94" s="134"/>
      <c r="C94" s="135"/>
      <c r="D94" s="135"/>
      <c r="E94" s="135"/>
      <c r="F94" s="135"/>
      <c r="G94" s="135"/>
      <c r="H94" s="135"/>
      <c r="I94" s="135"/>
      <c r="J94" s="135"/>
      <c r="K94" s="135"/>
      <c r="L94" s="135"/>
      <c r="M94" s="135"/>
      <c r="N94" s="135"/>
      <c r="O94" s="135"/>
      <c r="P94" s="135"/>
      <c r="Q94" s="135"/>
      <c r="R94" s="135"/>
      <c r="S94" s="135"/>
      <c r="T94" s="135"/>
      <c r="U94" s="136"/>
      <c r="V94" s="140"/>
      <c r="W94" s="141"/>
      <c r="X94" s="141"/>
      <c r="Y94" s="141"/>
      <c r="Z94" s="141"/>
      <c r="AA94" s="142"/>
      <c r="AB94" s="146"/>
      <c r="AC94" s="147"/>
      <c r="AD94" s="147"/>
      <c r="AE94" s="147"/>
      <c r="AF94" s="148"/>
      <c r="AG94" s="74" t="s">
        <v>24</v>
      </c>
      <c r="AH94" s="75"/>
      <c r="AI94" s="75"/>
      <c r="AJ94" s="75"/>
      <c r="AK94" s="75"/>
      <c r="AL94" s="76">
        <f t="shared" si="2"/>
        <v>1715</v>
      </c>
      <c r="AM94" s="77"/>
      <c r="AN94" s="77"/>
      <c r="AO94" s="78"/>
      <c r="AP94" s="91">
        <v>82</v>
      </c>
      <c r="AQ94" s="58"/>
      <c r="AR94" s="58"/>
      <c r="AS94" s="97">
        <v>129</v>
      </c>
      <c r="AT94" s="90"/>
      <c r="AU94" s="91"/>
      <c r="AV94" s="97">
        <v>91</v>
      </c>
      <c r="AW94" s="90"/>
      <c r="AX94" s="91"/>
      <c r="AY94" s="97">
        <v>115</v>
      </c>
      <c r="AZ94" s="90"/>
      <c r="BA94" s="91"/>
      <c r="BB94" s="97">
        <v>115</v>
      </c>
      <c r="BC94" s="90"/>
      <c r="BD94" s="91"/>
      <c r="BE94" s="97">
        <v>116</v>
      </c>
      <c r="BF94" s="90"/>
      <c r="BG94" s="91"/>
      <c r="BH94" s="97">
        <v>110</v>
      </c>
      <c r="BI94" s="90"/>
      <c r="BJ94" s="91"/>
      <c r="BK94" s="97">
        <v>143</v>
      </c>
      <c r="BL94" s="90"/>
      <c r="BM94" s="91"/>
      <c r="BN94" s="97">
        <v>128</v>
      </c>
      <c r="BO94" s="90"/>
      <c r="BP94" s="91"/>
      <c r="BQ94" s="97">
        <v>133</v>
      </c>
      <c r="BR94" s="90"/>
      <c r="BS94" s="91"/>
      <c r="BT94" s="97">
        <v>124</v>
      </c>
      <c r="BU94" s="90"/>
      <c r="BV94" s="91"/>
      <c r="BW94" s="97">
        <v>91</v>
      </c>
      <c r="BX94" s="90"/>
      <c r="BY94" s="98"/>
      <c r="BZ94" s="183">
        <v>114</v>
      </c>
      <c r="CA94" s="58"/>
      <c r="CB94" s="58"/>
      <c r="CC94" s="58">
        <v>124</v>
      </c>
      <c r="CD94" s="58"/>
      <c r="CE94" s="58"/>
      <c r="CF94" s="58">
        <v>100</v>
      </c>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66"/>
      <c r="DJ94" s="183"/>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66"/>
      <c r="ET94" s="183"/>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66"/>
      <c r="GD94" s="183"/>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66"/>
    </row>
    <row r="95" spans="2:221" ht="18" customHeight="1" x14ac:dyDescent="0.2">
      <c r="B95" s="159" t="s">
        <v>148</v>
      </c>
      <c r="C95" s="160"/>
      <c r="D95" s="160"/>
      <c r="E95" s="160"/>
      <c r="F95" s="160"/>
      <c r="G95" s="160"/>
      <c r="H95" s="160"/>
      <c r="I95" s="160"/>
      <c r="J95" s="160"/>
      <c r="K95" s="160"/>
      <c r="L95" s="160"/>
      <c r="M95" s="160"/>
      <c r="N95" s="160"/>
      <c r="O95" s="160"/>
      <c r="P95" s="160"/>
      <c r="Q95" s="160"/>
      <c r="R95" s="160"/>
      <c r="S95" s="160"/>
      <c r="T95" s="160"/>
      <c r="U95" s="161"/>
      <c r="V95" s="165" t="s">
        <v>210</v>
      </c>
      <c r="W95" s="166"/>
      <c r="X95" s="166"/>
      <c r="Y95" s="166"/>
      <c r="Z95" s="166"/>
      <c r="AA95" s="167"/>
      <c r="AB95" s="171">
        <v>3.1E-4</v>
      </c>
      <c r="AC95" s="172"/>
      <c r="AD95" s="172"/>
      <c r="AE95" s="172"/>
      <c r="AF95" s="173"/>
      <c r="AG95" s="177" t="s">
        <v>23</v>
      </c>
      <c r="AH95" s="178"/>
      <c r="AI95" s="178"/>
      <c r="AJ95" s="178"/>
      <c r="AK95" s="178"/>
      <c r="AL95" s="179">
        <f t="shared" si="2"/>
        <v>603</v>
      </c>
      <c r="AM95" s="180"/>
      <c r="AN95" s="180"/>
      <c r="AO95" s="181"/>
      <c r="AP95" s="61">
        <v>44</v>
      </c>
      <c r="AQ95" s="65"/>
      <c r="AR95" s="65"/>
      <c r="AS95" s="99">
        <v>44</v>
      </c>
      <c r="AT95" s="60"/>
      <c r="AU95" s="61"/>
      <c r="AV95" s="99">
        <v>44</v>
      </c>
      <c r="AW95" s="60"/>
      <c r="AX95" s="61"/>
      <c r="AY95" s="99">
        <v>44</v>
      </c>
      <c r="AZ95" s="60"/>
      <c r="BA95" s="61"/>
      <c r="BB95" s="99">
        <v>44</v>
      </c>
      <c r="BC95" s="60"/>
      <c r="BD95" s="61"/>
      <c r="BE95" s="99">
        <v>44</v>
      </c>
      <c r="BF95" s="60"/>
      <c r="BG95" s="61"/>
      <c r="BH95" s="99">
        <v>44</v>
      </c>
      <c r="BI95" s="60"/>
      <c r="BJ95" s="61"/>
      <c r="BK95" s="99">
        <v>44</v>
      </c>
      <c r="BL95" s="60"/>
      <c r="BM95" s="61"/>
      <c r="BN95" s="99">
        <v>44</v>
      </c>
      <c r="BO95" s="60"/>
      <c r="BP95" s="61"/>
      <c r="BQ95" s="99">
        <v>44</v>
      </c>
      <c r="BR95" s="60"/>
      <c r="BS95" s="61"/>
      <c r="BT95" s="99">
        <v>44</v>
      </c>
      <c r="BU95" s="60"/>
      <c r="BV95" s="61"/>
      <c r="BW95" s="99">
        <v>44</v>
      </c>
      <c r="BX95" s="60"/>
      <c r="BY95" s="96"/>
      <c r="BZ95" s="182">
        <v>25</v>
      </c>
      <c r="CA95" s="65"/>
      <c r="CB95" s="65"/>
      <c r="CC95" s="65">
        <v>25</v>
      </c>
      <c r="CD95" s="65"/>
      <c r="CE95" s="65"/>
      <c r="CF95" s="65">
        <v>25</v>
      </c>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182"/>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80"/>
      <c r="ET95" s="182"/>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80"/>
      <c r="GD95" s="182"/>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80"/>
    </row>
    <row r="96" spans="2:221" ht="18" customHeight="1" x14ac:dyDescent="0.2">
      <c r="B96" s="162"/>
      <c r="C96" s="163"/>
      <c r="D96" s="163"/>
      <c r="E96" s="163"/>
      <c r="F96" s="163"/>
      <c r="G96" s="163"/>
      <c r="H96" s="163"/>
      <c r="I96" s="163"/>
      <c r="J96" s="163"/>
      <c r="K96" s="163"/>
      <c r="L96" s="163"/>
      <c r="M96" s="163"/>
      <c r="N96" s="163"/>
      <c r="O96" s="163"/>
      <c r="P96" s="163"/>
      <c r="Q96" s="163"/>
      <c r="R96" s="163"/>
      <c r="S96" s="163"/>
      <c r="T96" s="163"/>
      <c r="U96" s="164"/>
      <c r="V96" s="168"/>
      <c r="W96" s="169"/>
      <c r="X96" s="169"/>
      <c r="Y96" s="169"/>
      <c r="Z96" s="169"/>
      <c r="AA96" s="170"/>
      <c r="AB96" s="174"/>
      <c r="AC96" s="175"/>
      <c r="AD96" s="175"/>
      <c r="AE96" s="175"/>
      <c r="AF96" s="176"/>
      <c r="AG96" s="177" t="s">
        <v>24</v>
      </c>
      <c r="AH96" s="178"/>
      <c r="AI96" s="178"/>
      <c r="AJ96" s="178"/>
      <c r="AK96" s="178"/>
      <c r="AL96" s="179">
        <f t="shared" si="2"/>
        <v>411</v>
      </c>
      <c r="AM96" s="180"/>
      <c r="AN96" s="180"/>
      <c r="AO96" s="181"/>
      <c r="AP96" s="61">
        <v>0</v>
      </c>
      <c r="AQ96" s="65"/>
      <c r="AR96" s="65"/>
      <c r="AS96" s="99">
        <v>35</v>
      </c>
      <c r="AT96" s="60"/>
      <c r="AU96" s="61"/>
      <c r="AV96" s="99">
        <v>14</v>
      </c>
      <c r="AW96" s="60"/>
      <c r="AX96" s="61"/>
      <c r="AY96" s="99">
        <v>30</v>
      </c>
      <c r="AZ96" s="60"/>
      <c r="BA96" s="61"/>
      <c r="BB96" s="99">
        <v>20</v>
      </c>
      <c r="BC96" s="60"/>
      <c r="BD96" s="61"/>
      <c r="BE96" s="99">
        <v>20</v>
      </c>
      <c r="BF96" s="60"/>
      <c r="BG96" s="61"/>
      <c r="BH96" s="99">
        <v>41</v>
      </c>
      <c r="BI96" s="60"/>
      <c r="BJ96" s="61"/>
      <c r="BK96" s="99">
        <v>44</v>
      </c>
      <c r="BL96" s="60"/>
      <c r="BM96" s="61"/>
      <c r="BN96" s="99">
        <v>20</v>
      </c>
      <c r="BO96" s="60"/>
      <c r="BP96" s="61"/>
      <c r="BQ96" s="99">
        <v>40</v>
      </c>
      <c r="BR96" s="60"/>
      <c r="BS96" s="61"/>
      <c r="BT96" s="99">
        <v>41</v>
      </c>
      <c r="BU96" s="60"/>
      <c r="BV96" s="61"/>
      <c r="BW96" s="99">
        <v>0</v>
      </c>
      <c r="BX96" s="60"/>
      <c r="BY96" s="96"/>
      <c r="BZ96" s="182">
        <v>21</v>
      </c>
      <c r="CA96" s="65"/>
      <c r="CB96" s="65"/>
      <c r="CC96" s="65">
        <v>42</v>
      </c>
      <c r="CD96" s="65"/>
      <c r="CE96" s="65"/>
      <c r="CF96" s="65">
        <v>43</v>
      </c>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80"/>
      <c r="DJ96" s="182"/>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80"/>
      <c r="ET96" s="182"/>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80"/>
      <c r="GD96" s="182"/>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80"/>
    </row>
    <row r="97" spans="2:221" ht="18" customHeight="1" x14ac:dyDescent="0.2">
      <c r="B97" s="185" t="s">
        <v>149</v>
      </c>
      <c r="C97" s="186"/>
      <c r="D97" s="186"/>
      <c r="E97" s="186"/>
      <c r="F97" s="186"/>
      <c r="G97" s="186"/>
      <c r="H97" s="186"/>
      <c r="I97" s="186"/>
      <c r="J97" s="186"/>
      <c r="K97" s="186"/>
      <c r="L97" s="186"/>
      <c r="M97" s="186"/>
      <c r="N97" s="186"/>
      <c r="O97" s="186"/>
      <c r="P97" s="186"/>
      <c r="Q97" s="186"/>
      <c r="R97" s="186"/>
      <c r="S97" s="186"/>
      <c r="T97" s="186"/>
      <c r="U97" s="187"/>
      <c r="V97" s="188" t="s">
        <v>211</v>
      </c>
      <c r="W97" s="189"/>
      <c r="X97" s="189"/>
      <c r="Y97" s="189"/>
      <c r="Z97" s="189"/>
      <c r="AA97" s="190"/>
      <c r="AB97" s="191">
        <v>4.2999999999999999E-4</v>
      </c>
      <c r="AC97" s="192"/>
      <c r="AD97" s="192"/>
      <c r="AE97" s="192"/>
      <c r="AF97" s="193"/>
      <c r="AG97" s="74" t="s">
        <v>23</v>
      </c>
      <c r="AH97" s="75"/>
      <c r="AI97" s="75"/>
      <c r="AJ97" s="75"/>
      <c r="AK97" s="75"/>
      <c r="AL97" s="76">
        <f t="shared" si="2"/>
        <v>762</v>
      </c>
      <c r="AM97" s="77"/>
      <c r="AN97" s="77"/>
      <c r="AO97" s="78"/>
      <c r="AP97" s="91">
        <v>51</v>
      </c>
      <c r="AQ97" s="58"/>
      <c r="AR97" s="58"/>
      <c r="AS97" s="97">
        <v>51</v>
      </c>
      <c r="AT97" s="90"/>
      <c r="AU97" s="91"/>
      <c r="AV97" s="97">
        <v>51</v>
      </c>
      <c r="AW97" s="90"/>
      <c r="AX97" s="91"/>
      <c r="AY97" s="97">
        <v>51</v>
      </c>
      <c r="AZ97" s="90"/>
      <c r="BA97" s="91"/>
      <c r="BB97" s="97">
        <v>51</v>
      </c>
      <c r="BC97" s="90"/>
      <c r="BD97" s="91"/>
      <c r="BE97" s="97">
        <v>51</v>
      </c>
      <c r="BF97" s="90"/>
      <c r="BG97" s="91"/>
      <c r="BH97" s="97">
        <v>51</v>
      </c>
      <c r="BI97" s="90"/>
      <c r="BJ97" s="91"/>
      <c r="BK97" s="97">
        <v>51</v>
      </c>
      <c r="BL97" s="90"/>
      <c r="BM97" s="91"/>
      <c r="BN97" s="97">
        <v>51</v>
      </c>
      <c r="BO97" s="90"/>
      <c r="BP97" s="91"/>
      <c r="BQ97" s="97">
        <v>51</v>
      </c>
      <c r="BR97" s="90"/>
      <c r="BS97" s="91"/>
      <c r="BT97" s="97">
        <v>51</v>
      </c>
      <c r="BU97" s="90"/>
      <c r="BV97" s="91"/>
      <c r="BW97" s="97">
        <v>51</v>
      </c>
      <c r="BX97" s="90"/>
      <c r="BY97" s="98"/>
      <c r="BZ97" s="183">
        <v>50</v>
      </c>
      <c r="CA97" s="58"/>
      <c r="CB97" s="58"/>
      <c r="CC97" s="58">
        <v>50</v>
      </c>
      <c r="CD97" s="58"/>
      <c r="CE97" s="58"/>
      <c r="CF97" s="58">
        <v>50</v>
      </c>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183"/>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66"/>
      <c r="ET97" s="183"/>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66"/>
      <c r="GD97" s="183"/>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66"/>
    </row>
    <row r="98" spans="2:221" ht="18" customHeight="1" x14ac:dyDescent="0.2">
      <c r="B98" s="134"/>
      <c r="C98" s="135"/>
      <c r="D98" s="135"/>
      <c r="E98" s="135"/>
      <c r="F98" s="135"/>
      <c r="G98" s="135"/>
      <c r="H98" s="135"/>
      <c r="I98" s="135"/>
      <c r="J98" s="135"/>
      <c r="K98" s="135"/>
      <c r="L98" s="135"/>
      <c r="M98" s="135"/>
      <c r="N98" s="135"/>
      <c r="O98" s="135"/>
      <c r="P98" s="135"/>
      <c r="Q98" s="135"/>
      <c r="R98" s="135"/>
      <c r="S98" s="135"/>
      <c r="T98" s="135"/>
      <c r="U98" s="136"/>
      <c r="V98" s="140"/>
      <c r="W98" s="141"/>
      <c r="X98" s="141"/>
      <c r="Y98" s="141"/>
      <c r="Z98" s="141"/>
      <c r="AA98" s="142"/>
      <c r="AB98" s="146"/>
      <c r="AC98" s="147"/>
      <c r="AD98" s="147"/>
      <c r="AE98" s="147"/>
      <c r="AF98" s="148"/>
      <c r="AG98" s="74" t="s">
        <v>24</v>
      </c>
      <c r="AH98" s="75"/>
      <c r="AI98" s="75"/>
      <c r="AJ98" s="75"/>
      <c r="AK98" s="75"/>
      <c r="AL98" s="76">
        <f t="shared" si="2"/>
        <v>711</v>
      </c>
      <c r="AM98" s="77"/>
      <c r="AN98" s="77"/>
      <c r="AO98" s="78"/>
      <c r="AP98" s="91">
        <v>42</v>
      </c>
      <c r="AQ98" s="58"/>
      <c r="AR98" s="58"/>
      <c r="AS98" s="97">
        <v>47</v>
      </c>
      <c r="AT98" s="90"/>
      <c r="AU98" s="91"/>
      <c r="AV98" s="97">
        <v>46</v>
      </c>
      <c r="AW98" s="90"/>
      <c r="AX98" s="91"/>
      <c r="AY98" s="97">
        <v>45</v>
      </c>
      <c r="AZ98" s="90"/>
      <c r="BA98" s="91"/>
      <c r="BB98" s="97">
        <v>50</v>
      </c>
      <c r="BC98" s="90"/>
      <c r="BD98" s="91"/>
      <c r="BE98" s="97">
        <v>48</v>
      </c>
      <c r="BF98" s="90"/>
      <c r="BG98" s="91"/>
      <c r="BH98" s="97">
        <v>49</v>
      </c>
      <c r="BI98" s="90"/>
      <c r="BJ98" s="91"/>
      <c r="BK98" s="97">
        <v>45</v>
      </c>
      <c r="BL98" s="90"/>
      <c r="BM98" s="91"/>
      <c r="BN98" s="97">
        <v>79</v>
      </c>
      <c r="BO98" s="90"/>
      <c r="BP98" s="91"/>
      <c r="BQ98" s="97">
        <v>19</v>
      </c>
      <c r="BR98" s="90"/>
      <c r="BS98" s="91"/>
      <c r="BT98" s="97">
        <v>45</v>
      </c>
      <c r="BU98" s="90"/>
      <c r="BV98" s="91"/>
      <c r="BW98" s="97">
        <v>37</v>
      </c>
      <c r="BX98" s="90"/>
      <c r="BY98" s="98"/>
      <c r="BZ98" s="183">
        <v>42</v>
      </c>
      <c r="CA98" s="58"/>
      <c r="CB98" s="58"/>
      <c r="CC98" s="58">
        <v>50</v>
      </c>
      <c r="CD98" s="58"/>
      <c r="CE98" s="58"/>
      <c r="CF98" s="58">
        <v>67</v>
      </c>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66"/>
      <c r="DJ98" s="183"/>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66"/>
      <c r="ET98" s="183"/>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66"/>
      <c r="GD98" s="183"/>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66"/>
    </row>
    <row r="99" spans="2:221" ht="18" customHeight="1" x14ac:dyDescent="0.2">
      <c r="B99" s="159" t="s">
        <v>150</v>
      </c>
      <c r="C99" s="160"/>
      <c r="D99" s="160"/>
      <c r="E99" s="160"/>
      <c r="F99" s="160"/>
      <c r="G99" s="160"/>
      <c r="H99" s="160"/>
      <c r="I99" s="160"/>
      <c r="J99" s="160"/>
      <c r="K99" s="160"/>
      <c r="L99" s="160"/>
      <c r="M99" s="160"/>
      <c r="N99" s="160"/>
      <c r="O99" s="160"/>
      <c r="P99" s="160"/>
      <c r="Q99" s="160"/>
      <c r="R99" s="160"/>
      <c r="S99" s="160"/>
      <c r="T99" s="160"/>
      <c r="U99" s="161"/>
      <c r="V99" s="165" t="s">
        <v>212</v>
      </c>
      <c r="W99" s="166"/>
      <c r="X99" s="166"/>
      <c r="Y99" s="166"/>
      <c r="Z99" s="166"/>
      <c r="AA99" s="167"/>
      <c r="AB99" s="171">
        <v>2.5270000000000001E-2</v>
      </c>
      <c r="AC99" s="172"/>
      <c r="AD99" s="172"/>
      <c r="AE99" s="172"/>
      <c r="AF99" s="173"/>
      <c r="AG99" s="177" t="s">
        <v>23</v>
      </c>
      <c r="AH99" s="178"/>
      <c r="AI99" s="178"/>
      <c r="AJ99" s="178"/>
      <c r="AK99" s="178"/>
      <c r="AL99" s="179">
        <f t="shared" si="2"/>
        <v>2703</v>
      </c>
      <c r="AM99" s="180"/>
      <c r="AN99" s="180"/>
      <c r="AO99" s="181"/>
      <c r="AP99" s="61">
        <v>182</v>
      </c>
      <c r="AQ99" s="65"/>
      <c r="AR99" s="65"/>
      <c r="AS99" s="99">
        <v>182</v>
      </c>
      <c r="AT99" s="60"/>
      <c r="AU99" s="61"/>
      <c r="AV99" s="99">
        <v>182</v>
      </c>
      <c r="AW99" s="60"/>
      <c r="AX99" s="61"/>
      <c r="AY99" s="99">
        <v>182</v>
      </c>
      <c r="AZ99" s="60"/>
      <c r="BA99" s="61"/>
      <c r="BB99" s="99">
        <v>182</v>
      </c>
      <c r="BC99" s="60"/>
      <c r="BD99" s="61"/>
      <c r="BE99" s="99">
        <v>182</v>
      </c>
      <c r="BF99" s="60"/>
      <c r="BG99" s="61"/>
      <c r="BH99" s="99">
        <v>182</v>
      </c>
      <c r="BI99" s="60"/>
      <c r="BJ99" s="61"/>
      <c r="BK99" s="99">
        <v>182</v>
      </c>
      <c r="BL99" s="60"/>
      <c r="BM99" s="61"/>
      <c r="BN99" s="99">
        <v>182</v>
      </c>
      <c r="BO99" s="60"/>
      <c r="BP99" s="61"/>
      <c r="BQ99" s="99">
        <v>182</v>
      </c>
      <c r="BR99" s="60"/>
      <c r="BS99" s="61"/>
      <c r="BT99" s="99">
        <v>182</v>
      </c>
      <c r="BU99" s="60"/>
      <c r="BV99" s="61"/>
      <c r="BW99" s="99">
        <v>182</v>
      </c>
      <c r="BX99" s="60"/>
      <c r="BY99" s="96"/>
      <c r="BZ99" s="182">
        <v>173</v>
      </c>
      <c r="CA99" s="65"/>
      <c r="CB99" s="65"/>
      <c r="CC99" s="99">
        <v>173</v>
      </c>
      <c r="CD99" s="60"/>
      <c r="CE99" s="61"/>
      <c r="CF99" s="99">
        <v>173</v>
      </c>
      <c r="CG99" s="60"/>
      <c r="CH99" s="61"/>
      <c r="CI99" s="99"/>
      <c r="CJ99" s="60"/>
      <c r="CK99" s="61"/>
      <c r="CL99" s="99"/>
      <c r="CM99" s="60"/>
      <c r="CN99" s="61"/>
      <c r="CO99" s="99"/>
      <c r="CP99" s="60"/>
      <c r="CQ99" s="61"/>
      <c r="CR99" s="99"/>
      <c r="CS99" s="60"/>
      <c r="CT99" s="61"/>
      <c r="CU99" s="99"/>
      <c r="CV99" s="60"/>
      <c r="CW99" s="61"/>
      <c r="CX99" s="99"/>
      <c r="CY99" s="60"/>
      <c r="CZ99" s="61"/>
      <c r="DA99" s="99"/>
      <c r="DB99" s="60"/>
      <c r="DC99" s="61"/>
      <c r="DD99" s="99"/>
      <c r="DE99" s="60"/>
      <c r="DF99" s="61"/>
      <c r="DG99" s="99"/>
      <c r="DH99" s="60"/>
      <c r="DI99" s="61"/>
      <c r="DJ99" s="182"/>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80"/>
      <c r="ET99" s="182"/>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80"/>
      <c r="GD99" s="182"/>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80"/>
    </row>
    <row r="100" spans="2:221" ht="18" customHeight="1" x14ac:dyDescent="0.2">
      <c r="B100" s="162"/>
      <c r="C100" s="163"/>
      <c r="D100" s="163"/>
      <c r="E100" s="163"/>
      <c r="F100" s="163"/>
      <c r="G100" s="163"/>
      <c r="H100" s="163"/>
      <c r="I100" s="163"/>
      <c r="J100" s="163"/>
      <c r="K100" s="163"/>
      <c r="L100" s="163"/>
      <c r="M100" s="163"/>
      <c r="N100" s="163"/>
      <c r="O100" s="163"/>
      <c r="P100" s="163"/>
      <c r="Q100" s="163"/>
      <c r="R100" s="163"/>
      <c r="S100" s="163"/>
      <c r="T100" s="163"/>
      <c r="U100" s="164"/>
      <c r="V100" s="168"/>
      <c r="W100" s="169"/>
      <c r="X100" s="169"/>
      <c r="Y100" s="169"/>
      <c r="Z100" s="169"/>
      <c r="AA100" s="170"/>
      <c r="AB100" s="174"/>
      <c r="AC100" s="175"/>
      <c r="AD100" s="175"/>
      <c r="AE100" s="175"/>
      <c r="AF100" s="176"/>
      <c r="AG100" s="177" t="s">
        <v>24</v>
      </c>
      <c r="AH100" s="178"/>
      <c r="AI100" s="178"/>
      <c r="AJ100" s="178"/>
      <c r="AK100" s="178"/>
      <c r="AL100" s="179">
        <f t="shared" si="2"/>
        <v>2689</v>
      </c>
      <c r="AM100" s="180"/>
      <c r="AN100" s="180"/>
      <c r="AO100" s="181"/>
      <c r="AP100" s="61">
        <v>232</v>
      </c>
      <c r="AQ100" s="65"/>
      <c r="AR100" s="65"/>
      <c r="AS100" s="99">
        <v>271</v>
      </c>
      <c r="AT100" s="60"/>
      <c r="AU100" s="61"/>
      <c r="AV100" s="99">
        <v>179</v>
      </c>
      <c r="AW100" s="60"/>
      <c r="AX100" s="61"/>
      <c r="AY100" s="99">
        <v>190</v>
      </c>
      <c r="AZ100" s="60"/>
      <c r="BA100" s="61"/>
      <c r="BB100" s="99">
        <v>206</v>
      </c>
      <c r="BC100" s="60"/>
      <c r="BD100" s="61"/>
      <c r="BE100" s="99">
        <v>234</v>
      </c>
      <c r="BF100" s="60"/>
      <c r="BG100" s="61"/>
      <c r="BH100" s="99">
        <v>133</v>
      </c>
      <c r="BI100" s="60"/>
      <c r="BJ100" s="61"/>
      <c r="BK100" s="99">
        <v>133</v>
      </c>
      <c r="BL100" s="60"/>
      <c r="BM100" s="61"/>
      <c r="BN100" s="99">
        <v>152</v>
      </c>
      <c r="BO100" s="60"/>
      <c r="BP100" s="61"/>
      <c r="BQ100" s="99">
        <v>133</v>
      </c>
      <c r="BR100" s="60"/>
      <c r="BS100" s="61"/>
      <c r="BT100" s="99">
        <v>118</v>
      </c>
      <c r="BU100" s="60"/>
      <c r="BV100" s="61"/>
      <c r="BW100" s="99">
        <v>143</v>
      </c>
      <c r="BX100" s="60"/>
      <c r="BY100" s="96"/>
      <c r="BZ100" s="182">
        <v>234</v>
      </c>
      <c r="CA100" s="65"/>
      <c r="CB100" s="65"/>
      <c r="CC100" s="65">
        <v>172</v>
      </c>
      <c r="CD100" s="65"/>
      <c r="CE100" s="65"/>
      <c r="CF100" s="65">
        <v>159</v>
      </c>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80"/>
      <c r="DJ100" s="182"/>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80"/>
      <c r="ET100" s="182"/>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80"/>
      <c r="GD100" s="182"/>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80"/>
    </row>
    <row r="101" spans="2:221" ht="18" customHeight="1" x14ac:dyDescent="0.2">
      <c r="B101" s="185" t="s">
        <v>151</v>
      </c>
      <c r="C101" s="186"/>
      <c r="D101" s="186"/>
      <c r="E101" s="186"/>
      <c r="F101" s="186"/>
      <c r="G101" s="186"/>
      <c r="H101" s="186"/>
      <c r="I101" s="186"/>
      <c r="J101" s="186"/>
      <c r="K101" s="186"/>
      <c r="L101" s="186"/>
      <c r="M101" s="186"/>
      <c r="N101" s="186"/>
      <c r="O101" s="186"/>
      <c r="P101" s="186"/>
      <c r="Q101" s="186"/>
      <c r="R101" s="186"/>
      <c r="S101" s="186"/>
      <c r="T101" s="186"/>
      <c r="U101" s="187"/>
      <c r="V101" s="188" t="s">
        <v>213</v>
      </c>
      <c r="W101" s="189"/>
      <c r="X101" s="189"/>
      <c r="Y101" s="189"/>
      <c r="Z101" s="189"/>
      <c r="AA101" s="190"/>
      <c r="AB101" s="191">
        <v>8.0000000000000004E-4</v>
      </c>
      <c r="AC101" s="192"/>
      <c r="AD101" s="192"/>
      <c r="AE101" s="192"/>
      <c r="AF101" s="193"/>
      <c r="AG101" s="74" t="s">
        <v>23</v>
      </c>
      <c r="AH101" s="75"/>
      <c r="AI101" s="75"/>
      <c r="AJ101" s="75"/>
      <c r="AK101" s="75"/>
      <c r="AL101" s="76">
        <f t="shared" si="2"/>
        <v>75</v>
      </c>
      <c r="AM101" s="77"/>
      <c r="AN101" s="77"/>
      <c r="AO101" s="78"/>
      <c r="AP101" s="91">
        <v>5</v>
      </c>
      <c r="AQ101" s="58"/>
      <c r="AR101" s="58"/>
      <c r="AS101" s="97">
        <v>5</v>
      </c>
      <c r="AT101" s="90"/>
      <c r="AU101" s="91"/>
      <c r="AV101" s="97">
        <v>5</v>
      </c>
      <c r="AW101" s="90"/>
      <c r="AX101" s="91"/>
      <c r="AY101" s="97">
        <v>5</v>
      </c>
      <c r="AZ101" s="90"/>
      <c r="BA101" s="91"/>
      <c r="BB101" s="97">
        <v>5</v>
      </c>
      <c r="BC101" s="90"/>
      <c r="BD101" s="91"/>
      <c r="BE101" s="97">
        <v>5</v>
      </c>
      <c r="BF101" s="90"/>
      <c r="BG101" s="91"/>
      <c r="BH101" s="97">
        <v>5</v>
      </c>
      <c r="BI101" s="90"/>
      <c r="BJ101" s="91"/>
      <c r="BK101" s="97">
        <v>5</v>
      </c>
      <c r="BL101" s="90"/>
      <c r="BM101" s="91"/>
      <c r="BN101" s="97">
        <v>5</v>
      </c>
      <c r="BO101" s="90"/>
      <c r="BP101" s="91"/>
      <c r="BQ101" s="97">
        <v>5</v>
      </c>
      <c r="BR101" s="90"/>
      <c r="BS101" s="91"/>
      <c r="BT101" s="97">
        <v>5</v>
      </c>
      <c r="BU101" s="90"/>
      <c r="BV101" s="91"/>
      <c r="BW101" s="97">
        <v>5</v>
      </c>
      <c r="BX101" s="90"/>
      <c r="BY101" s="98"/>
      <c r="BZ101" s="183">
        <v>5</v>
      </c>
      <c r="CA101" s="58"/>
      <c r="CB101" s="58"/>
      <c r="CC101" s="58">
        <v>5</v>
      </c>
      <c r="CD101" s="58"/>
      <c r="CE101" s="58"/>
      <c r="CF101" s="58">
        <v>5</v>
      </c>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183"/>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66"/>
      <c r="ET101" s="183"/>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66"/>
      <c r="GD101" s="183"/>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66"/>
    </row>
    <row r="102" spans="2:221" ht="18" customHeight="1" x14ac:dyDescent="0.2">
      <c r="B102" s="134"/>
      <c r="C102" s="135"/>
      <c r="D102" s="135"/>
      <c r="E102" s="135"/>
      <c r="F102" s="135"/>
      <c r="G102" s="135"/>
      <c r="H102" s="135"/>
      <c r="I102" s="135"/>
      <c r="J102" s="135"/>
      <c r="K102" s="135"/>
      <c r="L102" s="135"/>
      <c r="M102" s="135"/>
      <c r="N102" s="135"/>
      <c r="O102" s="135"/>
      <c r="P102" s="135"/>
      <c r="Q102" s="135"/>
      <c r="R102" s="135"/>
      <c r="S102" s="135"/>
      <c r="T102" s="135"/>
      <c r="U102" s="136"/>
      <c r="V102" s="140"/>
      <c r="W102" s="141"/>
      <c r="X102" s="141"/>
      <c r="Y102" s="141"/>
      <c r="Z102" s="141"/>
      <c r="AA102" s="142"/>
      <c r="AB102" s="146"/>
      <c r="AC102" s="147"/>
      <c r="AD102" s="147"/>
      <c r="AE102" s="147"/>
      <c r="AF102" s="148"/>
      <c r="AG102" s="74" t="s">
        <v>24</v>
      </c>
      <c r="AH102" s="75"/>
      <c r="AI102" s="75"/>
      <c r="AJ102" s="75"/>
      <c r="AK102" s="75"/>
      <c r="AL102" s="76">
        <f t="shared" si="2"/>
        <v>65</v>
      </c>
      <c r="AM102" s="77"/>
      <c r="AN102" s="77"/>
      <c r="AO102" s="78"/>
      <c r="AP102" s="91">
        <v>3</v>
      </c>
      <c r="AQ102" s="58"/>
      <c r="AR102" s="58"/>
      <c r="AS102" s="97">
        <v>2</v>
      </c>
      <c r="AT102" s="90"/>
      <c r="AU102" s="91"/>
      <c r="AV102" s="97">
        <v>7</v>
      </c>
      <c r="AW102" s="90"/>
      <c r="AX102" s="91"/>
      <c r="AY102" s="97">
        <v>7</v>
      </c>
      <c r="AZ102" s="90"/>
      <c r="BA102" s="91"/>
      <c r="BB102" s="97">
        <v>2</v>
      </c>
      <c r="BC102" s="90"/>
      <c r="BD102" s="91"/>
      <c r="BE102" s="97">
        <v>5</v>
      </c>
      <c r="BF102" s="90"/>
      <c r="BG102" s="91"/>
      <c r="BH102" s="97">
        <v>8</v>
      </c>
      <c r="BI102" s="90"/>
      <c r="BJ102" s="91"/>
      <c r="BK102" s="97">
        <v>3</v>
      </c>
      <c r="BL102" s="90"/>
      <c r="BM102" s="91"/>
      <c r="BN102" s="97">
        <v>6</v>
      </c>
      <c r="BO102" s="90"/>
      <c r="BP102" s="91"/>
      <c r="BQ102" s="97">
        <v>4</v>
      </c>
      <c r="BR102" s="90"/>
      <c r="BS102" s="91"/>
      <c r="BT102" s="97">
        <v>4</v>
      </c>
      <c r="BU102" s="90"/>
      <c r="BV102" s="91"/>
      <c r="BW102" s="97">
        <v>8</v>
      </c>
      <c r="BX102" s="90"/>
      <c r="BY102" s="98"/>
      <c r="BZ102" s="183">
        <v>3</v>
      </c>
      <c r="CA102" s="58"/>
      <c r="CB102" s="58"/>
      <c r="CC102" s="58">
        <v>2</v>
      </c>
      <c r="CD102" s="58"/>
      <c r="CE102" s="58"/>
      <c r="CF102" s="58">
        <v>1</v>
      </c>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66"/>
      <c r="DJ102" s="183"/>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66"/>
      <c r="ET102" s="183"/>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66"/>
      <c r="GD102" s="183"/>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66"/>
    </row>
    <row r="103" spans="2:221" ht="18" customHeight="1" x14ac:dyDescent="0.2">
      <c r="B103" s="159" t="s">
        <v>152</v>
      </c>
      <c r="C103" s="160"/>
      <c r="D103" s="160"/>
      <c r="E103" s="160"/>
      <c r="F103" s="160"/>
      <c r="G103" s="160"/>
      <c r="H103" s="160"/>
      <c r="I103" s="160"/>
      <c r="J103" s="160"/>
      <c r="K103" s="160"/>
      <c r="L103" s="160"/>
      <c r="M103" s="160"/>
      <c r="N103" s="160"/>
      <c r="O103" s="160"/>
      <c r="P103" s="160"/>
      <c r="Q103" s="160"/>
      <c r="R103" s="160"/>
      <c r="S103" s="160"/>
      <c r="T103" s="160"/>
      <c r="U103" s="161"/>
      <c r="V103" s="165" t="s">
        <v>214</v>
      </c>
      <c r="W103" s="166"/>
      <c r="X103" s="166"/>
      <c r="Y103" s="166"/>
      <c r="Z103" s="166"/>
      <c r="AA103" s="167"/>
      <c r="AB103" s="171">
        <v>2.3000000000000001E-4</v>
      </c>
      <c r="AC103" s="172"/>
      <c r="AD103" s="172"/>
      <c r="AE103" s="172"/>
      <c r="AF103" s="173"/>
      <c r="AG103" s="177" t="s">
        <v>23</v>
      </c>
      <c r="AH103" s="178"/>
      <c r="AI103" s="178"/>
      <c r="AJ103" s="178"/>
      <c r="AK103" s="178"/>
      <c r="AL103" s="179">
        <f t="shared" si="2"/>
        <v>378</v>
      </c>
      <c r="AM103" s="180"/>
      <c r="AN103" s="180"/>
      <c r="AO103" s="181"/>
      <c r="AP103" s="61">
        <v>24</v>
      </c>
      <c r="AQ103" s="65"/>
      <c r="AR103" s="65"/>
      <c r="AS103" s="99">
        <v>24</v>
      </c>
      <c r="AT103" s="60"/>
      <c r="AU103" s="61"/>
      <c r="AV103" s="99">
        <v>24</v>
      </c>
      <c r="AW103" s="60"/>
      <c r="AX103" s="61"/>
      <c r="AY103" s="99">
        <v>24</v>
      </c>
      <c r="AZ103" s="60"/>
      <c r="BA103" s="61"/>
      <c r="BB103" s="99">
        <v>24</v>
      </c>
      <c r="BC103" s="60"/>
      <c r="BD103" s="61"/>
      <c r="BE103" s="99">
        <v>24</v>
      </c>
      <c r="BF103" s="60"/>
      <c r="BG103" s="61"/>
      <c r="BH103" s="99">
        <v>24</v>
      </c>
      <c r="BI103" s="60"/>
      <c r="BJ103" s="61"/>
      <c r="BK103" s="99">
        <v>24</v>
      </c>
      <c r="BL103" s="60"/>
      <c r="BM103" s="61"/>
      <c r="BN103" s="99">
        <v>24</v>
      </c>
      <c r="BO103" s="60"/>
      <c r="BP103" s="61"/>
      <c r="BQ103" s="99">
        <v>24</v>
      </c>
      <c r="BR103" s="60"/>
      <c r="BS103" s="61"/>
      <c r="BT103" s="99">
        <v>24</v>
      </c>
      <c r="BU103" s="60"/>
      <c r="BV103" s="61"/>
      <c r="BW103" s="99">
        <v>24</v>
      </c>
      <c r="BX103" s="60"/>
      <c r="BY103" s="96"/>
      <c r="BZ103" s="182">
        <v>30</v>
      </c>
      <c r="CA103" s="65"/>
      <c r="CB103" s="65"/>
      <c r="CC103" s="65">
        <v>30</v>
      </c>
      <c r="CD103" s="65"/>
      <c r="CE103" s="65"/>
      <c r="CF103" s="65">
        <v>30</v>
      </c>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182"/>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80"/>
      <c r="ET103" s="182"/>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80"/>
      <c r="GD103" s="182"/>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80"/>
    </row>
    <row r="104" spans="2:221" ht="18" customHeight="1" x14ac:dyDescent="0.2">
      <c r="B104" s="162"/>
      <c r="C104" s="163"/>
      <c r="D104" s="163"/>
      <c r="E104" s="163"/>
      <c r="F104" s="163"/>
      <c r="G104" s="163"/>
      <c r="H104" s="163"/>
      <c r="I104" s="163"/>
      <c r="J104" s="163"/>
      <c r="K104" s="163"/>
      <c r="L104" s="163"/>
      <c r="M104" s="163"/>
      <c r="N104" s="163"/>
      <c r="O104" s="163"/>
      <c r="P104" s="163"/>
      <c r="Q104" s="163"/>
      <c r="R104" s="163"/>
      <c r="S104" s="163"/>
      <c r="T104" s="163"/>
      <c r="U104" s="164"/>
      <c r="V104" s="168"/>
      <c r="W104" s="169"/>
      <c r="X104" s="169"/>
      <c r="Y104" s="169"/>
      <c r="Z104" s="169"/>
      <c r="AA104" s="170"/>
      <c r="AB104" s="174"/>
      <c r="AC104" s="175"/>
      <c r="AD104" s="175"/>
      <c r="AE104" s="175"/>
      <c r="AF104" s="176"/>
      <c r="AG104" s="177" t="s">
        <v>24</v>
      </c>
      <c r="AH104" s="178"/>
      <c r="AI104" s="178"/>
      <c r="AJ104" s="178"/>
      <c r="AK104" s="178"/>
      <c r="AL104" s="179">
        <f t="shared" si="2"/>
        <v>631</v>
      </c>
      <c r="AM104" s="180"/>
      <c r="AN104" s="180"/>
      <c r="AO104" s="181"/>
      <c r="AP104" s="61">
        <v>42</v>
      </c>
      <c r="AQ104" s="65"/>
      <c r="AR104" s="65"/>
      <c r="AS104" s="99">
        <v>6</v>
      </c>
      <c r="AT104" s="60"/>
      <c r="AU104" s="61"/>
      <c r="AV104" s="99">
        <v>20</v>
      </c>
      <c r="AW104" s="60"/>
      <c r="AX104" s="61"/>
      <c r="AY104" s="99">
        <v>40</v>
      </c>
      <c r="AZ104" s="60"/>
      <c r="BA104" s="61"/>
      <c r="BB104" s="99">
        <v>42</v>
      </c>
      <c r="BC104" s="60"/>
      <c r="BD104" s="61"/>
      <c r="BE104" s="99">
        <v>11</v>
      </c>
      <c r="BF104" s="60"/>
      <c r="BG104" s="61"/>
      <c r="BH104" s="99">
        <v>15</v>
      </c>
      <c r="BI104" s="60"/>
      <c r="BJ104" s="61"/>
      <c r="BK104" s="99">
        <v>50</v>
      </c>
      <c r="BL104" s="60"/>
      <c r="BM104" s="61"/>
      <c r="BN104" s="99">
        <v>48</v>
      </c>
      <c r="BO104" s="60"/>
      <c r="BP104" s="61"/>
      <c r="BQ104" s="99">
        <v>64</v>
      </c>
      <c r="BR104" s="60"/>
      <c r="BS104" s="61"/>
      <c r="BT104" s="99">
        <v>29</v>
      </c>
      <c r="BU104" s="60"/>
      <c r="BV104" s="61"/>
      <c r="BW104" s="99">
        <v>58</v>
      </c>
      <c r="BX104" s="60"/>
      <c r="BY104" s="61"/>
      <c r="BZ104" s="182">
        <v>76</v>
      </c>
      <c r="CA104" s="65"/>
      <c r="CB104" s="65"/>
      <c r="CC104" s="65">
        <v>59</v>
      </c>
      <c r="CD104" s="65"/>
      <c r="CE104" s="65"/>
      <c r="CF104" s="65">
        <v>71</v>
      </c>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80"/>
      <c r="DJ104" s="182"/>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80"/>
      <c r="ET104" s="182"/>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80"/>
      <c r="GD104" s="182"/>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80"/>
    </row>
    <row r="105" spans="2:221" ht="18" customHeight="1" x14ac:dyDescent="0.2">
      <c r="B105" s="185" t="s">
        <v>153</v>
      </c>
      <c r="C105" s="186"/>
      <c r="D105" s="186"/>
      <c r="E105" s="186"/>
      <c r="F105" s="186"/>
      <c r="G105" s="186"/>
      <c r="H105" s="186"/>
      <c r="I105" s="186"/>
      <c r="J105" s="186"/>
      <c r="K105" s="186"/>
      <c r="L105" s="186"/>
      <c r="M105" s="186"/>
      <c r="N105" s="186"/>
      <c r="O105" s="186"/>
      <c r="P105" s="186"/>
      <c r="Q105" s="186"/>
      <c r="R105" s="186"/>
      <c r="S105" s="186"/>
      <c r="T105" s="186"/>
      <c r="U105" s="187"/>
      <c r="V105" s="188" t="s">
        <v>215</v>
      </c>
      <c r="W105" s="189"/>
      <c r="X105" s="189"/>
      <c r="Y105" s="189"/>
      <c r="Z105" s="189"/>
      <c r="AA105" s="190"/>
      <c r="AB105" s="191">
        <v>5.5000000000000003E-4</v>
      </c>
      <c r="AC105" s="192"/>
      <c r="AD105" s="192"/>
      <c r="AE105" s="192"/>
      <c r="AF105" s="193"/>
      <c r="AG105" s="74" t="s">
        <v>23</v>
      </c>
      <c r="AH105" s="75"/>
      <c r="AI105" s="75"/>
      <c r="AJ105" s="75"/>
      <c r="AK105" s="75"/>
      <c r="AL105" s="76">
        <f t="shared" si="2"/>
        <v>15</v>
      </c>
      <c r="AM105" s="77"/>
      <c r="AN105" s="77"/>
      <c r="AO105" s="78"/>
      <c r="AP105" s="91">
        <v>1</v>
      </c>
      <c r="AQ105" s="58"/>
      <c r="AR105" s="58"/>
      <c r="AS105" s="97">
        <v>1</v>
      </c>
      <c r="AT105" s="90"/>
      <c r="AU105" s="91"/>
      <c r="AV105" s="97">
        <v>1</v>
      </c>
      <c r="AW105" s="90"/>
      <c r="AX105" s="91"/>
      <c r="AY105" s="97">
        <v>1</v>
      </c>
      <c r="AZ105" s="90"/>
      <c r="BA105" s="91"/>
      <c r="BB105" s="97">
        <v>1</v>
      </c>
      <c r="BC105" s="90"/>
      <c r="BD105" s="91"/>
      <c r="BE105" s="97">
        <v>1</v>
      </c>
      <c r="BF105" s="90"/>
      <c r="BG105" s="91"/>
      <c r="BH105" s="97">
        <v>1</v>
      </c>
      <c r="BI105" s="90"/>
      <c r="BJ105" s="91"/>
      <c r="BK105" s="97">
        <v>1</v>
      </c>
      <c r="BL105" s="90"/>
      <c r="BM105" s="91"/>
      <c r="BN105" s="97">
        <v>1</v>
      </c>
      <c r="BO105" s="90"/>
      <c r="BP105" s="91"/>
      <c r="BQ105" s="97">
        <v>1</v>
      </c>
      <c r="BR105" s="90"/>
      <c r="BS105" s="91"/>
      <c r="BT105" s="97">
        <v>1</v>
      </c>
      <c r="BU105" s="90"/>
      <c r="BV105" s="91"/>
      <c r="BW105" s="97">
        <v>1</v>
      </c>
      <c r="BX105" s="90"/>
      <c r="BY105" s="98"/>
      <c r="BZ105" s="183">
        <v>1</v>
      </c>
      <c r="CA105" s="58"/>
      <c r="CB105" s="58"/>
      <c r="CC105" s="58">
        <v>1</v>
      </c>
      <c r="CD105" s="58"/>
      <c r="CE105" s="58"/>
      <c r="CF105" s="58">
        <v>1</v>
      </c>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183"/>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66"/>
      <c r="ET105" s="183"/>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66"/>
      <c r="GD105" s="183"/>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66"/>
    </row>
    <row r="106" spans="2:221" ht="18" customHeight="1" x14ac:dyDescent="0.2">
      <c r="B106" s="134"/>
      <c r="C106" s="135"/>
      <c r="D106" s="135"/>
      <c r="E106" s="135"/>
      <c r="F106" s="135"/>
      <c r="G106" s="135"/>
      <c r="H106" s="135"/>
      <c r="I106" s="135"/>
      <c r="J106" s="135"/>
      <c r="K106" s="135"/>
      <c r="L106" s="135"/>
      <c r="M106" s="135"/>
      <c r="N106" s="135"/>
      <c r="O106" s="135"/>
      <c r="P106" s="135"/>
      <c r="Q106" s="135"/>
      <c r="R106" s="135"/>
      <c r="S106" s="135"/>
      <c r="T106" s="135"/>
      <c r="U106" s="136"/>
      <c r="V106" s="140"/>
      <c r="W106" s="141"/>
      <c r="X106" s="141"/>
      <c r="Y106" s="141"/>
      <c r="Z106" s="141"/>
      <c r="AA106" s="142"/>
      <c r="AB106" s="146"/>
      <c r="AC106" s="147"/>
      <c r="AD106" s="147"/>
      <c r="AE106" s="147"/>
      <c r="AF106" s="148"/>
      <c r="AG106" s="74" t="s">
        <v>24</v>
      </c>
      <c r="AH106" s="75"/>
      <c r="AI106" s="75"/>
      <c r="AJ106" s="75"/>
      <c r="AK106" s="75"/>
      <c r="AL106" s="76">
        <f t="shared" si="2"/>
        <v>37</v>
      </c>
      <c r="AM106" s="77"/>
      <c r="AN106" s="77"/>
      <c r="AO106" s="78"/>
      <c r="AP106" s="91">
        <v>4</v>
      </c>
      <c r="AQ106" s="58"/>
      <c r="AR106" s="58"/>
      <c r="AS106" s="97">
        <v>2</v>
      </c>
      <c r="AT106" s="90"/>
      <c r="AU106" s="91"/>
      <c r="AV106" s="97">
        <v>5</v>
      </c>
      <c r="AW106" s="90"/>
      <c r="AX106" s="91"/>
      <c r="AY106" s="97">
        <v>2</v>
      </c>
      <c r="AZ106" s="90"/>
      <c r="BA106" s="91"/>
      <c r="BB106" s="97">
        <v>1</v>
      </c>
      <c r="BC106" s="90"/>
      <c r="BD106" s="91"/>
      <c r="BE106" s="97">
        <v>1</v>
      </c>
      <c r="BF106" s="90"/>
      <c r="BG106" s="91"/>
      <c r="BH106" s="97">
        <v>0</v>
      </c>
      <c r="BI106" s="90"/>
      <c r="BJ106" s="91"/>
      <c r="BK106" s="97">
        <v>1</v>
      </c>
      <c r="BL106" s="90"/>
      <c r="BM106" s="91"/>
      <c r="BN106" s="97">
        <v>1</v>
      </c>
      <c r="BO106" s="90"/>
      <c r="BP106" s="91"/>
      <c r="BQ106" s="97">
        <v>6</v>
      </c>
      <c r="BR106" s="90"/>
      <c r="BS106" s="91"/>
      <c r="BT106" s="97">
        <v>5</v>
      </c>
      <c r="BU106" s="90"/>
      <c r="BV106" s="91"/>
      <c r="BW106" s="97">
        <v>2</v>
      </c>
      <c r="BX106" s="90"/>
      <c r="BY106" s="98"/>
      <c r="BZ106" s="183">
        <v>1</v>
      </c>
      <c r="CA106" s="58"/>
      <c r="CB106" s="58"/>
      <c r="CC106" s="58">
        <v>3</v>
      </c>
      <c r="CD106" s="58"/>
      <c r="CE106" s="58"/>
      <c r="CF106" s="58">
        <v>3</v>
      </c>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66"/>
      <c r="DJ106" s="183"/>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66"/>
      <c r="ET106" s="183"/>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66"/>
      <c r="GD106" s="183"/>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66"/>
    </row>
    <row r="107" spans="2:221" ht="18" customHeight="1" x14ac:dyDescent="0.2">
      <c r="B107" s="159" t="s">
        <v>154</v>
      </c>
      <c r="C107" s="160"/>
      <c r="D107" s="160"/>
      <c r="E107" s="160"/>
      <c r="F107" s="160"/>
      <c r="G107" s="160"/>
      <c r="H107" s="160"/>
      <c r="I107" s="160"/>
      <c r="J107" s="160"/>
      <c r="K107" s="160"/>
      <c r="L107" s="160"/>
      <c r="M107" s="160"/>
      <c r="N107" s="160"/>
      <c r="O107" s="160"/>
      <c r="P107" s="160"/>
      <c r="Q107" s="160"/>
      <c r="R107" s="160"/>
      <c r="S107" s="160"/>
      <c r="T107" s="160"/>
      <c r="U107" s="161"/>
      <c r="V107" s="165" t="s">
        <v>216</v>
      </c>
      <c r="W107" s="166"/>
      <c r="X107" s="166"/>
      <c r="Y107" s="166"/>
      <c r="Z107" s="166"/>
      <c r="AA107" s="167"/>
      <c r="AB107" s="171">
        <v>1.91E-3</v>
      </c>
      <c r="AC107" s="172"/>
      <c r="AD107" s="172"/>
      <c r="AE107" s="172"/>
      <c r="AF107" s="173"/>
      <c r="AG107" s="177" t="s">
        <v>23</v>
      </c>
      <c r="AH107" s="178"/>
      <c r="AI107" s="178"/>
      <c r="AJ107" s="178"/>
      <c r="AK107" s="178"/>
      <c r="AL107" s="179">
        <f t="shared" si="2"/>
        <v>285</v>
      </c>
      <c r="AM107" s="180"/>
      <c r="AN107" s="180"/>
      <c r="AO107" s="181"/>
      <c r="AP107" s="61">
        <v>18</v>
      </c>
      <c r="AQ107" s="65"/>
      <c r="AR107" s="65"/>
      <c r="AS107" s="99">
        <v>18</v>
      </c>
      <c r="AT107" s="60"/>
      <c r="AU107" s="61"/>
      <c r="AV107" s="99">
        <v>18</v>
      </c>
      <c r="AW107" s="60"/>
      <c r="AX107" s="61"/>
      <c r="AY107" s="99">
        <v>18</v>
      </c>
      <c r="AZ107" s="60"/>
      <c r="BA107" s="61"/>
      <c r="BB107" s="99">
        <v>18</v>
      </c>
      <c r="BC107" s="60"/>
      <c r="BD107" s="61"/>
      <c r="BE107" s="99">
        <v>18</v>
      </c>
      <c r="BF107" s="60"/>
      <c r="BG107" s="61"/>
      <c r="BH107" s="99">
        <v>18</v>
      </c>
      <c r="BI107" s="60"/>
      <c r="BJ107" s="61"/>
      <c r="BK107" s="99">
        <v>18</v>
      </c>
      <c r="BL107" s="60"/>
      <c r="BM107" s="61"/>
      <c r="BN107" s="99">
        <v>18</v>
      </c>
      <c r="BO107" s="60"/>
      <c r="BP107" s="61"/>
      <c r="BQ107" s="99">
        <v>18</v>
      </c>
      <c r="BR107" s="60"/>
      <c r="BS107" s="61"/>
      <c r="BT107" s="99">
        <v>18</v>
      </c>
      <c r="BU107" s="60"/>
      <c r="BV107" s="61"/>
      <c r="BW107" s="99">
        <v>18</v>
      </c>
      <c r="BX107" s="60"/>
      <c r="BY107" s="96"/>
      <c r="BZ107" s="182">
        <v>23</v>
      </c>
      <c r="CA107" s="65"/>
      <c r="CB107" s="65"/>
      <c r="CC107" s="65">
        <v>23</v>
      </c>
      <c r="CD107" s="65"/>
      <c r="CE107" s="65"/>
      <c r="CF107" s="65">
        <v>23</v>
      </c>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182"/>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80"/>
      <c r="ET107" s="182"/>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80"/>
      <c r="GD107" s="182"/>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80"/>
    </row>
    <row r="108" spans="2:221" ht="18" customHeight="1" x14ac:dyDescent="0.2">
      <c r="B108" s="162"/>
      <c r="C108" s="163"/>
      <c r="D108" s="163"/>
      <c r="E108" s="163"/>
      <c r="F108" s="163"/>
      <c r="G108" s="163"/>
      <c r="H108" s="163"/>
      <c r="I108" s="163"/>
      <c r="J108" s="163"/>
      <c r="K108" s="163"/>
      <c r="L108" s="163"/>
      <c r="M108" s="163"/>
      <c r="N108" s="163"/>
      <c r="O108" s="163"/>
      <c r="P108" s="163"/>
      <c r="Q108" s="163"/>
      <c r="R108" s="163"/>
      <c r="S108" s="163"/>
      <c r="T108" s="163"/>
      <c r="U108" s="164"/>
      <c r="V108" s="168"/>
      <c r="W108" s="169"/>
      <c r="X108" s="169"/>
      <c r="Y108" s="169"/>
      <c r="Z108" s="169"/>
      <c r="AA108" s="170"/>
      <c r="AB108" s="174"/>
      <c r="AC108" s="175"/>
      <c r="AD108" s="175"/>
      <c r="AE108" s="175"/>
      <c r="AF108" s="176"/>
      <c r="AG108" s="177" t="s">
        <v>24</v>
      </c>
      <c r="AH108" s="178"/>
      <c r="AI108" s="178"/>
      <c r="AJ108" s="178"/>
      <c r="AK108" s="178"/>
      <c r="AL108" s="179">
        <f t="shared" si="2"/>
        <v>322</v>
      </c>
      <c r="AM108" s="180"/>
      <c r="AN108" s="180"/>
      <c r="AO108" s="181"/>
      <c r="AP108" s="61">
        <v>22</v>
      </c>
      <c r="AQ108" s="65"/>
      <c r="AR108" s="65"/>
      <c r="AS108" s="99">
        <v>28</v>
      </c>
      <c r="AT108" s="60"/>
      <c r="AU108" s="61"/>
      <c r="AV108" s="99">
        <v>19</v>
      </c>
      <c r="AW108" s="60"/>
      <c r="AX108" s="61"/>
      <c r="AY108" s="99">
        <v>30</v>
      </c>
      <c r="AZ108" s="60"/>
      <c r="BA108" s="61"/>
      <c r="BB108" s="99">
        <v>14</v>
      </c>
      <c r="BC108" s="60"/>
      <c r="BD108" s="61"/>
      <c r="BE108" s="99">
        <v>12</v>
      </c>
      <c r="BF108" s="60"/>
      <c r="BG108" s="61"/>
      <c r="BH108" s="99">
        <v>26</v>
      </c>
      <c r="BI108" s="60"/>
      <c r="BJ108" s="61"/>
      <c r="BK108" s="99">
        <v>28</v>
      </c>
      <c r="BL108" s="60"/>
      <c r="BM108" s="61"/>
      <c r="BN108" s="99">
        <v>24</v>
      </c>
      <c r="BO108" s="60"/>
      <c r="BP108" s="61"/>
      <c r="BQ108" s="99">
        <v>25</v>
      </c>
      <c r="BR108" s="60"/>
      <c r="BS108" s="61"/>
      <c r="BT108" s="99">
        <v>20</v>
      </c>
      <c r="BU108" s="60"/>
      <c r="BV108" s="61"/>
      <c r="BW108" s="99">
        <v>18</v>
      </c>
      <c r="BX108" s="60"/>
      <c r="BY108" s="96"/>
      <c r="BZ108" s="182">
        <v>26</v>
      </c>
      <c r="CA108" s="65"/>
      <c r="CB108" s="65"/>
      <c r="CC108" s="65">
        <v>6</v>
      </c>
      <c r="CD108" s="65"/>
      <c r="CE108" s="65"/>
      <c r="CF108" s="65">
        <v>24</v>
      </c>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80"/>
      <c r="DJ108" s="182"/>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80"/>
      <c r="ET108" s="182"/>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80"/>
      <c r="GD108" s="182"/>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80"/>
    </row>
    <row r="109" spans="2:221" ht="18" customHeight="1" x14ac:dyDescent="0.2">
      <c r="B109" s="185" t="s">
        <v>155</v>
      </c>
      <c r="C109" s="186"/>
      <c r="D109" s="186"/>
      <c r="E109" s="186"/>
      <c r="F109" s="186"/>
      <c r="G109" s="186"/>
      <c r="H109" s="186"/>
      <c r="I109" s="186"/>
      <c r="J109" s="186"/>
      <c r="K109" s="186"/>
      <c r="L109" s="186"/>
      <c r="M109" s="186"/>
      <c r="N109" s="186"/>
      <c r="O109" s="186"/>
      <c r="P109" s="186"/>
      <c r="Q109" s="186"/>
      <c r="R109" s="186"/>
      <c r="S109" s="186"/>
      <c r="T109" s="186"/>
      <c r="U109" s="187"/>
      <c r="V109" s="188" t="s">
        <v>217</v>
      </c>
      <c r="W109" s="189"/>
      <c r="X109" s="189"/>
      <c r="Y109" s="189"/>
      <c r="Z109" s="189"/>
      <c r="AA109" s="190"/>
      <c r="AB109" s="191">
        <v>2.0400000000000001E-3</v>
      </c>
      <c r="AC109" s="192"/>
      <c r="AD109" s="192"/>
      <c r="AE109" s="192"/>
      <c r="AF109" s="193"/>
      <c r="AG109" s="74" t="s">
        <v>23</v>
      </c>
      <c r="AH109" s="75"/>
      <c r="AI109" s="75"/>
      <c r="AJ109" s="75"/>
      <c r="AK109" s="75"/>
      <c r="AL109" s="76">
        <f t="shared" si="2"/>
        <v>438</v>
      </c>
      <c r="AM109" s="77"/>
      <c r="AN109" s="77"/>
      <c r="AO109" s="78"/>
      <c r="AP109" s="91">
        <v>29</v>
      </c>
      <c r="AQ109" s="58"/>
      <c r="AR109" s="58"/>
      <c r="AS109" s="97">
        <v>29</v>
      </c>
      <c r="AT109" s="90"/>
      <c r="AU109" s="91"/>
      <c r="AV109" s="97">
        <v>29</v>
      </c>
      <c r="AW109" s="90"/>
      <c r="AX109" s="91"/>
      <c r="AY109" s="97">
        <v>29</v>
      </c>
      <c r="AZ109" s="90"/>
      <c r="BA109" s="91"/>
      <c r="BB109" s="97">
        <v>29</v>
      </c>
      <c r="BC109" s="90"/>
      <c r="BD109" s="91"/>
      <c r="BE109" s="97">
        <v>29</v>
      </c>
      <c r="BF109" s="90"/>
      <c r="BG109" s="91"/>
      <c r="BH109" s="97">
        <v>29</v>
      </c>
      <c r="BI109" s="90"/>
      <c r="BJ109" s="91"/>
      <c r="BK109" s="97">
        <v>29</v>
      </c>
      <c r="BL109" s="90"/>
      <c r="BM109" s="91"/>
      <c r="BN109" s="97">
        <v>29</v>
      </c>
      <c r="BO109" s="90"/>
      <c r="BP109" s="91"/>
      <c r="BQ109" s="97">
        <v>29</v>
      </c>
      <c r="BR109" s="90"/>
      <c r="BS109" s="91"/>
      <c r="BT109" s="97">
        <v>29</v>
      </c>
      <c r="BU109" s="90"/>
      <c r="BV109" s="91"/>
      <c r="BW109" s="97">
        <v>29</v>
      </c>
      <c r="BX109" s="90"/>
      <c r="BY109" s="98"/>
      <c r="BZ109" s="183">
        <v>30</v>
      </c>
      <c r="CA109" s="58"/>
      <c r="CB109" s="58"/>
      <c r="CC109" s="58">
        <v>30</v>
      </c>
      <c r="CD109" s="58"/>
      <c r="CE109" s="58"/>
      <c r="CF109" s="58">
        <v>30</v>
      </c>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183"/>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66"/>
      <c r="ET109" s="183"/>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66"/>
      <c r="GD109" s="183"/>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66"/>
    </row>
    <row r="110" spans="2:221" ht="18" customHeight="1" x14ac:dyDescent="0.2">
      <c r="B110" s="134"/>
      <c r="C110" s="135"/>
      <c r="D110" s="135"/>
      <c r="E110" s="135"/>
      <c r="F110" s="135"/>
      <c r="G110" s="135"/>
      <c r="H110" s="135"/>
      <c r="I110" s="135"/>
      <c r="J110" s="135"/>
      <c r="K110" s="135"/>
      <c r="L110" s="135"/>
      <c r="M110" s="135"/>
      <c r="N110" s="135"/>
      <c r="O110" s="135"/>
      <c r="P110" s="135"/>
      <c r="Q110" s="135"/>
      <c r="R110" s="135"/>
      <c r="S110" s="135"/>
      <c r="T110" s="135"/>
      <c r="U110" s="136"/>
      <c r="V110" s="140"/>
      <c r="W110" s="141"/>
      <c r="X110" s="141"/>
      <c r="Y110" s="141"/>
      <c r="Z110" s="141"/>
      <c r="AA110" s="142"/>
      <c r="AB110" s="146"/>
      <c r="AC110" s="147"/>
      <c r="AD110" s="147"/>
      <c r="AE110" s="147"/>
      <c r="AF110" s="148"/>
      <c r="AG110" s="74" t="s">
        <v>24</v>
      </c>
      <c r="AH110" s="75"/>
      <c r="AI110" s="75"/>
      <c r="AJ110" s="75"/>
      <c r="AK110" s="75"/>
      <c r="AL110" s="76">
        <f t="shared" si="2"/>
        <v>439</v>
      </c>
      <c r="AM110" s="77"/>
      <c r="AN110" s="77"/>
      <c r="AO110" s="78"/>
      <c r="AP110" s="91">
        <v>21</v>
      </c>
      <c r="AQ110" s="58"/>
      <c r="AR110" s="58"/>
      <c r="AS110" s="97">
        <v>30</v>
      </c>
      <c r="AT110" s="90"/>
      <c r="AU110" s="91"/>
      <c r="AV110" s="97">
        <v>30</v>
      </c>
      <c r="AW110" s="90"/>
      <c r="AX110" s="91"/>
      <c r="AY110" s="97">
        <v>41</v>
      </c>
      <c r="AZ110" s="90"/>
      <c r="BA110" s="91"/>
      <c r="BB110" s="97">
        <v>34</v>
      </c>
      <c r="BC110" s="90"/>
      <c r="BD110" s="91"/>
      <c r="BE110" s="97">
        <v>24</v>
      </c>
      <c r="BF110" s="90"/>
      <c r="BG110" s="91"/>
      <c r="BH110" s="97">
        <v>28</v>
      </c>
      <c r="BI110" s="90"/>
      <c r="BJ110" s="91"/>
      <c r="BK110" s="97">
        <v>29</v>
      </c>
      <c r="BL110" s="90"/>
      <c r="BM110" s="91"/>
      <c r="BN110" s="97">
        <v>35</v>
      </c>
      <c r="BO110" s="90"/>
      <c r="BP110" s="91"/>
      <c r="BQ110" s="97">
        <v>35</v>
      </c>
      <c r="BR110" s="90"/>
      <c r="BS110" s="91"/>
      <c r="BT110" s="97">
        <v>31</v>
      </c>
      <c r="BU110" s="90"/>
      <c r="BV110" s="91"/>
      <c r="BW110" s="97">
        <v>24</v>
      </c>
      <c r="BX110" s="90"/>
      <c r="BY110" s="98"/>
      <c r="BZ110" s="183">
        <v>38</v>
      </c>
      <c r="CA110" s="58"/>
      <c r="CB110" s="58"/>
      <c r="CC110" s="58">
        <v>10</v>
      </c>
      <c r="CD110" s="58"/>
      <c r="CE110" s="58"/>
      <c r="CF110" s="58">
        <v>29</v>
      </c>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66"/>
      <c r="DJ110" s="183"/>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66"/>
      <c r="ET110" s="183"/>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66"/>
      <c r="GD110" s="183"/>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66"/>
    </row>
    <row r="111" spans="2:221" ht="18" customHeight="1" x14ac:dyDescent="0.2">
      <c r="B111" s="159" t="s">
        <v>156</v>
      </c>
      <c r="C111" s="160"/>
      <c r="D111" s="160"/>
      <c r="E111" s="160"/>
      <c r="F111" s="160"/>
      <c r="G111" s="160"/>
      <c r="H111" s="160"/>
      <c r="I111" s="160"/>
      <c r="J111" s="160"/>
      <c r="K111" s="160"/>
      <c r="L111" s="160"/>
      <c r="M111" s="160"/>
      <c r="N111" s="160"/>
      <c r="O111" s="160"/>
      <c r="P111" s="160"/>
      <c r="Q111" s="160"/>
      <c r="R111" s="160"/>
      <c r="S111" s="160"/>
      <c r="T111" s="160"/>
      <c r="U111" s="161"/>
      <c r="V111" s="165" t="s">
        <v>218</v>
      </c>
      <c r="W111" s="166"/>
      <c r="X111" s="166"/>
      <c r="Y111" s="166"/>
      <c r="Z111" s="166"/>
      <c r="AA111" s="167"/>
      <c r="AB111" s="171">
        <v>2.8500000000000001E-3</v>
      </c>
      <c r="AC111" s="172"/>
      <c r="AD111" s="172"/>
      <c r="AE111" s="172"/>
      <c r="AF111" s="173"/>
      <c r="AG111" s="177" t="s">
        <v>23</v>
      </c>
      <c r="AH111" s="178"/>
      <c r="AI111" s="178"/>
      <c r="AJ111" s="178"/>
      <c r="AK111" s="178"/>
      <c r="AL111" s="179">
        <f t="shared" si="2"/>
        <v>528</v>
      </c>
      <c r="AM111" s="180"/>
      <c r="AN111" s="180"/>
      <c r="AO111" s="181"/>
      <c r="AP111" s="61">
        <v>31</v>
      </c>
      <c r="AQ111" s="65"/>
      <c r="AR111" s="65"/>
      <c r="AS111" s="99">
        <v>31</v>
      </c>
      <c r="AT111" s="60"/>
      <c r="AU111" s="61"/>
      <c r="AV111" s="99">
        <v>31</v>
      </c>
      <c r="AW111" s="60"/>
      <c r="AX111" s="61"/>
      <c r="AY111" s="99">
        <v>31</v>
      </c>
      <c r="AZ111" s="60"/>
      <c r="BA111" s="61"/>
      <c r="BB111" s="99">
        <v>31</v>
      </c>
      <c r="BC111" s="60"/>
      <c r="BD111" s="61"/>
      <c r="BE111" s="99">
        <v>31</v>
      </c>
      <c r="BF111" s="60"/>
      <c r="BG111" s="61"/>
      <c r="BH111" s="99">
        <v>31</v>
      </c>
      <c r="BI111" s="60"/>
      <c r="BJ111" s="61"/>
      <c r="BK111" s="99">
        <v>31</v>
      </c>
      <c r="BL111" s="60"/>
      <c r="BM111" s="61"/>
      <c r="BN111" s="99">
        <v>31</v>
      </c>
      <c r="BO111" s="60"/>
      <c r="BP111" s="61"/>
      <c r="BQ111" s="99">
        <v>31</v>
      </c>
      <c r="BR111" s="60"/>
      <c r="BS111" s="61"/>
      <c r="BT111" s="99">
        <v>31</v>
      </c>
      <c r="BU111" s="60"/>
      <c r="BV111" s="61"/>
      <c r="BW111" s="99">
        <v>31</v>
      </c>
      <c r="BX111" s="60"/>
      <c r="BY111" s="96"/>
      <c r="BZ111" s="182">
        <v>52</v>
      </c>
      <c r="CA111" s="65"/>
      <c r="CB111" s="65"/>
      <c r="CC111" s="65">
        <v>52</v>
      </c>
      <c r="CD111" s="65"/>
      <c r="CE111" s="65"/>
      <c r="CF111" s="65">
        <v>52</v>
      </c>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182"/>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80"/>
      <c r="ET111" s="182"/>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80"/>
      <c r="GD111" s="182"/>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80"/>
    </row>
    <row r="112" spans="2:221" ht="18" customHeight="1" x14ac:dyDescent="0.2">
      <c r="B112" s="162"/>
      <c r="C112" s="163"/>
      <c r="D112" s="163"/>
      <c r="E112" s="163"/>
      <c r="F112" s="163"/>
      <c r="G112" s="163"/>
      <c r="H112" s="163"/>
      <c r="I112" s="163"/>
      <c r="J112" s="163"/>
      <c r="K112" s="163"/>
      <c r="L112" s="163"/>
      <c r="M112" s="163"/>
      <c r="N112" s="163"/>
      <c r="O112" s="163"/>
      <c r="P112" s="163"/>
      <c r="Q112" s="163"/>
      <c r="R112" s="163"/>
      <c r="S112" s="163"/>
      <c r="T112" s="163"/>
      <c r="U112" s="164"/>
      <c r="V112" s="168"/>
      <c r="W112" s="169"/>
      <c r="X112" s="169"/>
      <c r="Y112" s="169"/>
      <c r="Z112" s="169"/>
      <c r="AA112" s="170"/>
      <c r="AB112" s="174"/>
      <c r="AC112" s="175"/>
      <c r="AD112" s="175"/>
      <c r="AE112" s="175"/>
      <c r="AF112" s="176"/>
      <c r="AG112" s="177" t="s">
        <v>24</v>
      </c>
      <c r="AH112" s="178"/>
      <c r="AI112" s="178"/>
      <c r="AJ112" s="178"/>
      <c r="AK112" s="178"/>
      <c r="AL112" s="179">
        <f t="shared" si="2"/>
        <v>554</v>
      </c>
      <c r="AM112" s="180"/>
      <c r="AN112" s="180"/>
      <c r="AO112" s="181"/>
      <c r="AP112" s="61">
        <v>9</v>
      </c>
      <c r="AQ112" s="65"/>
      <c r="AR112" s="65"/>
      <c r="AS112" s="99">
        <v>28</v>
      </c>
      <c r="AT112" s="60"/>
      <c r="AU112" s="61"/>
      <c r="AV112" s="99">
        <v>69</v>
      </c>
      <c r="AW112" s="60"/>
      <c r="AX112" s="61"/>
      <c r="AY112" s="99">
        <v>76</v>
      </c>
      <c r="AZ112" s="60"/>
      <c r="BA112" s="61"/>
      <c r="BB112" s="99">
        <v>94</v>
      </c>
      <c r="BC112" s="60"/>
      <c r="BD112" s="61"/>
      <c r="BE112" s="99">
        <v>56</v>
      </c>
      <c r="BF112" s="60"/>
      <c r="BG112" s="61"/>
      <c r="BH112" s="99">
        <v>31</v>
      </c>
      <c r="BI112" s="60"/>
      <c r="BJ112" s="61"/>
      <c r="BK112" s="99">
        <v>47</v>
      </c>
      <c r="BL112" s="60"/>
      <c r="BM112" s="61"/>
      <c r="BN112" s="99">
        <v>57</v>
      </c>
      <c r="BO112" s="60"/>
      <c r="BP112" s="61"/>
      <c r="BQ112" s="99">
        <v>7</v>
      </c>
      <c r="BR112" s="60"/>
      <c r="BS112" s="61"/>
      <c r="BT112" s="99">
        <v>18</v>
      </c>
      <c r="BU112" s="60"/>
      <c r="BV112" s="61"/>
      <c r="BW112" s="99">
        <v>9</v>
      </c>
      <c r="BX112" s="60"/>
      <c r="BY112" s="96"/>
      <c r="BZ112" s="182">
        <v>16</v>
      </c>
      <c r="CA112" s="65"/>
      <c r="CB112" s="65"/>
      <c r="CC112" s="65">
        <v>9</v>
      </c>
      <c r="CD112" s="65"/>
      <c r="CE112" s="65"/>
      <c r="CF112" s="65">
        <v>28</v>
      </c>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80"/>
      <c r="DJ112" s="182"/>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80"/>
      <c r="ET112" s="182"/>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80"/>
      <c r="GD112" s="182"/>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80"/>
    </row>
    <row r="113" spans="2:221" ht="18" customHeight="1" x14ac:dyDescent="0.2">
      <c r="B113" s="185" t="s">
        <v>157</v>
      </c>
      <c r="C113" s="186"/>
      <c r="D113" s="186"/>
      <c r="E113" s="186"/>
      <c r="F113" s="186"/>
      <c r="G113" s="186"/>
      <c r="H113" s="186"/>
      <c r="I113" s="186"/>
      <c r="J113" s="186"/>
      <c r="K113" s="186"/>
      <c r="L113" s="186"/>
      <c r="M113" s="186"/>
      <c r="N113" s="186"/>
      <c r="O113" s="186"/>
      <c r="P113" s="186"/>
      <c r="Q113" s="186"/>
      <c r="R113" s="186"/>
      <c r="S113" s="186"/>
      <c r="T113" s="186"/>
      <c r="U113" s="187"/>
      <c r="V113" s="188" t="s">
        <v>219</v>
      </c>
      <c r="W113" s="189"/>
      <c r="X113" s="189"/>
      <c r="Y113" s="189"/>
      <c r="Z113" s="189"/>
      <c r="AA113" s="190"/>
      <c r="AB113" s="191">
        <v>8.8999999999999995E-4</v>
      </c>
      <c r="AC113" s="192"/>
      <c r="AD113" s="192"/>
      <c r="AE113" s="192"/>
      <c r="AF113" s="193"/>
      <c r="AG113" s="74" t="s">
        <v>23</v>
      </c>
      <c r="AH113" s="75"/>
      <c r="AI113" s="75"/>
      <c r="AJ113" s="75"/>
      <c r="AK113" s="75"/>
      <c r="AL113" s="76">
        <f t="shared" si="2"/>
        <v>168</v>
      </c>
      <c r="AM113" s="77"/>
      <c r="AN113" s="77"/>
      <c r="AO113" s="78"/>
      <c r="AP113" s="91">
        <v>10</v>
      </c>
      <c r="AQ113" s="58"/>
      <c r="AR113" s="58"/>
      <c r="AS113" s="97">
        <v>10</v>
      </c>
      <c r="AT113" s="90"/>
      <c r="AU113" s="91"/>
      <c r="AV113" s="97">
        <v>10</v>
      </c>
      <c r="AW113" s="90"/>
      <c r="AX113" s="91"/>
      <c r="AY113" s="97">
        <v>10</v>
      </c>
      <c r="AZ113" s="90"/>
      <c r="BA113" s="91"/>
      <c r="BB113" s="97">
        <v>10</v>
      </c>
      <c r="BC113" s="90"/>
      <c r="BD113" s="91"/>
      <c r="BE113" s="97">
        <v>10</v>
      </c>
      <c r="BF113" s="90"/>
      <c r="BG113" s="91"/>
      <c r="BH113" s="97">
        <v>10</v>
      </c>
      <c r="BI113" s="90"/>
      <c r="BJ113" s="91"/>
      <c r="BK113" s="97">
        <v>10</v>
      </c>
      <c r="BL113" s="90"/>
      <c r="BM113" s="91"/>
      <c r="BN113" s="97">
        <v>10</v>
      </c>
      <c r="BO113" s="90"/>
      <c r="BP113" s="91"/>
      <c r="BQ113" s="97">
        <v>10</v>
      </c>
      <c r="BR113" s="90"/>
      <c r="BS113" s="91"/>
      <c r="BT113" s="97">
        <v>10</v>
      </c>
      <c r="BU113" s="90"/>
      <c r="BV113" s="91"/>
      <c r="BW113" s="97">
        <v>10</v>
      </c>
      <c r="BX113" s="90"/>
      <c r="BY113" s="98"/>
      <c r="BZ113" s="183">
        <v>16</v>
      </c>
      <c r="CA113" s="58"/>
      <c r="CB113" s="58"/>
      <c r="CC113" s="58">
        <v>16</v>
      </c>
      <c r="CD113" s="58"/>
      <c r="CE113" s="58"/>
      <c r="CF113" s="58">
        <v>16</v>
      </c>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183"/>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66"/>
      <c r="ET113" s="183"/>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66"/>
      <c r="GD113" s="183"/>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66"/>
    </row>
    <row r="114" spans="2:221" ht="18" customHeight="1" x14ac:dyDescent="0.2">
      <c r="B114" s="134"/>
      <c r="C114" s="135"/>
      <c r="D114" s="135"/>
      <c r="E114" s="135"/>
      <c r="F114" s="135"/>
      <c r="G114" s="135"/>
      <c r="H114" s="135"/>
      <c r="I114" s="135"/>
      <c r="J114" s="135"/>
      <c r="K114" s="135"/>
      <c r="L114" s="135"/>
      <c r="M114" s="135"/>
      <c r="N114" s="135"/>
      <c r="O114" s="135"/>
      <c r="P114" s="135"/>
      <c r="Q114" s="135"/>
      <c r="R114" s="135"/>
      <c r="S114" s="135"/>
      <c r="T114" s="135"/>
      <c r="U114" s="136"/>
      <c r="V114" s="140"/>
      <c r="W114" s="141"/>
      <c r="X114" s="141"/>
      <c r="Y114" s="141"/>
      <c r="Z114" s="141"/>
      <c r="AA114" s="142"/>
      <c r="AB114" s="146"/>
      <c r="AC114" s="147"/>
      <c r="AD114" s="147"/>
      <c r="AE114" s="147"/>
      <c r="AF114" s="148"/>
      <c r="AG114" s="74" t="s">
        <v>24</v>
      </c>
      <c r="AH114" s="75"/>
      <c r="AI114" s="75"/>
      <c r="AJ114" s="75"/>
      <c r="AK114" s="75"/>
      <c r="AL114" s="76">
        <f t="shared" si="2"/>
        <v>188</v>
      </c>
      <c r="AM114" s="77"/>
      <c r="AN114" s="77"/>
      <c r="AO114" s="78"/>
      <c r="AP114" s="91">
        <v>1</v>
      </c>
      <c r="AQ114" s="58"/>
      <c r="AR114" s="58"/>
      <c r="AS114" s="97">
        <v>25</v>
      </c>
      <c r="AT114" s="90"/>
      <c r="AU114" s="91"/>
      <c r="AV114" s="97">
        <v>32</v>
      </c>
      <c r="AW114" s="90"/>
      <c r="AX114" s="91"/>
      <c r="AY114" s="97">
        <v>46</v>
      </c>
      <c r="AZ114" s="90"/>
      <c r="BA114" s="91"/>
      <c r="BB114" s="97">
        <v>20</v>
      </c>
      <c r="BC114" s="90"/>
      <c r="BD114" s="91"/>
      <c r="BE114" s="97">
        <v>16</v>
      </c>
      <c r="BF114" s="90"/>
      <c r="BG114" s="91"/>
      <c r="BH114" s="97">
        <v>2</v>
      </c>
      <c r="BI114" s="90"/>
      <c r="BJ114" s="91"/>
      <c r="BK114" s="97">
        <v>4</v>
      </c>
      <c r="BL114" s="90"/>
      <c r="BM114" s="91"/>
      <c r="BN114" s="97">
        <v>1</v>
      </c>
      <c r="BO114" s="90"/>
      <c r="BP114" s="91"/>
      <c r="BQ114" s="97">
        <v>14</v>
      </c>
      <c r="BR114" s="90"/>
      <c r="BS114" s="91"/>
      <c r="BT114" s="97">
        <v>0</v>
      </c>
      <c r="BU114" s="90"/>
      <c r="BV114" s="91"/>
      <c r="BW114" s="97">
        <v>10</v>
      </c>
      <c r="BX114" s="90"/>
      <c r="BY114" s="98"/>
      <c r="BZ114" s="183">
        <v>5</v>
      </c>
      <c r="CA114" s="58"/>
      <c r="CB114" s="58"/>
      <c r="CC114" s="58">
        <v>5</v>
      </c>
      <c r="CD114" s="58"/>
      <c r="CE114" s="58"/>
      <c r="CF114" s="58">
        <v>7</v>
      </c>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66"/>
      <c r="DJ114" s="183"/>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66"/>
      <c r="ET114" s="183"/>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66"/>
      <c r="GD114" s="183"/>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66"/>
    </row>
    <row r="115" spans="2:221" ht="18" customHeight="1" x14ac:dyDescent="0.2">
      <c r="B115" s="159" t="s">
        <v>158</v>
      </c>
      <c r="C115" s="160"/>
      <c r="D115" s="160"/>
      <c r="E115" s="160"/>
      <c r="F115" s="160"/>
      <c r="G115" s="160"/>
      <c r="H115" s="160"/>
      <c r="I115" s="160"/>
      <c r="J115" s="160"/>
      <c r="K115" s="160"/>
      <c r="L115" s="160"/>
      <c r="M115" s="160"/>
      <c r="N115" s="160"/>
      <c r="O115" s="160"/>
      <c r="P115" s="160"/>
      <c r="Q115" s="160"/>
      <c r="R115" s="160"/>
      <c r="S115" s="160"/>
      <c r="T115" s="160"/>
      <c r="U115" s="161"/>
      <c r="V115" s="165" t="s">
        <v>220</v>
      </c>
      <c r="W115" s="166"/>
      <c r="X115" s="166"/>
      <c r="Y115" s="166"/>
      <c r="Z115" s="166"/>
      <c r="AA115" s="167"/>
      <c r="AB115" s="171">
        <v>2.0699999999999998E-3</v>
      </c>
      <c r="AC115" s="172"/>
      <c r="AD115" s="172"/>
      <c r="AE115" s="172"/>
      <c r="AF115" s="173"/>
      <c r="AG115" s="177" t="s">
        <v>23</v>
      </c>
      <c r="AH115" s="178"/>
      <c r="AI115" s="178"/>
      <c r="AJ115" s="178"/>
      <c r="AK115" s="178"/>
      <c r="AL115" s="179">
        <f t="shared" si="2"/>
        <v>432</v>
      </c>
      <c r="AM115" s="180"/>
      <c r="AN115" s="180"/>
      <c r="AO115" s="181"/>
      <c r="AP115" s="61">
        <v>28</v>
      </c>
      <c r="AQ115" s="65"/>
      <c r="AR115" s="65"/>
      <c r="AS115" s="99">
        <v>28</v>
      </c>
      <c r="AT115" s="60"/>
      <c r="AU115" s="61"/>
      <c r="AV115" s="99">
        <v>28</v>
      </c>
      <c r="AW115" s="60"/>
      <c r="AX115" s="61"/>
      <c r="AY115" s="99">
        <v>28</v>
      </c>
      <c r="AZ115" s="60"/>
      <c r="BA115" s="61"/>
      <c r="BB115" s="99">
        <v>28</v>
      </c>
      <c r="BC115" s="60"/>
      <c r="BD115" s="61"/>
      <c r="BE115" s="99">
        <v>28</v>
      </c>
      <c r="BF115" s="60"/>
      <c r="BG115" s="61"/>
      <c r="BH115" s="99">
        <v>28</v>
      </c>
      <c r="BI115" s="60"/>
      <c r="BJ115" s="61"/>
      <c r="BK115" s="99">
        <v>28</v>
      </c>
      <c r="BL115" s="60"/>
      <c r="BM115" s="61"/>
      <c r="BN115" s="99">
        <v>28</v>
      </c>
      <c r="BO115" s="60"/>
      <c r="BP115" s="61"/>
      <c r="BQ115" s="99">
        <v>28</v>
      </c>
      <c r="BR115" s="60"/>
      <c r="BS115" s="61"/>
      <c r="BT115" s="99">
        <v>28</v>
      </c>
      <c r="BU115" s="60"/>
      <c r="BV115" s="61"/>
      <c r="BW115" s="99">
        <v>28</v>
      </c>
      <c r="BX115" s="60"/>
      <c r="BY115" s="96"/>
      <c r="BZ115" s="182">
        <v>32</v>
      </c>
      <c r="CA115" s="65"/>
      <c r="CB115" s="65"/>
      <c r="CC115" s="65">
        <v>32</v>
      </c>
      <c r="CD115" s="65"/>
      <c r="CE115" s="65"/>
      <c r="CF115" s="65">
        <v>32</v>
      </c>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182"/>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80"/>
      <c r="ET115" s="182"/>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80"/>
      <c r="GD115" s="182"/>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80"/>
    </row>
    <row r="116" spans="2:221" ht="18" customHeight="1" x14ac:dyDescent="0.2">
      <c r="B116" s="162"/>
      <c r="C116" s="163"/>
      <c r="D116" s="163"/>
      <c r="E116" s="163"/>
      <c r="F116" s="163"/>
      <c r="G116" s="163"/>
      <c r="H116" s="163"/>
      <c r="I116" s="163"/>
      <c r="J116" s="163"/>
      <c r="K116" s="163"/>
      <c r="L116" s="163"/>
      <c r="M116" s="163"/>
      <c r="N116" s="163"/>
      <c r="O116" s="163"/>
      <c r="P116" s="163"/>
      <c r="Q116" s="163"/>
      <c r="R116" s="163"/>
      <c r="S116" s="163"/>
      <c r="T116" s="163"/>
      <c r="U116" s="164"/>
      <c r="V116" s="168"/>
      <c r="W116" s="169"/>
      <c r="X116" s="169"/>
      <c r="Y116" s="169"/>
      <c r="Z116" s="169"/>
      <c r="AA116" s="170"/>
      <c r="AB116" s="174"/>
      <c r="AC116" s="175"/>
      <c r="AD116" s="175"/>
      <c r="AE116" s="175"/>
      <c r="AF116" s="176"/>
      <c r="AG116" s="177" t="s">
        <v>24</v>
      </c>
      <c r="AH116" s="178"/>
      <c r="AI116" s="178"/>
      <c r="AJ116" s="178"/>
      <c r="AK116" s="178"/>
      <c r="AL116" s="179">
        <f t="shared" si="2"/>
        <v>467</v>
      </c>
      <c r="AM116" s="180"/>
      <c r="AN116" s="180"/>
      <c r="AO116" s="181"/>
      <c r="AP116" s="61">
        <v>20</v>
      </c>
      <c r="AQ116" s="65"/>
      <c r="AR116" s="65"/>
      <c r="AS116" s="99">
        <v>41</v>
      </c>
      <c r="AT116" s="60"/>
      <c r="AU116" s="61"/>
      <c r="AV116" s="99">
        <v>34</v>
      </c>
      <c r="AW116" s="60"/>
      <c r="AX116" s="61"/>
      <c r="AY116" s="99">
        <v>32</v>
      </c>
      <c r="AZ116" s="60"/>
      <c r="BA116" s="61"/>
      <c r="BB116" s="99">
        <v>7</v>
      </c>
      <c r="BC116" s="60"/>
      <c r="BD116" s="61"/>
      <c r="BE116" s="99">
        <v>38</v>
      </c>
      <c r="BF116" s="60"/>
      <c r="BG116" s="61"/>
      <c r="BH116" s="99">
        <v>34</v>
      </c>
      <c r="BI116" s="60"/>
      <c r="BJ116" s="61"/>
      <c r="BK116" s="99">
        <v>26</v>
      </c>
      <c r="BL116" s="60"/>
      <c r="BM116" s="61"/>
      <c r="BN116" s="99">
        <v>53</v>
      </c>
      <c r="BO116" s="60"/>
      <c r="BP116" s="61"/>
      <c r="BQ116" s="99">
        <v>31</v>
      </c>
      <c r="BR116" s="60"/>
      <c r="BS116" s="61"/>
      <c r="BT116" s="99">
        <v>31</v>
      </c>
      <c r="BU116" s="60"/>
      <c r="BV116" s="61"/>
      <c r="BW116" s="99">
        <v>16</v>
      </c>
      <c r="BX116" s="60"/>
      <c r="BY116" s="96"/>
      <c r="BZ116" s="182">
        <v>22</v>
      </c>
      <c r="CA116" s="65"/>
      <c r="CB116" s="65"/>
      <c r="CC116" s="65">
        <v>35</v>
      </c>
      <c r="CD116" s="65"/>
      <c r="CE116" s="65"/>
      <c r="CF116" s="65">
        <v>47</v>
      </c>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80"/>
      <c r="DJ116" s="182"/>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80"/>
      <c r="ET116" s="182"/>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80"/>
      <c r="GD116" s="182"/>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80"/>
    </row>
    <row r="117" spans="2:221" ht="18" customHeight="1" x14ac:dyDescent="0.2">
      <c r="B117" s="185" t="s">
        <v>159</v>
      </c>
      <c r="C117" s="186"/>
      <c r="D117" s="186"/>
      <c r="E117" s="186"/>
      <c r="F117" s="186"/>
      <c r="G117" s="186"/>
      <c r="H117" s="186"/>
      <c r="I117" s="186"/>
      <c r="J117" s="186"/>
      <c r="K117" s="186"/>
      <c r="L117" s="186"/>
      <c r="M117" s="186"/>
      <c r="N117" s="186"/>
      <c r="O117" s="186"/>
      <c r="P117" s="186"/>
      <c r="Q117" s="186"/>
      <c r="R117" s="186"/>
      <c r="S117" s="186"/>
      <c r="T117" s="186"/>
      <c r="U117" s="187"/>
      <c r="V117" s="188" t="s">
        <v>221</v>
      </c>
      <c r="W117" s="189"/>
      <c r="X117" s="189"/>
      <c r="Y117" s="189"/>
      <c r="Z117" s="189"/>
      <c r="AA117" s="190"/>
      <c r="AB117" s="191">
        <v>7.1999999999999998E-3</v>
      </c>
      <c r="AC117" s="192"/>
      <c r="AD117" s="192"/>
      <c r="AE117" s="192"/>
      <c r="AF117" s="193"/>
      <c r="AG117" s="74" t="s">
        <v>23</v>
      </c>
      <c r="AH117" s="75"/>
      <c r="AI117" s="75"/>
      <c r="AJ117" s="75"/>
      <c r="AK117" s="75"/>
      <c r="AL117" s="76">
        <f t="shared" si="2"/>
        <v>1542</v>
      </c>
      <c r="AM117" s="77"/>
      <c r="AN117" s="77"/>
      <c r="AO117" s="78"/>
      <c r="AP117" s="91">
        <v>102</v>
      </c>
      <c r="AQ117" s="58"/>
      <c r="AR117" s="58"/>
      <c r="AS117" s="97">
        <v>102</v>
      </c>
      <c r="AT117" s="90"/>
      <c r="AU117" s="91"/>
      <c r="AV117" s="97">
        <v>102</v>
      </c>
      <c r="AW117" s="90"/>
      <c r="AX117" s="91"/>
      <c r="AY117" s="97">
        <v>102</v>
      </c>
      <c r="AZ117" s="90"/>
      <c r="BA117" s="91"/>
      <c r="BB117" s="97">
        <v>102</v>
      </c>
      <c r="BC117" s="90"/>
      <c r="BD117" s="91"/>
      <c r="BE117" s="97">
        <v>102</v>
      </c>
      <c r="BF117" s="90"/>
      <c r="BG117" s="91"/>
      <c r="BH117" s="97">
        <v>102</v>
      </c>
      <c r="BI117" s="90"/>
      <c r="BJ117" s="91"/>
      <c r="BK117" s="97">
        <v>102</v>
      </c>
      <c r="BL117" s="90"/>
      <c r="BM117" s="91"/>
      <c r="BN117" s="97">
        <v>102</v>
      </c>
      <c r="BO117" s="90"/>
      <c r="BP117" s="91"/>
      <c r="BQ117" s="97">
        <v>102</v>
      </c>
      <c r="BR117" s="90"/>
      <c r="BS117" s="91"/>
      <c r="BT117" s="97">
        <v>102</v>
      </c>
      <c r="BU117" s="90"/>
      <c r="BV117" s="91"/>
      <c r="BW117" s="97">
        <v>102</v>
      </c>
      <c r="BX117" s="90"/>
      <c r="BY117" s="98"/>
      <c r="BZ117" s="183">
        <v>106</v>
      </c>
      <c r="CA117" s="58"/>
      <c r="CB117" s="58"/>
      <c r="CC117" s="58">
        <v>106</v>
      </c>
      <c r="CD117" s="58"/>
      <c r="CE117" s="58"/>
      <c r="CF117" s="58">
        <v>106</v>
      </c>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183"/>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66"/>
      <c r="ET117" s="183"/>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66"/>
      <c r="GD117" s="183"/>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66"/>
    </row>
    <row r="118" spans="2:221" ht="18" customHeight="1" x14ac:dyDescent="0.2">
      <c r="B118" s="134"/>
      <c r="C118" s="135"/>
      <c r="D118" s="135"/>
      <c r="E118" s="135"/>
      <c r="F118" s="135"/>
      <c r="G118" s="135"/>
      <c r="H118" s="135"/>
      <c r="I118" s="135"/>
      <c r="J118" s="135"/>
      <c r="K118" s="135"/>
      <c r="L118" s="135"/>
      <c r="M118" s="135"/>
      <c r="N118" s="135"/>
      <c r="O118" s="135"/>
      <c r="P118" s="135"/>
      <c r="Q118" s="135"/>
      <c r="R118" s="135"/>
      <c r="S118" s="135"/>
      <c r="T118" s="135"/>
      <c r="U118" s="136"/>
      <c r="V118" s="140"/>
      <c r="W118" s="141"/>
      <c r="X118" s="141"/>
      <c r="Y118" s="141"/>
      <c r="Z118" s="141"/>
      <c r="AA118" s="142"/>
      <c r="AB118" s="146"/>
      <c r="AC118" s="147"/>
      <c r="AD118" s="147"/>
      <c r="AE118" s="147"/>
      <c r="AF118" s="148"/>
      <c r="AG118" s="74" t="s">
        <v>24</v>
      </c>
      <c r="AH118" s="75"/>
      <c r="AI118" s="75"/>
      <c r="AJ118" s="75"/>
      <c r="AK118" s="75"/>
      <c r="AL118" s="76">
        <f t="shared" si="2"/>
        <v>1585</v>
      </c>
      <c r="AM118" s="77"/>
      <c r="AN118" s="77"/>
      <c r="AO118" s="78"/>
      <c r="AP118" s="91">
        <v>94</v>
      </c>
      <c r="AQ118" s="58"/>
      <c r="AR118" s="58"/>
      <c r="AS118" s="97">
        <v>106</v>
      </c>
      <c r="AT118" s="90"/>
      <c r="AU118" s="91"/>
      <c r="AV118" s="97">
        <v>91</v>
      </c>
      <c r="AW118" s="90"/>
      <c r="AX118" s="91"/>
      <c r="AY118" s="97">
        <v>92</v>
      </c>
      <c r="AZ118" s="90"/>
      <c r="BA118" s="91"/>
      <c r="BB118" s="97">
        <v>108</v>
      </c>
      <c r="BC118" s="90"/>
      <c r="BD118" s="91"/>
      <c r="BE118" s="97">
        <v>108</v>
      </c>
      <c r="BF118" s="90"/>
      <c r="BG118" s="91"/>
      <c r="BH118" s="97">
        <v>111</v>
      </c>
      <c r="BI118" s="90"/>
      <c r="BJ118" s="91"/>
      <c r="BK118" s="97">
        <v>124</v>
      </c>
      <c r="BL118" s="90"/>
      <c r="BM118" s="91"/>
      <c r="BN118" s="97">
        <v>124</v>
      </c>
      <c r="BO118" s="90"/>
      <c r="BP118" s="91"/>
      <c r="BQ118" s="97">
        <v>110</v>
      </c>
      <c r="BR118" s="90"/>
      <c r="BS118" s="91"/>
      <c r="BT118" s="97">
        <v>98</v>
      </c>
      <c r="BU118" s="90"/>
      <c r="BV118" s="91"/>
      <c r="BW118" s="97">
        <v>103</v>
      </c>
      <c r="BX118" s="90"/>
      <c r="BY118" s="98"/>
      <c r="BZ118" s="183">
        <v>112</v>
      </c>
      <c r="CA118" s="58"/>
      <c r="CB118" s="58"/>
      <c r="CC118" s="58">
        <v>103</v>
      </c>
      <c r="CD118" s="58"/>
      <c r="CE118" s="58"/>
      <c r="CF118" s="58">
        <v>101</v>
      </c>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66"/>
      <c r="DJ118" s="183"/>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66"/>
      <c r="ET118" s="183"/>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66"/>
      <c r="GD118" s="183"/>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66"/>
    </row>
    <row r="119" spans="2:221" ht="18" customHeight="1" x14ac:dyDescent="0.2">
      <c r="B119" s="159" t="s">
        <v>160</v>
      </c>
      <c r="C119" s="160"/>
      <c r="D119" s="160"/>
      <c r="E119" s="160"/>
      <c r="F119" s="160"/>
      <c r="G119" s="160"/>
      <c r="H119" s="160"/>
      <c r="I119" s="160"/>
      <c r="J119" s="160"/>
      <c r="K119" s="160"/>
      <c r="L119" s="160"/>
      <c r="M119" s="160"/>
      <c r="N119" s="160"/>
      <c r="O119" s="160"/>
      <c r="P119" s="160"/>
      <c r="Q119" s="160"/>
      <c r="R119" s="160"/>
      <c r="S119" s="160"/>
      <c r="T119" s="160"/>
      <c r="U119" s="161"/>
      <c r="V119" s="165" t="s">
        <v>222</v>
      </c>
      <c r="W119" s="166"/>
      <c r="X119" s="166"/>
      <c r="Y119" s="166"/>
      <c r="Z119" s="166"/>
      <c r="AA119" s="167"/>
      <c r="AB119" s="171">
        <v>3.0640000000000001E-2</v>
      </c>
      <c r="AC119" s="172"/>
      <c r="AD119" s="172"/>
      <c r="AE119" s="172"/>
      <c r="AF119" s="173"/>
      <c r="AG119" s="177" t="s">
        <v>23</v>
      </c>
      <c r="AH119" s="178"/>
      <c r="AI119" s="178"/>
      <c r="AJ119" s="178"/>
      <c r="AK119" s="178"/>
      <c r="AL119" s="179">
        <f t="shared" si="2"/>
        <v>6456</v>
      </c>
      <c r="AM119" s="180"/>
      <c r="AN119" s="180"/>
      <c r="AO119" s="181"/>
      <c r="AP119" s="61">
        <v>422</v>
      </c>
      <c r="AQ119" s="65"/>
      <c r="AR119" s="65"/>
      <c r="AS119" s="99">
        <v>422</v>
      </c>
      <c r="AT119" s="60"/>
      <c r="AU119" s="61"/>
      <c r="AV119" s="99">
        <v>422</v>
      </c>
      <c r="AW119" s="60"/>
      <c r="AX119" s="61"/>
      <c r="AY119" s="99">
        <v>422</v>
      </c>
      <c r="AZ119" s="60"/>
      <c r="BA119" s="61"/>
      <c r="BB119" s="99">
        <v>422</v>
      </c>
      <c r="BC119" s="60"/>
      <c r="BD119" s="61"/>
      <c r="BE119" s="99">
        <v>422</v>
      </c>
      <c r="BF119" s="60"/>
      <c r="BG119" s="61"/>
      <c r="BH119" s="99">
        <v>422</v>
      </c>
      <c r="BI119" s="60"/>
      <c r="BJ119" s="61"/>
      <c r="BK119" s="99">
        <v>422</v>
      </c>
      <c r="BL119" s="60"/>
      <c r="BM119" s="61"/>
      <c r="BN119" s="99">
        <v>422</v>
      </c>
      <c r="BO119" s="60"/>
      <c r="BP119" s="61"/>
      <c r="BQ119" s="99">
        <v>422</v>
      </c>
      <c r="BR119" s="60"/>
      <c r="BS119" s="61"/>
      <c r="BT119" s="99">
        <v>422</v>
      </c>
      <c r="BU119" s="60"/>
      <c r="BV119" s="61"/>
      <c r="BW119" s="99">
        <v>422</v>
      </c>
      <c r="BX119" s="60"/>
      <c r="BY119" s="96"/>
      <c r="BZ119" s="182">
        <v>464</v>
      </c>
      <c r="CA119" s="65"/>
      <c r="CB119" s="65"/>
      <c r="CC119" s="65">
        <v>464</v>
      </c>
      <c r="CD119" s="65"/>
      <c r="CE119" s="65"/>
      <c r="CF119" s="65">
        <v>464</v>
      </c>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182"/>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80"/>
      <c r="ET119" s="182"/>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80"/>
      <c r="GD119" s="182"/>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80"/>
    </row>
    <row r="120" spans="2:221" ht="18" customHeight="1" x14ac:dyDescent="0.2">
      <c r="B120" s="162"/>
      <c r="C120" s="163"/>
      <c r="D120" s="163"/>
      <c r="E120" s="163"/>
      <c r="F120" s="163"/>
      <c r="G120" s="163"/>
      <c r="H120" s="163"/>
      <c r="I120" s="163"/>
      <c r="J120" s="163"/>
      <c r="K120" s="163"/>
      <c r="L120" s="163"/>
      <c r="M120" s="163"/>
      <c r="N120" s="163"/>
      <c r="O120" s="163"/>
      <c r="P120" s="163"/>
      <c r="Q120" s="163"/>
      <c r="R120" s="163"/>
      <c r="S120" s="163"/>
      <c r="T120" s="163"/>
      <c r="U120" s="164"/>
      <c r="V120" s="168"/>
      <c r="W120" s="169"/>
      <c r="X120" s="169"/>
      <c r="Y120" s="169"/>
      <c r="Z120" s="169"/>
      <c r="AA120" s="170"/>
      <c r="AB120" s="174"/>
      <c r="AC120" s="175"/>
      <c r="AD120" s="175"/>
      <c r="AE120" s="175"/>
      <c r="AF120" s="176"/>
      <c r="AG120" s="177" t="s">
        <v>24</v>
      </c>
      <c r="AH120" s="178"/>
      <c r="AI120" s="178"/>
      <c r="AJ120" s="178"/>
      <c r="AK120" s="178"/>
      <c r="AL120" s="179">
        <f t="shared" si="2"/>
        <v>7296</v>
      </c>
      <c r="AM120" s="180"/>
      <c r="AN120" s="180"/>
      <c r="AO120" s="181"/>
      <c r="AP120" s="61">
        <v>416</v>
      </c>
      <c r="AQ120" s="65"/>
      <c r="AR120" s="65"/>
      <c r="AS120" s="99">
        <v>446</v>
      </c>
      <c r="AT120" s="60"/>
      <c r="AU120" s="61"/>
      <c r="AV120" s="99">
        <v>418</v>
      </c>
      <c r="AW120" s="60"/>
      <c r="AX120" s="61"/>
      <c r="AY120" s="99">
        <v>470</v>
      </c>
      <c r="AZ120" s="60"/>
      <c r="BA120" s="61"/>
      <c r="BB120" s="99">
        <v>477</v>
      </c>
      <c r="BC120" s="60"/>
      <c r="BD120" s="61"/>
      <c r="BE120" s="99">
        <v>495</v>
      </c>
      <c r="BF120" s="60"/>
      <c r="BG120" s="61"/>
      <c r="BH120" s="99">
        <v>445</v>
      </c>
      <c r="BI120" s="60"/>
      <c r="BJ120" s="61"/>
      <c r="BK120" s="99">
        <v>547</v>
      </c>
      <c r="BL120" s="60"/>
      <c r="BM120" s="61"/>
      <c r="BN120" s="99">
        <v>490</v>
      </c>
      <c r="BO120" s="60"/>
      <c r="BP120" s="61"/>
      <c r="BQ120" s="99">
        <v>473</v>
      </c>
      <c r="BR120" s="60"/>
      <c r="BS120" s="61"/>
      <c r="BT120" s="99">
        <v>484</v>
      </c>
      <c r="BU120" s="60"/>
      <c r="BV120" s="61"/>
      <c r="BW120" s="99">
        <v>496</v>
      </c>
      <c r="BX120" s="60"/>
      <c r="BY120" s="96"/>
      <c r="BZ120" s="182">
        <v>575</v>
      </c>
      <c r="CA120" s="65"/>
      <c r="CB120" s="65"/>
      <c r="CC120" s="65">
        <v>537</v>
      </c>
      <c r="CD120" s="65"/>
      <c r="CE120" s="65"/>
      <c r="CF120" s="65">
        <v>527</v>
      </c>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80"/>
      <c r="DJ120" s="182"/>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80"/>
      <c r="ET120" s="182"/>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80"/>
      <c r="GD120" s="182"/>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80"/>
    </row>
    <row r="121" spans="2:221" ht="18" customHeight="1" x14ac:dyDescent="0.2">
      <c r="B121" s="185" t="s">
        <v>161</v>
      </c>
      <c r="C121" s="186"/>
      <c r="D121" s="186"/>
      <c r="E121" s="186"/>
      <c r="F121" s="186"/>
      <c r="G121" s="186"/>
      <c r="H121" s="186"/>
      <c r="I121" s="186"/>
      <c r="J121" s="186"/>
      <c r="K121" s="186"/>
      <c r="L121" s="186"/>
      <c r="M121" s="186"/>
      <c r="N121" s="186"/>
      <c r="O121" s="186"/>
      <c r="P121" s="186"/>
      <c r="Q121" s="186"/>
      <c r="R121" s="186"/>
      <c r="S121" s="186"/>
      <c r="T121" s="186"/>
      <c r="U121" s="187"/>
      <c r="V121" s="188" t="s">
        <v>223</v>
      </c>
      <c r="W121" s="189"/>
      <c r="X121" s="189"/>
      <c r="Y121" s="189"/>
      <c r="Z121" s="189"/>
      <c r="AA121" s="190"/>
      <c r="AB121" s="191">
        <v>1.125E-2</v>
      </c>
      <c r="AC121" s="192"/>
      <c r="AD121" s="192"/>
      <c r="AE121" s="192"/>
      <c r="AF121" s="193"/>
      <c r="AG121" s="74" t="s">
        <v>23</v>
      </c>
      <c r="AH121" s="75"/>
      <c r="AI121" s="75"/>
      <c r="AJ121" s="75"/>
      <c r="AK121" s="75"/>
      <c r="AL121" s="76">
        <f t="shared" si="2"/>
        <v>3954</v>
      </c>
      <c r="AM121" s="77"/>
      <c r="AN121" s="77"/>
      <c r="AO121" s="78"/>
      <c r="AP121" s="91">
        <v>271</v>
      </c>
      <c r="AQ121" s="58"/>
      <c r="AR121" s="58"/>
      <c r="AS121" s="97">
        <v>271</v>
      </c>
      <c r="AT121" s="90"/>
      <c r="AU121" s="91"/>
      <c r="AV121" s="97">
        <v>271</v>
      </c>
      <c r="AW121" s="90"/>
      <c r="AX121" s="91"/>
      <c r="AY121" s="97">
        <v>271</v>
      </c>
      <c r="AZ121" s="90"/>
      <c r="BA121" s="91"/>
      <c r="BB121" s="97">
        <v>271</v>
      </c>
      <c r="BC121" s="90"/>
      <c r="BD121" s="91"/>
      <c r="BE121" s="97">
        <v>271</v>
      </c>
      <c r="BF121" s="90"/>
      <c r="BG121" s="91"/>
      <c r="BH121" s="97">
        <v>271</v>
      </c>
      <c r="BI121" s="90"/>
      <c r="BJ121" s="91"/>
      <c r="BK121" s="97">
        <v>271</v>
      </c>
      <c r="BL121" s="90"/>
      <c r="BM121" s="91"/>
      <c r="BN121" s="97">
        <v>271</v>
      </c>
      <c r="BO121" s="90"/>
      <c r="BP121" s="91"/>
      <c r="BQ121" s="97">
        <v>271</v>
      </c>
      <c r="BR121" s="90"/>
      <c r="BS121" s="91"/>
      <c r="BT121" s="97">
        <v>271</v>
      </c>
      <c r="BU121" s="90"/>
      <c r="BV121" s="91"/>
      <c r="BW121" s="97">
        <v>271</v>
      </c>
      <c r="BX121" s="90"/>
      <c r="BY121" s="98"/>
      <c r="BZ121" s="183">
        <v>234</v>
      </c>
      <c r="CA121" s="58"/>
      <c r="CB121" s="58"/>
      <c r="CC121" s="58">
        <v>234</v>
      </c>
      <c r="CD121" s="58"/>
      <c r="CE121" s="58"/>
      <c r="CF121" s="58">
        <v>234</v>
      </c>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183"/>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66"/>
      <c r="ET121" s="183"/>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66"/>
      <c r="GD121" s="183"/>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66"/>
    </row>
    <row r="122" spans="2:221" ht="18" customHeight="1" x14ac:dyDescent="0.2">
      <c r="B122" s="134"/>
      <c r="C122" s="135"/>
      <c r="D122" s="135"/>
      <c r="E122" s="135"/>
      <c r="F122" s="135"/>
      <c r="G122" s="135"/>
      <c r="H122" s="135"/>
      <c r="I122" s="135"/>
      <c r="J122" s="135"/>
      <c r="K122" s="135"/>
      <c r="L122" s="135"/>
      <c r="M122" s="135"/>
      <c r="N122" s="135"/>
      <c r="O122" s="135"/>
      <c r="P122" s="135"/>
      <c r="Q122" s="135"/>
      <c r="R122" s="135"/>
      <c r="S122" s="135"/>
      <c r="T122" s="135"/>
      <c r="U122" s="136"/>
      <c r="V122" s="140"/>
      <c r="W122" s="141"/>
      <c r="X122" s="141"/>
      <c r="Y122" s="141"/>
      <c r="Z122" s="141"/>
      <c r="AA122" s="142"/>
      <c r="AB122" s="146"/>
      <c r="AC122" s="147"/>
      <c r="AD122" s="147"/>
      <c r="AE122" s="147"/>
      <c r="AF122" s="148"/>
      <c r="AG122" s="74" t="s">
        <v>24</v>
      </c>
      <c r="AH122" s="75"/>
      <c r="AI122" s="75"/>
      <c r="AJ122" s="75"/>
      <c r="AK122" s="75"/>
      <c r="AL122" s="76">
        <f t="shared" si="2"/>
        <v>3389</v>
      </c>
      <c r="AM122" s="77"/>
      <c r="AN122" s="77"/>
      <c r="AO122" s="78"/>
      <c r="AP122" s="91">
        <v>248</v>
      </c>
      <c r="AQ122" s="58"/>
      <c r="AR122" s="58"/>
      <c r="AS122" s="97">
        <v>218</v>
      </c>
      <c r="AT122" s="90"/>
      <c r="AU122" s="91"/>
      <c r="AV122" s="97">
        <v>260</v>
      </c>
      <c r="AW122" s="90"/>
      <c r="AX122" s="91"/>
      <c r="AY122" s="97">
        <v>186</v>
      </c>
      <c r="AZ122" s="90"/>
      <c r="BA122" s="91"/>
      <c r="BB122" s="97">
        <v>230</v>
      </c>
      <c r="BC122" s="90"/>
      <c r="BD122" s="91"/>
      <c r="BE122" s="97">
        <v>264</v>
      </c>
      <c r="BF122" s="90"/>
      <c r="BG122" s="91"/>
      <c r="BH122" s="97">
        <v>248</v>
      </c>
      <c r="BI122" s="90"/>
      <c r="BJ122" s="91"/>
      <c r="BK122" s="97">
        <v>228</v>
      </c>
      <c r="BL122" s="90"/>
      <c r="BM122" s="91"/>
      <c r="BN122" s="97">
        <v>221</v>
      </c>
      <c r="BO122" s="90"/>
      <c r="BP122" s="91"/>
      <c r="BQ122" s="97">
        <v>204</v>
      </c>
      <c r="BR122" s="90"/>
      <c r="BS122" s="91"/>
      <c r="BT122" s="97">
        <v>220</v>
      </c>
      <c r="BU122" s="90"/>
      <c r="BV122" s="91"/>
      <c r="BW122" s="97">
        <v>188</v>
      </c>
      <c r="BX122" s="90"/>
      <c r="BY122" s="98"/>
      <c r="BZ122" s="183">
        <v>219</v>
      </c>
      <c r="CA122" s="58"/>
      <c r="CB122" s="58"/>
      <c r="CC122" s="58">
        <v>240</v>
      </c>
      <c r="CD122" s="58"/>
      <c r="CE122" s="58"/>
      <c r="CF122" s="58">
        <v>215</v>
      </c>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66"/>
      <c r="DJ122" s="183"/>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66"/>
      <c r="ET122" s="183"/>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66"/>
      <c r="GD122" s="183"/>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66"/>
    </row>
    <row r="123" spans="2:221" ht="18" customHeight="1" x14ac:dyDescent="0.2">
      <c r="B123" s="159" t="s">
        <v>162</v>
      </c>
      <c r="C123" s="160"/>
      <c r="D123" s="160"/>
      <c r="E123" s="160"/>
      <c r="F123" s="160"/>
      <c r="G123" s="160"/>
      <c r="H123" s="160"/>
      <c r="I123" s="160"/>
      <c r="J123" s="160"/>
      <c r="K123" s="160"/>
      <c r="L123" s="160"/>
      <c r="M123" s="160"/>
      <c r="N123" s="160"/>
      <c r="O123" s="160"/>
      <c r="P123" s="160"/>
      <c r="Q123" s="160"/>
      <c r="R123" s="160"/>
      <c r="S123" s="160"/>
      <c r="T123" s="160"/>
      <c r="U123" s="161"/>
      <c r="V123" s="165" t="s">
        <v>224</v>
      </c>
      <c r="W123" s="166"/>
      <c r="X123" s="166"/>
      <c r="Y123" s="166"/>
      <c r="Z123" s="166"/>
      <c r="AA123" s="167"/>
      <c r="AB123" s="171">
        <v>6.8599999999999998E-3</v>
      </c>
      <c r="AC123" s="172"/>
      <c r="AD123" s="172"/>
      <c r="AE123" s="172"/>
      <c r="AF123" s="173"/>
      <c r="AG123" s="177" t="s">
        <v>23</v>
      </c>
      <c r="AH123" s="178"/>
      <c r="AI123" s="178"/>
      <c r="AJ123" s="178"/>
      <c r="AK123" s="178"/>
      <c r="AL123" s="179">
        <f t="shared" si="2"/>
        <v>1269</v>
      </c>
      <c r="AM123" s="180"/>
      <c r="AN123" s="180"/>
      <c r="AO123" s="181"/>
      <c r="AP123" s="61">
        <v>81</v>
      </c>
      <c r="AQ123" s="65"/>
      <c r="AR123" s="65"/>
      <c r="AS123" s="99">
        <v>81</v>
      </c>
      <c r="AT123" s="60"/>
      <c r="AU123" s="61"/>
      <c r="AV123" s="99">
        <v>81</v>
      </c>
      <c r="AW123" s="60"/>
      <c r="AX123" s="61"/>
      <c r="AY123" s="99">
        <v>81</v>
      </c>
      <c r="AZ123" s="60"/>
      <c r="BA123" s="61"/>
      <c r="BB123" s="99">
        <v>81</v>
      </c>
      <c r="BC123" s="60"/>
      <c r="BD123" s="61"/>
      <c r="BE123" s="99">
        <v>81</v>
      </c>
      <c r="BF123" s="60"/>
      <c r="BG123" s="61"/>
      <c r="BH123" s="99">
        <v>81</v>
      </c>
      <c r="BI123" s="60"/>
      <c r="BJ123" s="61"/>
      <c r="BK123" s="99">
        <v>81</v>
      </c>
      <c r="BL123" s="60"/>
      <c r="BM123" s="61"/>
      <c r="BN123" s="99">
        <v>81</v>
      </c>
      <c r="BO123" s="60"/>
      <c r="BP123" s="61"/>
      <c r="BQ123" s="99">
        <v>81</v>
      </c>
      <c r="BR123" s="60"/>
      <c r="BS123" s="61"/>
      <c r="BT123" s="99">
        <v>81</v>
      </c>
      <c r="BU123" s="60"/>
      <c r="BV123" s="61"/>
      <c r="BW123" s="99">
        <v>81</v>
      </c>
      <c r="BX123" s="60"/>
      <c r="BY123" s="96"/>
      <c r="BZ123" s="182">
        <v>99</v>
      </c>
      <c r="CA123" s="65"/>
      <c r="CB123" s="65"/>
      <c r="CC123" s="65">
        <v>99</v>
      </c>
      <c r="CD123" s="65"/>
      <c r="CE123" s="65"/>
      <c r="CF123" s="65">
        <v>99</v>
      </c>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182"/>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80"/>
      <c r="ET123" s="182"/>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80"/>
      <c r="GD123" s="182"/>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80"/>
    </row>
    <row r="124" spans="2:221" ht="18" customHeight="1" x14ac:dyDescent="0.2">
      <c r="B124" s="162"/>
      <c r="C124" s="163"/>
      <c r="D124" s="163"/>
      <c r="E124" s="163"/>
      <c r="F124" s="163"/>
      <c r="G124" s="163"/>
      <c r="H124" s="163"/>
      <c r="I124" s="163"/>
      <c r="J124" s="163"/>
      <c r="K124" s="163"/>
      <c r="L124" s="163"/>
      <c r="M124" s="163"/>
      <c r="N124" s="163"/>
      <c r="O124" s="163"/>
      <c r="P124" s="163"/>
      <c r="Q124" s="163"/>
      <c r="R124" s="163"/>
      <c r="S124" s="163"/>
      <c r="T124" s="163"/>
      <c r="U124" s="164"/>
      <c r="V124" s="168"/>
      <c r="W124" s="169"/>
      <c r="X124" s="169"/>
      <c r="Y124" s="169"/>
      <c r="Z124" s="169"/>
      <c r="AA124" s="170"/>
      <c r="AB124" s="174"/>
      <c r="AC124" s="175"/>
      <c r="AD124" s="175"/>
      <c r="AE124" s="175"/>
      <c r="AF124" s="176"/>
      <c r="AG124" s="177" t="s">
        <v>24</v>
      </c>
      <c r="AH124" s="178"/>
      <c r="AI124" s="178"/>
      <c r="AJ124" s="178"/>
      <c r="AK124" s="178"/>
      <c r="AL124" s="179">
        <f t="shared" si="2"/>
        <v>1472</v>
      </c>
      <c r="AM124" s="180"/>
      <c r="AN124" s="180"/>
      <c r="AO124" s="181"/>
      <c r="AP124" s="61">
        <v>91</v>
      </c>
      <c r="AQ124" s="65"/>
      <c r="AR124" s="65"/>
      <c r="AS124" s="99">
        <v>95</v>
      </c>
      <c r="AT124" s="60"/>
      <c r="AU124" s="61"/>
      <c r="AV124" s="99">
        <v>76</v>
      </c>
      <c r="AW124" s="60"/>
      <c r="AX124" s="61"/>
      <c r="AY124" s="99">
        <v>119</v>
      </c>
      <c r="AZ124" s="60"/>
      <c r="BA124" s="61"/>
      <c r="BB124" s="99">
        <v>107</v>
      </c>
      <c r="BC124" s="60"/>
      <c r="BD124" s="61"/>
      <c r="BE124" s="99">
        <v>74</v>
      </c>
      <c r="BF124" s="60"/>
      <c r="BG124" s="61"/>
      <c r="BH124" s="99">
        <v>113</v>
      </c>
      <c r="BI124" s="60"/>
      <c r="BJ124" s="61"/>
      <c r="BK124" s="99">
        <v>87</v>
      </c>
      <c r="BL124" s="60"/>
      <c r="BM124" s="61"/>
      <c r="BN124" s="99">
        <v>133</v>
      </c>
      <c r="BO124" s="60"/>
      <c r="BP124" s="61"/>
      <c r="BQ124" s="99">
        <v>95</v>
      </c>
      <c r="BR124" s="60"/>
      <c r="BS124" s="61"/>
      <c r="BT124" s="99">
        <v>83</v>
      </c>
      <c r="BU124" s="60"/>
      <c r="BV124" s="61"/>
      <c r="BW124" s="99">
        <v>93</v>
      </c>
      <c r="BX124" s="60"/>
      <c r="BY124" s="96"/>
      <c r="BZ124" s="182">
        <v>105</v>
      </c>
      <c r="CA124" s="65"/>
      <c r="CB124" s="65"/>
      <c r="CC124" s="65">
        <v>111</v>
      </c>
      <c r="CD124" s="65"/>
      <c r="CE124" s="65"/>
      <c r="CF124" s="65">
        <v>90</v>
      </c>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80"/>
      <c r="DJ124" s="182"/>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80"/>
      <c r="ET124" s="182"/>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80"/>
      <c r="GD124" s="182"/>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80"/>
    </row>
    <row r="125" spans="2:221" ht="18" customHeight="1" x14ac:dyDescent="0.2">
      <c r="B125" s="185" t="s">
        <v>163</v>
      </c>
      <c r="C125" s="186"/>
      <c r="D125" s="186"/>
      <c r="E125" s="186"/>
      <c r="F125" s="186"/>
      <c r="G125" s="186"/>
      <c r="H125" s="186"/>
      <c r="I125" s="186"/>
      <c r="J125" s="186"/>
      <c r="K125" s="186"/>
      <c r="L125" s="186"/>
      <c r="M125" s="186"/>
      <c r="N125" s="186"/>
      <c r="O125" s="186"/>
      <c r="P125" s="186"/>
      <c r="Q125" s="186"/>
      <c r="R125" s="186"/>
      <c r="S125" s="186"/>
      <c r="T125" s="186"/>
      <c r="U125" s="187"/>
      <c r="V125" s="188" t="s">
        <v>225</v>
      </c>
      <c r="W125" s="189"/>
      <c r="X125" s="189"/>
      <c r="Y125" s="189"/>
      <c r="Z125" s="189"/>
      <c r="AA125" s="190"/>
      <c r="AB125" s="191">
        <v>1.9619999999999999E-2</v>
      </c>
      <c r="AC125" s="192"/>
      <c r="AD125" s="192"/>
      <c r="AE125" s="192"/>
      <c r="AF125" s="193"/>
      <c r="AG125" s="74" t="s">
        <v>23</v>
      </c>
      <c r="AH125" s="75"/>
      <c r="AI125" s="75"/>
      <c r="AJ125" s="75"/>
      <c r="AK125" s="75"/>
      <c r="AL125" s="76">
        <f t="shared" si="2"/>
        <v>3771</v>
      </c>
      <c r="AM125" s="77"/>
      <c r="AN125" s="77"/>
      <c r="AO125" s="78"/>
      <c r="AP125" s="91">
        <v>248</v>
      </c>
      <c r="AQ125" s="58"/>
      <c r="AR125" s="58"/>
      <c r="AS125" s="97">
        <v>248</v>
      </c>
      <c r="AT125" s="90"/>
      <c r="AU125" s="91"/>
      <c r="AV125" s="97">
        <v>248</v>
      </c>
      <c r="AW125" s="90"/>
      <c r="AX125" s="91"/>
      <c r="AY125" s="97">
        <v>248</v>
      </c>
      <c r="AZ125" s="90"/>
      <c r="BA125" s="91"/>
      <c r="BB125" s="97">
        <v>248</v>
      </c>
      <c r="BC125" s="90"/>
      <c r="BD125" s="91"/>
      <c r="BE125" s="97">
        <v>248</v>
      </c>
      <c r="BF125" s="90"/>
      <c r="BG125" s="91"/>
      <c r="BH125" s="97">
        <v>248</v>
      </c>
      <c r="BI125" s="90"/>
      <c r="BJ125" s="91"/>
      <c r="BK125" s="97">
        <v>248</v>
      </c>
      <c r="BL125" s="90"/>
      <c r="BM125" s="91"/>
      <c r="BN125" s="97">
        <v>248</v>
      </c>
      <c r="BO125" s="90"/>
      <c r="BP125" s="91"/>
      <c r="BQ125" s="97">
        <v>248</v>
      </c>
      <c r="BR125" s="90"/>
      <c r="BS125" s="91"/>
      <c r="BT125" s="97">
        <v>248</v>
      </c>
      <c r="BU125" s="90"/>
      <c r="BV125" s="91"/>
      <c r="BW125" s="97">
        <v>248</v>
      </c>
      <c r="BX125" s="90"/>
      <c r="BY125" s="98"/>
      <c r="BZ125" s="183">
        <v>265</v>
      </c>
      <c r="CA125" s="58"/>
      <c r="CB125" s="58"/>
      <c r="CC125" s="58">
        <v>265</v>
      </c>
      <c r="CD125" s="58"/>
      <c r="CE125" s="58"/>
      <c r="CF125" s="58">
        <v>265</v>
      </c>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183"/>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66"/>
      <c r="ET125" s="183"/>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66"/>
      <c r="GD125" s="183"/>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66"/>
    </row>
    <row r="126" spans="2:221" ht="18" customHeight="1" x14ac:dyDescent="0.2">
      <c r="B126" s="134"/>
      <c r="C126" s="135"/>
      <c r="D126" s="135"/>
      <c r="E126" s="135"/>
      <c r="F126" s="135"/>
      <c r="G126" s="135"/>
      <c r="H126" s="135"/>
      <c r="I126" s="135"/>
      <c r="J126" s="135"/>
      <c r="K126" s="135"/>
      <c r="L126" s="135"/>
      <c r="M126" s="135"/>
      <c r="N126" s="135"/>
      <c r="O126" s="135"/>
      <c r="P126" s="135"/>
      <c r="Q126" s="135"/>
      <c r="R126" s="135"/>
      <c r="S126" s="135"/>
      <c r="T126" s="135"/>
      <c r="U126" s="136"/>
      <c r="V126" s="140"/>
      <c r="W126" s="141"/>
      <c r="X126" s="141"/>
      <c r="Y126" s="141"/>
      <c r="Z126" s="141"/>
      <c r="AA126" s="142"/>
      <c r="AB126" s="146"/>
      <c r="AC126" s="147"/>
      <c r="AD126" s="147"/>
      <c r="AE126" s="147"/>
      <c r="AF126" s="148"/>
      <c r="AG126" s="74" t="s">
        <v>24</v>
      </c>
      <c r="AH126" s="75"/>
      <c r="AI126" s="75"/>
      <c r="AJ126" s="75"/>
      <c r="AK126" s="75"/>
      <c r="AL126" s="76">
        <f t="shared" si="2"/>
        <v>4040</v>
      </c>
      <c r="AM126" s="77"/>
      <c r="AN126" s="77"/>
      <c r="AO126" s="78"/>
      <c r="AP126" s="91">
        <v>323</v>
      </c>
      <c r="AQ126" s="58"/>
      <c r="AR126" s="58"/>
      <c r="AS126" s="97">
        <v>260</v>
      </c>
      <c r="AT126" s="90"/>
      <c r="AU126" s="91"/>
      <c r="AV126" s="97">
        <v>240</v>
      </c>
      <c r="AW126" s="90"/>
      <c r="AX126" s="91"/>
      <c r="AY126" s="97">
        <v>265</v>
      </c>
      <c r="AZ126" s="90"/>
      <c r="BA126" s="91"/>
      <c r="BB126" s="97">
        <v>294</v>
      </c>
      <c r="BC126" s="90"/>
      <c r="BD126" s="91"/>
      <c r="BE126" s="97">
        <v>234</v>
      </c>
      <c r="BF126" s="90"/>
      <c r="BG126" s="91"/>
      <c r="BH126" s="97">
        <v>248</v>
      </c>
      <c r="BI126" s="90"/>
      <c r="BJ126" s="91"/>
      <c r="BK126" s="97">
        <v>251</v>
      </c>
      <c r="BL126" s="90"/>
      <c r="BM126" s="91"/>
      <c r="BN126" s="97">
        <v>273</v>
      </c>
      <c r="BO126" s="90"/>
      <c r="BP126" s="91"/>
      <c r="BQ126" s="97">
        <v>331</v>
      </c>
      <c r="BR126" s="90"/>
      <c r="BS126" s="91"/>
      <c r="BT126" s="97">
        <v>299</v>
      </c>
      <c r="BU126" s="90"/>
      <c r="BV126" s="91"/>
      <c r="BW126" s="97">
        <v>200</v>
      </c>
      <c r="BX126" s="90"/>
      <c r="BY126" s="98"/>
      <c r="BZ126" s="183">
        <v>284</v>
      </c>
      <c r="CA126" s="58"/>
      <c r="CB126" s="58"/>
      <c r="CC126" s="58">
        <v>246</v>
      </c>
      <c r="CD126" s="58"/>
      <c r="CE126" s="58"/>
      <c r="CF126" s="58">
        <v>292</v>
      </c>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66"/>
      <c r="DJ126" s="183"/>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66"/>
      <c r="ET126" s="183"/>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66"/>
      <c r="GD126" s="183"/>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66"/>
    </row>
    <row r="127" spans="2:221" ht="18" customHeight="1" x14ac:dyDescent="0.2">
      <c r="B127" s="159" t="s">
        <v>164</v>
      </c>
      <c r="C127" s="160"/>
      <c r="D127" s="160"/>
      <c r="E127" s="160"/>
      <c r="F127" s="160"/>
      <c r="G127" s="160"/>
      <c r="H127" s="160"/>
      <c r="I127" s="160"/>
      <c r="J127" s="160"/>
      <c r="K127" s="160"/>
      <c r="L127" s="160"/>
      <c r="M127" s="160"/>
      <c r="N127" s="160"/>
      <c r="O127" s="160"/>
      <c r="P127" s="160"/>
      <c r="Q127" s="160"/>
      <c r="R127" s="160"/>
      <c r="S127" s="160"/>
      <c r="T127" s="160"/>
      <c r="U127" s="161"/>
      <c r="V127" s="165" t="s">
        <v>226</v>
      </c>
      <c r="W127" s="166"/>
      <c r="X127" s="166"/>
      <c r="Y127" s="166"/>
      <c r="Z127" s="166"/>
      <c r="AA127" s="167"/>
      <c r="AB127" s="171">
        <v>1.6029999999999999E-2</v>
      </c>
      <c r="AC127" s="172"/>
      <c r="AD127" s="172"/>
      <c r="AE127" s="172"/>
      <c r="AF127" s="173"/>
      <c r="AG127" s="177" t="s">
        <v>23</v>
      </c>
      <c r="AH127" s="178"/>
      <c r="AI127" s="178"/>
      <c r="AJ127" s="178"/>
      <c r="AK127" s="178"/>
      <c r="AL127" s="179">
        <f t="shared" si="2"/>
        <v>2205</v>
      </c>
      <c r="AM127" s="180"/>
      <c r="AN127" s="180"/>
      <c r="AO127" s="181"/>
      <c r="AP127" s="61">
        <v>143</v>
      </c>
      <c r="AQ127" s="65"/>
      <c r="AR127" s="65"/>
      <c r="AS127" s="99">
        <v>143</v>
      </c>
      <c r="AT127" s="60"/>
      <c r="AU127" s="61"/>
      <c r="AV127" s="99">
        <v>143</v>
      </c>
      <c r="AW127" s="60"/>
      <c r="AX127" s="61"/>
      <c r="AY127" s="99">
        <v>143</v>
      </c>
      <c r="AZ127" s="60"/>
      <c r="BA127" s="61"/>
      <c r="BB127" s="99">
        <v>143</v>
      </c>
      <c r="BC127" s="60"/>
      <c r="BD127" s="61"/>
      <c r="BE127" s="99">
        <v>143</v>
      </c>
      <c r="BF127" s="60"/>
      <c r="BG127" s="61"/>
      <c r="BH127" s="99">
        <v>143</v>
      </c>
      <c r="BI127" s="60"/>
      <c r="BJ127" s="61"/>
      <c r="BK127" s="99">
        <v>143</v>
      </c>
      <c r="BL127" s="60"/>
      <c r="BM127" s="61"/>
      <c r="BN127" s="99">
        <v>143</v>
      </c>
      <c r="BO127" s="60"/>
      <c r="BP127" s="61"/>
      <c r="BQ127" s="99">
        <v>143</v>
      </c>
      <c r="BR127" s="60"/>
      <c r="BS127" s="61"/>
      <c r="BT127" s="99">
        <v>143</v>
      </c>
      <c r="BU127" s="60"/>
      <c r="BV127" s="61"/>
      <c r="BW127" s="99">
        <v>143</v>
      </c>
      <c r="BX127" s="60"/>
      <c r="BY127" s="96"/>
      <c r="BZ127" s="182">
        <v>163</v>
      </c>
      <c r="CA127" s="65"/>
      <c r="CB127" s="65"/>
      <c r="CC127" s="65">
        <v>163</v>
      </c>
      <c r="CD127" s="65"/>
      <c r="CE127" s="65"/>
      <c r="CF127" s="65">
        <v>163</v>
      </c>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182"/>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80"/>
      <c r="ET127" s="182"/>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80"/>
      <c r="GD127" s="182"/>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80"/>
    </row>
    <row r="128" spans="2:221" ht="18" customHeight="1" x14ac:dyDescent="0.2">
      <c r="B128" s="162"/>
      <c r="C128" s="163"/>
      <c r="D128" s="163"/>
      <c r="E128" s="163"/>
      <c r="F128" s="163"/>
      <c r="G128" s="163"/>
      <c r="H128" s="163"/>
      <c r="I128" s="163"/>
      <c r="J128" s="163"/>
      <c r="K128" s="163"/>
      <c r="L128" s="163"/>
      <c r="M128" s="163"/>
      <c r="N128" s="163"/>
      <c r="O128" s="163"/>
      <c r="P128" s="163"/>
      <c r="Q128" s="163"/>
      <c r="R128" s="163"/>
      <c r="S128" s="163"/>
      <c r="T128" s="163"/>
      <c r="U128" s="164"/>
      <c r="V128" s="168"/>
      <c r="W128" s="169"/>
      <c r="X128" s="169"/>
      <c r="Y128" s="169"/>
      <c r="Z128" s="169"/>
      <c r="AA128" s="170"/>
      <c r="AB128" s="174"/>
      <c r="AC128" s="175"/>
      <c r="AD128" s="175"/>
      <c r="AE128" s="175"/>
      <c r="AF128" s="176"/>
      <c r="AG128" s="177" t="s">
        <v>24</v>
      </c>
      <c r="AH128" s="178"/>
      <c r="AI128" s="178"/>
      <c r="AJ128" s="178"/>
      <c r="AK128" s="178"/>
      <c r="AL128" s="179">
        <f t="shared" si="2"/>
        <v>2186</v>
      </c>
      <c r="AM128" s="180"/>
      <c r="AN128" s="180"/>
      <c r="AO128" s="181"/>
      <c r="AP128" s="61">
        <v>158</v>
      </c>
      <c r="AQ128" s="65"/>
      <c r="AR128" s="65"/>
      <c r="AS128" s="99">
        <v>187</v>
      </c>
      <c r="AT128" s="60"/>
      <c r="AU128" s="61"/>
      <c r="AV128" s="99">
        <v>160</v>
      </c>
      <c r="AW128" s="60"/>
      <c r="AX128" s="61"/>
      <c r="AY128" s="99">
        <v>179</v>
      </c>
      <c r="AZ128" s="60"/>
      <c r="BA128" s="61"/>
      <c r="BB128" s="99">
        <v>161</v>
      </c>
      <c r="BC128" s="60"/>
      <c r="BD128" s="61"/>
      <c r="BE128" s="99">
        <v>181</v>
      </c>
      <c r="BF128" s="60"/>
      <c r="BG128" s="61"/>
      <c r="BH128" s="99">
        <v>166</v>
      </c>
      <c r="BI128" s="60"/>
      <c r="BJ128" s="61"/>
      <c r="BK128" s="99">
        <v>142</v>
      </c>
      <c r="BL128" s="60"/>
      <c r="BM128" s="61"/>
      <c r="BN128" s="99">
        <v>135</v>
      </c>
      <c r="BO128" s="60"/>
      <c r="BP128" s="61"/>
      <c r="BQ128" s="99">
        <v>97</v>
      </c>
      <c r="BR128" s="60"/>
      <c r="BS128" s="61"/>
      <c r="BT128" s="99">
        <v>87</v>
      </c>
      <c r="BU128" s="60"/>
      <c r="BV128" s="61"/>
      <c r="BW128" s="99">
        <v>68</v>
      </c>
      <c r="BX128" s="60"/>
      <c r="BY128" s="96"/>
      <c r="BZ128" s="182">
        <v>118</v>
      </c>
      <c r="CA128" s="65"/>
      <c r="CB128" s="65"/>
      <c r="CC128" s="65">
        <v>166</v>
      </c>
      <c r="CD128" s="65"/>
      <c r="CE128" s="65"/>
      <c r="CF128" s="65">
        <v>181</v>
      </c>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80"/>
      <c r="DJ128" s="182"/>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80"/>
      <c r="ET128" s="182"/>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80"/>
      <c r="GD128" s="182"/>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80"/>
    </row>
    <row r="129" spans="2:221" ht="18" customHeight="1" x14ac:dyDescent="0.2">
      <c r="B129" s="185" t="s">
        <v>165</v>
      </c>
      <c r="C129" s="186"/>
      <c r="D129" s="186"/>
      <c r="E129" s="186"/>
      <c r="F129" s="186"/>
      <c r="G129" s="186"/>
      <c r="H129" s="186"/>
      <c r="I129" s="186"/>
      <c r="J129" s="186"/>
      <c r="K129" s="186"/>
      <c r="L129" s="186"/>
      <c r="M129" s="186"/>
      <c r="N129" s="186"/>
      <c r="O129" s="186"/>
      <c r="P129" s="186"/>
      <c r="Q129" s="186"/>
      <c r="R129" s="186"/>
      <c r="S129" s="186"/>
      <c r="T129" s="186"/>
      <c r="U129" s="187"/>
      <c r="V129" s="188" t="s">
        <v>227</v>
      </c>
      <c r="W129" s="189"/>
      <c r="X129" s="189"/>
      <c r="Y129" s="189"/>
      <c r="Z129" s="189"/>
      <c r="AA129" s="190"/>
      <c r="AB129" s="191">
        <v>5.3200000000000001E-3</v>
      </c>
      <c r="AC129" s="192"/>
      <c r="AD129" s="192"/>
      <c r="AE129" s="192"/>
      <c r="AF129" s="193"/>
      <c r="AG129" s="74" t="s">
        <v>23</v>
      </c>
      <c r="AH129" s="75"/>
      <c r="AI129" s="75"/>
      <c r="AJ129" s="75"/>
      <c r="AK129" s="75"/>
      <c r="AL129" s="76">
        <f t="shared" si="2"/>
        <v>3696</v>
      </c>
      <c r="AM129" s="77"/>
      <c r="AN129" s="77"/>
      <c r="AO129" s="78"/>
      <c r="AP129" s="91">
        <v>239</v>
      </c>
      <c r="AQ129" s="58"/>
      <c r="AR129" s="58"/>
      <c r="AS129" s="97">
        <v>239</v>
      </c>
      <c r="AT129" s="90"/>
      <c r="AU129" s="91"/>
      <c r="AV129" s="97">
        <v>239</v>
      </c>
      <c r="AW129" s="90"/>
      <c r="AX129" s="91"/>
      <c r="AY129" s="97">
        <v>239</v>
      </c>
      <c r="AZ129" s="90"/>
      <c r="BA129" s="91"/>
      <c r="BB129" s="97">
        <v>239</v>
      </c>
      <c r="BC129" s="90"/>
      <c r="BD129" s="91"/>
      <c r="BE129" s="97">
        <v>239</v>
      </c>
      <c r="BF129" s="90"/>
      <c r="BG129" s="91"/>
      <c r="BH129" s="97">
        <v>239</v>
      </c>
      <c r="BI129" s="90"/>
      <c r="BJ129" s="91"/>
      <c r="BK129" s="97">
        <v>239</v>
      </c>
      <c r="BL129" s="90"/>
      <c r="BM129" s="91"/>
      <c r="BN129" s="97">
        <v>239</v>
      </c>
      <c r="BO129" s="90"/>
      <c r="BP129" s="91"/>
      <c r="BQ129" s="97">
        <v>239</v>
      </c>
      <c r="BR129" s="90"/>
      <c r="BS129" s="91"/>
      <c r="BT129" s="97">
        <v>239</v>
      </c>
      <c r="BU129" s="90"/>
      <c r="BV129" s="91"/>
      <c r="BW129" s="97">
        <v>239</v>
      </c>
      <c r="BX129" s="90"/>
      <c r="BY129" s="98"/>
      <c r="BZ129" s="183">
        <v>276</v>
      </c>
      <c r="CA129" s="58"/>
      <c r="CB129" s="58"/>
      <c r="CC129" s="58">
        <v>276</v>
      </c>
      <c r="CD129" s="58"/>
      <c r="CE129" s="58"/>
      <c r="CF129" s="58">
        <v>276</v>
      </c>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183"/>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66"/>
      <c r="ET129" s="183"/>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66"/>
      <c r="GD129" s="183"/>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66"/>
    </row>
    <row r="130" spans="2:221" ht="18" customHeight="1" x14ac:dyDescent="0.2">
      <c r="B130" s="134"/>
      <c r="C130" s="135"/>
      <c r="D130" s="135"/>
      <c r="E130" s="135"/>
      <c r="F130" s="135"/>
      <c r="G130" s="135"/>
      <c r="H130" s="135"/>
      <c r="I130" s="135"/>
      <c r="J130" s="135"/>
      <c r="K130" s="135"/>
      <c r="L130" s="135"/>
      <c r="M130" s="135"/>
      <c r="N130" s="135"/>
      <c r="O130" s="135"/>
      <c r="P130" s="135"/>
      <c r="Q130" s="135"/>
      <c r="R130" s="135"/>
      <c r="S130" s="135"/>
      <c r="T130" s="135"/>
      <c r="U130" s="136"/>
      <c r="V130" s="140"/>
      <c r="W130" s="141"/>
      <c r="X130" s="141"/>
      <c r="Y130" s="141"/>
      <c r="Z130" s="141"/>
      <c r="AA130" s="142"/>
      <c r="AB130" s="146"/>
      <c r="AC130" s="147"/>
      <c r="AD130" s="147"/>
      <c r="AE130" s="147"/>
      <c r="AF130" s="148"/>
      <c r="AG130" s="74" t="s">
        <v>24</v>
      </c>
      <c r="AH130" s="75"/>
      <c r="AI130" s="75"/>
      <c r="AJ130" s="75"/>
      <c r="AK130" s="75"/>
      <c r="AL130" s="76">
        <f t="shared" si="2"/>
        <v>4094</v>
      </c>
      <c r="AM130" s="77"/>
      <c r="AN130" s="77"/>
      <c r="AO130" s="78"/>
      <c r="AP130" s="91">
        <v>80</v>
      </c>
      <c r="AQ130" s="58"/>
      <c r="AR130" s="58"/>
      <c r="AS130" s="97">
        <v>223</v>
      </c>
      <c r="AT130" s="90"/>
      <c r="AU130" s="91"/>
      <c r="AV130" s="97">
        <v>281</v>
      </c>
      <c r="AW130" s="90"/>
      <c r="AX130" s="91"/>
      <c r="AY130" s="97">
        <v>389</v>
      </c>
      <c r="AZ130" s="90"/>
      <c r="BA130" s="91"/>
      <c r="BB130" s="97">
        <v>320</v>
      </c>
      <c r="BC130" s="90"/>
      <c r="BD130" s="91"/>
      <c r="BE130" s="97">
        <v>229</v>
      </c>
      <c r="BF130" s="90"/>
      <c r="BG130" s="91"/>
      <c r="BH130" s="97">
        <v>282</v>
      </c>
      <c r="BI130" s="90"/>
      <c r="BJ130" s="91"/>
      <c r="BK130" s="97">
        <v>310</v>
      </c>
      <c r="BL130" s="90"/>
      <c r="BM130" s="91"/>
      <c r="BN130" s="97">
        <v>372</v>
      </c>
      <c r="BO130" s="90"/>
      <c r="BP130" s="91"/>
      <c r="BQ130" s="97">
        <v>296</v>
      </c>
      <c r="BR130" s="90"/>
      <c r="BS130" s="91"/>
      <c r="BT130" s="97">
        <v>84</v>
      </c>
      <c r="BU130" s="90"/>
      <c r="BV130" s="91"/>
      <c r="BW130" s="97">
        <v>66</v>
      </c>
      <c r="BX130" s="90"/>
      <c r="BY130" s="98"/>
      <c r="BZ130" s="183">
        <v>54</v>
      </c>
      <c r="CA130" s="58"/>
      <c r="CB130" s="58"/>
      <c r="CC130" s="58">
        <v>514</v>
      </c>
      <c r="CD130" s="58"/>
      <c r="CE130" s="58"/>
      <c r="CF130" s="58">
        <v>594</v>
      </c>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66"/>
      <c r="DJ130" s="183"/>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66"/>
      <c r="ET130" s="183"/>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66"/>
      <c r="GD130" s="183"/>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66"/>
    </row>
    <row r="131" spans="2:221" ht="18" customHeight="1" x14ac:dyDescent="0.2">
      <c r="B131" s="159" t="s">
        <v>166</v>
      </c>
      <c r="C131" s="160"/>
      <c r="D131" s="160"/>
      <c r="E131" s="160"/>
      <c r="F131" s="160"/>
      <c r="G131" s="160"/>
      <c r="H131" s="160"/>
      <c r="I131" s="160"/>
      <c r="J131" s="160"/>
      <c r="K131" s="160"/>
      <c r="L131" s="160"/>
      <c r="M131" s="160"/>
      <c r="N131" s="160"/>
      <c r="O131" s="160"/>
      <c r="P131" s="160"/>
      <c r="Q131" s="160"/>
      <c r="R131" s="160"/>
      <c r="S131" s="160"/>
      <c r="T131" s="160"/>
      <c r="U131" s="161"/>
      <c r="V131" s="165" t="s">
        <v>228</v>
      </c>
      <c r="W131" s="166"/>
      <c r="X131" s="166"/>
      <c r="Y131" s="166"/>
      <c r="Z131" s="166"/>
      <c r="AA131" s="167"/>
      <c r="AB131" s="171">
        <v>6.5500000000000003E-3</v>
      </c>
      <c r="AC131" s="172"/>
      <c r="AD131" s="172"/>
      <c r="AE131" s="172"/>
      <c r="AF131" s="173"/>
      <c r="AG131" s="177" t="s">
        <v>23</v>
      </c>
      <c r="AH131" s="178"/>
      <c r="AI131" s="178"/>
      <c r="AJ131" s="178"/>
      <c r="AK131" s="178"/>
      <c r="AL131" s="179">
        <f t="shared" si="2"/>
        <v>4323</v>
      </c>
      <c r="AM131" s="180"/>
      <c r="AN131" s="180"/>
      <c r="AO131" s="181"/>
      <c r="AP131" s="61">
        <v>294</v>
      </c>
      <c r="AQ131" s="65"/>
      <c r="AR131" s="65"/>
      <c r="AS131" s="99">
        <v>294</v>
      </c>
      <c r="AT131" s="60"/>
      <c r="AU131" s="61"/>
      <c r="AV131" s="99">
        <v>294</v>
      </c>
      <c r="AW131" s="60"/>
      <c r="AX131" s="61"/>
      <c r="AY131" s="99">
        <v>294</v>
      </c>
      <c r="AZ131" s="60"/>
      <c r="BA131" s="61"/>
      <c r="BB131" s="99">
        <v>294</v>
      </c>
      <c r="BC131" s="60"/>
      <c r="BD131" s="61"/>
      <c r="BE131" s="99">
        <v>294</v>
      </c>
      <c r="BF131" s="60"/>
      <c r="BG131" s="61"/>
      <c r="BH131" s="99">
        <v>294</v>
      </c>
      <c r="BI131" s="60"/>
      <c r="BJ131" s="61"/>
      <c r="BK131" s="99">
        <v>294</v>
      </c>
      <c r="BL131" s="60"/>
      <c r="BM131" s="61"/>
      <c r="BN131" s="99">
        <v>294</v>
      </c>
      <c r="BO131" s="60"/>
      <c r="BP131" s="61"/>
      <c r="BQ131" s="99">
        <v>294</v>
      </c>
      <c r="BR131" s="60"/>
      <c r="BS131" s="61"/>
      <c r="BT131" s="99">
        <v>294</v>
      </c>
      <c r="BU131" s="60"/>
      <c r="BV131" s="61"/>
      <c r="BW131" s="99">
        <v>294</v>
      </c>
      <c r="BX131" s="60"/>
      <c r="BY131" s="96"/>
      <c r="BZ131" s="182">
        <v>265</v>
      </c>
      <c r="CA131" s="65"/>
      <c r="CB131" s="65"/>
      <c r="CC131" s="65">
        <v>265</v>
      </c>
      <c r="CD131" s="65"/>
      <c r="CE131" s="65"/>
      <c r="CF131" s="65">
        <v>265</v>
      </c>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182"/>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80"/>
      <c r="ET131" s="182"/>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80"/>
      <c r="GD131" s="182"/>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80"/>
    </row>
    <row r="132" spans="2:221" ht="18" customHeight="1" x14ac:dyDescent="0.2">
      <c r="B132" s="162"/>
      <c r="C132" s="163"/>
      <c r="D132" s="163"/>
      <c r="E132" s="163"/>
      <c r="F132" s="163"/>
      <c r="G132" s="163"/>
      <c r="H132" s="163"/>
      <c r="I132" s="163"/>
      <c r="J132" s="163"/>
      <c r="K132" s="163"/>
      <c r="L132" s="163"/>
      <c r="M132" s="163"/>
      <c r="N132" s="163"/>
      <c r="O132" s="163"/>
      <c r="P132" s="163"/>
      <c r="Q132" s="163"/>
      <c r="R132" s="163"/>
      <c r="S132" s="163"/>
      <c r="T132" s="163"/>
      <c r="U132" s="164"/>
      <c r="V132" s="168"/>
      <c r="W132" s="169"/>
      <c r="X132" s="169"/>
      <c r="Y132" s="169"/>
      <c r="Z132" s="169"/>
      <c r="AA132" s="170"/>
      <c r="AB132" s="174"/>
      <c r="AC132" s="175"/>
      <c r="AD132" s="175"/>
      <c r="AE132" s="175"/>
      <c r="AF132" s="176"/>
      <c r="AG132" s="177" t="s">
        <v>24</v>
      </c>
      <c r="AH132" s="178"/>
      <c r="AI132" s="178"/>
      <c r="AJ132" s="178"/>
      <c r="AK132" s="178"/>
      <c r="AL132" s="179">
        <f t="shared" si="2"/>
        <v>3931</v>
      </c>
      <c r="AM132" s="180"/>
      <c r="AN132" s="180"/>
      <c r="AO132" s="181"/>
      <c r="AP132" s="61">
        <v>79</v>
      </c>
      <c r="AQ132" s="65"/>
      <c r="AR132" s="65"/>
      <c r="AS132" s="99">
        <v>232</v>
      </c>
      <c r="AT132" s="60"/>
      <c r="AU132" s="61"/>
      <c r="AV132" s="99">
        <v>374</v>
      </c>
      <c r="AW132" s="60"/>
      <c r="AX132" s="61"/>
      <c r="AY132" s="99">
        <v>286</v>
      </c>
      <c r="AZ132" s="60"/>
      <c r="BA132" s="61"/>
      <c r="BB132" s="99">
        <v>328</v>
      </c>
      <c r="BC132" s="60"/>
      <c r="BD132" s="61"/>
      <c r="BE132" s="99">
        <v>169</v>
      </c>
      <c r="BF132" s="60"/>
      <c r="BG132" s="61"/>
      <c r="BH132" s="99">
        <v>316</v>
      </c>
      <c r="BI132" s="60"/>
      <c r="BJ132" s="61"/>
      <c r="BK132" s="99">
        <v>298</v>
      </c>
      <c r="BL132" s="60"/>
      <c r="BM132" s="61"/>
      <c r="BN132" s="99">
        <v>305</v>
      </c>
      <c r="BO132" s="60"/>
      <c r="BP132" s="61"/>
      <c r="BQ132" s="99">
        <v>314</v>
      </c>
      <c r="BR132" s="60"/>
      <c r="BS132" s="61"/>
      <c r="BT132" s="99">
        <v>246</v>
      </c>
      <c r="BU132" s="60"/>
      <c r="BV132" s="61"/>
      <c r="BW132" s="99">
        <v>69</v>
      </c>
      <c r="BX132" s="60"/>
      <c r="BY132" s="96"/>
      <c r="BZ132" s="182">
        <v>40</v>
      </c>
      <c r="CA132" s="65"/>
      <c r="CB132" s="65"/>
      <c r="CC132" s="65">
        <v>441</v>
      </c>
      <c r="CD132" s="65"/>
      <c r="CE132" s="65"/>
      <c r="CF132" s="65">
        <v>434</v>
      </c>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80"/>
      <c r="DJ132" s="182"/>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80"/>
      <c r="ET132" s="182"/>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80"/>
      <c r="GD132" s="182"/>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80"/>
    </row>
    <row r="133" spans="2:221" ht="18" customHeight="1" x14ac:dyDescent="0.2">
      <c r="B133" s="185" t="s">
        <v>167</v>
      </c>
      <c r="C133" s="186"/>
      <c r="D133" s="186"/>
      <c r="E133" s="186"/>
      <c r="F133" s="186"/>
      <c r="G133" s="186"/>
      <c r="H133" s="186"/>
      <c r="I133" s="186"/>
      <c r="J133" s="186"/>
      <c r="K133" s="186"/>
      <c r="L133" s="186"/>
      <c r="M133" s="186"/>
      <c r="N133" s="186"/>
      <c r="O133" s="186"/>
      <c r="P133" s="186"/>
      <c r="Q133" s="186"/>
      <c r="R133" s="186"/>
      <c r="S133" s="186"/>
      <c r="T133" s="186"/>
      <c r="U133" s="187"/>
      <c r="V133" s="188" t="s">
        <v>229</v>
      </c>
      <c r="W133" s="189"/>
      <c r="X133" s="189"/>
      <c r="Y133" s="189"/>
      <c r="Z133" s="189"/>
      <c r="AA133" s="190"/>
      <c r="AB133" s="191">
        <v>8.8500000000000002E-3</v>
      </c>
      <c r="AC133" s="192"/>
      <c r="AD133" s="192"/>
      <c r="AE133" s="192"/>
      <c r="AF133" s="193"/>
      <c r="AG133" s="74" t="s">
        <v>23</v>
      </c>
      <c r="AH133" s="75"/>
      <c r="AI133" s="75"/>
      <c r="AJ133" s="75"/>
      <c r="AK133" s="75"/>
      <c r="AL133" s="76">
        <f t="shared" si="2"/>
        <v>6531</v>
      </c>
      <c r="AM133" s="77"/>
      <c r="AN133" s="77"/>
      <c r="AO133" s="78"/>
      <c r="AP133" s="91">
        <v>441</v>
      </c>
      <c r="AQ133" s="58"/>
      <c r="AR133" s="58"/>
      <c r="AS133" s="97">
        <v>441</v>
      </c>
      <c r="AT133" s="90"/>
      <c r="AU133" s="91"/>
      <c r="AV133" s="97">
        <v>441</v>
      </c>
      <c r="AW133" s="90"/>
      <c r="AX133" s="91"/>
      <c r="AY133" s="97">
        <v>441</v>
      </c>
      <c r="AZ133" s="90"/>
      <c r="BA133" s="91"/>
      <c r="BB133" s="97">
        <v>441</v>
      </c>
      <c r="BC133" s="90"/>
      <c r="BD133" s="91"/>
      <c r="BE133" s="97">
        <v>441</v>
      </c>
      <c r="BF133" s="90"/>
      <c r="BG133" s="91"/>
      <c r="BH133" s="97">
        <v>441</v>
      </c>
      <c r="BI133" s="90"/>
      <c r="BJ133" s="91"/>
      <c r="BK133" s="97">
        <v>441</v>
      </c>
      <c r="BL133" s="90"/>
      <c r="BM133" s="91"/>
      <c r="BN133" s="97">
        <v>441</v>
      </c>
      <c r="BO133" s="90"/>
      <c r="BP133" s="91"/>
      <c r="BQ133" s="97">
        <v>441</v>
      </c>
      <c r="BR133" s="90"/>
      <c r="BS133" s="91"/>
      <c r="BT133" s="97">
        <v>441</v>
      </c>
      <c r="BU133" s="90"/>
      <c r="BV133" s="91"/>
      <c r="BW133" s="97">
        <v>441</v>
      </c>
      <c r="BX133" s="90"/>
      <c r="BY133" s="98"/>
      <c r="BZ133" s="183">
        <v>413</v>
      </c>
      <c r="CA133" s="58"/>
      <c r="CB133" s="58"/>
      <c r="CC133" s="58">
        <v>413</v>
      </c>
      <c r="CD133" s="58"/>
      <c r="CE133" s="58"/>
      <c r="CF133" s="58">
        <v>413</v>
      </c>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183"/>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66"/>
      <c r="ET133" s="183"/>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66"/>
      <c r="GD133" s="183"/>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66"/>
    </row>
    <row r="134" spans="2:221" ht="18" customHeight="1" x14ac:dyDescent="0.2">
      <c r="B134" s="134"/>
      <c r="C134" s="135"/>
      <c r="D134" s="135"/>
      <c r="E134" s="135"/>
      <c r="F134" s="135"/>
      <c r="G134" s="135"/>
      <c r="H134" s="135"/>
      <c r="I134" s="135"/>
      <c r="J134" s="135"/>
      <c r="K134" s="135"/>
      <c r="L134" s="135"/>
      <c r="M134" s="135"/>
      <c r="N134" s="135"/>
      <c r="O134" s="135"/>
      <c r="P134" s="135"/>
      <c r="Q134" s="135"/>
      <c r="R134" s="135"/>
      <c r="S134" s="135"/>
      <c r="T134" s="135"/>
      <c r="U134" s="136"/>
      <c r="V134" s="140"/>
      <c r="W134" s="141"/>
      <c r="X134" s="141"/>
      <c r="Y134" s="141"/>
      <c r="Z134" s="141"/>
      <c r="AA134" s="142"/>
      <c r="AB134" s="146"/>
      <c r="AC134" s="147"/>
      <c r="AD134" s="147"/>
      <c r="AE134" s="147"/>
      <c r="AF134" s="148"/>
      <c r="AG134" s="74" t="s">
        <v>24</v>
      </c>
      <c r="AH134" s="75"/>
      <c r="AI134" s="75"/>
      <c r="AJ134" s="75"/>
      <c r="AK134" s="75"/>
      <c r="AL134" s="76">
        <f t="shared" si="2"/>
        <v>6034</v>
      </c>
      <c r="AM134" s="77"/>
      <c r="AN134" s="77"/>
      <c r="AO134" s="78"/>
      <c r="AP134" s="91">
        <v>160</v>
      </c>
      <c r="AQ134" s="58"/>
      <c r="AR134" s="58"/>
      <c r="AS134" s="97">
        <v>372</v>
      </c>
      <c r="AT134" s="90"/>
      <c r="AU134" s="91"/>
      <c r="AV134" s="97">
        <v>471</v>
      </c>
      <c r="AW134" s="90"/>
      <c r="AX134" s="91"/>
      <c r="AY134" s="97">
        <v>589</v>
      </c>
      <c r="AZ134" s="90"/>
      <c r="BA134" s="91"/>
      <c r="BB134" s="97">
        <v>475</v>
      </c>
      <c r="BC134" s="90"/>
      <c r="BD134" s="91"/>
      <c r="BE134" s="97">
        <v>392</v>
      </c>
      <c r="BF134" s="90"/>
      <c r="BG134" s="91"/>
      <c r="BH134" s="97">
        <v>482</v>
      </c>
      <c r="BI134" s="90"/>
      <c r="BJ134" s="91"/>
      <c r="BK134" s="97">
        <v>428</v>
      </c>
      <c r="BL134" s="90"/>
      <c r="BM134" s="91"/>
      <c r="BN134" s="97">
        <v>446</v>
      </c>
      <c r="BO134" s="90"/>
      <c r="BP134" s="91"/>
      <c r="BQ134" s="97">
        <v>449</v>
      </c>
      <c r="BR134" s="90"/>
      <c r="BS134" s="91"/>
      <c r="BT134" s="97">
        <v>351</v>
      </c>
      <c r="BU134" s="90"/>
      <c r="BV134" s="91"/>
      <c r="BW134" s="97">
        <v>134</v>
      </c>
      <c r="BX134" s="90"/>
      <c r="BY134" s="98"/>
      <c r="BZ134" s="183">
        <v>166</v>
      </c>
      <c r="CA134" s="58"/>
      <c r="CB134" s="58"/>
      <c r="CC134" s="58">
        <v>558</v>
      </c>
      <c r="CD134" s="58"/>
      <c r="CE134" s="58"/>
      <c r="CF134" s="58">
        <v>561</v>
      </c>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66"/>
      <c r="DJ134" s="183"/>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66"/>
      <c r="ET134" s="183"/>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66"/>
      <c r="GD134" s="183"/>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66"/>
    </row>
    <row r="135" spans="2:221" ht="18" customHeight="1" x14ac:dyDescent="0.2">
      <c r="B135" s="159" t="s">
        <v>168</v>
      </c>
      <c r="C135" s="160"/>
      <c r="D135" s="160"/>
      <c r="E135" s="160"/>
      <c r="F135" s="160"/>
      <c r="G135" s="160"/>
      <c r="H135" s="160"/>
      <c r="I135" s="160"/>
      <c r="J135" s="160"/>
      <c r="K135" s="160"/>
      <c r="L135" s="160"/>
      <c r="M135" s="160"/>
      <c r="N135" s="160"/>
      <c r="O135" s="160"/>
      <c r="P135" s="160"/>
      <c r="Q135" s="160"/>
      <c r="R135" s="160"/>
      <c r="S135" s="160"/>
      <c r="T135" s="160"/>
      <c r="U135" s="161"/>
      <c r="V135" s="165" t="s">
        <v>230</v>
      </c>
      <c r="W135" s="166"/>
      <c r="X135" s="166"/>
      <c r="Y135" s="166"/>
      <c r="Z135" s="166"/>
      <c r="AA135" s="167"/>
      <c r="AB135" s="171">
        <v>4.0600000000000002E-3</v>
      </c>
      <c r="AC135" s="172"/>
      <c r="AD135" s="172"/>
      <c r="AE135" s="172"/>
      <c r="AF135" s="173"/>
      <c r="AG135" s="177" t="s">
        <v>23</v>
      </c>
      <c r="AH135" s="178"/>
      <c r="AI135" s="178"/>
      <c r="AJ135" s="178"/>
      <c r="AK135" s="178"/>
      <c r="AL135" s="179">
        <f t="shared" si="2"/>
        <v>2514</v>
      </c>
      <c r="AM135" s="180"/>
      <c r="AN135" s="180"/>
      <c r="AO135" s="181"/>
      <c r="AP135" s="61">
        <v>163</v>
      </c>
      <c r="AQ135" s="65"/>
      <c r="AR135" s="65"/>
      <c r="AS135" s="99">
        <v>163</v>
      </c>
      <c r="AT135" s="60"/>
      <c r="AU135" s="61"/>
      <c r="AV135" s="99">
        <v>163</v>
      </c>
      <c r="AW135" s="60"/>
      <c r="AX135" s="61"/>
      <c r="AY135" s="99">
        <v>163</v>
      </c>
      <c r="AZ135" s="60"/>
      <c r="BA135" s="61"/>
      <c r="BB135" s="99">
        <v>163</v>
      </c>
      <c r="BC135" s="60"/>
      <c r="BD135" s="61"/>
      <c r="BE135" s="99">
        <v>163</v>
      </c>
      <c r="BF135" s="60"/>
      <c r="BG135" s="61"/>
      <c r="BH135" s="99">
        <v>163</v>
      </c>
      <c r="BI135" s="60"/>
      <c r="BJ135" s="61"/>
      <c r="BK135" s="99">
        <v>163</v>
      </c>
      <c r="BL135" s="60"/>
      <c r="BM135" s="61"/>
      <c r="BN135" s="99">
        <v>163</v>
      </c>
      <c r="BO135" s="60"/>
      <c r="BP135" s="61"/>
      <c r="BQ135" s="99">
        <v>163</v>
      </c>
      <c r="BR135" s="60"/>
      <c r="BS135" s="61"/>
      <c r="BT135" s="99">
        <v>163</v>
      </c>
      <c r="BU135" s="60"/>
      <c r="BV135" s="61"/>
      <c r="BW135" s="99">
        <v>163</v>
      </c>
      <c r="BX135" s="60"/>
      <c r="BY135" s="96"/>
      <c r="BZ135" s="182">
        <v>186</v>
      </c>
      <c r="CA135" s="65"/>
      <c r="CB135" s="65"/>
      <c r="CC135" s="65">
        <v>186</v>
      </c>
      <c r="CD135" s="65"/>
      <c r="CE135" s="65"/>
      <c r="CF135" s="65">
        <v>186</v>
      </c>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182"/>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80"/>
      <c r="ET135" s="182"/>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80"/>
      <c r="GD135" s="182"/>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80"/>
    </row>
    <row r="136" spans="2:221" ht="18" customHeight="1" x14ac:dyDescent="0.2">
      <c r="B136" s="162"/>
      <c r="C136" s="163"/>
      <c r="D136" s="163"/>
      <c r="E136" s="163"/>
      <c r="F136" s="163"/>
      <c r="G136" s="163"/>
      <c r="H136" s="163"/>
      <c r="I136" s="163"/>
      <c r="J136" s="163"/>
      <c r="K136" s="163"/>
      <c r="L136" s="163"/>
      <c r="M136" s="163"/>
      <c r="N136" s="163"/>
      <c r="O136" s="163"/>
      <c r="P136" s="163"/>
      <c r="Q136" s="163"/>
      <c r="R136" s="163"/>
      <c r="S136" s="163"/>
      <c r="T136" s="163"/>
      <c r="U136" s="164"/>
      <c r="V136" s="168"/>
      <c r="W136" s="169"/>
      <c r="X136" s="169"/>
      <c r="Y136" s="169"/>
      <c r="Z136" s="169"/>
      <c r="AA136" s="170"/>
      <c r="AB136" s="174"/>
      <c r="AC136" s="175"/>
      <c r="AD136" s="175"/>
      <c r="AE136" s="175"/>
      <c r="AF136" s="176"/>
      <c r="AG136" s="177" t="s">
        <v>24</v>
      </c>
      <c r="AH136" s="178"/>
      <c r="AI136" s="178"/>
      <c r="AJ136" s="178"/>
      <c r="AK136" s="178"/>
      <c r="AL136" s="179">
        <f t="shared" si="2"/>
        <v>2499</v>
      </c>
      <c r="AM136" s="180"/>
      <c r="AN136" s="180"/>
      <c r="AO136" s="181"/>
      <c r="AP136" s="61">
        <v>96</v>
      </c>
      <c r="AQ136" s="65"/>
      <c r="AR136" s="65"/>
      <c r="AS136" s="99">
        <v>179</v>
      </c>
      <c r="AT136" s="60"/>
      <c r="AU136" s="61"/>
      <c r="AV136" s="99">
        <v>138</v>
      </c>
      <c r="AW136" s="60"/>
      <c r="AX136" s="61"/>
      <c r="AY136" s="99">
        <v>324</v>
      </c>
      <c r="AZ136" s="60"/>
      <c r="BA136" s="61"/>
      <c r="BB136" s="99">
        <v>237</v>
      </c>
      <c r="BC136" s="60"/>
      <c r="BD136" s="61"/>
      <c r="BE136" s="99">
        <v>175</v>
      </c>
      <c r="BF136" s="60"/>
      <c r="BG136" s="61"/>
      <c r="BH136" s="99">
        <v>155</v>
      </c>
      <c r="BI136" s="60"/>
      <c r="BJ136" s="61"/>
      <c r="BK136" s="99">
        <v>188</v>
      </c>
      <c r="BL136" s="60"/>
      <c r="BM136" s="61"/>
      <c r="BN136" s="99">
        <v>184</v>
      </c>
      <c r="BO136" s="60"/>
      <c r="BP136" s="61"/>
      <c r="BQ136" s="99">
        <v>181</v>
      </c>
      <c r="BR136" s="60"/>
      <c r="BS136" s="61"/>
      <c r="BT136" s="99">
        <v>95</v>
      </c>
      <c r="BU136" s="60"/>
      <c r="BV136" s="61"/>
      <c r="BW136" s="99">
        <v>65</v>
      </c>
      <c r="BX136" s="60"/>
      <c r="BY136" s="96"/>
      <c r="BZ136" s="182">
        <v>127</v>
      </c>
      <c r="CA136" s="65"/>
      <c r="CB136" s="65"/>
      <c r="CC136" s="65">
        <v>168</v>
      </c>
      <c r="CD136" s="65"/>
      <c r="CE136" s="65"/>
      <c r="CF136" s="65">
        <v>187</v>
      </c>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80"/>
      <c r="DJ136" s="182"/>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80"/>
      <c r="ET136" s="182"/>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80"/>
      <c r="GD136" s="182"/>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80"/>
    </row>
    <row r="137" spans="2:221" ht="18" customHeight="1" x14ac:dyDescent="0.2">
      <c r="B137" s="185" t="s">
        <v>169</v>
      </c>
      <c r="C137" s="186"/>
      <c r="D137" s="186"/>
      <c r="E137" s="186"/>
      <c r="F137" s="186"/>
      <c r="G137" s="186"/>
      <c r="H137" s="186"/>
      <c r="I137" s="186"/>
      <c r="J137" s="186"/>
      <c r="K137" s="186"/>
      <c r="L137" s="186"/>
      <c r="M137" s="186"/>
      <c r="N137" s="186"/>
      <c r="O137" s="186"/>
      <c r="P137" s="186"/>
      <c r="Q137" s="186"/>
      <c r="R137" s="186"/>
      <c r="S137" s="186"/>
      <c r="T137" s="186"/>
      <c r="U137" s="187"/>
      <c r="V137" s="188" t="s">
        <v>231</v>
      </c>
      <c r="W137" s="189"/>
      <c r="X137" s="189"/>
      <c r="Y137" s="189"/>
      <c r="Z137" s="189"/>
      <c r="AA137" s="190"/>
      <c r="AB137" s="191">
        <v>3.5E-4</v>
      </c>
      <c r="AC137" s="192"/>
      <c r="AD137" s="192"/>
      <c r="AE137" s="192"/>
      <c r="AF137" s="193"/>
      <c r="AG137" s="74" t="s">
        <v>23</v>
      </c>
      <c r="AH137" s="75"/>
      <c r="AI137" s="75"/>
      <c r="AJ137" s="75"/>
      <c r="AK137" s="75"/>
      <c r="AL137" s="76">
        <f t="shared" si="2"/>
        <v>117</v>
      </c>
      <c r="AM137" s="77"/>
      <c r="AN137" s="77"/>
      <c r="AO137" s="78"/>
      <c r="AP137" s="91">
        <v>8</v>
      </c>
      <c r="AQ137" s="58"/>
      <c r="AR137" s="58"/>
      <c r="AS137" s="97">
        <v>8</v>
      </c>
      <c r="AT137" s="90"/>
      <c r="AU137" s="91"/>
      <c r="AV137" s="97">
        <v>8</v>
      </c>
      <c r="AW137" s="90"/>
      <c r="AX137" s="91"/>
      <c r="AY137" s="97">
        <v>8</v>
      </c>
      <c r="AZ137" s="90"/>
      <c r="BA137" s="91"/>
      <c r="BB137" s="97">
        <v>8</v>
      </c>
      <c r="BC137" s="90"/>
      <c r="BD137" s="91"/>
      <c r="BE137" s="97">
        <v>8</v>
      </c>
      <c r="BF137" s="90"/>
      <c r="BG137" s="91"/>
      <c r="BH137" s="97">
        <v>8</v>
      </c>
      <c r="BI137" s="90"/>
      <c r="BJ137" s="91"/>
      <c r="BK137" s="97">
        <v>8</v>
      </c>
      <c r="BL137" s="90"/>
      <c r="BM137" s="91"/>
      <c r="BN137" s="97">
        <v>8</v>
      </c>
      <c r="BO137" s="90"/>
      <c r="BP137" s="91"/>
      <c r="BQ137" s="97">
        <v>8</v>
      </c>
      <c r="BR137" s="90"/>
      <c r="BS137" s="91"/>
      <c r="BT137" s="97">
        <v>8</v>
      </c>
      <c r="BU137" s="90"/>
      <c r="BV137" s="91"/>
      <c r="BW137" s="97">
        <v>8</v>
      </c>
      <c r="BX137" s="90"/>
      <c r="BY137" s="98"/>
      <c r="BZ137" s="183">
        <v>7</v>
      </c>
      <c r="CA137" s="58"/>
      <c r="CB137" s="58"/>
      <c r="CC137" s="58">
        <v>7</v>
      </c>
      <c r="CD137" s="58"/>
      <c r="CE137" s="58"/>
      <c r="CF137" s="58">
        <v>7</v>
      </c>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183"/>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66"/>
      <c r="ET137" s="183"/>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66"/>
      <c r="GD137" s="183"/>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66"/>
    </row>
    <row r="138" spans="2:221" ht="18" customHeight="1" x14ac:dyDescent="0.2">
      <c r="B138" s="134"/>
      <c r="C138" s="135"/>
      <c r="D138" s="135"/>
      <c r="E138" s="135"/>
      <c r="F138" s="135"/>
      <c r="G138" s="135"/>
      <c r="H138" s="135"/>
      <c r="I138" s="135"/>
      <c r="J138" s="135"/>
      <c r="K138" s="135"/>
      <c r="L138" s="135"/>
      <c r="M138" s="135"/>
      <c r="N138" s="135"/>
      <c r="O138" s="135"/>
      <c r="P138" s="135"/>
      <c r="Q138" s="135"/>
      <c r="R138" s="135"/>
      <c r="S138" s="135"/>
      <c r="T138" s="135"/>
      <c r="U138" s="136"/>
      <c r="V138" s="140"/>
      <c r="W138" s="141"/>
      <c r="X138" s="141"/>
      <c r="Y138" s="141"/>
      <c r="Z138" s="141"/>
      <c r="AA138" s="142"/>
      <c r="AB138" s="146"/>
      <c r="AC138" s="147"/>
      <c r="AD138" s="147"/>
      <c r="AE138" s="147"/>
      <c r="AF138" s="148"/>
      <c r="AG138" s="74" t="s">
        <v>24</v>
      </c>
      <c r="AH138" s="75"/>
      <c r="AI138" s="75"/>
      <c r="AJ138" s="75"/>
      <c r="AK138" s="75"/>
      <c r="AL138" s="76">
        <f t="shared" si="2"/>
        <v>111</v>
      </c>
      <c r="AM138" s="77"/>
      <c r="AN138" s="77"/>
      <c r="AO138" s="78"/>
      <c r="AP138" s="91">
        <v>5</v>
      </c>
      <c r="AQ138" s="58"/>
      <c r="AR138" s="58"/>
      <c r="AS138" s="97">
        <v>4</v>
      </c>
      <c r="AT138" s="90"/>
      <c r="AU138" s="91"/>
      <c r="AV138" s="97">
        <v>6</v>
      </c>
      <c r="AW138" s="90"/>
      <c r="AX138" s="91"/>
      <c r="AY138" s="97">
        <v>2</v>
      </c>
      <c r="AZ138" s="90"/>
      <c r="BA138" s="91"/>
      <c r="BB138" s="97">
        <v>8</v>
      </c>
      <c r="BC138" s="90"/>
      <c r="BD138" s="91"/>
      <c r="BE138" s="97">
        <v>10</v>
      </c>
      <c r="BF138" s="90"/>
      <c r="BG138" s="91"/>
      <c r="BH138" s="97">
        <v>6</v>
      </c>
      <c r="BI138" s="90"/>
      <c r="BJ138" s="91"/>
      <c r="BK138" s="97">
        <v>11</v>
      </c>
      <c r="BL138" s="90"/>
      <c r="BM138" s="91"/>
      <c r="BN138" s="97">
        <v>13</v>
      </c>
      <c r="BO138" s="90"/>
      <c r="BP138" s="91"/>
      <c r="BQ138" s="97">
        <v>13</v>
      </c>
      <c r="BR138" s="90"/>
      <c r="BS138" s="91"/>
      <c r="BT138" s="97">
        <v>10</v>
      </c>
      <c r="BU138" s="90"/>
      <c r="BV138" s="91"/>
      <c r="BW138" s="97">
        <v>4</v>
      </c>
      <c r="BX138" s="90"/>
      <c r="BY138" s="98"/>
      <c r="BZ138" s="183">
        <v>6</v>
      </c>
      <c r="CA138" s="58"/>
      <c r="CB138" s="58"/>
      <c r="CC138" s="58">
        <v>6</v>
      </c>
      <c r="CD138" s="58"/>
      <c r="CE138" s="58"/>
      <c r="CF138" s="58">
        <v>7</v>
      </c>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66"/>
      <c r="DJ138" s="183"/>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66"/>
      <c r="ET138" s="183"/>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66"/>
      <c r="GD138" s="183"/>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66"/>
    </row>
    <row r="139" spans="2:221" ht="18" customHeight="1" x14ac:dyDescent="0.2">
      <c r="B139" s="159" t="s">
        <v>170</v>
      </c>
      <c r="C139" s="160"/>
      <c r="D139" s="160"/>
      <c r="E139" s="160"/>
      <c r="F139" s="160"/>
      <c r="G139" s="160"/>
      <c r="H139" s="160"/>
      <c r="I139" s="160"/>
      <c r="J139" s="160"/>
      <c r="K139" s="160"/>
      <c r="L139" s="160"/>
      <c r="M139" s="160"/>
      <c r="N139" s="160"/>
      <c r="O139" s="160"/>
      <c r="P139" s="160"/>
      <c r="Q139" s="160"/>
      <c r="R139" s="160"/>
      <c r="S139" s="160"/>
      <c r="T139" s="160"/>
      <c r="U139" s="161"/>
      <c r="V139" s="165" t="s">
        <v>232</v>
      </c>
      <c r="W139" s="166"/>
      <c r="X139" s="166"/>
      <c r="Y139" s="166"/>
      <c r="Z139" s="166"/>
      <c r="AA139" s="167"/>
      <c r="AB139" s="171">
        <v>1.6000000000000001E-3</v>
      </c>
      <c r="AC139" s="172"/>
      <c r="AD139" s="172"/>
      <c r="AE139" s="172"/>
      <c r="AF139" s="173"/>
      <c r="AG139" s="177" t="s">
        <v>23</v>
      </c>
      <c r="AH139" s="178"/>
      <c r="AI139" s="178"/>
      <c r="AJ139" s="178"/>
      <c r="AK139" s="178"/>
      <c r="AL139" s="179">
        <f t="shared" si="2"/>
        <v>504</v>
      </c>
      <c r="AM139" s="180"/>
      <c r="AN139" s="180"/>
      <c r="AO139" s="181"/>
      <c r="AP139" s="61">
        <v>33</v>
      </c>
      <c r="AQ139" s="65"/>
      <c r="AR139" s="65"/>
      <c r="AS139" s="99">
        <v>33</v>
      </c>
      <c r="AT139" s="60"/>
      <c r="AU139" s="61"/>
      <c r="AV139" s="99">
        <v>33</v>
      </c>
      <c r="AW139" s="60"/>
      <c r="AX139" s="61"/>
      <c r="AY139" s="99">
        <v>33</v>
      </c>
      <c r="AZ139" s="60"/>
      <c r="BA139" s="61"/>
      <c r="BB139" s="99">
        <v>33</v>
      </c>
      <c r="BC139" s="60"/>
      <c r="BD139" s="61"/>
      <c r="BE139" s="99">
        <v>33</v>
      </c>
      <c r="BF139" s="60"/>
      <c r="BG139" s="61"/>
      <c r="BH139" s="99">
        <v>33</v>
      </c>
      <c r="BI139" s="60"/>
      <c r="BJ139" s="61"/>
      <c r="BK139" s="99">
        <v>33</v>
      </c>
      <c r="BL139" s="60"/>
      <c r="BM139" s="61"/>
      <c r="BN139" s="99">
        <v>33</v>
      </c>
      <c r="BO139" s="60"/>
      <c r="BP139" s="61"/>
      <c r="BQ139" s="99">
        <v>33</v>
      </c>
      <c r="BR139" s="60"/>
      <c r="BS139" s="61"/>
      <c r="BT139" s="99">
        <v>33</v>
      </c>
      <c r="BU139" s="60"/>
      <c r="BV139" s="61"/>
      <c r="BW139" s="99">
        <v>33</v>
      </c>
      <c r="BX139" s="60"/>
      <c r="BY139" s="96"/>
      <c r="BZ139" s="182">
        <v>36</v>
      </c>
      <c r="CA139" s="65"/>
      <c r="CB139" s="65"/>
      <c r="CC139" s="65">
        <v>36</v>
      </c>
      <c r="CD139" s="65"/>
      <c r="CE139" s="65"/>
      <c r="CF139" s="65">
        <v>36</v>
      </c>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182"/>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80"/>
      <c r="ET139" s="182"/>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80"/>
      <c r="GD139" s="182"/>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80"/>
    </row>
    <row r="140" spans="2:221" ht="18" customHeight="1" x14ac:dyDescent="0.2">
      <c r="B140" s="162"/>
      <c r="C140" s="163"/>
      <c r="D140" s="163"/>
      <c r="E140" s="163"/>
      <c r="F140" s="163"/>
      <c r="G140" s="163"/>
      <c r="H140" s="163"/>
      <c r="I140" s="163"/>
      <c r="J140" s="163"/>
      <c r="K140" s="163"/>
      <c r="L140" s="163"/>
      <c r="M140" s="163"/>
      <c r="N140" s="163"/>
      <c r="O140" s="163"/>
      <c r="P140" s="163"/>
      <c r="Q140" s="163"/>
      <c r="R140" s="163"/>
      <c r="S140" s="163"/>
      <c r="T140" s="163"/>
      <c r="U140" s="164"/>
      <c r="V140" s="168"/>
      <c r="W140" s="169"/>
      <c r="X140" s="169"/>
      <c r="Y140" s="169"/>
      <c r="Z140" s="169"/>
      <c r="AA140" s="170"/>
      <c r="AB140" s="174"/>
      <c r="AC140" s="175"/>
      <c r="AD140" s="175"/>
      <c r="AE140" s="175"/>
      <c r="AF140" s="176"/>
      <c r="AG140" s="177" t="s">
        <v>24</v>
      </c>
      <c r="AH140" s="178"/>
      <c r="AI140" s="178"/>
      <c r="AJ140" s="178"/>
      <c r="AK140" s="178"/>
      <c r="AL140" s="179">
        <f t="shared" si="2"/>
        <v>535</v>
      </c>
      <c r="AM140" s="180"/>
      <c r="AN140" s="180"/>
      <c r="AO140" s="181"/>
      <c r="AP140" s="61">
        <v>62</v>
      </c>
      <c r="AQ140" s="65"/>
      <c r="AR140" s="65"/>
      <c r="AS140" s="99">
        <v>25</v>
      </c>
      <c r="AT140" s="60"/>
      <c r="AU140" s="61"/>
      <c r="AV140" s="99">
        <v>48</v>
      </c>
      <c r="AW140" s="60"/>
      <c r="AX140" s="61"/>
      <c r="AY140" s="99">
        <v>54</v>
      </c>
      <c r="AZ140" s="60"/>
      <c r="BA140" s="61"/>
      <c r="BB140" s="99">
        <v>28</v>
      </c>
      <c r="BC140" s="60"/>
      <c r="BD140" s="61"/>
      <c r="BE140" s="99">
        <v>38</v>
      </c>
      <c r="BF140" s="60"/>
      <c r="BG140" s="61"/>
      <c r="BH140" s="99">
        <v>37</v>
      </c>
      <c r="BI140" s="60"/>
      <c r="BJ140" s="61"/>
      <c r="BK140" s="99">
        <v>23</v>
      </c>
      <c r="BL140" s="60"/>
      <c r="BM140" s="61"/>
      <c r="BN140" s="99">
        <v>12</v>
      </c>
      <c r="BO140" s="60"/>
      <c r="BP140" s="61"/>
      <c r="BQ140" s="99">
        <v>43</v>
      </c>
      <c r="BR140" s="60"/>
      <c r="BS140" s="61"/>
      <c r="BT140" s="99">
        <v>26</v>
      </c>
      <c r="BU140" s="60"/>
      <c r="BV140" s="61"/>
      <c r="BW140" s="99">
        <v>35</v>
      </c>
      <c r="BX140" s="60"/>
      <c r="BY140" s="96"/>
      <c r="BZ140" s="182">
        <v>39</v>
      </c>
      <c r="CA140" s="65"/>
      <c r="CB140" s="65"/>
      <c r="CC140" s="65">
        <v>30</v>
      </c>
      <c r="CD140" s="65"/>
      <c r="CE140" s="65"/>
      <c r="CF140" s="65">
        <v>35</v>
      </c>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80"/>
      <c r="DJ140" s="182"/>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80"/>
      <c r="ET140" s="182"/>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80"/>
      <c r="GD140" s="182"/>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80"/>
    </row>
    <row r="141" spans="2:221" ht="18" customHeight="1" x14ac:dyDescent="0.2">
      <c r="B141" s="185" t="s">
        <v>171</v>
      </c>
      <c r="C141" s="186"/>
      <c r="D141" s="186"/>
      <c r="E141" s="186"/>
      <c r="F141" s="186"/>
      <c r="G141" s="186"/>
      <c r="H141" s="186"/>
      <c r="I141" s="186"/>
      <c r="J141" s="186"/>
      <c r="K141" s="186"/>
      <c r="L141" s="186"/>
      <c r="M141" s="186"/>
      <c r="N141" s="186"/>
      <c r="O141" s="186"/>
      <c r="P141" s="186"/>
      <c r="Q141" s="186"/>
      <c r="R141" s="186"/>
      <c r="S141" s="186"/>
      <c r="T141" s="186"/>
      <c r="U141" s="187"/>
      <c r="V141" s="188" t="s">
        <v>233</v>
      </c>
      <c r="W141" s="189"/>
      <c r="X141" s="189"/>
      <c r="Y141" s="189"/>
      <c r="Z141" s="189"/>
      <c r="AA141" s="190"/>
      <c r="AB141" s="191">
        <v>2.8800000000000002E-3</v>
      </c>
      <c r="AC141" s="192"/>
      <c r="AD141" s="192"/>
      <c r="AE141" s="192"/>
      <c r="AF141" s="193"/>
      <c r="AG141" s="74" t="s">
        <v>23</v>
      </c>
      <c r="AH141" s="75"/>
      <c r="AI141" s="75"/>
      <c r="AJ141" s="75"/>
      <c r="AK141" s="75"/>
      <c r="AL141" s="76">
        <f t="shared" si="2"/>
        <v>966</v>
      </c>
      <c r="AM141" s="77"/>
      <c r="AN141" s="77"/>
      <c r="AO141" s="78"/>
      <c r="AP141" s="91">
        <v>66</v>
      </c>
      <c r="AQ141" s="58"/>
      <c r="AR141" s="58"/>
      <c r="AS141" s="97">
        <v>66</v>
      </c>
      <c r="AT141" s="90"/>
      <c r="AU141" s="91"/>
      <c r="AV141" s="97">
        <v>66</v>
      </c>
      <c r="AW141" s="90"/>
      <c r="AX141" s="91"/>
      <c r="AY141" s="97">
        <v>66</v>
      </c>
      <c r="AZ141" s="90"/>
      <c r="BA141" s="91"/>
      <c r="BB141" s="97">
        <v>66</v>
      </c>
      <c r="BC141" s="90"/>
      <c r="BD141" s="91"/>
      <c r="BE141" s="97">
        <v>66</v>
      </c>
      <c r="BF141" s="90"/>
      <c r="BG141" s="91"/>
      <c r="BH141" s="97">
        <v>66</v>
      </c>
      <c r="BI141" s="90"/>
      <c r="BJ141" s="91"/>
      <c r="BK141" s="97">
        <v>66</v>
      </c>
      <c r="BL141" s="90"/>
      <c r="BM141" s="91"/>
      <c r="BN141" s="97">
        <v>66</v>
      </c>
      <c r="BO141" s="90"/>
      <c r="BP141" s="91"/>
      <c r="BQ141" s="97">
        <v>66</v>
      </c>
      <c r="BR141" s="90"/>
      <c r="BS141" s="91"/>
      <c r="BT141" s="97">
        <v>66</v>
      </c>
      <c r="BU141" s="90"/>
      <c r="BV141" s="91"/>
      <c r="BW141" s="97">
        <v>66</v>
      </c>
      <c r="BX141" s="90"/>
      <c r="BY141" s="98"/>
      <c r="BZ141" s="183">
        <v>58</v>
      </c>
      <c r="CA141" s="58"/>
      <c r="CB141" s="58"/>
      <c r="CC141" s="58">
        <v>58</v>
      </c>
      <c r="CD141" s="58"/>
      <c r="CE141" s="58"/>
      <c r="CF141" s="58">
        <v>58</v>
      </c>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183"/>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66"/>
      <c r="ET141" s="183"/>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66"/>
      <c r="GD141" s="183"/>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66"/>
    </row>
    <row r="142" spans="2:221" ht="18" customHeight="1" x14ac:dyDescent="0.2">
      <c r="B142" s="134"/>
      <c r="C142" s="135"/>
      <c r="D142" s="135"/>
      <c r="E142" s="135"/>
      <c r="F142" s="135"/>
      <c r="G142" s="135"/>
      <c r="H142" s="135"/>
      <c r="I142" s="135"/>
      <c r="J142" s="135"/>
      <c r="K142" s="135"/>
      <c r="L142" s="135"/>
      <c r="M142" s="135"/>
      <c r="N142" s="135"/>
      <c r="O142" s="135"/>
      <c r="P142" s="135"/>
      <c r="Q142" s="135"/>
      <c r="R142" s="135"/>
      <c r="S142" s="135"/>
      <c r="T142" s="135"/>
      <c r="U142" s="136"/>
      <c r="V142" s="140"/>
      <c r="W142" s="141"/>
      <c r="X142" s="141"/>
      <c r="Y142" s="141"/>
      <c r="Z142" s="141"/>
      <c r="AA142" s="142"/>
      <c r="AB142" s="146"/>
      <c r="AC142" s="147"/>
      <c r="AD142" s="147"/>
      <c r="AE142" s="147"/>
      <c r="AF142" s="148"/>
      <c r="AG142" s="74" t="s">
        <v>24</v>
      </c>
      <c r="AH142" s="75"/>
      <c r="AI142" s="75"/>
      <c r="AJ142" s="75"/>
      <c r="AK142" s="75"/>
      <c r="AL142" s="76">
        <f t="shared" si="2"/>
        <v>899</v>
      </c>
      <c r="AM142" s="77"/>
      <c r="AN142" s="77"/>
      <c r="AO142" s="78"/>
      <c r="AP142" s="91">
        <v>88</v>
      </c>
      <c r="AQ142" s="58"/>
      <c r="AR142" s="58"/>
      <c r="AS142" s="97">
        <v>55</v>
      </c>
      <c r="AT142" s="90"/>
      <c r="AU142" s="91"/>
      <c r="AV142" s="97">
        <v>26</v>
      </c>
      <c r="AW142" s="90"/>
      <c r="AX142" s="91"/>
      <c r="AY142" s="97">
        <v>86</v>
      </c>
      <c r="AZ142" s="90"/>
      <c r="BA142" s="91"/>
      <c r="BB142" s="97">
        <v>47</v>
      </c>
      <c r="BC142" s="90"/>
      <c r="BD142" s="91"/>
      <c r="BE142" s="97">
        <v>60</v>
      </c>
      <c r="BF142" s="90"/>
      <c r="BG142" s="91"/>
      <c r="BH142" s="97">
        <v>69</v>
      </c>
      <c r="BI142" s="90"/>
      <c r="BJ142" s="91"/>
      <c r="BK142" s="97">
        <v>45</v>
      </c>
      <c r="BL142" s="90"/>
      <c r="BM142" s="91"/>
      <c r="BN142" s="97">
        <v>43</v>
      </c>
      <c r="BO142" s="90"/>
      <c r="BP142" s="91"/>
      <c r="BQ142" s="97">
        <v>65</v>
      </c>
      <c r="BR142" s="90"/>
      <c r="BS142" s="91"/>
      <c r="BT142" s="97">
        <v>48</v>
      </c>
      <c r="BU142" s="90"/>
      <c r="BV142" s="91"/>
      <c r="BW142" s="97">
        <v>68</v>
      </c>
      <c r="BX142" s="90"/>
      <c r="BY142" s="98"/>
      <c r="BZ142" s="183">
        <v>74</v>
      </c>
      <c r="CA142" s="58"/>
      <c r="CB142" s="58"/>
      <c r="CC142" s="58">
        <v>50</v>
      </c>
      <c r="CD142" s="58"/>
      <c r="CE142" s="58"/>
      <c r="CF142" s="58">
        <v>75</v>
      </c>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66"/>
      <c r="DJ142" s="183"/>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66"/>
      <c r="ET142" s="183"/>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66"/>
      <c r="GD142" s="183"/>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66"/>
    </row>
    <row r="143" spans="2:221" ht="18" customHeight="1" x14ac:dyDescent="0.2">
      <c r="B143" s="159" t="s">
        <v>172</v>
      </c>
      <c r="C143" s="160"/>
      <c r="D143" s="160"/>
      <c r="E143" s="160"/>
      <c r="F143" s="160"/>
      <c r="G143" s="160"/>
      <c r="H143" s="160"/>
      <c r="I143" s="160"/>
      <c r="J143" s="160"/>
      <c r="K143" s="160"/>
      <c r="L143" s="160"/>
      <c r="M143" s="160"/>
      <c r="N143" s="160"/>
      <c r="O143" s="160"/>
      <c r="P143" s="160"/>
      <c r="Q143" s="160"/>
      <c r="R143" s="160"/>
      <c r="S143" s="160"/>
      <c r="T143" s="160"/>
      <c r="U143" s="161"/>
      <c r="V143" s="165" t="s">
        <v>234</v>
      </c>
      <c r="W143" s="166"/>
      <c r="X143" s="166"/>
      <c r="Y143" s="166"/>
      <c r="Z143" s="166"/>
      <c r="AA143" s="167"/>
      <c r="AB143" s="171">
        <v>3.8999999999999999E-4</v>
      </c>
      <c r="AC143" s="172"/>
      <c r="AD143" s="172"/>
      <c r="AE143" s="172"/>
      <c r="AF143" s="173"/>
      <c r="AG143" s="177" t="s">
        <v>23</v>
      </c>
      <c r="AH143" s="178"/>
      <c r="AI143" s="178"/>
      <c r="AJ143" s="178"/>
      <c r="AK143" s="178"/>
      <c r="AL143" s="179">
        <f t="shared" si="2"/>
        <v>132</v>
      </c>
      <c r="AM143" s="180"/>
      <c r="AN143" s="180"/>
      <c r="AO143" s="181"/>
      <c r="AP143" s="61">
        <v>9</v>
      </c>
      <c r="AQ143" s="65"/>
      <c r="AR143" s="65"/>
      <c r="AS143" s="99">
        <v>9</v>
      </c>
      <c r="AT143" s="60"/>
      <c r="AU143" s="61"/>
      <c r="AV143" s="99">
        <v>9</v>
      </c>
      <c r="AW143" s="60"/>
      <c r="AX143" s="61"/>
      <c r="AY143" s="99">
        <v>9</v>
      </c>
      <c r="AZ143" s="60"/>
      <c r="BA143" s="61"/>
      <c r="BB143" s="99">
        <v>9</v>
      </c>
      <c r="BC143" s="60"/>
      <c r="BD143" s="61"/>
      <c r="BE143" s="99">
        <v>9</v>
      </c>
      <c r="BF143" s="60"/>
      <c r="BG143" s="61"/>
      <c r="BH143" s="99">
        <v>9</v>
      </c>
      <c r="BI143" s="60"/>
      <c r="BJ143" s="61"/>
      <c r="BK143" s="99">
        <v>9</v>
      </c>
      <c r="BL143" s="60"/>
      <c r="BM143" s="61"/>
      <c r="BN143" s="99">
        <v>9</v>
      </c>
      <c r="BO143" s="60"/>
      <c r="BP143" s="61"/>
      <c r="BQ143" s="99">
        <v>9</v>
      </c>
      <c r="BR143" s="60"/>
      <c r="BS143" s="61"/>
      <c r="BT143" s="99">
        <v>9</v>
      </c>
      <c r="BU143" s="60"/>
      <c r="BV143" s="61"/>
      <c r="BW143" s="99">
        <v>9</v>
      </c>
      <c r="BX143" s="60"/>
      <c r="BY143" s="96"/>
      <c r="BZ143" s="182">
        <v>8</v>
      </c>
      <c r="CA143" s="65"/>
      <c r="CB143" s="65"/>
      <c r="CC143" s="65">
        <v>8</v>
      </c>
      <c r="CD143" s="65"/>
      <c r="CE143" s="65"/>
      <c r="CF143" s="65">
        <v>8</v>
      </c>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182"/>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80"/>
      <c r="ET143" s="182"/>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80"/>
      <c r="GD143" s="182"/>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80"/>
    </row>
    <row r="144" spans="2:221" ht="18" customHeight="1" x14ac:dyDescent="0.2">
      <c r="B144" s="162"/>
      <c r="C144" s="163"/>
      <c r="D144" s="163"/>
      <c r="E144" s="163"/>
      <c r="F144" s="163"/>
      <c r="G144" s="163"/>
      <c r="H144" s="163"/>
      <c r="I144" s="163"/>
      <c r="J144" s="163"/>
      <c r="K144" s="163"/>
      <c r="L144" s="163"/>
      <c r="M144" s="163"/>
      <c r="N144" s="163"/>
      <c r="O144" s="163"/>
      <c r="P144" s="163"/>
      <c r="Q144" s="163"/>
      <c r="R144" s="163"/>
      <c r="S144" s="163"/>
      <c r="T144" s="163"/>
      <c r="U144" s="164"/>
      <c r="V144" s="168"/>
      <c r="W144" s="169"/>
      <c r="X144" s="169"/>
      <c r="Y144" s="169"/>
      <c r="Z144" s="169"/>
      <c r="AA144" s="170"/>
      <c r="AB144" s="174"/>
      <c r="AC144" s="175"/>
      <c r="AD144" s="175"/>
      <c r="AE144" s="175"/>
      <c r="AF144" s="176"/>
      <c r="AG144" s="177" t="s">
        <v>24</v>
      </c>
      <c r="AH144" s="178"/>
      <c r="AI144" s="178"/>
      <c r="AJ144" s="178"/>
      <c r="AK144" s="178"/>
      <c r="AL144" s="179">
        <f t="shared" si="2"/>
        <v>155</v>
      </c>
      <c r="AM144" s="180"/>
      <c r="AN144" s="180"/>
      <c r="AO144" s="181"/>
      <c r="AP144" s="61">
        <v>1</v>
      </c>
      <c r="AQ144" s="65"/>
      <c r="AR144" s="65"/>
      <c r="AS144" s="99">
        <v>9</v>
      </c>
      <c r="AT144" s="60"/>
      <c r="AU144" s="61"/>
      <c r="AV144" s="99">
        <v>7</v>
      </c>
      <c r="AW144" s="60"/>
      <c r="AX144" s="61"/>
      <c r="AY144" s="99">
        <v>14</v>
      </c>
      <c r="AZ144" s="60"/>
      <c r="BA144" s="61"/>
      <c r="BB144" s="99">
        <v>8</v>
      </c>
      <c r="BC144" s="60"/>
      <c r="BD144" s="61"/>
      <c r="BE144" s="99">
        <v>9</v>
      </c>
      <c r="BF144" s="60"/>
      <c r="BG144" s="61"/>
      <c r="BH144" s="99">
        <v>10</v>
      </c>
      <c r="BI144" s="60"/>
      <c r="BJ144" s="61"/>
      <c r="BK144" s="99">
        <v>8</v>
      </c>
      <c r="BL144" s="60"/>
      <c r="BM144" s="61"/>
      <c r="BN144" s="99">
        <v>6</v>
      </c>
      <c r="BO144" s="60"/>
      <c r="BP144" s="61"/>
      <c r="BQ144" s="99">
        <v>15</v>
      </c>
      <c r="BR144" s="60"/>
      <c r="BS144" s="61"/>
      <c r="BT144" s="99">
        <v>9</v>
      </c>
      <c r="BU144" s="60"/>
      <c r="BV144" s="61"/>
      <c r="BW144" s="99">
        <v>20</v>
      </c>
      <c r="BX144" s="60"/>
      <c r="BY144" s="96"/>
      <c r="BZ144" s="182">
        <v>14</v>
      </c>
      <c r="CA144" s="65"/>
      <c r="CB144" s="65"/>
      <c r="CC144" s="65">
        <v>12</v>
      </c>
      <c r="CD144" s="65"/>
      <c r="CE144" s="65"/>
      <c r="CF144" s="65">
        <v>13</v>
      </c>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80"/>
      <c r="DJ144" s="182"/>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80"/>
      <c r="ET144" s="182"/>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80"/>
      <c r="GD144" s="182"/>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80"/>
    </row>
    <row r="145" spans="2:221" ht="18" customHeight="1" x14ac:dyDescent="0.2">
      <c r="B145" s="185" t="s">
        <v>173</v>
      </c>
      <c r="C145" s="186"/>
      <c r="D145" s="186"/>
      <c r="E145" s="186"/>
      <c r="F145" s="186"/>
      <c r="G145" s="186"/>
      <c r="H145" s="186"/>
      <c r="I145" s="186"/>
      <c r="J145" s="186"/>
      <c r="K145" s="186"/>
      <c r="L145" s="186"/>
      <c r="M145" s="186"/>
      <c r="N145" s="186"/>
      <c r="O145" s="186"/>
      <c r="P145" s="186"/>
      <c r="Q145" s="186"/>
      <c r="R145" s="186"/>
      <c r="S145" s="186"/>
      <c r="T145" s="186"/>
      <c r="U145" s="187"/>
      <c r="V145" s="188" t="s">
        <v>235</v>
      </c>
      <c r="W145" s="189"/>
      <c r="X145" s="189"/>
      <c r="Y145" s="189"/>
      <c r="Z145" s="189"/>
      <c r="AA145" s="190"/>
      <c r="AB145" s="191">
        <v>2.81E-3</v>
      </c>
      <c r="AC145" s="192"/>
      <c r="AD145" s="192"/>
      <c r="AE145" s="192"/>
      <c r="AF145" s="193"/>
      <c r="AG145" s="74" t="s">
        <v>23</v>
      </c>
      <c r="AH145" s="75"/>
      <c r="AI145" s="75"/>
      <c r="AJ145" s="75"/>
      <c r="AK145" s="75"/>
      <c r="AL145" s="76">
        <f t="shared" si="2"/>
        <v>930</v>
      </c>
      <c r="AM145" s="77"/>
      <c r="AN145" s="77"/>
      <c r="AO145" s="78"/>
      <c r="AP145" s="91">
        <v>63</v>
      </c>
      <c r="AQ145" s="58"/>
      <c r="AR145" s="58"/>
      <c r="AS145" s="97">
        <v>63</v>
      </c>
      <c r="AT145" s="90"/>
      <c r="AU145" s="91"/>
      <c r="AV145" s="97">
        <v>63</v>
      </c>
      <c r="AW145" s="90"/>
      <c r="AX145" s="91"/>
      <c r="AY145" s="97">
        <v>63</v>
      </c>
      <c r="AZ145" s="90"/>
      <c r="BA145" s="91"/>
      <c r="BB145" s="97">
        <v>63</v>
      </c>
      <c r="BC145" s="90"/>
      <c r="BD145" s="91"/>
      <c r="BE145" s="97">
        <v>63</v>
      </c>
      <c r="BF145" s="90"/>
      <c r="BG145" s="91"/>
      <c r="BH145" s="97">
        <v>63</v>
      </c>
      <c r="BI145" s="90"/>
      <c r="BJ145" s="91"/>
      <c r="BK145" s="97">
        <v>63</v>
      </c>
      <c r="BL145" s="90"/>
      <c r="BM145" s="91"/>
      <c r="BN145" s="97">
        <v>63</v>
      </c>
      <c r="BO145" s="90"/>
      <c r="BP145" s="91"/>
      <c r="BQ145" s="97">
        <v>63</v>
      </c>
      <c r="BR145" s="90"/>
      <c r="BS145" s="91"/>
      <c r="BT145" s="97">
        <v>63</v>
      </c>
      <c r="BU145" s="90"/>
      <c r="BV145" s="91"/>
      <c r="BW145" s="97">
        <v>63</v>
      </c>
      <c r="BX145" s="90"/>
      <c r="BY145" s="98"/>
      <c r="BZ145" s="183">
        <v>58</v>
      </c>
      <c r="CA145" s="58"/>
      <c r="CB145" s="58"/>
      <c r="CC145" s="58">
        <v>58</v>
      </c>
      <c r="CD145" s="58"/>
      <c r="CE145" s="58"/>
      <c r="CF145" s="58">
        <v>58</v>
      </c>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183"/>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66"/>
      <c r="ET145" s="183"/>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66"/>
      <c r="GD145" s="183"/>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66"/>
    </row>
    <row r="146" spans="2:221" ht="18" customHeight="1" x14ac:dyDescent="0.2">
      <c r="B146" s="134"/>
      <c r="C146" s="135"/>
      <c r="D146" s="135"/>
      <c r="E146" s="135"/>
      <c r="F146" s="135"/>
      <c r="G146" s="135"/>
      <c r="H146" s="135"/>
      <c r="I146" s="135"/>
      <c r="J146" s="135"/>
      <c r="K146" s="135"/>
      <c r="L146" s="135"/>
      <c r="M146" s="135"/>
      <c r="N146" s="135"/>
      <c r="O146" s="135"/>
      <c r="P146" s="135"/>
      <c r="Q146" s="135"/>
      <c r="R146" s="135"/>
      <c r="S146" s="135"/>
      <c r="T146" s="135"/>
      <c r="U146" s="136"/>
      <c r="V146" s="140"/>
      <c r="W146" s="141"/>
      <c r="X146" s="141"/>
      <c r="Y146" s="141"/>
      <c r="Z146" s="141"/>
      <c r="AA146" s="142"/>
      <c r="AB146" s="146"/>
      <c r="AC146" s="147"/>
      <c r="AD146" s="147"/>
      <c r="AE146" s="147"/>
      <c r="AF146" s="148"/>
      <c r="AG146" s="74" t="s">
        <v>24</v>
      </c>
      <c r="AH146" s="75"/>
      <c r="AI146" s="75"/>
      <c r="AJ146" s="75"/>
      <c r="AK146" s="75"/>
      <c r="AL146" s="76">
        <f t="shared" si="2"/>
        <v>826</v>
      </c>
      <c r="AM146" s="77"/>
      <c r="AN146" s="77"/>
      <c r="AO146" s="78"/>
      <c r="AP146" s="91">
        <v>88</v>
      </c>
      <c r="AQ146" s="58"/>
      <c r="AR146" s="58"/>
      <c r="AS146" s="97">
        <v>55</v>
      </c>
      <c r="AT146" s="90"/>
      <c r="AU146" s="91"/>
      <c r="AV146" s="97">
        <v>26</v>
      </c>
      <c r="AW146" s="90"/>
      <c r="AX146" s="91"/>
      <c r="AY146" s="97">
        <v>86</v>
      </c>
      <c r="AZ146" s="90"/>
      <c r="BA146" s="91"/>
      <c r="BB146" s="97">
        <v>47</v>
      </c>
      <c r="BC146" s="90"/>
      <c r="BD146" s="91"/>
      <c r="BE146" s="97">
        <v>60</v>
      </c>
      <c r="BF146" s="90"/>
      <c r="BG146" s="91"/>
      <c r="BH146" s="97">
        <v>69</v>
      </c>
      <c r="BI146" s="90"/>
      <c r="BJ146" s="91"/>
      <c r="BK146" s="97">
        <v>45</v>
      </c>
      <c r="BL146" s="90"/>
      <c r="BM146" s="91"/>
      <c r="BN146" s="97">
        <v>43</v>
      </c>
      <c r="BO146" s="90"/>
      <c r="BP146" s="91"/>
      <c r="BQ146" s="97">
        <v>65</v>
      </c>
      <c r="BR146" s="90"/>
      <c r="BS146" s="91"/>
      <c r="BT146" s="97">
        <v>48</v>
      </c>
      <c r="BU146" s="90"/>
      <c r="BV146" s="91"/>
      <c r="BW146" s="97">
        <v>68</v>
      </c>
      <c r="BX146" s="90"/>
      <c r="BY146" s="98"/>
      <c r="BZ146" s="183">
        <v>34</v>
      </c>
      <c r="CA146" s="58"/>
      <c r="CB146" s="58"/>
      <c r="CC146" s="58">
        <v>53</v>
      </c>
      <c r="CD146" s="58"/>
      <c r="CE146" s="58"/>
      <c r="CF146" s="58">
        <v>39</v>
      </c>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66"/>
      <c r="DJ146" s="183"/>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66"/>
      <c r="ET146" s="183"/>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66"/>
      <c r="GD146" s="183"/>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66"/>
    </row>
    <row r="147" spans="2:221" ht="18" customHeight="1" x14ac:dyDescent="0.2">
      <c r="B147" s="159" t="s">
        <v>174</v>
      </c>
      <c r="C147" s="160"/>
      <c r="D147" s="160"/>
      <c r="E147" s="160"/>
      <c r="F147" s="160"/>
      <c r="G147" s="160"/>
      <c r="H147" s="160"/>
      <c r="I147" s="160"/>
      <c r="J147" s="160"/>
      <c r="K147" s="160"/>
      <c r="L147" s="160"/>
      <c r="M147" s="160"/>
      <c r="N147" s="160"/>
      <c r="O147" s="160"/>
      <c r="P147" s="160"/>
      <c r="Q147" s="160"/>
      <c r="R147" s="160"/>
      <c r="S147" s="160"/>
      <c r="T147" s="160"/>
      <c r="U147" s="161"/>
      <c r="V147" s="165" t="s">
        <v>236</v>
      </c>
      <c r="W147" s="166"/>
      <c r="X147" s="166"/>
      <c r="Y147" s="166"/>
      <c r="Z147" s="166"/>
      <c r="AA147" s="167"/>
      <c r="AB147" s="171">
        <v>5.1000000000000004E-4</v>
      </c>
      <c r="AC147" s="172"/>
      <c r="AD147" s="172"/>
      <c r="AE147" s="172"/>
      <c r="AF147" s="173"/>
      <c r="AG147" s="177" t="s">
        <v>23</v>
      </c>
      <c r="AH147" s="178"/>
      <c r="AI147" s="178"/>
      <c r="AJ147" s="178"/>
      <c r="AK147" s="178"/>
      <c r="AL147" s="179">
        <f t="shared" si="2"/>
        <v>165</v>
      </c>
      <c r="AM147" s="180"/>
      <c r="AN147" s="180"/>
      <c r="AO147" s="181"/>
      <c r="AP147" s="61">
        <v>11</v>
      </c>
      <c r="AQ147" s="65"/>
      <c r="AR147" s="65"/>
      <c r="AS147" s="99">
        <v>11</v>
      </c>
      <c r="AT147" s="60"/>
      <c r="AU147" s="61"/>
      <c r="AV147" s="99">
        <v>11</v>
      </c>
      <c r="AW147" s="60"/>
      <c r="AX147" s="61"/>
      <c r="AY147" s="99">
        <v>11</v>
      </c>
      <c r="AZ147" s="60"/>
      <c r="BA147" s="61"/>
      <c r="BB147" s="99">
        <v>11</v>
      </c>
      <c r="BC147" s="60"/>
      <c r="BD147" s="61"/>
      <c r="BE147" s="99">
        <v>11</v>
      </c>
      <c r="BF147" s="60"/>
      <c r="BG147" s="61"/>
      <c r="BH147" s="99">
        <v>11</v>
      </c>
      <c r="BI147" s="60"/>
      <c r="BJ147" s="61"/>
      <c r="BK147" s="99">
        <v>11</v>
      </c>
      <c r="BL147" s="60"/>
      <c r="BM147" s="61"/>
      <c r="BN147" s="99">
        <v>11</v>
      </c>
      <c r="BO147" s="60"/>
      <c r="BP147" s="61"/>
      <c r="BQ147" s="99">
        <v>11</v>
      </c>
      <c r="BR147" s="60"/>
      <c r="BS147" s="61"/>
      <c r="BT147" s="99">
        <v>11</v>
      </c>
      <c r="BU147" s="60"/>
      <c r="BV147" s="61"/>
      <c r="BW147" s="99">
        <v>11</v>
      </c>
      <c r="BX147" s="60"/>
      <c r="BY147" s="96"/>
      <c r="BZ147" s="182">
        <v>11</v>
      </c>
      <c r="CA147" s="65"/>
      <c r="CB147" s="65"/>
      <c r="CC147" s="65">
        <v>11</v>
      </c>
      <c r="CD147" s="65"/>
      <c r="CE147" s="65"/>
      <c r="CF147" s="65">
        <v>11</v>
      </c>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182"/>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80"/>
      <c r="ET147" s="182"/>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80"/>
      <c r="GD147" s="182"/>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80"/>
    </row>
    <row r="148" spans="2:221" ht="18" customHeight="1" x14ac:dyDescent="0.2">
      <c r="B148" s="162"/>
      <c r="C148" s="163"/>
      <c r="D148" s="163"/>
      <c r="E148" s="163"/>
      <c r="F148" s="163"/>
      <c r="G148" s="163"/>
      <c r="H148" s="163"/>
      <c r="I148" s="163"/>
      <c r="J148" s="163"/>
      <c r="K148" s="163"/>
      <c r="L148" s="163"/>
      <c r="M148" s="163"/>
      <c r="N148" s="163"/>
      <c r="O148" s="163"/>
      <c r="P148" s="163"/>
      <c r="Q148" s="163"/>
      <c r="R148" s="163"/>
      <c r="S148" s="163"/>
      <c r="T148" s="163"/>
      <c r="U148" s="164"/>
      <c r="V148" s="168"/>
      <c r="W148" s="169"/>
      <c r="X148" s="169"/>
      <c r="Y148" s="169"/>
      <c r="Z148" s="169"/>
      <c r="AA148" s="170"/>
      <c r="AB148" s="174"/>
      <c r="AC148" s="175"/>
      <c r="AD148" s="175"/>
      <c r="AE148" s="175"/>
      <c r="AF148" s="176"/>
      <c r="AG148" s="177" t="s">
        <v>24</v>
      </c>
      <c r="AH148" s="178"/>
      <c r="AI148" s="178"/>
      <c r="AJ148" s="178"/>
      <c r="AK148" s="178"/>
      <c r="AL148" s="179">
        <f t="shared" si="2"/>
        <v>229</v>
      </c>
      <c r="AM148" s="180"/>
      <c r="AN148" s="180"/>
      <c r="AO148" s="181"/>
      <c r="AP148" s="61">
        <v>6</v>
      </c>
      <c r="AQ148" s="65"/>
      <c r="AR148" s="65"/>
      <c r="AS148" s="99">
        <v>5</v>
      </c>
      <c r="AT148" s="60"/>
      <c r="AU148" s="61"/>
      <c r="AV148" s="99">
        <v>14</v>
      </c>
      <c r="AW148" s="60"/>
      <c r="AX148" s="61"/>
      <c r="AY148" s="99">
        <v>8</v>
      </c>
      <c r="AZ148" s="60"/>
      <c r="BA148" s="61"/>
      <c r="BB148" s="99">
        <v>14</v>
      </c>
      <c r="BC148" s="60"/>
      <c r="BD148" s="61"/>
      <c r="BE148" s="99">
        <v>5</v>
      </c>
      <c r="BF148" s="60"/>
      <c r="BG148" s="61"/>
      <c r="BH148" s="99">
        <v>5</v>
      </c>
      <c r="BI148" s="60"/>
      <c r="BJ148" s="61"/>
      <c r="BK148" s="99">
        <v>29</v>
      </c>
      <c r="BL148" s="60"/>
      <c r="BM148" s="61"/>
      <c r="BN148" s="99">
        <v>14</v>
      </c>
      <c r="BO148" s="60"/>
      <c r="BP148" s="61"/>
      <c r="BQ148" s="99">
        <v>36</v>
      </c>
      <c r="BR148" s="60"/>
      <c r="BS148" s="61"/>
      <c r="BT148" s="99">
        <v>17</v>
      </c>
      <c r="BU148" s="60"/>
      <c r="BV148" s="61"/>
      <c r="BW148" s="99">
        <v>2</v>
      </c>
      <c r="BX148" s="60"/>
      <c r="BY148" s="96"/>
      <c r="BZ148" s="182">
        <v>39</v>
      </c>
      <c r="CA148" s="65"/>
      <c r="CB148" s="65"/>
      <c r="CC148" s="65">
        <v>30</v>
      </c>
      <c r="CD148" s="65"/>
      <c r="CE148" s="65"/>
      <c r="CF148" s="65">
        <v>5</v>
      </c>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80"/>
      <c r="DJ148" s="182"/>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80"/>
      <c r="ET148" s="182"/>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80"/>
      <c r="GD148" s="182"/>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80"/>
    </row>
    <row r="149" spans="2:221" ht="18" customHeight="1" x14ac:dyDescent="0.2">
      <c r="B149" s="185" t="s">
        <v>175</v>
      </c>
      <c r="C149" s="186"/>
      <c r="D149" s="186"/>
      <c r="E149" s="186"/>
      <c r="F149" s="186"/>
      <c r="G149" s="186"/>
      <c r="H149" s="186"/>
      <c r="I149" s="186"/>
      <c r="J149" s="186"/>
      <c r="K149" s="186"/>
      <c r="L149" s="186"/>
      <c r="M149" s="186"/>
      <c r="N149" s="186"/>
      <c r="O149" s="186"/>
      <c r="P149" s="186"/>
      <c r="Q149" s="186"/>
      <c r="R149" s="186"/>
      <c r="S149" s="186"/>
      <c r="T149" s="186"/>
      <c r="U149" s="187"/>
      <c r="V149" s="188" t="s">
        <v>237</v>
      </c>
      <c r="W149" s="189"/>
      <c r="X149" s="189"/>
      <c r="Y149" s="189"/>
      <c r="Z149" s="189"/>
      <c r="AA149" s="190"/>
      <c r="AB149" s="191">
        <v>1.1299999999999999E-3</v>
      </c>
      <c r="AC149" s="192"/>
      <c r="AD149" s="192"/>
      <c r="AE149" s="192"/>
      <c r="AF149" s="193"/>
      <c r="AG149" s="74" t="s">
        <v>23</v>
      </c>
      <c r="AH149" s="75"/>
      <c r="AI149" s="75"/>
      <c r="AJ149" s="75"/>
      <c r="AK149" s="75"/>
      <c r="AL149" s="76">
        <f t="shared" si="2"/>
        <v>363</v>
      </c>
      <c r="AM149" s="77"/>
      <c r="AN149" s="77"/>
      <c r="AO149" s="78"/>
      <c r="AP149" s="91">
        <v>24</v>
      </c>
      <c r="AQ149" s="58"/>
      <c r="AR149" s="58"/>
      <c r="AS149" s="97">
        <v>24</v>
      </c>
      <c r="AT149" s="90"/>
      <c r="AU149" s="91"/>
      <c r="AV149" s="97">
        <v>24</v>
      </c>
      <c r="AW149" s="90"/>
      <c r="AX149" s="91"/>
      <c r="AY149" s="97">
        <v>24</v>
      </c>
      <c r="AZ149" s="90"/>
      <c r="BA149" s="91"/>
      <c r="BB149" s="97">
        <v>24</v>
      </c>
      <c r="BC149" s="90"/>
      <c r="BD149" s="91"/>
      <c r="BE149" s="97">
        <v>24</v>
      </c>
      <c r="BF149" s="90"/>
      <c r="BG149" s="91"/>
      <c r="BH149" s="97">
        <v>24</v>
      </c>
      <c r="BI149" s="90"/>
      <c r="BJ149" s="91"/>
      <c r="BK149" s="97">
        <v>24</v>
      </c>
      <c r="BL149" s="90"/>
      <c r="BM149" s="91"/>
      <c r="BN149" s="97">
        <v>24</v>
      </c>
      <c r="BO149" s="90"/>
      <c r="BP149" s="91"/>
      <c r="BQ149" s="97">
        <v>24</v>
      </c>
      <c r="BR149" s="90"/>
      <c r="BS149" s="91"/>
      <c r="BT149" s="97">
        <v>24</v>
      </c>
      <c r="BU149" s="90"/>
      <c r="BV149" s="91"/>
      <c r="BW149" s="97">
        <v>24</v>
      </c>
      <c r="BX149" s="90"/>
      <c r="BY149" s="98"/>
      <c r="BZ149" s="183">
        <v>25</v>
      </c>
      <c r="CA149" s="58"/>
      <c r="CB149" s="58"/>
      <c r="CC149" s="58">
        <v>25</v>
      </c>
      <c r="CD149" s="58"/>
      <c r="CE149" s="58"/>
      <c r="CF149" s="58">
        <v>25</v>
      </c>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183"/>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66"/>
      <c r="ET149" s="183"/>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66"/>
      <c r="GD149" s="183"/>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66"/>
    </row>
    <row r="150" spans="2:221" ht="18" customHeight="1" x14ac:dyDescent="0.2">
      <c r="B150" s="134"/>
      <c r="C150" s="135"/>
      <c r="D150" s="135"/>
      <c r="E150" s="135"/>
      <c r="F150" s="135"/>
      <c r="G150" s="135"/>
      <c r="H150" s="135"/>
      <c r="I150" s="135"/>
      <c r="J150" s="135"/>
      <c r="K150" s="135"/>
      <c r="L150" s="135"/>
      <c r="M150" s="135"/>
      <c r="N150" s="135"/>
      <c r="O150" s="135"/>
      <c r="P150" s="135"/>
      <c r="Q150" s="135"/>
      <c r="R150" s="135"/>
      <c r="S150" s="135"/>
      <c r="T150" s="135"/>
      <c r="U150" s="136"/>
      <c r="V150" s="140"/>
      <c r="W150" s="141"/>
      <c r="X150" s="141"/>
      <c r="Y150" s="141"/>
      <c r="Z150" s="141"/>
      <c r="AA150" s="142"/>
      <c r="AB150" s="146"/>
      <c r="AC150" s="147"/>
      <c r="AD150" s="147"/>
      <c r="AE150" s="147"/>
      <c r="AF150" s="148"/>
      <c r="AG150" s="74" t="s">
        <v>24</v>
      </c>
      <c r="AH150" s="75"/>
      <c r="AI150" s="75"/>
      <c r="AJ150" s="75"/>
      <c r="AK150" s="75"/>
      <c r="AL150" s="76">
        <f t="shared" ref="AL150:AL208" si="3">SUM(AP150:HM150)</f>
        <v>363</v>
      </c>
      <c r="AM150" s="77"/>
      <c r="AN150" s="77"/>
      <c r="AO150" s="78"/>
      <c r="AP150" s="91">
        <v>43</v>
      </c>
      <c r="AQ150" s="58"/>
      <c r="AR150" s="58"/>
      <c r="AS150" s="97">
        <v>21</v>
      </c>
      <c r="AT150" s="90"/>
      <c r="AU150" s="91"/>
      <c r="AV150" s="97">
        <v>31</v>
      </c>
      <c r="AW150" s="90"/>
      <c r="AX150" s="91"/>
      <c r="AY150" s="97">
        <v>36</v>
      </c>
      <c r="AZ150" s="90"/>
      <c r="BA150" s="91"/>
      <c r="BB150" s="97">
        <v>15</v>
      </c>
      <c r="BC150" s="90"/>
      <c r="BD150" s="91"/>
      <c r="BE150" s="97">
        <v>27</v>
      </c>
      <c r="BF150" s="90"/>
      <c r="BG150" s="91"/>
      <c r="BH150" s="97">
        <v>21</v>
      </c>
      <c r="BI150" s="90"/>
      <c r="BJ150" s="91"/>
      <c r="BK150" s="97">
        <v>13</v>
      </c>
      <c r="BL150" s="90"/>
      <c r="BM150" s="91"/>
      <c r="BN150" s="97">
        <v>15</v>
      </c>
      <c r="BO150" s="90"/>
      <c r="BP150" s="91"/>
      <c r="BQ150" s="97">
        <v>31</v>
      </c>
      <c r="BR150" s="90"/>
      <c r="BS150" s="91"/>
      <c r="BT150" s="97">
        <v>22</v>
      </c>
      <c r="BU150" s="90"/>
      <c r="BV150" s="91"/>
      <c r="BW150" s="97">
        <v>24</v>
      </c>
      <c r="BX150" s="90"/>
      <c r="BY150" s="98"/>
      <c r="BZ150" s="183">
        <v>32</v>
      </c>
      <c r="CA150" s="58"/>
      <c r="CB150" s="58"/>
      <c r="CC150" s="58">
        <v>18</v>
      </c>
      <c r="CD150" s="58"/>
      <c r="CE150" s="58"/>
      <c r="CF150" s="58">
        <v>14</v>
      </c>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66"/>
      <c r="DJ150" s="183"/>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66"/>
      <c r="ET150" s="183"/>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66"/>
      <c r="GD150" s="183"/>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66"/>
    </row>
    <row r="151" spans="2:221" ht="18" customHeight="1" x14ac:dyDescent="0.2">
      <c r="B151" s="159" t="s">
        <v>176</v>
      </c>
      <c r="C151" s="160"/>
      <c r="D151" s="160"/>
      <c r="E151" s="160"/>
      <c r="F151" s="160"/>
      <c r="G151" s="160"/>
      <c r="H151" s="160"/>
      <c r="I151" s="160"/>
      <c r="J151" s="160"/>
      <c r="K151" s="160"/>
      <c r="L151" s="160"/>
      <c r="M151" s="160"/>
      <c r="N151" s="160"/>
      <c r="O151" s="160"/>
      <c r="P151" s="160"/>
      <c r="Q151" s="160"/>
      <c r="R151" s="160"/>
      <c r="S151" s="160"/>
      <c r="T151" s="160"/>
      <c r="U151" s="161"/>
      <c r="V151" s="165" t="s">
        <v>238</v>
      </c>
      <c r="W151" s="166"/>
      <c r="X151" s="166"/>
      <c r="Y151" s="166"/>
      <c r="Z151" s="166"/>
      <c r="AA151" s="167"/>
      <c r="AB151" s="171">
        <v>8.0999999999999996E-4</v>
      </c>
      <c r="AC151" s="172"/>
      <c r="AD151" s="172"/>
      <c r="AE151" s="172"/>
      <c r="AF151" s="173"/>
      <c r="AG151" s="177" t="s">
        <v>23</v>
      </c>
      <c r="AH151" s="178"/>
      <c r="AI151" s="178"/>
      <c r="AJ151" s="178"/>
      <c r="AK151" s="178"/>
      <c r="AL151" s="179">
        <f t="shared" si="3"/>
        <v>369</v>
      </c>
      <c r="AM151" s="180"/>
      <c r="AN151" s="180"/>
      <c r="AO151" s="181"/>
      <c r="AP151" s="61">
        <v>30</v>
      </c>
      <c r="AQ151" s="65"/>
      <c r="AR151" s="65"/>
      <c r="AS151" s="99">
        <v>30</v>
      </c>
      <c r="AT151" s="60"/>
      <c r="AU151" s="61"/>
      <c r="AV151" s="99">
        <v>30</v>
      </c>
      <c r="AW151" s="60"/>
      <c r="AX151" s="61"/>
      <c r="AY151" s="99">
        <v>30</v>
      </c>
      <c r="AZ151" s="60"/>
      <c r="BA151" s="61"/>
      <c r="BB151" s="99">
        <v>30</v>
      </c>
      <c r="BC151" s="60"/>
      <c r="BD151" s="61"/>
      <c r="BE151" s="99">
        <v>30</v>
      </c>
      <c r="BF151" s="60"/>
      <c r="BG151" s="61"/>
      <c r="BH151" s="99">
        <v>30</v>
      </c>
      <c r="BI151" s="60"/>
      <c r="BJ151" s="61"/>
      <c r="BK151" s="99">
        <v>30</v>
      </c>
      <c r="BL151" s="60"/>
      <c r="BM151" s="61"/>
      <c r="BN151" s="99">
        <v>30</v>
      </c>
      <c r="BO151" s="60"/>
      <c r="BP151" s="61"/>
      <c r="BQ151" s="99">
        <v>30</v>
      </c>
      <c r="BR151" s="60"/>
      <c r="BS151" s="61"/>
      <c r="BT151" s="99">
        <v>30</v>
      </c>
      <c r="BU151" s="60"/>
      <c r="BV151" s="61"/>
      <c r="BW151" s="99">
        <v>30</v>
      </c>
      <c r="BX151" s="60"/>
      <c r="BY151" s="96"/>
      <c r="BZ151" s="182">
        <v>3</v>
      </c>
      <c r="CA151" s="65"/>
      <c r="CB151" s="65"/>
      <c r="CC151" s="65">
        <v>3</v>
      </c>
      <c r="CD151" s="65"/>
      <c r="CE151" s="65"/>
      <c r="CF151" s="65">
        <v>3</v>
      </c>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182"/>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80"/>
      <c r="ET151" s="182"/>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80"/>
      <c r="GD151" s="182"/>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80"/>
    </row>
    <row r="152" spans="2:221" ht="18" customHeight="1" x14ac:dyDescent="0.2">
      <c r="B152" s="162"/>
      <c r="C152" s="163"/>
      <c r="D152" s="163"/>
      <c r="E152" s="163"/>
      <c r="F152" s="163"/>
      <c r="G152" s="163"/>
      <c r="H152" s="163"/>
      <c r="I152" s="163"/>
      <c r="J152" s="163"/>
      <c r="K152" s="163"/>
      <c r="L152" s="163"/>
      <c r="M152" s="163"/>
      <c r="N152" s="163"/>
      <c r="O152" s="163"/>
      <c r="P152" s="163"/>
      <c r="Q152" s="163"/>
      <c r="R152" s="163"/>
      <c r="S152" s="163"/>
      <c r="T152" s="163"/>
      <c r="U152" s="164"/>
      <c r="V152" s="168"/>
      <c r="W152" s="169"/>
      <c r="X152" s="169"/>
      <c r="Y152" s="169"/>
      <c r="Z152" s="169"/>
      <c r="AA152" s="170"/>
      <c r="AB152" s="174"/>
      <c r="AC152" s="175"/>
      <c r="AD152" s="175"/>
      <c r="AE152" s="175"/>
      <c r="AF152" s="176"/>
      <c r="AG152" s="177" t="s">
        <v>24</v>
      </c>
      <c r="AH152" s="178"/>
      <c r="AI152" s="178"/>
      <c r="AJ152" s="178"/>
      <c r="AK152" s="178"/>
      <c r="AL152" s="179">
        <f t="shared" si="3"/>
        <v>25</v>
      </c>
      <c r="AM152" s="180"/>
      <c r="AN152" s="180"/>
      <c r="AO152" s="181"/>
      <c r="AP152" s="61">
        <v>0</v>
      </c>
      <c r="AQ152" s="65"/>
      <c r="AR152" s="65"/>
      <c r="AS152" s="99">
        <v>0</v>
      </c>
      <c r="AT152" s="60"/>
      <c r="AU152" s="61"/>
      <c r="AV152" s="99">
        <v>18</v>
      </c>
      <c r="AW152" s="60"/>
      <c r="AX152" s="61"/>
      <c r="AY152" s="99">
        <v>7</v>
      </c>
      <c r="AZ152" s="60"/>
      <c r="BA152" s="61"/>
      <c r="BB152" s="99">
        <v>0</v>
      </c>
      <c r="BC152" s="60"/>
      <c r="BD152" s="61"/>
      <c r="BE152" s="99">
        <v>0</v>
      </c>
      <c r="BF152" s="60"/>
      <c r="BG152" s="61"/>
      <c r="BH152" s="99">
        <v>0</v>
      </c>
      <c r="BI152" s="60"/>
      <c r="BJ152" s="61"/>
      <c r="BK152" s="99">
        <v>0</v>
      </c>
      <c r="BL152" s="60"/>
      <c r="BM152" s="61"/>
      <c r="BN152" s="99">
        <v>0</v>
      </c>
      <c r="BO152" s="60"/>
      <c r="BP152" s="61"/>
      <c r="BQ152" s="99">
        <v>0</v>
      </c>
      <c r="BR152" s="60"/>
      <c r="BS152" s="61"/>
      <c r="BT152" s="99">
        <v>0</v>
      </c>
      <c r="BU152" s="60"/>
      <c r="BV152" s="61"/>
      <c r="BW152" s="99">
        <v>0</v>
      </c>
      <c r="BX152" s="60"/>
      <c r="BY152" s="96"/>
      <c r="BZ152" s="182">
        <v>0</v>
      </c>
      <c r="CA152" s="65"/>
      <c r="CB152" s="65"/>
      <c r="CC152" s="65">
        <v>0</v>
      </c>
      <c r="CD152" s="65"/>
      <c r="CE152" s="65"/>
      <c r="CF152" s="65">
        <v>0</v>
      </c>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80"/>
      <c r="DJ152" s="182"/>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80"/>
      <c r="ET152" s="182"/>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80"/>
      <c r="GD152" s="182"/>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80"/>
    </row>
    <row r="153" spans="2:221" ht="18" customHeight="1" x14ac:dyDescent="0.2">
      <c r="B153" s="185" t="s">
        <v>177</v>
      </c>
      <c r="C153" s="186"/>
      <c r="D153" s="186"/>
      <c r="E153" s="186"/>
      <c r="F153" s="186"/>
      <c r="G153" s="186"/>
      <c r="H153" s="186"/>
      <c r="I153" s="186"/>
      <c r="J153" s="186"/>
      <c r="K153" s="186"/>
      <c r="L153" s="186"/>
      <c r="M153" s="186"/>
      <c r="N153" s="186"/>
      <c r="O153" s="186"/>
      <c r="P153" s="186"/>
      <c r="Q153" s="186"/>
      <c r="R153" s="186"/>
      <c r="S153" s="186"/>
      <c r="T153" s="186"/>
      <c r="U153" s="187"/>
      <c r="V153" s="188" t="s">
        <v>239</v>
      </c>
      <c r="W153" s="189"/>
      <c r="X153" s="189"/>
      <c r="Y153" s="189"/>
      <c r="Z153" s="189"/>
      <c r="AA153" s="190"/>
      <c r="AB153" s="191">
        <v>0.10546</v>
      </c>
      <c r="AC153" s="192"/>
      <c r="AD153" s="192"/>
      <c r="AE153" s="192"/>
      <c r="AF153" s="193"/>
      <c r="AG153" s="74" t="s">
        <v>23</v>
      </c>
      <c r="AH153" s="75"/>
      <c r="AI153" s="75"/>
      <c r="AJ153" s="75"/>
      <c r="AK153" s="75"/>
      <c r="AL153" s="76">
        <f t="shared" si="3"/>
        <v>6012</v>
      </c>
      <c r="AM153" s="77"/>
      <c r="AN153" s="77"/>
      <c r="AO153" s="78"/>
      <c r="AP153" s="91">
        <v>406</v>
      </c>
      <c r="AQ153" s="58"/>
      <c r="AR153" s="58"/>
      <c r="AS153" s="97">
        <v>406</v>
      </c>
      <c r="AT153" s="90"/>
      <c r="AU153" s="91"/>
      <c r="AV153" s="97">
        <v>406</v>
      </c>
      <c r="AW153" s="90"/>
      <c r="AX153" s="91"/>
      <c r="AY153" s="97">
        <v>406</v>
      </c>
      <c r="AZ153" s="90"/>
      <c r="BA153" s="91"/>
      <c r="BB153" s="97">
        <v>406</v>
      </c>
      <c r="BC153" s="90"/>
      <c r="BD153" s="91"/>
      <c r="BE153" s="97">
        <v>406</v>
      </c>
      <c r="BF153" s="90"/>
      <c r="BG153" s="91"/>
      <c r="BH153" s="97">
        <v>406</v>
      </c>
      <c r="BI153" s="90"/>
      <c r="BJ153" s="91"/>
      <c r="BK153" s="97">
        <v>406</v>
      </c>
      <c r="BL153" s="90"/>
      <c r="BM153" s="91"/>
      <c r="BN153" s="97">
        <v>406</v>
      </c>
      <c r="BO153" s="90"/>
      <c r="BP153" s="91"/>
      <c r="BQ153" s="97">
        <v>406</v>
      </c>
      <c r="BR153" s="90"/>
      <c r="BS153" s="91"/>
      <c r="BT153" s="97">
        <v>406</v>
      </c>
      <c r="BU153" s="90"/>
      <c r="BV153" s="91"/>
      <c r="BW153" s="97">
        <v>406</v>
      </c>
      <c r="BX153" s="90"/>
      <c r="BY153" s="98"/>
      <c r="BZ153" s="183">
        <v>380</v>
      </c>
      <c r="CA153" s="58"/>
      <c r="CB153" s="58"/>
      <c r="CC153" s="58">
        <v>380</v>
      </c>
      <c r="CD153" s="58"/>
      <c r="CE153" s="58"/>
      <c r="CF153" s="58">
        <v>380</v>
      </c>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183"/>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66"/>
      <c r="ET153" s="183"/>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66"/>
      <c r="GD153" s="183"/>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66"/>
    </row>
    <row r="154" spans="2:221" ht="18" customHeight="1" x14ac:dyDescent="0.2">
      <c r="B154" s="134"/>
      <c r="C154" s="135"/>
      <c r="D154" s="135"/>
      <c r="E154" s="135"/>
      <c r="F154" s="135"/>
      <c r="G154" s="135"/>
      <c r="H154" s="135"/>
      <c r="I154" s="135"/>
      <c r="J154" s="135"/>
      <c r="K154" s="135"/>
      <c r="L154" s="135"/>
      <c r="M154" s="135"/>
      <c r="N154" s="135"/>
      <c r="O154" s="135"/>
      <c r="P154" s="135"/>
      <c r="Q154" s="135"/>
      <c r="R154" s="135"/>
      <c r="S154" s="135"/>
      <c r="T154" s="135"/>
      <c r="U154" s="136"/>
      <c r="V154" s="140"/>
      <c r="W154" s="141"/>
      <c r="X154" s="141"/>
      <c r="Y154" s="141"/>
      <c r="Z154" s="141"/>
      <c r="AA154" s="142"/>
      <c r="AB154" s="146"/>
      <c r="AC154" s="147"/>
      <c r="AD154" s="147"/>
      <c r="AE154" s="147"/>
      <c r="AF154" s="148"/>
      <c r="AG154" s="74" t="s">
        <v>24</v>
      </c>
      <c r="AH154" s="75"/>
      <c r="AI154" s="75"/>
      <c r="AJ154" s="75"/>
      <c r="AK154" s="75"/>
      <c r="AL154" s="76">
        <f t="shared" si="3"/>
        <v>5871</v>
      </c>
      <c r="AM154" s="77"/>
      <c r="AN154" s="77"/>
      <c r="AO154" s="78"/>
      <c r="AP154" s="91">
        <v>423</v>
      </c>
      <c r="AQ154" s="58"/>
      <c r="AR154" s="58"/>
      <c r="AS154" s="97">
        <v>421</v>
      </c>
      <c r="AT154" s="90"/>
      <c r="AU154" s="91"/>
      <c r="AV154" s="97">
        <v>367</v>
      </c>
      <c r="AW154" s="90"/>
      <c r="AX154" s="91"/>
      <c r="AY154" s="97">
        <v>352</v>
      </c>
      <c r="AZ154" s="90"/>
      <c r="BA154" s="91"/>
      <c r="BB154" s="97">
        <v>406</v>
      </c>
      <c r="BC154" s="90"/>
      <c r="BD154" s="91"/>
      <c r="BE154" s="97">
        <v>310</v>
      </c>
      <c r="BF154" s="90"/>
      <c r="BG154" s="91"/>
      <c r="BH154" s="97">
        <v>336</v>
      </c>
      <c r="BI154" s="90"/>
      <c r="BJ154" s="91"/>
      <c r="BK154" s="97">
        <v>454</v>
      </c>
      <c r="BL154" s="90"/>
      <c r="BM154" s="91"/>
      <c r="BN154" s="97">
        <v>349</v>
      </c>
      <c r="BO154" s="90"/>
      <c r="BP154" s="91"/>
      <c r="BQ154" s="97">
        <v>375</v>
      </c>
      <c r="BR154" s="90"/>
      <c r="BS154" s="91"/>
      <c r="BT154" s="97">
        <v>434</v>
      </c>
      <c r="BU154" s="90"/>
      <c r="BV154" s="91"/>
      <c r="BW154" s="97">
        <v>448</v>
      </c>
      <c r="BX154" s="90"/>
      <c r="BY154" s="98"/>
      <c r="BZ154" s="183">
        <v>465</v>
      </c>
      <c r="CA154" s="58"/>
      <c r="CB154" s="58"/>
      <c r="CC154" s="58">
        <v>358</v>
      </c>
      <c r="CD154" s="58"/>
      <c r="CE154" s="58"/>
      <c r="CF154" s="58">
        <v>373</v>
      </c>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66"/>
      <c r="DJ154" s="183"/>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66"/>
      <c r="ET154" s="183"/>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66"/>
      <c r="GD154" s="183"/>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66"/>
    </row>
    <row r="155" spans="2:221" ht="18" customHeight="1" x14ac:dyDescent="0.2">
      <c r="B155" s="159" t="s">
        <v>178</v>
      </c>
      <c r="C155" s="160"/>
      <c r="D155" s="160"/>
      <c r="E155" s="160"/>
      <c r="F155" s="160"/>
      <c r="G155" s="160"/>
      <c r="H155" s="160"/>
      <c r="I155" s="160"/>
      <c r="J155" s="160"/>
      <c r="K155" s="160"/>
      <c r="L155" s="160"/>
      <c r="M155" s="160"/>
      <c r="N155" s="160"/>
      <c r="O155" s="160"/>
      <c r="P155" s="160"/>
      <c r="Q155" s="160"/>
      <c r="R155" s="160"/>
      <c r="S155" s="160"/>
      <c r="T155" s="160"/>
      <c r="U155" s="161"/>
      <c r="V155" s="165" t="s">
        <v>240</v>
      </c>
      <c r="W155" s="166"/>
      <c r="X155" s="166"/>
      <c r="Y155" s="166"/>
      <c r="Z155" s="166"/>
      <c r="AA155" s="167"/>
      <c r="AB155" s="171">
        <v>9.0600000000000003E-3</v>
      </c>
      <c r="AC155" s="172"/>
      <c r="AD155" s="172"/>
      <c r="AE155" s="172"/>
      <c r="AF155" s="173"/>
      <c r="AG155" s="177" t="s">
        <v>23</v>
      </c>
      <c r="AH155" s="178"/>
      <c r="AI155" s="178"/>
      <c r="AJ155" s="178"/>
      <c r="AK155" s="178"/>
      <c r="AL155" s="179">
        <f t="shared" si="3"/>
        <v>234</v>
      </c>
      <c r="AM155" s="180"/>
      <c r="AN155" s="180"/>
      <c r="AO155" s="181"/>
      <c r="AP155" s="61">
        <v>16</v>
      </c>
      <c r="AQ155" s="65"/>
      <c r="AR155" s="65"/>
      <c r="AS155" s="99">
        <v>16</v>
      </c>
      <c r="AT155" s="60"/>
      <c r="AU155" s="61"/>
      <c r="AV155" s="99">
        <v>16</v>
      </c>
      <c r="AW155" s="60"/>
      <c r="AX155" s="61"/>
      <c r="AY155" s="99">
        <v>16</v>
      </c>
      <c r="AZ155" s="60"/>
      <c r="BA155" s="61"/>
      <c r="BB155" s="99">
        <v>16</v>
      </c>
      <c r="BC155" s="60"/>
      <c r="BD155" s="61"/>
      <c r="BE155" s="99">
        <v>16</v>
      </c>
      <c r="BF155" s="60"/>
      <c r="BG155" s="61"/>
      <c r="BH155" s="99">
        <v>16</v>
      </c>
      <c r="BI155" s="60"/>
      <c r="BJ155" s="61"/>
      <c r="BK155" s="99">
        <v>16</v>
      </c>
      <c r="BL155" s="60"/>
      <c r="BM155" s="61"/>
      <c r="BN155" s="99">
        <v>16</v>
      </c>
      <c r="BO155" s="60"/>
      <c r="BP155" s="61"/>
      <c r="BQ155" s="99">
        <v>16</v>
      </c>
      <c r="BR155" s="60"/>
      <c r="BS155" s="61"/>
      <c r="BT155" s="99">
        <v>16</v>
      </c>
      <c r="BU155" s="60"/>
      <c r="BV155" s="61"/>
      <c r="BW155" s="99">
        <v>16</v>
      </c>
      <c r="BX155" s="60"/>
      <c r="BY155" s="96"/>
      <c r="BZ155" s="182">
        <v>14</v>
      </c>
      <c r="CA155" s="65"/>
      <c r="CB155" s="65"/>
      <c r="CC155" s="65">
        <v>14</v>
      </c>
      <c r="CD155" s="65"/>
      <c r="CE155" s="65"/>
      <c r="CF155" s="65">
        <v>14</v>
      </c>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182"/>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80"/>
      <c r="ET155" s="182"/>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80"/>
      <c r="GD155" s="182"/>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80"/>
    </row>
    <row r="156" spans="2:221" ht="18" customHeight="1" x14ac:dyDescent="0.2">
      <c r="B156" s="162"/>
      <c r="C156" s="163"/>
      <c r="D156" s="163"/>
      <c r="E156" s="163"/>
      <c r="F156" s="163"/>
      <c r="G156" s="163"/>
      <c r="H156" s="163"/>
      <c r="I156" s="163"/>
      <c r="J156" s="163"/>
      <c r="K156" s="163"/>
      <c r="L156" s="163"/>
      <c r="M156" s="163"/>
      <c r="N156" s="163"/>
      <c r="O156" s="163"/>
      <c r="P156" s="163"/>
      <c r="Q156" s="163"/>
      <c r="R156" s="163"/>
      <c r="S156" s="163"/>
      <c r="T156" s="163"/>
      <c r="U156" s="164"/>
      <c r="V156" s="168"/>
      <c r="W156" s="169"/>
      <c r="X156" s="169"/>
      <c r="Y156" s="169"/>
      <c r="Z156" s="169"/>
      <c r="AA156" s="170"/>
      <c r="AB156" s="174"/>
      <c r="AC156" s="175"/>
      <c r="AD156" s="175"/>
      <c r="AE156" s="175"/>
      <c r="AF156" s="176"/>
      <c r="AG156" s="177" t="s">
        <v>24</v>
      </c>
      <c r="AH156" s="178"/>
      <c r="AI156" s="178"/>
      <c r="AJ156" s="178"/>
      <c r="AK156" s="178"/>
      <c r="AL156" s="179">
        <f t="shared" si="3"/>
        <v>159</v>
      </c>
      <c r="AM156" s="180"/>
      <c r="AN156" s="180"/>
      <c r="AO156" s="181"/>
      <c r="AP156" s="61">
        <v>34</v>
      </c>
      <c r="AQ156" s="65"/>
      <c r="AR156" s="65"/>
      <c r="AS156" s="99">
        <v>12</v>
      </c>
      <c r="AT156" s="60"/>
      <c r="AU156" s="61"/>
      <c r="AV156" s="99">
        <v>14</v>
      </c>
      <c r="AW156" s="60"/>
      <c r="AX156" s="61"/>
      <c r="AY156" s="99">
        <v>6</v>
      </c>
      <c r="AZ156" s="60"/>
      <c r="BA156" s="61"/>
      <c r="BB156" s="99">
        <v>31</v>
      </c>
      <c r="BC156" s="60"/>
      <c r="BD156" s="61"/>
      <c r="BE156" s="99">
        <v>12</v>
      </c>
      <c r="BF156" s="60"/>
      <c r="BG156" s="61"/>
      <c r="BH156" s="99">
        <v>6</v>
      </c>
      <c r="BI156" s="60"/>
      <c r="BJ156" s="61"/>
      <c r="BK156" s="99">
        <v>12</v>
      </c>
      <c r="BL156" s="60"/>
      <c r="BM156" s="61"/>
      <c r="BN156" s="99">
        <v>1</v>
      </c>
      <c r="BO156" s="60"/>
      <c r="BP156" s="61"/>
      <c r="BQ156" s="99">
        <v>2</v>
      </c>
      <c r="BR156" s="60"/>
      <c r="BS156" s="61"/>
      <c r="BT156" s="99">
        <v>5</v>
      </c>
      <c r="BU156" s="60"/>
      <c r="BV156" s="61"/>
      <c r="BW156" s="99">
        <v>3</v>
      </c>
      <c r="BX156" s="60"/>
      <c r="BY156" s="96"/>
      <c r="BZ156" s="182">
        <v>12</v>
      </c>
      <c r="CA156" s="65"/>
      <c r="CB156" s="65"/>
      <c r="CC156" s="65">
        <v>6</v>
      </c>
      <c r="CD156" s="65"/>
      <c r="CE156" s="65"/>
      <c r="CF156" s="65">
        <v>3</v>
      </c>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80"/>
      <c r="DJ156" s="182"/>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80"/>
      <c r="ET156" s="182"/>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80"/>
      <c r="GD156" s="182"/>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80"/>
    </row>
    <row r="157" spans="2:221" ht="18" customHeight="1" x14ac:dyDescent="0.2">
      <c r="B157" s="185" t="s">
        <v>179</v>
      </c>
      <c r="C157" s="186"/>
      <c r="D157" s="186"/>
      <c r="E157" s="186"/>
      <c r="F157" s="186"/>
      <c r="G157" s="186"/>
      <c r="H157" s="186"/>
      <c r="I157" s="186"/>
      <c r="J157" s="186"/>
      <c r="K157" s="186"/>
      <c r="L157" s="186"/>
      <c r="M157" s="186"/>
      <c r="N157" s="186"/>
      <c r="O157" s="186"/>
      <c r="P157" s="186"/>
      <c r="Q157" s="186"/>
      <c r="R157" s="186"/>
      <c r="S157" s="186"/>
      <c r="T157" s="186"/>
      <c r="U157" s="187"/>
      <c r="V157" s="188" t="s">
        <v>241</v>
      </c>
      <c r="W157" s="189"/>
      <c r="X157" s="189"/>
      <c r="Y157" s="189"/>
      <c r="Z157" s="189"/>
      <c r="AA157" s="190"/>
      <c r="AB157" s="191">
        <v>7.3179999999999995E-2</v>
      </c>
      <c r="AC157" s="192"/>
      <c r="AD157" s="192"/>
      <c r="AE157" s="192"/>
      <c r="AF157" s="193"/>
      <c r="AG157" s="74" t="s">
        <v>23</v>
      </c>
      <c r="AH157" s="75"/>
      <c r="AI157" s="75"/>
      <c r="AJ157" s="75"/>
      <c r="AK157" s="75"/>
      <c r="AL157" s="76">
        <f t="shared" si="3"/>
        <v>414</v>
      </c>
      <c r="AM157" s="77"/>
      <c r="AN157" s="77"/>
      <c r="AO157" s="78"/>
      <c r="AP157" s="91">
        <v>28</v>
      </c>
      <c r="AQ157" s="58"/>
      <c r="AR157" s="58"/>
      <c r="AS157" s="97">
        <v>28</v>
      </c>
      <c r="AT157" s="90"/>
      <c r="AU157" s="91"/>
      <c r="AV157" s="97">
        <v>28</v>
      </c>
      <c r="AW157" s="90"/>
      <c r="AX157" s="91"/>
      <c r="AY157" s="97">
        <v>28</v>
      </c>
      <c r="AZ157" s="90"/>
      <c r="BA157" s="91"/>
      <c r="BB157" s="97">
        <v>28</v>
      </c>
      <c r="BC157" s="90"/>
      <c r="BD157" s="91"/>
      <c r="BE157" s="97">
        <v>28</v>
      </c>
      <c r="BF157" s="90"/>
      <c r="BG157" s="91"/>
      <c r="BH157" s="97">
        <v>28</v>
      </c>
      <c r="BI157" s="90"/>
      <c r="BJ157" s="91"/>
      <c r="BK157" s="97">
        <v>28</v>
      </c>
      <c r="BL157" s="90"/>
      <c r="BM157" s="91"/>
      <c r="BN157" s="97">
        <v>28</v>
      </c>
      <c r="BO157" s="90"/>
      <c r="BP157" s="91"/>
      <c r="BQ157" s="97">
        <v>28</v>
      </c>
      <c r="BR157" s="90"/>
      <c r="BS157" s="91"/>
      <c r="BT157" s="97">
        <v>28</v>
      </c>
      <c r="BU157" s="90"/>
      <c r="BV157" s="91"/>
      <c r="BW157" s="97">
        <v>28</v>
      </c>
      <c r="BX157" s="90"/>
      <c r="BY157" s="98"/>
      <c r="BZ157" s="183">
        <v>26</v>
      </c>
      <c r="CA157" s="58"/>
      <c r="CB157" s="58"/>
      <c r="CC157" s="58">
        <v>26</v>
      </c>
      <c r="CD157" s="58"/>
      <c r="CE157" s="58"/>
      <c r="CF157" s="58">
        <v>26</v>
      </c>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183"/>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66"/>
      <c r="ET157" s="183"/>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66"/>
      <c r="GD157" s="183"/>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66"/>
    </row>
    <row r="158" spans="2:221" ht="18" customHeight="1" x14ac:dyDescent="0.2">
      <c r="B158" s="134"/>
      <c r="C158" s="135"/>
      <c r="D158" s="135"/>
      <c r="E158" s="135"/>
      <c r="F158" s="135"/>
      <c r="G158" s="135"/>
      <c r="H158" s="135"/>
      <c r="I158" s="135"/>
      <c r="J158" s="135"/>
      <c r="K158" s="135"/>
      <c r="L158" s="135"/>
      <c r="M158" s="135"/>
      <c r="N158" s="135"/>
      <c r="O158" s="135"/>
      <c r="P158" s="135"/>
      <c r="Q158" s="135"/>
      <c r="R158" s="135"/>
      <c r="S158" s="135"/>
      <c r="T158" s="135"/>
      <c r="U158" s="136"/>
      <c r="V158" s="140"/>
      <c r="W158" s="141"/>
      <c r="X158" s="141"/>
      <c r="Y158" s="141"/>
      <c r="Z158" s="141"/>
      <c r="AA158" s="142"/>
      <c r="AB158" s="146"/>
      <c r="AC158" s="147"/>
      <c r="AD158" s="147"/>
      <c r="AE158" s="147"/>
      <c r="AF158" s="148"/>
      <c r="AG158" s="74" t="s">
        <v>24</v>
      </c>
      <c r="AH158" s="75"/>
      <c r="AI158" s="75"/>
      <c r="AJ158" s="75"/>
      <c r="AK158" s="75"/>
      <c r="AL158" s="76">
        <f t="shared" si="3"/>
        <v>385</v>
      </c>
      <c r="AM158" s="77"/>
      <c r="AN158" s="77"/>
      <c r="AO158" s="78"/>
      <c r="AP158" s="91">
        <v>27</v>
      </c>
      <c r="AQ158" s="58"/>
      <c r="AR158" s="58"/>
      <c r="AS158" s="97">
        <v>36</v>
      </c>
      <c r="AT158" s="90"/>
      <c r="AU158" s="91"/>
      <c r="AV158" s="97">
        <v>18</v>
      </c>
      <c r="AW158" s="90"/>
      <c r="AX158" s="91"/>
      <c r="AY158" s="97">
        <v>23</v>
      </c>
      <c r="AZ158" s="90"/>
      <c r="BA158" s="91"/>
      <c r="BB158" s="97">
        <v>20</v>
      </c>
      <c r="BC158" s="90"/>
      <c r="BD158" s="91"/>
      <c r="BE158" s="97">
        <v>22</v>
      </c>
      <c r="BF158" s="90"/>
      <c r="BG158" s="91"/>
      <c r="BH158" s="97">
        <v>18</v>
      </c>
      <c r="BI158" s="90"/>
      <c r="BJ158" s="91"/>
      <c r="BK158" s="97">
        <v>37</v>
      </c>
      <c r="BL158" s="90"/>
      <c r="BM158" s="91"/>
      <c r="BN158" s="97">
        <v>31</v>
      </c>
      <c r="BO158" s="90"/>
      <c r="BP158" s="91"/>
      <c r="BQ158" s="97">
        <v>15</v>
      </c>
      <c r="BR158" s="90"/>
      <c r="BS158" s="91"/>
      <c r="BT158" s="97">
        <v>27</v>
      </c>
      <c r="BU158" s="90"/>
      <c r="BV158" s="91"/>
      <c r="BW158" s="97">
        <v>38</v>
      </c>
      <c r="BX158" s="90"/>
      <c r="BY158" s="98"/>
      <c r="BZ158" s="183">
        <v>21</v>
      </c>
      <c r="CA158" s="58"/>
      <c r="CB158" s="58"/>
      <c r="CC158" s="58">
        <v>29</v>
      </c>
      <c r="CD158" s="58"/>
      <c r="CE158" s="58"/>
      <c r="CF158" s="58">
        <v>23</v>
      </c>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66"/>
      <c r="DJ158" s="183"/>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66"/>
      <c r="ET158" s="183"/>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66"/>
      <c r="GD158" s="183"/>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66"/>
    </row>
    <row r="159" spans="2:221" ht="18" customHeight="1" x14ac:dyDescent="0.2">
      <c r="B159" s="159" t="s">
        <v>180</v>
      </c>
      <c r="C159" s="160"/>
      <c r="D159" s="160"/>
      <c r="E159" s="160"/>
      <c r="F159" s="160"/>
      <c r="G159" s="160"/>
      <c r="H159" s="160"/>
      <c r="I159" s="160"/>
      <c r="J159" s="160"/>
      <c r="K159" s="160"/>
      <c r="L159" s="160"/>
      <c r="M159" s="160"/>
      <c r="N159" s="160"/>
      <c r="O159" s="160"/>
      <c r="P159" s="160"/>
      <c r="Q159" s="160"/>
      <c r="R159" s="160"/>
      <c r="S159" s="160"/>
      <c r="T159" s="160"/>
      <c r="U159" s="161"/>
      <c r="V159" s="165" t="s">
        <v>242</v>
      </c>
      <c r="W159" s="166"/>
      <c r="X159" s="166"/>
      <c r="Y159" s="166"/>
      <c r="Z159" s="166"/>
      <c r="AA159" s="167"/>
      <c r="AB159" s="171">
        <v>8.6800000000000002E-3</v>
      </c>
      <c r="AC159" s="172"/>
      <c r="AD159" s="172"/>
      <c r="AE159" s="172"/>
      <c r="AF159" s="173"/>
      <c r="AG159" s="177" t="s">
        <v>23</v>
      </c>
      <c r="AH159" s="178"/>
      <c r="AI159" s="178"/>
      <c r="AJ159" s="178"/>
      <c r="AK159" s="178"/>
      <c r="AL159" s="179">
        <f t="shared" si="3"/>
        <v>132</v>
      </c>
      <c r="AM159" s="180"/>
      <c r="AN159" s="180"/>
      <c r="AO159" s="181"/>
      <c r="AP159" s="61">
        <v>9</v>
      </c>
      <c r="AQ159" s="65"/>
      <c r="AR159" s="65"/>
      <c r="AS159" s="99">
        <v>9</v>
      </c>
      <c r="AT159" s="60"/>
      <c r="AU159" s="61"/>
      <c r="AV159" s="99">
        <v>9</v>
      </c>
      <c r="AW159" s="60"/>
      <c r="AX159" s="61"/>
      <c r="AY159" s="99">
        <v>9</v>
      </c>
      <c r="AZ159" s="60"/>
      <c r="BA159" s="61"/>
      <c r="BB159" s="99">
        <v>9</v>
      </c>
      <c r="BC159" s="60"/>
      <c r="BD159" s="61"/>
      <c r="BE159" s="99">
        <v>9</v>
      </c>
      <c r="BF159" s="60"/>
      <c r="BG159" s="61"/>
      <c r="BH159" s="99">
        <v>9</v>
      </c>
      <c r="BI159" s="60"/>
      <c r="BJ159" s="61"/>
      <c r="BK159" s="99">
        <v>9</v>
      </c>
      <c r="BL159" s="60"/>
      <c r="BM159" s="61"/>
      <c r="BN159" s="99">
        <v>9</v>
      </c>
      <c r="BO159" s="60"/>
      <c r="BP159" s="61"/>
      <c r="BQ159" s="99">
        <v>9</v>
      </c>
      <c r="BR159" s="60"/>
      <c r="BS159" s="61"/>
      <c r="BT159" s="99">
        <v>9</v>
      </c>
      <c r="BU159" s="60"/>
      <c r="BV159" s="61"/>
      <c r="BW159" s="99">
        <v>9</v>
      </c>
      <c r="BX159" s="60"/>
      <c r="BY159" s="96"/>
      <c r="BZ159" s="182">
        <v>8</v>
      </c>
      <c r="CA159" s="65"/>
      <c r="CB159" s="65"/>
      <c r="CC159" s="65">
        <v>8</v>
      </c>
      <c r="CD159" s="65"/>
      <c r="CE159" s="65"/>
      <c r="CF159" s="65">
        <v>8</v>
      </c>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182"/>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80"/>
      <c r="ET159" s="182"/>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80"/>
      <c r="GD159" s="182"/>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80"/>
    </row>
    <row r="160" spans="2:221" ht="18" customHeight="1" x14ac:dyDescent="0.2">
      <c r="B160" s="162"/>
      <c r="C160" s="163"/>
      <c r="D160" s="163"/>
      <c r="E160" s="163"/>
      <c r="F160" s="163"/>
      <c r="G160" s="163"/>
      <c r="H160" s="163"/>
      <c r="I160" s="163"/>
      <c r="J160" s="163"/>
      <c r="K160" s="163"/>
      <c r="L160" s="163"/>
      <c r="M160" s="163"/>
      <c r="N160" s="163"/>
      <c r="O160" s="163"/>
      <c r="P160" s="163"/>
      <c r="Q160" s="163"/>
      <c r="R160" s="163"/>
      <c r="S160" s="163"/>
      <c r="T160" s="163"/>
      <c r="U160" s="164"/>
      <c r="V160" s="168"/>
      <c r="W160" s="169"/>
      <c r="X160" s="169"/>
      <c r="Y160" s="169"/>
      <c r="Z160" s="169"/>
      <c r="AA160" s="170"/>
      <c r="AB160" s="174"/>
      <c r="AC160" s="175"/>
      <c r="AD160" s="175"/>
      <c r="AE160" s="175"/>
      <c r="AF160" s="176"/>
      <c r="AG160" s="177" t="s">
        <v>24</v>
      </c>
      <c r="AH160" s="178"/>
      <c r="AI160" s="178"/>
      <c r="AJ160" s="178"/>
      <c r="AK160" s="178"/>
      <c r="AL160" s="179">
        <f t="shared" si="3"/>
        <v>114</v>
      </c>
      <c r="AM160" s="180"/>
      <c r="AN160" s="180"/>
      <c r="AO160" s="181"/>
      <c r="AP160" s="61">
        <v>5</v>
      </c>
      <c r="AQ160" s="65"/>
      <c r="AR160" s="65"/>
      <c r="AS160" s="99">
        <v>6</v>
      </c>
      <c r="AT160" s="60"/>
      <c r="AU160" s="61"/>
      <c r="AV160" s="99">
        <v>6</v>
      </c>
      <c r="AW160" s="60"/>
      <c r="AX160" s="61"/>
      <c r="AY160" s="99">
        <v>4</v>
      </c>
      <c r="AZ160" s="60"/>
      <c r="BA160" s="61"/>
      <c r="BB160" s="99">
        <v>6</v>
      </c>
      <c r="BC160" s="60"/>
      <c r="BD160" s="61"/>
      <c r="BE160" s="99">
        <v>11</v>
      </c>
      <c r="BF160" s="60"/>
      <c r="BG160" s="61"/>
      <c r="BH160" s="99">
        <v>5</v>
      </c>
      <c r="BI160" s="60"/>
      <c r="BJ160" s="61"/>
      <c r="BK160" s="99">
        <v>11</v>
      </c>
      <c r="BL160" s="60"/>
      <c r="BM160" s="61"/>
      <c r="BN160" s="99">
        <v>15</v>
      </c>
      <c r="BO160" s="60"/>
      <c r="BP160" s="61"/>
      <c r="BQ160" s="99">
        <v>13</v>
      </c>
      <c r="BR160" s="60"/>
      <c r="BS160" s="61"/>
      <c r="BT160" s="99">
        <v>10</v>
      </c>
      <c r="BU160" s="60"/>
      <c r="BV160" s="61"/>
      <c r="BW160" s="99">
        <v>4</v>
      </c>
      <c r="BX160" s="60"/>
      <c r="BY160" s="96"/>
      <c r="BZ160" s="182">
        <v>6</v>
      </c>
      <c r="CA160" s="65"/>
      <c r="CB160" s="65"/>
      <c r="CC160" s="65">
        <v>5</v>
      </c>
      <c r="CD160" s="65"/>
      <c r="CE160" s="65"/>
      <c r="CF160" s="65">
        <v>7</v>
      </c>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80"/>
      <c r="DJ160" s="182"/>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80"/>
      <c r="ET160" s="182"/>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80"/>
      <c r="GD160" s="182"/>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80"/>
    </row>
    <row r="161" spans="2:221" ht="18" customHeight="1" x14ac:dyDescent="0.2">
      <c r="B161" s="185" t="s">
        <v>181</v>
      </c>
      <c r="C161" s="186"/>
      <c r="D161" s="186"/>
      <c r="E161" s="186"/>
      <c r="F161" s="186"/>
      <c r="G161" s="186"/>
      <c r="H161" s="186"/>
      <c r="I161" s="186"/>
      <c r="J161" s="186"/>
      <c r="K161" s="186"/>
      <c r="L161" s="186"/>
      <c r="M161" s="186"/>
      <c r="N161" s="186"/>
      <c r="O161" s="186"/>
      <c r="P161" s="186"/>
      <c r="Q161" s="186"/>
      <c r="R161" s="186"/>
      <c r="S161" s="186"/>
      <c r="T161" s="186"/>
      <c r="U161" s="187"/>
      <c r="V161" s="188" t="s">
        <v>243</v>
      </c>
      <c r="W161" s="189"/>
      <c r="X161" s="189"/>
      <c r="Y161" s="189"/>
      <c r="Z161" s="189"/>
      <c r="AA161" s="190"/>
      <c r="AB161" s="191">
        <v>3.737E-2</v>
      </c>
      <c r="AC161" s="192"/>
      <c r="AD161" s="192"/>
      <c r="AE161" s="192"/>
      <c r="AF161" s="193"/>
      <c r="AG161" s="74" t="s">
        <v>23</v>
      </c>
      <c r="AH161" s="75"/>
      <c r="AI161" s="75"/>
      <c r="AJ161" s="75"/>
      <c r="AK161" s="75"/>
      <c r="AL161" s="76">
        <f t="shared" si="3"/>
        <v>31656</v>
      </c>
      <c r="AM161" s="77"/>
      <c r="AN161" s="77"/>
      <c r="AO161" s="78"/>
      <c r="AP161" s="91">
        <v>2038</v>
      </c>
      <c r="AQ161" s="58"/>
      <c r="AR161" s="58"/>
      <c r="AS161" s="97">
        <v>2038</v>
      </c>
      <c r="AT161" s="90"/>
      <c r="AU161" s="91"/>
      <c r="AV161" s="97">
        <v>2038</v>
      </c>
      <c r="AW161" s="90"/>
      <c r="AX161" s="91"/>
      <c r="AY161" s="97">
        <v>2038</v>
      </c>
      <c r="AZ161" s="90"/>
      <c r="BA161" s="91"/>
      <c r="BB161" s="97">
        <v>2038</v>
      </c>
      <c r="BC161" s="90"/>
      <c r="BD161" s="91"/>
      <c r="BE161" s="97">
        <v>2038</v>
      </c>
      <c r="BF161" s="90"/>
      <c r="BG161" s="91"/>
      <c r="BH161" s="97">
        <v>2038</v>
      </c>
      <c r="BI161" s="90"/>
      <c r="BJ161" s="91"/>
      <c r="BK161" s="97">
        <v>2038</v>
      </c>
      <c r="BL161" s="90"/>
      <c r="BM161" s="91"/>
      <c r="BN161" s="97">
        <v>2038</v>
      </c>
      <c r="BO161" s="90"/>
      <c r="BP161" s="91"/>
      <c r="BQ161" s="97">
        <v>2038</v>
      </c>
      <c r="BR161" s="90"/>
      <c r="BS161" s="91"/>
      <c r="BT161" s="97">
        <v>2038</v>
      </c>
      <c r="BU161" s="90"/>
      <c r="BV161" s="91"/>
      <c r="BW161" s="97">
        <v>2038</v>
      </c>
      <c r="BX161" s="90"/>
      <c r="BY161" s="98"/>
      <c r="BZ161" s="183">
        <v>2400</v>
      </c>
      <c r="CA161" s="58"/>
      <c r="CB161" s="58"/>
      <c r="CC161" s="58">
        <v>2400</v>
      </c>
      <c r="CD161" s="58"/>
      <c r="CE161" s="58"/>
      <c r="CF161" s="58">
        <v>2400</v>
      </c>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183"/>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66"/>
      <c r="ET161" s="183"/>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66"/>
      <c r="GD161" s="183"/>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66"/>
    </row>
    <row r="162" spans="2:221" ht="18" customHeight="1" x14ac:dyDescent="0.2">
      <c r="B162" s="134"/>
      <c r="C162" s="135"/>
      <c r="D162" s="135"/>
      <c r="E162" s="135"/>
      <c r="F162" s="135"/>
      <c r="G162" s="135"/>
      <c r="H162" s="135"/>
      <c r="I162" s="135"/>
      <c r="J162" s="135"/>
      <c r="K162" s="135"/>
      <c r="L162" s="135"/>
      <c r="M162" s="135"/>
      <c r="N162" s="135"/>
      <c r="O162" s="135"/>
      <c r="P162" s="135"/>
      <c r="Q162" s="135"/>
      <c r="R162" s="135"/>
      <c r="S162" s="135"/>
      <c r="T162" s="135"/>
      <c r="U162" s="136"/>
      <c r="V162" s="140"/>
      <c r="W162" s="141"/>
      <c r="X162" s="141"/>
      <c r="Y162" s="141"/>
      <c r="Z162" s="141"/>
      <c r="AA162" s="142"/>
      <c r="AB162" s="146"/>
      <c r="AC162" s="147"/>
      <c r="AD162" s="147"/>
      <c r="AE162" s="147"/>
      <c r="AF162" s="148"/>
      <c r="AG162" s="74" t="s">
        <v>24</v>
      </c>
      <c r="AH162" s="75"/>
      <c r="AI162" s="75"/>
      <c r="AJ162" s="75"/>
      <c r="AK162" s="75"/>
      <c r="AL162" s="76">
        <f t="shared" si="3"/>
        <v>34081</v>
      </c>
      <c r="AM162" s="77"/>
      <c r="AN162" s="77"/>
      <c r="AO162" s="78"/>
      <c r="AP162" s="91">
        <v>1836</v>
      </c>
      <c r="AQ162" s="58"/>
      <c r="AR162" s="58"/>
      <c r="AS162" s="97">
        <v>2145</v>
      </c>
      <c r="AT162" s="90"/>
      <c r="AU162" s="91"/>
      <c r="AV162" s="97">
        <v>2239</v>
      </c>
      <c r="AW162" s="90"/>
      <c r="AX162" s="91"/>
      <c r="AY162" s="97">
        <v>2822</v>
      </c>
      <c r="AZ162" s="90"/>
      <c r="BA162" s="91"/>
      <c r="BB162" s="97">
        <v>2226</v>
      </c>
      <c r="BC162" s="90"/>
      <c r="BD162" s="91"/>
      <c r="BE162" s="97">
        <v>2606</v>
      </c>
      <c r="BF162" s="90"/>
      <c r="BG162" s="91"/>
      <c r="BH162" s="97">
        <v>2649</v>
      </c>
      <c r="BI162" s="90"/>
      <c r="BJ162" s="91"/>
      <c r="BK162" s="97">
        <v>2739</v>
      </c>
      <c r="BL162" s="90"/>
      <c r="BM162" s="91"/>
      <c r="BN162" s="97">
        <v>2346</v>
      </c>
      <c r="BO162" s="90"/>
      <c r="BP162" s="91"/>
      <c r="BQ162" s="97">
        <v>2254</v>
      </c>
      <c r="BR162" s="90"/>
      <c r="BS162" s="91"/>
      <c r="BT162" s="97">
        <v>1822</v>
      </c>
      <c r="BU162" s="90"/>
      <c r="BV162" s="91"/>
      <c r="BW162" s="97">
        <v>1842</v>
      </c>
      <c r="BX162" s="90"/>
      <c r="BY162" s="98"/>
      <c r="BZ162" s="183">
        <v>1956</v>
      </c>
      <c r="CA162" s="58"/>
      <c r="CB162" s="58"/>
      <c r="CC162" s="58">
        <v>2229</v>
      </c>
      <c r="CD162" s="58"/>
      <c r="CE162" s="58"/>
      <c r="CF162" s="58">
        <v>2370</v>
      </c>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66"/>
      <c r="DJ162" s="183"/>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66"/>
      <c r="ET162" s="183"/>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66"/>
      <c r="GD162" s="183"/>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66"/>
    </row>
    <row r="163" spans="2:221" ht="18" customHeight="1" x14ac:dyDescent="0.2">
      <c r="B163" s="159" t="s">
        <v>182</v>
      </c>
      <c r="C163" s="160"/>
      <c r="D163" s="160"/>
      <c r="E163" s="160"/>
      <c r="F163" s="160"/>
      <c r="G163" s="160"/>
      <c r="H163" s="160"/>
      <c r="I163" s="160"/>
      <c r="J163" s="160"/>
      <c r="K163" s="160"/>
      <c r="L163" s="160"/>
      <c r="M163" s="160"/>
      <c r="N163" s="160"/>
      <c r="O163" s="160"/>
      <c r="P163" s="160"/>
      <c r="Q163" s="160"/>
      <c r="R163" s="160"/>
      <c r="S163" s="160"/>
      <c r="T163" s="160"/>
      <c r="U163" s="161"/>
      <c r="V163" s="165" t="s">
        <v>244</v>
      </c>
      <c r="W163" s="166"/>
      <c r="X163" s="166"/>
      <c r="Y163" s="166"/>
      <c r="Z163" s="166"/>
      <c r="AA163" s="167"/>
      <c r="AB163" s="171">
        <v>3.406E-2</v>
      </c>
      <c r="AC163" s="172"/>
      <c r="AD163" s="172"/>
      <c r="AE163" s="172"/>
      <c r="AF163" s="173"/>
      <c r="AG163" s="177" t="s">
        <v>23</v>
      </c>
      <c r="AH163" s="178"/>
      <c r="AI163" s="178"/>
      <c r="AJ163" s="178"/>
      <c r="AK163" s="178"/>
      <c r="AL163" s="179">
        <f t="shared" si="3"/>
        <v>1341</v>
      </c>
      <c r="AM163" s="180"/>
      <c r="AN163" s="180"/>
      <c r="AO163" s="181"/>
      <c r="AP163" s="61">
        <v>87</v>
      </c>
      <c r="AQ163" s="65"/>
      <c r="AR163" s="65"/>
      <c r="AS163" s="99">
        <v>87</v>
      </c>
      <c r="AT163" s="60"/>
      <c r="AU163" s="61"/>
      <c r="AV163" s="99">
        <v>87</v>
      </c>
      <c r="AW163" s="60"/>
      <c r="AX163" s="61"/>
      <c r="AY163" s="99">
        <v>87</v>
      </c>
      <c r="AZ163" s="60"/>
      <c r="BA163" s="61"/>
      <c r="BB163" s="99">
        <v>87</v>
      </c>
      <c r="BC163" s="60"/>
      <c r="BD163" s="61"/>
      <c r="BE163" s="99">
        <v>87</v>
      </c>
      <c r="BF163" s="60"/>
      <c r="BG163" s="61"/>
      <c r="BH163" s="99">
        <v>87</v>
      </c>
      <c r="BI163" s="60"/>
      <c r="BJ163" s="61"/>
      <c r="BK163" s="99">
        <v>87</v>
      </c>
      <c r="BL163" s="60"/>
      <c r="BM163" s="61"/>
      <c r="BN163" s="99">
        <v>87</v>
      </c>
      <c r="BO163" s="60"/>
      <c r="BP163" s="61"/>
      <c r="BQ163" s="99">
        <v>87</v>
      </c>
      <c r="BR163" s="60"/>
      <c r="BS163" s="61"/>
      <c r="BT163" s="99">
        <v>87</v>
      </c>
      <c r="BU163" s="60"/>
      <c r="BV163" s="61"/>
      <c r="BW163" s="99">
        <v>87</v>
      </c>
      <c r="BX163" s="60"/>
      <c r="BY163" s="96"/>
      <c r="BZ163" s="182">
        <v>99</v>
      </c>
      <c r="CA163" s="65"/>
      <c r="CB163" s="65"/>
      <c r="CC163" s="65">
        <v>99</v>
      </c>
      <c r="CD163" s="65"/>
      <c r="CE163" s="65"/>
      <c r="CF163" s="65">
        <v>99</v>
      </c>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182"/>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80"/>
      <c r="ET163" s="182"/>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80"/>
      <c r="GD163" s="182"/>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80"/>
    </row>
    <row r="164" spans="2:221" ht="18" customHeight="1" x14ac:dyDescent="0.2">
      <c r="B164" s="162"/>
      <c r="C164" s="163"/>
      <c r="D164" s="163"/>
      <c r="E164" s="163"/>
      <c r="F164" s="163"/>
      <c r="G164" s="163"/>
      <c r="H164" s="163"/>
      <c r="I164" s="163"/>
      <c r="J164" s="163"/>
      <c r="K164" s="163"/>
      <c r="L164" s="163"/>
      <c r="M164" s="163"/>
      <c r="N164" s="163"/>
      <c r="O164" s="163"/>
      <c r="P164" s="163"/>
      <c r="Q164" s="163"/>
      <c r="R164" s="163"/>
      <c r="S164" s="163"/>
      <c r="T164" s="163"/>
      <c r="U164" s="164"/>
      <c r="V164" s="168"/>
      <c r="W164" s="169"/>
      <c r="X164" s="169"/>
      <c r="Y164" s="169"/>
      <c r="Z164" s="169"/>
      <c r="AA164" s="170"/>
      <c r="AB164" s="174"/>
      <c r="AC164" s="175"/>
      <c r="AD164" s="175"/>
      <c r="AE164" s="175"/>
      <c r="AF164" s="176"/>
      <c r="AG164" s="177" t="s">
        <v>24</v>
      </c>
      <c r="AH164" s="178"/>
      <c r="AI164" s="178"/>
      <c r="AJ164" s="178"/>
      <c r="AK164" s="178"/>
      <c r="AL164" s="179">
        <f t="shared" si="3"/>
        <v>1300</v>
      </c>
      <c r="AM164" s="180"/>
      <c r="AN164" s="180"/>
      <c r="AO164" s="181"/>
      <c r="AP164" s="61">
        <v>70</v>
      </c>
      <c r="AQ164" s="65"/>
      <c r="AR164" s="65"/>
      <c r="AS164" s="99">
        <v>124</v>
      </c>
      <c r="AT164" s="60"/>
      <c r="AU164" s="61"/>
      <c r="AV164" s="99">
        <v>84</v>
      </c>
      <c r="AW164" s="60"/>
      <c r="AX164" s="61"/>
      <c r="AY164" s="99">
        <v>114</v>
      </c>
      <c r="AZ164" s="60"/>
      <c r="BA164" s="61"/>
      <c r="BB164" s="99">
        <v>110</v>
      </c>
      <c r="BC164" s="60"/>
      <c r="BD164" s="61"/>
      <c r="BE164" s="99">
        <v>102</v>
      </c>
      <c r="BF164" s="60"/>
      <c r="BG164" s="61"/>
      <c r="BH164" s="99">
        <v>97</v>
      </c>
      <c r="BI164" s="60"/>
      <c r="BJ164" s="61"/>
      <c r="BK164" s="99">
        <v>115</v>
      </c>
      <c r="BL164" s="60"/>
      <c r="BM164" s="61"/>
      <c r="BN164" s="99">
        <v>72</v>
      </c>
      <c r="BO164" s="60"/>
      <c r="BP164" s="61"/>
      <c r="BQ164" s="99">
        <v>113</v>
      </c>
      <c r="BR164" s="60"/>
      <c r="BS164" s="61"/>
      <c r="BT164" s="99">
        <v>72</v>
      </c>
      <c r="BU164" s="60"/>
      <c r="BV164" s="61"/>
      <c r="BW164" s="99">
        <v>187</v>
      </c>
      <c r="BX164" s="60"/>
      <c r="BY164" s="96"/>
      <c r="BZ164" s="182">
        <v>40</v>
      </c>
      <c r="CA164" s="65"/>
      <c r="CB164" s="65"/>
      <c r="CC164" s="65">
        <v>0</v>
      </c>
      <c r="CD164" s="65"/>
      <c r="CE164" s="65"/>
      <c r="CF164" s="65">
        <v>0</v>
      </c>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80"/>
      <c r="DJ164" s="182"/>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80"/>
      <c r="ET164" s="182"/>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80"/>
      <c r="GD164" s="182"/>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80"/>
    </row>
    <row r="165" spans="2:221" ht="18" customHeight="1" x14ac:dyDescent="0.2">
      <c r="B165" s="185" t="s">
        <v>183</v>
      </c>
      <c r="C165" s="186"/>
      <c r="D165" s="186"/>
      <c r="E165" s="186"/>
      <c r="F165" s="186"/>
      <c r="G165" s="186"/>
      <c r="H165" s="186"/>
      <c r="I165" s="186"/>
      <c r="J165" s="186"/>
      <c r="K165" s="186"/>
      <c r="L165" s="186"/>
      <c r="M165" s="186"/>
      <c r="N165" s="186"/>
      <c r="O165" s="186"/>
      <c r="P165" s="186"/>
      <c r="Q165" s="186"/>
      <c r="R165" s="186"/>
      <c r="S165" s="186"/>
      <c r="T165" s="186"/>
      <c r="U165" s="187"/>
      <c r="V165" s="188" t="s">
        <v>245</v>
      </c>
      <c r="W165" s="189"/>
      <c r="X165" s="189"/>
      <c r="Y165" s="189"/>
      <c r="Z165" s="189"/>
      <c r="AA165" s="190"/>
      <c r="AB165" s="191">
        <v>3.1119999999999998E-2</v>
      </c>
      <c r="AC165" s="192"/>
      <c r="AD165" s="192"/>
      <c r="AE165" s="192"/>
      <c r="AF165" s="193"/>
      <c r="AG165" s="74" t="s">
        <v>23</v>
      </c>
      <c r="AH165" s="75"/>
      <c r="AI165" s="75"/>
      <c r="AJ165" s="75"/>
      <c r="AK165" s="75"/>
      <c r="AL165" s="76">
        <f t="shared" si="3"/>
        <v>2862</v>
      </c>
      <c r="AM165" s="77"/>
      <c r="AN165" s="77"/>
      <c r="AO165" s="78"/>
      <c r="AP165" s="91">
        <v>187</v>
      </c>
      <c r="AQ165" s="58"/>
      <c r="AR165" s="58"/>
      <c r="AS165" s="97">
        <v>187</v>
      </c>
      <c r="AT165" s="90"/>
      <c r="AU165" s="91"/>
      <c r="AV165" s="97">
        <v>187</v>
      </c>
      <c r="AW165" s="90"/>
      <c r="AX165" s="91"/>
      <c r="AY165" s="97">
        <v>187</v>
      </c>
      <c r="AZ165" s="90"/>
      <c r="BA165" s="91"/>
      <c r="BB165" s="97">
        <v>187</v>
      </c>
      <c r="BC165" s="90"/>
      <c r="BD165" s="91"/>
      <c r="BE165" s="97">
        <v>187</v>
      </c>
      <c r="BF165" s="90"/>
      <c r="BG165" s="91"/>
      <c r="BH165" s="97">
        <v>187</v>
      </c>
      <c r="BI165" s="90"/>
      <c r="BJ165" s="91"/>
      <c r="BK165" s="97">
        <v>187</v>
      </c>
      <c r="BL165" s="90"/>
      <c r="BM165" s="91"/>
      <c r="BN165" s="97">
        <v>187</v>
      </c>
      <c r="BO165" s="90"/>
      <c r="BP165" s="91"/>
      <c r="BQ165" s="97">
        <v>187</v>
      </c>
      <c r="BR165" s="90"/>
      <c r="BS165" s="91"/>
      <c r="BT165" s="97">
        <v>187</v>
      </c>
      <c r="BU165" s="90"/>
      <c r="BV165" s="91"/>
      <c r="BW165" s="97">
        <v>187</v>
      </c>
      <c r="BX165" s="90"/>
      <c r="BY165" s="98"/>
      <c r="BZ165" s="183">
        <v>206</v>
      </c>
      <c r="CA165" s="58"/>
      <c r="CB165" s="58"/>
      <c r="CC165" s="58">
        <v>206</v>
      </c>
      <c r="CD165" s="58"/>
      <c r="CE165" s="58"/>
      <c r="CF165" s="58">
        <v>206</v>
      </c>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183"/>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66"/>
      <c r="ET165" s="183"/>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66"/>
      <c r="GD165" s="183"/>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66"/>
    </row>
    <row r="166" spans="2:221" ht="18" customHeight="1" x14ac:dyDescent="0.2">
      <c r="B166" s="134"/>
      <c r="C166" s="135"/>
      <c r="D166" s="135"/>
      <c r="E166" s="135"/>
      <c r="F166" s="135"/>
      <c r="G166" s="135"/>
      <c r="H166" s="135"/>
      <c r="I166" s="135"/>
      <c r="J166" s="135"/>
      <c r="K166" s="135"/>
      <c r="L166" s="135"/>
      <c r="M166" s="135"/>
      <c r="N166" s="135"/>
      <c r="O166" s="135"/>
      <c r="P166" s="135"/>
      <c r="Q166" s="135"/>
      <c r="R166" s="135"/>
      <c r="S166" s="135"/>
      <c r="T166" s="135"/>
      <c r="U166" s="136"/>
      <c r="V166" s="140"/>
      <c r="W166" s="141"/>
      <c r="X166" s="141"/>
      <c r="Y166" s="141"/>
      <c r="Z166" s="141"/>
      <c r="AA166" s="142"/>
      <c r="AB166" s="146"/>
      <c r="AC166" s="147"/>
      <c r="AD166" s="147"/>
      <c r="AE166" s="147"/>
      <c r="AF166" s="148"/>
      <c r="AG166" s="74" t="s">
        <v>24</v>
      </c>
      <c r="AH166" s="75"/>
      <c r="AI166" s="75"/>
      <c r="AJ166" s="75"/>
      <c r="AK166" s="75"/>
      <c r="AL166" s="76">
        <f t="shared" si="3"/>
        <v>2995</v>
      </c>
      <c r="AM166" s="77"/>
      <c r="AN166" s="77"/>
      <c r="AO166" s="78"/>
      <c r="AP166" s="91">
        <v>122</v>
      </c>
      <c r="AQ166" s="58"/>
      <c r="AR166" s="58"/>
      <c r="AS166" s="97">
        <v>148</v>
      </c>
      <c r="AT166" s="90"/>
      <c r="AU166" s="91"/>
      <c r="AV166" s="97">
        <v>160</v>
      </c>
      <c r="AW166" s="90"/>
      <c r="AX166" s="91"/>
      <c r="AY166" s="97">
        <v>229</v>
      </c>
      <c r="AZ166" s="90"/>
      <c r="BA166" s="91"/>
      <c r="BB166" s="97">
        <v>226</v>
      </c>
      <c r="BC166" s="90"/>
      <c r="BD166" s="91"/>
      <c r="BE166" s="97">
        <v>237</v>
      </c>
      <c r="BF166" s="90"/>
      <c r="BG166" s="91"/>
      <c r="BH166" s="97">
        <v>238</v>
      </c>
      <c r="BI166" s="90"/>
      <c r="BJ166" s="91"/>
      <c r="BK166" s="97">
        <v>263</v>
      </c>
      <c r="BL166" s="90"/>
      <c r="BM166" s="91"/>
      <c r="BN166" s="97">
        <v>231</v>
      </c>
      <c r="BO166" s="90"/>
      <c r="BP166" s="91"/>
      <c r="BQ166" s="97">
        <v>203</v>
      </c>
      <c r="BR166" s="90"/>
      <c r="BS166" s="91"/>
      <c r="BT166" s="97">
        <v>220</v>
      </c>
      <c r="BU166" s="90"/>
      <c r="BV166" s="91"/>
      <c r="BW166" s="97">
        <v>176</v>
      </c>
      <c r="BX166" s="90"/>
      <c r="BY166" s="98"/>
      <c r="BZ166" s="183">
        <v>154</v>
      </c>
      <c r="CA166" s="58"/>
      <c r="CB166" s="58"/>
      <c r="CC166" s="58">
        <v>181</v>
      </c>
      <c r="CD166" s="58"/>
      <c r="CE166" s="58"/>
      <c r="CF166" s="58">
        <v>207</v>
      </c>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66"/>
      <c r="DJ166" s="183"/>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66"/>
      <c r="ET166" s="183"/>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66"/>
      <c r="GD166" s="183"/>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66"/>
    </row>
    <row r="167" spans="2:221" ht="18" customHeight="1" x14ac:dyDescent="0.2">
      <c r="B167" s="159" t="s">
        <v>184</v>
      </c>
      <c r="C167" s="160"/>
      <c r="D167" s="160"/>
      <c r="E167" s="160"/>
      <c r="F167" s="160"/>
      <c r="G167" s="160"/>
      <c r="H167" s="160"/>
      <c r="I167" s="160"/>
      <c r="J167" s="160"/>
      <c r="K167" s="160"/>
      <c r="L167" s="160"/>
      <c r="M167" s="160"/>
      <c r="N167" s="160"/>
      <c r="O167" s="160"/>
      <c r="P167" s="160"/>
      <c r="Q167" s="160"/>
      <c r="R167" s="160"/>
      <c r="S167" s="160"/>
      <c r="T167" s="160"/>
      <c r="U167" s="161"/>
      <c r="V167" s="165" t="s">
        <v>246</v>
      </c>
      <c r="W167" s="166"/>
      <c r="X167" s="166"/>
      <c r="Y167" s="166"/>
      <c r="Z167" s="166"/>
      <c r="AA167" s="167"/>
      <c r="AB167" s="171">
        <v>1.64E-3</v>
      </c>
      <c r="AC167" s="172"/>
      <c r="AD167" s="172"/>
      <c r="AE167" s="172"/>
      <c r="AF167" s="173"/>
      <c r="AG167" s="177" t="s">
        <v>23</v>
      </c>
      <c r="AH167" s="178"/>
      <c r="AI167" s="178"/>
      <c r="AJ167" s="178"/>
      <c r="AK167" s="178"/>
      <c r="AL167" s="179">
        <f t="shared" si="3"/>
        <v>297</v>
      </c>
      <c r="AM167" s="180"/>
      <c r="AN167" s="180"/>
      <c r="AO167" s="181"/>
      <c r="AP167" s="61">
        <v>18</v>
      </c>
      <c r="AQ167" s="65"/>
      <c r="AR167" s="65"/>
      <c r="AS167" s="99">
        <v>18</v>
      </c>
      <c r="AT167" s="60"/>
      <c r="AU167" s="61"/>
      <c r="AV167" s="99">
        <v>18</v>
      </c>
      <c r="AW167" s="60"/>
      <c r="AX167" s="61"/>
      <c r="AY167" s="99">
        <v>18</v>
      </c>
      <c r="AZ167" s="60"/>
      <c r="BA167" s="61"/>
      <c r="BB167" s="99">
        <v>18</v>
      </c>
      <c r="BC167" s="60"/>
      <c r="BD167" s="61"/>
      <c r="BE167" s="99">
        <v>18</v>
      </c>
      <c r="BF167" s="60"/>
      <c r="BG167" s="61"/>
      <c r="BH167" s="99">
        <v>18</v>
      </c>
      <c r="BI167" s="60"/>
      <c r="BJ167" s="61"/>
      <c r="BK167" s="99">
        <v>18</v>
      </c>
      <c r="BL167" s="60"/>
      <c r="BM167" s="61"/>
      <c r="BN167" s="99">
        <v>18</v>
      </c>
      <c r="BO167" s="60"/>
      <c r="BP167" s="61"/>
      <c r="BQ167" s="99">
        <v>18</v>
      </c>
      <c r="BR167" s="60"/>
      <c r="BS167" s="61"/>
      <c r="BT167" s="99">
        <v>18</v>
      </c>
      <c r="BU167" s="60"/>
      <c r="BV167" s="61"/>
      <c r="BW167" s="99">
        <v>18</v>
      </c>
      <c r="BX167" s="60"/>
      <c r="BY167" s="96"/>
      <c r="BZ167" s="182">
        <v>27</v>
      </c>
      <c r="CA167" s="65"/>
      <c r="CB167" s="65"/>
      <c r="CC167" s="65">
        <v>27</v>
      </c>
      <c r="CD167" s="65"/>
      <c r="CE167" s="65"/>
      <c r="CF167" s="65">
        <v>27</v>
      </c>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182"/>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80"/>
      <c r="ET167" s="182"/>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80"/>
      <c r="GD167" s="182"/>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80"/>
    </row>
    <row r="168" spans="2:221" ht="18" customHeight="1" x14ac:dyDescent="0.2">
      <c r="B168" s="162"/>
      <c r="C168" s="163"/>
      <c r="D168" s="163"/>
      <c r="E168" s="163"/>
      <c r="F168" s="163"/>
      <c r="G168" s="163"/>
      <c r="H168" s="163"/>
      <c r="I168" s="163"/>
      <c r="J168" s="163"/>
      <c r="K168" s="163"/>
      <c r="L168" s="163"/>
      <c r="M168" s="163"/>
      <c r="N168" s="163"/>
      <c r="O168" s="163"/>
      <c r="P168" s="163"/>
      <c r="Q168" s="163"/>
      <c r="R168" s="163"/>
      <c r="S168" s="163"/>
      <c r="T168" s="163"/>
      <c r="U168" s="164"/>
      <c r="V168" s="168"/>
      <c r="W168" s="169"/>
      <c r="X168" s="169"/>
      <c r="Y168" s="169"/>
      <c r="Z168" s="169"/>
      <c r="AA168" s="170"/>
      <c r="AB168" s="174"/>
      <c r="AC168" s="175"/>
      <c r="AD168" s="175"/>
      <c r="AE168" s="175"/>
      <c r="AF168" s="176"/>
      <c r="AG168" s="177" t="s">
        <v>24</v>
      </c>
      <c r="AH168" s="178"/>
      <c r="AI168" s="178"/>
      <c r="AJ168" s="178"/>
      <c r="AK168" s="178"/>
      <c r="AL168" s="179">
        <f t="shared" si="3"/>
        <v>474</v>
      </c>
      <c r="AM168" s="180"/>
      <c r="AN168" s="180"/>
      <c r="AO168" s="181"/>
      <c r="AP168" s="61">
        <v>21</v>
      </c>
      <c r="AQ168" s="65"/>
      <c r="AR168" s="65"/>
      <c r="AS168" s="99">
        <v>30</v>
      </c>
      <c r="AT168" s="60"/>
      <c r="AU168" s="61"/>
      <c r="AV168" s="99">
        <v>24</v>
      </c>
      <c r="AW168" s="60"/>
      <c r="AX168" s="61"/>
      <c r="AY168" s="99">
        <v>83</v>
      </c>
      <c r="AZ168" s="60"/>
      <c r="BA168" s="61"/>
      <c r="BB168" s="99">
        <v>27</v>
      </c>
      <c r="BC168" s="60"/>
      <c r="BD168" s="61"/>
      <c r="BE168" s="99">
        <v>30</v>
      </c>
      <c r="BF168" s="60"/>
      <c r="BG168" s="61"/>
      <c r="BH168" s="99">
        <v>20</v>
      </c>
      <c r="BI168" s="60"/>
      <c r="BJ168" s="61"/>
      <c r="BK168" s="99">
        <v>33</v>
      </c>
      <c r="BL168" s="60"/>
      <c r="BM168" s="61"/>
      <c r="BN168" s="99">
        <v>31</v>
      </c>
      <c r="BO168" s="60"/>
      <c r="BP168" s="61"/>
      <c r="BQ168" s="99">
        <v>41</v>
      </c>
      <c r="BR168" s="60"/>
      <c r="BS168" s="61"/>
      <c r="BT168" s="99">
        <v>33</v>
      </c>
      <c r="BU168" s="60"/>
      <c r="BV168" s="61"/>
      <c r="BW168" s="99">
        <v>21</v>
      </c>
      <c r="BX168" s="60"/>
      <c r="BY168" s="96"/>
      <c r="BZ168" s="182">
        <v>35</v>
      </c>
      <c r="CA168" s="65"/>
      <c r="CB168" s="65"/>
      <c r="CC168" s="65">
        <v>24</v>
      </c>
      <c r="CD168" s="65"/>
      <c r="CE168" s="65"/>
      <c r="CF168" s="65">
        <v>21</v>
      </c>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80"/>
      <c r="DJ168" s="182"/>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80"/>
      <c r="ET168" s="182"/>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80"/>
      <c r="GD168" s="182"/>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80"/>
    </row>
    <row r="169" spans="2:221" ht="18" customHeight="1" x14ac:dyDescent="0.2">
      <c r="B169" s="185" t="s">
        <v>185</v>
      </c>
      <c r="C169" s="186"/>
      <c r="D169" s="186"/>
      <c r="E169" s="186"/>
      <c r="F169" s="186"/>
      <c r="G169" s="186"/>
      <c r="H169" s="186"/>
      <c r="I169" s="186"/>
      <c r="J169" s="186"/>
      <c r="K169" s="186"/>
      <c r="L169" s="186"/>
      <c r="M169" s="186"/>
      <c r="N169" s="186"/>
      <c r="O169" s="186"/>
      <c r="P169" s="186"/>
      <c r="Q169" s="186"/>
      <c r="R169" s="186"/>
      <c r="S169" s="186"/>
      <c r="T169" s="186"/>
      <c r="U169" s="187"/>
      <c r="V169" s="188" t="s">
        <v>247</v>
      </c>
      <c r="W169" s="189"/>
      <c r="X169" s="189"/>
      <c r="Y169" s="189"/>
      <c r="Z169" s="189"/>
      <c r="AA169" s="190"/>
      <c r="AB169" s="191">
        <v>7.7999999999999999E-4</v>
      </c>
      <c r="AC169" s="192"/>
      <c r="AD169" s="192"/>
      <c r="AE169" s="192"/>
      <c r="AF169" s="193"/>
      <c r="AG169" s="74" t="s">
        <v>23</v>
      </c>
      <c r="AH169" s="75"/>
      <c r="AI169" s="75"/>
      <c r="AJ169" s="75"/>
      <c r="AK169" s="75"/>
      <c r="AL169" s="76">
        <f t="shared" si="3"/>
        <v>12</v>
      </c>
      <c r="AM169" s="77"/>
      <c r="AN169" s="77"/>
      <c r="AO169" s="78"/>
      <c r="AP169" s="91">
        <v>1</v>
      </c>
      <c r="AQ169" s="58"/>
      <c r="AR169" s="58"/>
      <c r="AS169" s="97">
        <v>1</v>
      </c>
      <c r="AT169" s="90"/>
      <c r="AU169" s="91"/>
      <c r="AV169" s="97">
        <v>1</v>
      </c>
      <c r="AW169" s="90"/>
      <c r="AX169" s="91"/>
      <c r="AY169" s="97">
        <v>1</v>
      </c>
      <c r="AZ169" s="90"/>
      <c r="BA169" s="91"/>
      <c r="BB169" s="97">
        <v>1</v>
      </c>
      <c r="BC169" s="90"/>
      <c r="BD169" s="91"/>
      <c r="BE169" s="97">
        <v>1</v>
      </c>
      <c r="BF169" s="90"/>
      <c r="BG169" s="91"/>
      <c r="BH169" s="97">
        <v>1</v>
      </c>
      <c r="BI169" s="90"/>
      <c r="BJ169" s="91"/>
      <c r="BK169" s="97">
        <v>1</v>
      </c>
      <c r="BL169" s="90"/>
      <c r="BM169" s="91"/>
      <c r="BN169" s="97">
        <v>1</v>
      </c>
      <c r="BO169" s="90"/>
      <c r="BP169" s="91"/>
      <c r="BQ169" s="97">
        <v>1</v>
      </c>
      <c r="BR169" s="90"/>
      <c r="BS169" s="91"/>
      <c r="BT169" s="97">
        <v>1</v>
      </c>
      <c r="BU169" s="90"/>
      <c r="BV169" s="91"/>
      <c r="BW169" s="97">
        <v>1</v>
      </c>
      <c r="BX169" s="90"/>
      <c r="BY169" s="98"/>
      <c r="BZ169" s="183">
        <v>0</v>
      </c>
      <c r="CA169" s="58"/>
      <c r="CB169" s="58"/>
      <c r="CC169" s="97">
        <v>0</v>
      </c>
      <c r="CD169" s="90"/>
      <c r="CE169" s="91"/>
      <c r="CF169" s="97">
        <v>0</v>
      </c>
      <c r="CG169" s="90"/>
      <c r="CH169" s="91"/>
      <c r="CI169" s="97"/>
      <c r="CJ169" s="90"/>
      <c r="CK169" s="91"/>
      <c r="CL169" s="97"/>
      <c r="CM169" s="90"/>
      <c r="CN169" s="91"/>
      <c r="CO169" s="97"/>
      <c r="CP169" s="90"/>
      <c r="CQ169" s="91"/>
      <c r="CR169" s="97"/>
      <c r="CS169" s="90"/>
      <c r="CT169" s="91"/>
      <c r="CU169" s="97"/>
      <c r="CV169" s="90"/>
      <c r="CW169" s="91"/>
      <c r="CX169" s="97"/>
      <c r="CY169" s="90"/>
      <c r="CZ169" s="91"/>
      <c r="DA169" s="97"/>
      <c r="DB169" s="90"/>
      <c r="DC169" s="91"/>
      <c r="DD169" s="97"/>
      <c r="DE169" s="90"/>
      <c r="DF169" s="91"/>
      <c r="DG169" s="97"/>
      <c r="DH169" s="90"/>
      <c r="DI169" s="91"/>
      <c r="DJ169" s="183"/>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66"/>
      <c r="ET169" s="183"/>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66"/>
      <c r="GD169" s="183"/>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66"/>
    </row>
    <row r="170" spans="2:221" ht="18" customHeight="1" x14ac:dyDescent="0.2">
      <c r="B170" s="134"/>
      <c r="C170" s="135"/>
      <c r="D170" s="135"/>
      <c r="E170" s="135"/>
      <c r="F170" s="135"/>
      <c r="G170" s="135"/>
      <c r="H170" s="135"/>
      <c r="I170" s="135"/>
      <c r="J170" s="135"/>
      <c r="K170" s="135"/>
      <c r="L170" s="135"/>
      <c r="M170" s="135"/>
      <c r="N170" s="135"/>
      <c r="O170" s="135"/>
      <c r="P170" s="135"/>
      <c r="Q170" s="135"/>
      <c r="R170" s="135"/>
      <c r="S170" s="135"/>
      <c r="T170" s="135"/>
      <c r="U170" s="136"/>
      <c r="V170" s="140"/>
      <c r="W170" s="141"/>
      <c r="X170" s="141"/>
      <c r="Y170" s="141"/>
      <c r="Z170" s="141"/>
      <c r="AA170" s="142"/>
      <c r="AB170" s="146"/>
      <c r="AC170" s="147"/>
      <c r="AD170" s="147"/>
      <c r="AE170" s="147"/>
      <c r="AF170" s="148"/>
      <c r="AG170" s="74" t="s">
        <v>24</v>
      </c>
      <c r="AH170" s="75"/>
      <c r="AI170" s="75"/>
      <c r="AJ170" s="75"/>
      <c r="AK170" s="75"/>
      <c r="AL170" s="76">
        <f t="shared" si="3"/>
        <v>13</v>
      </c>
      <c r="AM170" s="77"/>
      <c r="AN170" s="77"/>
      <c r="AO170" s="78"/>
      <c r="AP170" s="91">
        <v>0</v>
      </c>
      <c r="AQ170" s="58"/>
      <c r="AR170" s="58"/>
      <c r="AS170" s="97">
        <v>0</v>
      </c>
      <c r="AT170" s="90"/>
      <c r="AU170" s="91"/>
      <c r="AV170" s="97">
        <v>1</v>
      </c>
      <c r="AW170" s="90"/>
      <c r="AX170" s="91"/>
      <c r="AY170" s="97">
        <v>1</v>
      </c>
      <c r="AZ170" s="90"/>
      <c r="BA170" s="91"/>
      <c r="BB170" s="97">
        <v>1</v>
      </c>
      <c r="BC170" s="90"/>
      <c r="BD170" s="91"/>
      <c r="BE170" s="97">
        <v>4</v>
      </c>
      <c r="BF170" s="90"/>
      <c r="BG170" s="91"/>
      <c r="BH170" s="97">
        <v>1</v>
      </c>
      <c r="BI170" s="90"/>
      <c r="BJ170" s="91"/>
      <c r="BK170" s="97">
        <v>1</v>
      </c>
      <c r="BL170" s="90"/>
      <c r="BM170" s="91"/>
      <c r="BN170" s="97">
        <v>2</v>
      </c>
      <c r="BO170" s="90"/>
      <c r="BP170" s="91"/>
      <c r="BQ170" s="97">
        <v>1</v>
      </c>
      <c r="BR170" s="90"/>
      <c r="BS170" s="91"/>
      <c r="BT170" s="97">
        <v>1</v>
      </c>
      <c r="BU170" s="90"/>
      <c r="BV170" s="91"/>
      <c r="BW170" s="97">
        <v>0</v>
      </c>
      <c r="BX170" s="90"/>
      <c r="BY170" s="98"/>
      <c r="BZ170" s="183">
        <v>0</v>
      </c>
      <c r="CA170" s="58"/>
      <c r="CB170" s="58"/>
      <c r="CC170" s="58">
        <v>0</v>
      </c>
      <c r="CD170" s="58"/>
      <c r="CE170" s="58"/>
      <c r="CF170" s="58">
        <v>0</v>
      </c>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66"/>
      <c r="DJ170" s="183"/>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66"/>
      <c r="ET170" s="183"/>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66"/>
      <c r="GD170" s="183"/>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66"/>
    </row>
    <row r="171" spans="2:221" ht="18" customHeight="1" x14ac:dyDescent="0.2">
      <c r="B171" s="159" t="s">
        <v>186</v>
      </c>
      <c r="C171" s="160"/>
      <c r="D171" s="160"/>
      <c r="E171" s="160"/>
      <c r="F171" s="160"/>
      <c r="G171" s="160"/>
      <c r="H171" s="160"/>
      <c r="I171" s="160"/>
      <c r="J171" s="160"/>
      <c r="K171" s="160"/>
      <c r="L171" s="160"/>
      <c r="M171" s="160"/>
      <c r="N171" s="160"/>
      <c r="O171" s="160"/>
      <c r="P171" s="160"/>
      <c r="Q171" s="160"/>
      <c r="R171" s="160"/>
      <c r="S171" s="160"/>
      <c r="T171" s="160"/>
      <c r="U171" s="161"/>
      <c r="V171" s="165" t="s">
        <v>248</v>
      </c>
      <c r="W171" s="166"/>
      <c r="X171" s="166"/>
      <c r="Y171" s="166"/>
      <c r="Z171" s="166"/>
      <c r="AA171" s="167"/>
      <c r="AB171" s="171">
        <v>3.9100000000000003E-3</v>
      </c>
      <c r="AC171" s="172"/>
      <c r="AD171" s="172"/>
      <c r="AE171" s="172"/>
      <c r="AF171" s="173"/>
      <c r="AG171" s="177" t="s">
        <v>23</v>
      </c>
      <c r="AH171" s="178"/>
      <c r="AI171" s="178"/>
      <c r="AJ171" s="178"/>
      <c r="AK171" s="178"/>
      <c r="AL171" s="179">
        <f t="shared" si="3"/>
        <v>60</v>
      </c>
      <c r="AM171" s="180"/>
      <c r="AN171" s="180"/>
      <c r="AO171" s="181"/>
      <c r="AP171" s="61">
        <v>5</v>
      </c>
      <c r="AQ171" s="65"/>
      <c r="AR171" s="65"/>
      <c r="AS171" s="99">
        <v>5</v>
      </c>
      <c r="AT171" s="60"/>
      <c r="AU171" s="61"/>
      <c r="AV171" s="99">
        <v>5</v>
      </c>
      <c r="AW171" s="60"/>
      <c r="AX171" s="61"/>
      <c r="AY171" s="99">
        <v>5</v>
      </c>
      <c r="AZ171" s="60"/>
      <c r="BA171" s="61"/>
      <c r="BB171" s="99">
        <v>5</v>
      </c>
      <c r="BC171" s="60"/>
      <c r="BD171" s="61"/>
      <c r="BE171" s="99">
        <v>5</v>
      </c>
      <c r="BF171" s="60"/>
      <c r="BG171" s="61"/>
      <c r="BH171" s="99">
        <v>5</v>
      </c>
      <c r="BI171" s="60"/>
      <c r="BJ171" s="61"/>
      <c r="BK171" s="99">
        <v>5</v>
      </c>
      <c r="BL171" s="60"/>
      <c r="BM171" s="61"/>
      <c r="BN171" s="99">
        <v>5</v>
      </c>
      <c r="BO171" s="60"/>
      <c r="BP171" s="61"/>
      <c r="BQ171" s="99">
        <v>5</v>
      </c>
      <c r="BR171" s="60"/>
      <c r="BS171" s="61"/>
      <c r="BT171" s="99">
        <v>5</v>
      </c>
      <c r="BU171" s="60"/>
      <c r="BV171" s="61"/>
      <c r="BW171" s="99">
        <v>5</v>
      </c>
      <c r="BX171" s="60"/>
      <c r="BY171" s="96"/>
      <c r="BZ171" s="182">
        <v>0</v>
      </c>
      <c r="CA171" s="65"/>
      <c r="CB171" s="65"/>
      <c r="CC171" s="65">
        <v>0</v>
      </c>
      <c r="CD171" s="65"/>
      <c r="CE171" s="65"/>
      <c r="CF171" s="65">
        <v>0</v>
      </c>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182"/>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80"/>
      <c r="ET171" s="182"/>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80"/>
      <c r="GD171" s="182"/>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80"/>
    </row>
    <row r="172" spans="2:221" ht="18" customHeight="1" x14ac:dyDescent="0.2">
      <c r="B172" s="162"/>
      <c r="C172" s="163"/>
      <c r="D172" s="163"/>
      <c r="E172" s="163"/>
      <c r="F172" s="163"/>
      <c r="G172" s="163"/>
      <c r="H172" s="163"/>
      <c r="I172" s="163"/>
      <c r="J172" s="163"/>
      <c r="K172" s="163"/>
      <c r="L172" s="163"/>
      <c r="M172" s="163"/>
      <c r="N172" s="163"/>
      <c r="O172" s="163"/>
      <c r="P172" s="163"/>
      <c r="Q172" s="163"/>
      <c r="R172" s="163"/>
      <c r="S172" s="163"/>
      <c r="T172" s="163"/>
      <c r="U172" s="164"/>
      <c r="V172" s="168"/>
      <c r="W172" s="169"/>
      <c r="X172" s="169"/>
      <c r="Y172" s="169"/>
      <c r="Z172" s="169"/>
      <c r="AA172" s="170"/>
      <c r="AB172" s="174"/>
      <c r="AC172" s="175"/>
      <c r="AD172" s="175"/>
      <c r="AE172" s="175"/>
      <c r="AF172" s="176"/>
      <c r="AG172" s="177" t="s">
        <v>24</v>
      </c>
      <c r="AH172" s="178"/>
      <c r="AI172" s="178"/>
      <c r="AJ172" s="178"/>
      <c r="AK172" s="178"/>
      <c r="AL172" s="179">
        <f t="shared" si="3"/>
        <v>2</v>
      </c>
      <c r="AM172" s="180"/>
      <c r="AN172" s="180"/>
      <c r="AO172" s="181"/>
      <c r="AP172" s="61">
        <v>0</v>
      </c>
      <c r="AQ172" s="65"/>
      <c r="AR172" s="65"/>
      <c r="AS172" s="99">
        <v>0</v>
      </c>
      <c r="AT172" s="60"/>
      <c r="AU172" s="61"/>
      <c r="AV172" s="99">
        <v>0</v>
      </c>
      <c r="AW172" s="60"/>
      <c r="AX172" s="61"/>
      <c r="AY172" s="99">
        <v>0</v>
      </c>
      <c r="AZ172" s="60"/>
      <c r="BA172" s="61"/>
      <c r="BB172" s="99">
        <v>0</v>
      </c>
      <c r="BC172" s="60"/>
      <c r="BD172" s="61"/>
      <c r="BE172" s="99">
        <v>0</v>
      </c>
      <c r="BF172" s="60"/>
      <c r="BG172" s="61"/>
      <c r="BH172" s="99">
        <v>1</v>
      </c>
      <c r="BI172" s="60"/>
      <c r="BJ172" s="61"/>
      <c r="BK172" s="99">
        <v>1</v>
      </c>
      <c r="BL172" s="60"/>
      <c r="BM172" s="61"/>
      <c r="BN172" s="99">
        <v>0</v>
      </c>
      <c r="BO172" s="60"/>
      <c r="BP172" s="61"/>
      <c r="BQ172" s="99">
        <v>0</v>
      </c>
      <c r="BR172" s="60"/>
      <c r="BS172" s="61"/>
      <c r="BT172" s="99">
        <v>0</v>
      </c>
      <c r="BU172" s="60"/>
      <c r="BV172" s="61"/>
      <c r="BW172" s="99">
        <v>0</v>
      </c>
      <c r="BX172" s="60"/>
      <c r="BY172" s="96"/>
      <c r="BZ172" s="182">
        <v>0</v>
      </c>
      <c r="CA172" s="65"/>
      <c r="CB172" s="65"/>
      <c r="CC172" s="65">
        <v>0</v>
      </c>
      <c r="CD172" s="65"/>
      <c r="CE172" s="65"/>
      <c r="CF172" s="65">
        <v>0</v>
      </c>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80"/>
      <c r="DJ172" s="182"/>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80"/>
      <c r="ET172" s="182"/>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80"/>
      <c r="GD172" s="182"/>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80"/>
    </row>
    <row r="173" spans="2:221" ht="18" customHeight="1" x14ac:dyDescent="0.2">
      <c r="B173" s="185" t="s">
        <v>187</v>
      </c>
      <c r="C173" s="186"/>
      <c r="D173" s="186"/>
      <c r="E173" s="186"/>
      <c r="F173" s="186"/>
      <c r="G173" s="186"/>
      <c r="H173" s="186"/>
      <c r="I173" s="186"/>
      <c r="J173" s="186"/>
      <c r="K173" s="186"/>
      <c r="L173" s="186"/>
      <c r="M173" s="186"/>
      <c r="N173" s="186"/>
      <c r="O173" s="186"/>
      <c r="P173" s="186"/>
      <c r="Q173" s="186"/>
      <c r="R173" s="186"/>
      <c r="S173" s="186"/>
      <c r="T173" s="186"/>
      <c r="U173" s="187"/>
      <c r="V173" s="188" t="s">
        <v>249</v>
      </c>
      <c r="W173" s="189"/>
      <c r="X173" s="189"/>
      <c r="Y173" s="189"/>
      <c r="Z173" s="189"/>
      <c r="AA173" s="190"/>
      <c r="AB173" s="191">
        <v>3.9699999999999996E-3</v>
      </c>
      <c r="AC173" s="192"/>
      <c r="AD173" s="192"/>
      <c r="AE173" s="192"/>
      <c r="AF173" s="193"/>
      <c r="AG173" s="74" t="s">
        <v>23</v>
      </c>
      <c r="AH173" s="75"/>
      <c r="AI173" s="75"/>
      <c r="AJ173" s="75"/>
      <c r="AK173" s="75"/>
      <c r="AL173" s="76">
        <f t="shared" si="3"/>
        <v>60</v>
      </c>
      <c r="AM173" s="77"/>
      <c r="AN173" s="77"/>
      <c r="AO173" s="78"/>
      <c r="AP173" s="91">
        <v>5</v>
      </c>
      <c r="AQ173" s="58"/>
      <c r="AR173" s="58"/>
      <c r="AS173" s="97">
        <v>5</v>
      </c>
      <c r="AT173" s="90"/>
      <c r="AU173" s="91"/>
      <c r="AV173" s="97">
        <v>5</v>
      </c>
      <c r="AW173" s="90"/>
      <c r="AX173" s="91"/>
      <c r="AY173" s="97">
        <v>5</v>
      </c>
      <c r="AZ173" s="90"/>
      <c r="BA173" s="91"/>
      <c r="BB173" s="97">
        <v>5</v>
      </c>
      <c r="BC173" s="90"/>
      <c r="BD173" s="91"/>
      <c r="BE173" s="97">
        <v>5</v>
      </c>
      <c r="BF173" s="90"/>
      <c r="BG173" s="91"/>
      <c r="BH173" s="97">
        <v>5</v>
      </c>
      <c r="BI173" s="90"/>
      <c r="BJ173" s="91"/>
      <c r="BK173" s="97">
        <v>5</v>
      </c>
      <c r="BL173" s="90"/>
      <c r="BM173" s="91"/>
      <c r="BN173" s="97">
        <v>5</v>
      </c>
      <c r="BO173" s="90"/>
      <c r="BP173" s="91"/>
      <c r="BQ173" s="97">
        <v>5</v>
      </c>
      <c r="BR173" s="90"/>
      <c r="BS173" s="91"/>
      <c r="BT173" s="97">
        <v>5</v>
      </c>
      <c r="BU173" s="90"/>
      <c r="BV173" s="91"/>
      <c r="BW173" s="97">
        <v>5</v>
      </c>
      <c r="BX173" s="90"/>
      <c r="BY173" s="98"/>
      <c r="BZ173" s="183">
        <v>0</v>
      </c>
      <c r="CA173" s="58"/>
      <c r="CB173" s="58"/>
      <c r="CC173" s="58">
        <v>0</v>
      </c>
      <c r="CD173" s="58"/>
      <c r="CE173" s="58"/>
      <c r="CF173" s="58">
        <v>0</v>
      </c>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183"/>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66"/>
      <c r="ET173" s="183"/>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66"/>
      <c r="GD173" s="183"/>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66"/>
    </row>
    <row r="174" spans="2:221" ht="18" customHeight="1" x14ac:dyDescent="0.2">
      <c r="B174" s="134"/>
      <c r="C174" s="135"/>
      <c r="D174" s="135"/>
      <c r="E174" s="135"/>
      <c r="F174" s="135"/>
      <c r="G174" s="135"/>
      <c r="H174" s="135"/>
      <c r="I174" s="135"/>
      <c r="J174" s="135"/>
      <c r="K174" s="135"/>
      <c r="L174" s="135"/>
      <c r="M174" s="135"/>
      <c r="N174" s="135"/>
      <c r="O174" s="135"/>
      <c r="P174" s="135"/>
      <c r="Q174" s="135"/>
      <c r="R174" s="135"/>
      <c r="S174" s="135"/>
      <c r="T174" s="135"/>
      <c r="U174" s="136"/>
      <c r="V174" s="140"/>
      <c r="W174" s="141"/>
      <c r="X174" s="141"/>
      <c r="Y174" s="141"/>
      <c r="Z174" s="141"/>
      <c r="AA174" s="142"/>
      <c r="AB174" s="146"/>
      <c r="AC174" s="147"/>
      <c r="AD174" s="147"/>
      <c r="AE174" s="147"/>
      <c r="AF174" s="148"/>
      <c r="AG174" s="74" t="s">
        <v>24</v>
      </c>
      <c r="AH174" s="75"/>
      <c r="AI174" s="75"/>
      <c r="AJ174" s="75"/>
      <c r="AK174" s="75"/>
      <c r="AL174" s="76">
        <f t="shared" si="3"/>
        <v>57</v>
      </c>
      <c r="AM174" s="77"/>
      <c r="AN174" s="77"/>
      <c r="AO174" s="78"/>
      <c r="AP174" s="91">
        <v>4</v>
      </c>
      <c r="AQ174" s="58"/>
      <c r="AR174" s="58"/>
      <c r="AS174" s="97">
        <v>2</v>
      </c>
      <c r="AT174" s="90"/>
      <c r="AU174" s="91"/>
      <c r="AV174" s="97">
        <v>4</v>
      </c>
      <c r="AW174" s="90"/>
      <c r="AX174" s="91"/>
      <c r="AY174" s="97">
        <v>3</v>
      </c>
      <c r="AZ174" s="90"/>
      <c r="BA174" s="91"/>
      <c r="BB174" s="97">
        <v>10</v>
      </c>
      <c r="BC174" s="90"/>
      <c r="BD174" s="91"/>
      <c r="BE174" s="97">
        <v>8</v>
      </c>
      <c r="BF174" s="90"/>
      <c r="BG174" s="91"/>
      <c r="BH174" s="97">
        <v>4</v>
      </c>
      <c r="BI174" s="90"/>
      <c r="BJ174" s="91"/>
      <c r="BK174" s="97">
        <v>4</v>
      </c>
      <c r="BL174" s="90"/>
      <c r="BM174" s="91"/>
      <c r="BN174" s="97">
        <v>10</v>
      </c>
      <c r="BO174" s="90"/>
      <c r="BP174" s="91"/>
      <c r="BQ174" s="97">
        <v>7</v>
      </c>
      <c r="BR174" s="90"/>
      <c r="BS174" s="91"/>
      <c r="BT174" s="97">
        <v>1</v>
      </c>
      <c r="BU174" s="90"/>
      <c r="BV174" s="91"/>
      <c r="BW174" s="97">
        <v>0</v>
      </c>
      <c r="BX174" s="90"/>
      <c r="BY174" s="98"/>
      <c r="BZ174" s="183">
        <v>0</v>
      </c>
      <c r="CA174" s="58"/>
      <c r="CB174" s="58"/>
      <c r="CC174" s="58">
        <v>0</v>
      </c>
      <c r="CD174" s="58"/>
      <c r="CE174" s="58"/>
      <c r="CF174" s="58">
        <v>0</v>
      </c>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66"/>
      <c r="DJ174" s="183"/>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66"/>
      <c r="ET174" s="183"/>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66"/>
      <c r="GD174" s="183"/>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66"/>
    </row>
    <row r="175" spans="2:221" ht="18" customHeight="1" x14ac:dyDescent="0.2">
      <c r="B175" s="159" t="s">
        <v>188</v>
      </c>
      <c r="C175" s="160"/>
      <c r="D175" s="160"/>
      <c r="E175" s="160"/>
      <c r="F175" s="160"/>
      <c r="G175" s="160"/>
      <c r="H175" s="160"/>
      <c r="I175" s="160"/>
      <c r="J175" s="160"/>
      <c r="K175" s="160"/>
      <c r="L175" s="160"/>
      <c r="M175" s="160"/>
      <c r="N175" s="160"/>
      <c r="O175" s="160"/>
      <c r="P175" s="160"/>
      <c r="Q175" s="160"/>
      <c r="R175" s="160"/>
      <c r="S175" s="160"/>
      <c r="T175" s="160"/>
      <c r="U175" s="161"/>
      <c r="V175" s="165" t="s">
        <v>250</v>
      </c>
      <c r="W175" s="166"/>
      <c r="X175" s="166"/>
      <c r="Y175" s="166"/>
      <c r="Z175" s="166"/>
      <c r="AA175" s="167"/>
      <c r="AB175" s="171">
        <v>8.3290000000000003E-2</v>
      </c>
      <c r="AC175" s="172"/>
      <c r="AD175" s="172"/>
      <c r="AE175" s="172"/>
      <c r="AF175" s="173"/>
      <c r="AG175" s="177" t="s">
        <v>23</v>
      </c>
      <c r="AH175" s="178"/>
      <c r="AI175" s="178"/>
      <c r="AJ175" s="178"/>
      <c r="AK175" s="178"/>
      <c r="AL175" s="179">
        <f t="shared" si="3"/>
        <v>2976</v>
      </c>
      <c r="AM175" s="180"/>
      <c r="AN175" s="180"/>
      <c r="AO175" s="181"/>
      <c r="AP175" s="61">
        <v>200</v>
      </c>
      <c r="AQ175" s="65"/>
      <c r="AR175" s="65"/>
      <c r="AS175" s="99">
        <v>200</v>
      </c>
      <c r="AT175" s="60"/>
      <c r="AU175" s="61"/>
      <c r="AV175" s="99">
        <v>200</v>
      </c>
      <c r="AW175" s="60"/>
      <c r="AX175" s="61"/>
      <c r="AY175" s="99">
        <v>200</v>
      </c>
      <c r="AZ175" s="60"/>
      <c r="BA175" s="61"/>
      <c r="BB175" s="99">
        <v>200</v>
      </c>
      <c r="BC175" s="60"/>
      <c r="BD175" s="61"/>
      <c r="BE175" s="99">
        <v>200</v>
      </c>
      <c r="BF175" s="60"/>
      <c r="BG175" s="61"/>
      <c r="BH175" s="99">
        <v>200</v>
      </c>
      <c r="BI175" s="60"/>
      <c r="BJ175" s="61"/>
      <c r="BK175" s="99">
        <v>200</v>
      </c>
      <c r="BL175" s="60"/>
      <c r="BM175" s="61"/>
      <c r="BN175" s="99">
        <v>200</v>
      </c>
      <c r="BO175" s="60"/>
      <c r="BP175" s="61"/>
      <c r="BQ175" s="99">
        <v>200</v>
      </c>
      <c r="BR175" s="60"/>
      <c r="BS175" s="61"/>
      <c r="BT175" s="99">
        <v>200</v>
      </c>
      <c r="BU175" s="60"/>
      <c r="BV175" s="61"/>
      <c r="BW175" s="99">
        <v>200</v>
      </c>
      <c r="BX175" s="60"/>
      <c r="BY175" s="96"/>
      <c r="BZ175" s="182">
        <v>192</v>
      </c>
      <c r="CA175" s="65"/>
      <c r="CB175" s="65"/>
      <c r="CC175" s="65">
        <v>192</v>
      </c>
      <c r="CD175" s="65"/>
      <c r="CE175" s="65"/>
      <c r="CF175" s="65">
        <v>192</v>
      </c>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182"/>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80"/>
      <c r="ET175" s="182"/>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80"/>
      <c r="GD175" s="182"/>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80"/>
    </row>
    <row r="176" spans="2:221" ht="18" customHeight="1" x14ac:dyDescent="0.2">
      <c r="B176" s="162"/>
      <c r="C176" s="163"/>
      <c r="D176" s="163"/>
      <c r="E176" s="163"/>
      <c r="F176" s="163"/>
      <c r="G176" s="163"/>
      <c r="H176" s="163"/>
      <c r="I176" s="163"/>
      <c r="J176" s="163"/>
      <c r="K176" s="163"/>
      <c r="L176" s="163"/>
      <c r="M176" s="163"/>
      <c r="N176" s="163"/>
      <c r="O176" s="163"/>
      <c r="P176" s="163"/>
      <c r="Q176" s="163"/>
      <c r="R176" s="163"/>
      <c r="S176" s="163"/>
      <c r="T176" s="163"/>
      <c r="U176" s="164"/>
      <c r="V176" s="168"/>
      <c r="W176" s="169"/>
      <c r="X176" s="169"/>
      <c r="Y176" s="169"/>
      <c r="Z176" s="169"/>
      <c r="AA176" s="170"/>
      <c r="AB176" s="174"/>
      <c r="AC176" s="175"/>
      <c r="AD176" s="175"/>
      <c r="AE176" s="175"/>
      <c r="AF176" s="176"/>
      <c r="AG176" s="177" t="s">
        <v>24</v>
      </c>
      <c r="AH176" s="178"/>
      <c r="AI176" s="178"/>
      <c r="AJ176" s="178"/>
      <c r="AK176" s="178"/>
      <c r="AL176" s="179">
        <f t="shared" si="3"/>
        <v>3125</v>
      </c>
      <c r="AM176" s="180"/>
      <c r="AN176" s="180"/>
      <c r="AO176" s="181"/>
      <c r="AP176" s="61">
        <v>154</v>
      </c>
      <c r="AQ176" s="65"/>
      <c r="AR176" s="65"/>
      <c r="AS176" s="99">
        <v>208</v>
      </c>
      <c r="AT176" s="60"/>
      <c r="AU176" s="61"/>
      <c r="AV176" s="99">
        <v>205</v>
      </c>
      <c r="AW176" s="60"/>
      <c r="AX176" s="61"/>
      <c r="AY176" s="99">
        <v>164</v>
      </c>
      <c r="AZ176" s="60"/>
      <c r="BA176" s="61"/>
      <c r="BB176" s="99">
        <v>203</v>
      </c>
      <c r="BC176" s="60"/>
      <c r="BD176" s="61"/>
      <c r="BE176" s="99">
        <v>179</v>
      </c>
      <c r="BF176" s="60"/>
      <c r="BG176" s="61"/>
      <c r="BH176" s="99">
        <v>204</v>
      </c>
      <c r="BI176" s="60"/>
      <c r="BJ176" s="61"/>
      <c r="BK176" s="99">
        <v>200</v>
      </c>
      <c r="BL176" s="60"/>
      <c r="BM176" s="61"/>
      <c r="BN176" s="99">
        <v>210</v>
      </c>
      <c r="BO176" s="60"/>
      <c r="BP176" s="61"/>
      <c r="BQ176" s="99">
        <v>264</v>
      </c>
      <c r="BR176" s="60"/>
      <c r="BS176" s="61"/>
      <c r="BT176" s="99">
        <v>255</v>
      </c>
      <c r="BU176" s="60"/>
      <c r="BV176" s="61"/>
      <c r="BW176" s="99">
        <v>238</v>
      </c>
      <c r="BX176" s="60"/>
      <c r="BY176" s="96"/>
      <c r="BZ176" s="182">
        <v>240</v>
      </c>
      <c r="CA176" s="65"/>
      <c r="CB176" s="65"/>
      <c r="CC176" s="65">
        <v>209</v>
      </c>
      <c r="CD176" s="65"/>
      <c r="CE176" s="65"/>
      <c r="CF176" s="65">
        <v>192</v>
      </c>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80"/>
      <c r="DJ176" s="182"/>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80"/>
      <c r="ET176" s="182"/>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80"/>
      <c r="GD176" s="182"/>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80"/>
    </row>
    <row r="177" spans="2:221" ht="18" customHeight="1" x14ac:dyDescent="0.2">
      <c r="B177" s="185" t="s">
        <v>189</v>
      </c>
      <c r="C177" s="186"/>
      <c r="D177" s="186"/>
      <c r="E177" s="186"/>
      <c r="F177" s="186"/>
      <c r="G177" s="186"/>
      <c r="H177" s="186"/>
      <c r="I177" s="186"/>
      <c r="J177" s="186"/>
      <c r="K177" s="186"/>
      <c r="L177" s="186"/>
      <c r="M177" s="186"/>
      <c r="N177" s="186"/>
      <c r="O177" s="186"/>
      <c r="P177" s="186"/>
      <c r="Q177" s="186"/>
      <c r="R177" s="186"/>
      <c r="S177" s="186"/>
      <c r="T177" s="186"/>
      <c r="U177" s="187"/>
      <c r="V177" s="188" t="s">
        <v>251</v>
      </c>
      <c r="W177" s="189"/>
      <c r="X177" s="189"/>
      <c r="Y177" s="189"/>
      <c r="Z177" s="189"/>
      <c r="AA177" s="190"/>
      <c r="AB177" s="191">
        <v>3.8000000000000002E-4</v>
      </c>
      <c r="AC177" s="192"/>
      <c r="AD177" s="192"/>
      <c r="AE177" s="192"/>
      <c r="AF177" s="193"/>
      <c r="AG177" s="74" t="s">
        <v>23</v>
      </c>
      <c r="AH177" s="75"/>
      <c r="AI177" s="75"/>
      <c r="AJ177" s="75"/>
      <c r="AK177" s="75"/>
      <c r="AL177" s="76">
        <f t="shared" si="3"/>
        <v>78</v>
      </c>
      <c r="AM177" s="77"/>
      <c r="AN177" s="77"/>
      <c r="AO177" s="78"/>
      <c r="AP177" s="91">
        <v>5</v>
      </c>
      <c r="AQ177" s="58"/>
      <c r="AR177" s="58"/>
      <c r="AS177" s="97">
        <v>5</v>
      </c>
      <c r="AT177" s="90"/>
      <c r="AU177" s="91"/>
      <c r="AV177" s="97">
        <v>5</v>
      </c>
      <c r="AW177" s="90"/>
      <c r="AX177" s="91"/>
      <c r="AY177" s="97">
        <v>5</v>
      </c>
      <c r="AZ177" s="90"/>
      <c r="BA177" s="91"/>
      <c r="BB177" s="97">
        <v>5</v>
      </c>
      <c r="BC177" s="90"/>
      <c r="BD177" s="91"/>
      <c r="BE177" s="97">
        <v>5</v>
      </c>
      <c r="BF177" s="90"/>
      <c r="BG177" s="91"/>
      <c r="BH177" s="97">
        <v>5</v>
      </c>
      <c r="BI177" s="90"/>
      <c r="BJ177" s="91"/>
      <c r="BK177" s="97">
        <v>5</v>
      </c>
      <c r="BL177" s="90"/>
      <c r="BM177" s="91"/>
      <c r="BN177" s="97">
        <v>5</v>
      </c>
      <c r="BO177" s="90"/>
      <c r="BP177" s="91"/>
      <c r="BQ177" s="97">
        <v>5</v>
      </c>
      <c r="BR177" s="90"/>
      <c r="BS177" s="91"/>
      <c r="BT177" s="97">
        <v>5</v>
      </c>
      <c r="BU177" s="90"/>
      <c r="BV177" s="91"/>
      <c r="BW177" s="97">
        <v>5</v>
      </c>
      <c r="BX177" s="90"/>
      <c r="BY177" s="98"/>
      <c r="BZ177" s="183">
        <v>6</v>
      </c>
      <c r="CA177" s="58"/>
      <c r="CB177" s="58"/>
      <c r="CC177" s="58">
        <v>6</v>
      </c>
      <c r="CD177" s="58"/>
      <c r="CE177" s="58"/>
      <c r="CF177" s="58">
        <v>6</v>
      </c>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183"/>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66"/>
      <c r="ET177" s="183"/>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66"/>
      <c r="GD177" s="183"/>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66"/>
    </row>
    <row r="178" spans="2:221" ht="18" customHeight="1" x14ac:dyDescent="0.2">
      <c r="B178" s="134"/>
      <c r="C178" s="135"/>
      <c r="D178" s="135"/>
      <c r="E178" s="135"/>
      <c r="F178" s="135"/>
      <c r="G178" s="135"/>
      <c r="H178" s="135"/>
      <c r="I178" s="135"/>
      <c r="J178" s="135"/>
      <c r="K178" s="135"/>
      <c r="L178" s="135"/>
      <c r="M178" s="135"/>
      <c r="N178" s="135"/>
      <c r="O178" s="135"/>
      <c r="P178" s="135"/>
      <c r="Q178" s="135"/>
      <c r="R178" s="135"/>
      <c r="S178" s="135"/>
      <c r="T178" s="135"/>
      <c r="U178" s="136"/>
      <c r="V178" s="140"/>
      <c r="W178" s="141"/>
      <c r="X178" s="141"/>
      <c r="Y178" s="141"/>
      <c r="Z178" s="141"/>
      <c r="AA178" s="142"/>
      <c r="AB178" s="146"/>
      <c r="AC178" s="147"/>
      <c r="AD178" s="147"/>
      <c r="AE178" s="147"/>
      <c r="AF178" s="148"/>
      <c r="AG178" s="74" t="s">
        <v>24</v>
      </c>
      <c r="AH178" s="75"/>
      <c r="AI178" s="75"/>
      <c r="AJ178" s="75"/>
      <c r="AK178" s="75"/>
      <c r="AL178" s="76">
        <f t="shared" si="3"/>
        <v>102</v>
      </c>
      <c r="AM178" s="77"/>
      <c r="AN178" s="77"/>
      <c r="AO178" s="78"/>
      <c r="AP178" s="91">
        <v>14</v>
      </c>
      <c r="AQ178" s="58"/>
      <c r="AR178" s="58"/>
      <c r="AS178" s="97">
        <v>3</v>
      </c>
      <c r="AT178" s="90"/>
      <c r="AU178" s="91"/>
      <c r="AV178" s="97">
        <v>2</v>
      </c>
      <c r="AW178" s="90"/>
      <c r="AX178" s="91"/>
      <c r="AY178" s="97">
        <v>8</v>
      </c>
      <c r="AZ178" s="90"/>
      <c r="BA178" s="91"/>
      <c r="BB178" s="97">
        <v>10</v>
      </c>
      <c r="BC178" s="90"/>
      <c r="BD178" s="91"/>
      <c r="BE178" s="97">
        <v>1</v>
      </c>
      <c r="BF178" s="90"/>
      <c r="BG178" s="91"/>
      <c r="BH178" s="97">
        <v>3</v>
      </c>
      <c r="BI178" s="90"/>
      <c r="BJ178" s="91"/>
      <c r="BK178" s="97">
        <v>6</v>
      </c>
      <c r="BL178" s="90"/>
      <c r="BM178" s="91"/>
      <c r="BN178" s="97">
        <v>8</v>
      </c>
      <c r="BO178" s="90"/>
      <c r="BP178" s="91"/>
      <c r="BQ178" s="97">
        <v>5</v>
      </c>
      <c r="BR178" s="90"/>
      <c r="BS178" s="91"/>
      <c r="BT178" s="97">
        <v>5</v>
      </c>
      <c r="BU178" s="90"/>
      <c r="BV178" s="91"/>
      <c r="BW178" s="97">
        <v>17</v>
      </c>
      <c r="BX178" s="90"/>
      <c r="BY178" s="98"/>
      <c r="BZ178" s="183">
        <v>10</v>
      </c>
      <c r="CA178" s="58"/>
      <c r="CB178" s="58"/>
      <c r="CC178" s="58">
        <v>4</v>
      </c>
      <c r="CD178" s="58"/>
      <c r="CE178" s="58"/>
      <c r="CF178" s="58">
        <v>6</v>
      </c>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66"/>
      <c r="DJ178" s="183"/>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66"/>
      <c r="ET178" s="183"/>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66"/>
      <c r="GD178" s="183"/>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66"/>
    </row>
    <row r="179" spans="2:221" ht="18" customHeight="1" x14ac:dyDescent="0.2">
      <c r="B179" s="159" t="s">
        <v>190</v>
      </c>
      <c r="C179" s="160"/>
      <c r="D179" s="160"/>
      <c r="E179" s="160"/>
      <c r="F179" s="160"/>
      <c r="G179" s="160"/>
      <c r="H179" s="160"/>
      <c r="I179" s="160"/>
      <c r="J179" s="160"/>
      <c r="K179" s="160"/>
      <c r="L179" s="160"/>
      <c r="M179" s="160"/>
      <c r="N179" s="160"/>
      <c r="O179" s="160"/>
      <c r="P179" s="160"/>
      <c r="Q179" s="160"/>
      <c r="R179" s="160"/>
      <c r="S179" s="160"/>
      <c r="T179" s="160"/>
      <c r="U179" s="161"/>
      <c r="V179" s="165" t="s">
        <v>252</v>
      </c>
      <c r="W179" s="166"/>
      <c r="X179" s="166"/>
      <c r="Y179" s="166"/>
      <c r="Z179" s="166"/>
      <c r="AA179" s="167"/>
      <c r="AB179" s="171">
        <v>5.9999999999999995E-4</v>
      </c>
      <c r="AC179" s="172"/>
      <c r="AD179" s="172"/>
      <c r="AE179" s="172"/>
      <c r="AF179" s="173"/>
      <c r="AG179" s="177" t="s">
        <v>23</v>
      </c>
      <c r="AH179" s="178"/>
      <c r="AI179" s="178"/>
      <c r="AJ179" s="178"/>
      <c r="AK179" s="178"/>
      <c r="AL179" s="179">
        <f t="shared" si="3"/>
        <v>483</v>
      </c>
      <c r="AM179" s="180"/>
      <c r="AN179" s="180"/>
      <c r="AO179" s="181"/>
      <c r="AP179" s="61">
        <v>31</v>
      </c>
      <c r="AQ179" s="65"/>
      <c r="AR179" s="65"/>
      <c r="AS179" s="99">
        <v>31</v>
      </c>
      <c r="AT179" s="60"/>
      <c r="AU179" s="61"/>
      <c r="AV179" s="99">
        <v>31</v>
      </c>
      <c r="AW179" s="60"/>
      <c r="AX179" s="61"/>
      <c r="AY179" s="99">
        <v>31</v>
      </c>
      <c r="AZ179" s="60"/>
      <c r="BA179" s="61"/>
      <c r="BB179" s="99">
        <v>31</v>
      </c>
      <c r="BC179" s="60"/>
      <c r="BD179" s="61"/>
      <c r="BE179" s="99">
        <v>31</v>
      </c>
      <c r="BF179" s="60"/>
      <c r="BG179" s="61"/>
      <c r="BH179" s="99">
        <v>31</v>
      </c>
      <c r="BI179" s="60"/>
      <c r="BJ179" s="61"/>
      <c r="BK179" s="99">
        <v>31</v>
      </c>
      <c r="BL179" s="60"/>
      <c r="BM179" s="61"/>
      <c r="BN179" s="99">
        <v>31</v>
      </c>
      <c r="BO179" s="60"/>
      <c r="BP179" s="61"/>
      <c r="BQ179" s="99">
        <v>31</v>
      </c>
      <c r="BR179" s="60"/>
      <c r="BS179" s="61"/>
      <c r="BT179" s="99">
        <v>31</v>
      </c>
      <c r="BU179" s="60"/>
      <c r="BV179" s="61"/>
      <c r="BW179" s="99">
        <v>31</v>
      </c>
      <c r="BX179" s="60"/>
      <c r="BY179" s="96"/>
      <c r="BZ179" s="182">
        <v>37</v>
      </c>
      <c r="CA179" s="65"/>
      <c r="CB179" s="65"/>
      <c r="CC179" s="65">
        <v>37</v>
      </c>
      <c r="CD179" s="65"/>
      <c r="CE179" s="65"/>
      <c r="CF179" s="65">
        <v>37</v>
      </c>
      <c r="CG179" s="65"/>
      <c r="CH179" s="65"/>
      <c r="CI179" s="65"/>
      <c r="CJ179" s="65"/>
      <c r="CK179" s="65"/>
      <c r="CL179" s="65"/>
      <c r="CM179" s="65"/>
      <c r="CN179" s="65"/>
      <c r="CO179" s="65"/>
      <c r="CP179" s="65"/>
      <c r="CQ179" s="65"/>
      <c r="CR179" s="65"/>
      <c r="CS179" s="65"/>
      <c r="CT179" s="65"/>
      <c r="CU179" s="65"/>
      <c r="CV179" s="65"/>
      <c r="CW179" s="65"/>
      <c r="CX179" s="65"/>
      <c r="CY179" s="65"/>
      <c r="CZ179" s="65"/>
      <c r="DA179" s="65"/>
      <c r="DB179" s="65"/>
      <c r="DC179" s="65"/>
      <c r="DD179" s="65"/>
      <c r="DE179" s="65"/>
      <c r="DF179" s="65"/>
      <c r="DG179" s="65"/>
      <c r="DH179" s="65"/>
      <c r="DI179" s="65"/>
      <c r="DJ179" s="182"/>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80"/>
      <c r="ET179" s="182"/>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80"/>
      <c r="GD179" s="182"/>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80"/>
    </row>
    <row r="180" spans="2:221" ht="18" customHeight="1" x14ac:dyDescent="0.2">
      <c r="B180" s="162"/>
      <c r="C180" s="163"/>
      <c r="D180" s="163"/>
      <c r="E180" s="163"/>
      <c r="F180" s="163"/>
      <c r="G180" s="163"/>
      <c r="H180" s="163"/>
      <c r="I180" s="163"/>
      <c r="J180" s="163"/>
      <c r="K180" s="163"/>
      <c r="L180" s="163"/>
      <c r="M180" s="163"/>
      <c r="N180" s="163"/>
      <c r="O180" s="163"/>
      <c r="P180" s="163"/>
      <c r="Q180" s="163"/>
      <c r="R180" s="163"/>
      <c r="S180" s="163"/>
      <c r="T180" s="163"/>
      <c r="U180" s="164"/>
      <c r="V180" s="168"/>
      <c r="W180" s="169"/>
      <c r="X180" s="169"/>
      <c r="Y180" s="169"/>
      <c r="Z180" s="169"/>
      <c r="AA180" s="170"/>
      <c r="AB180" s="174"/>
      <c r="AC180" s="175"/>
      <c r="AD180" s="175"/>
      <c r="AE180" s="175"/>
      <c r="AF180" s="176"/>
      <c r="AG180" s="177" t="s">
        <v>24</v>
      </c>
      <c r="AH180" s="178"/>
      <c r="AI180" s="178"/>
      <c r="AJ180" s="178"/>
      <c r="AK180" s="178"/>
      <c r="AL180" s="179">
        <f t="shared" si="3"/>
        <v>476</v>
      </c>
      <c r="AM180" s="180"/>
      <c r="AN180" s="180"/>
      <c r="AO180" s="181"/>
      <c r="AP180" s="61">
        <v>26</v>
      </c>
      <c r="AQ180" s="65"/>
      <c r="AR180" s="65"/>
      <c r="AS180" s="99">
        <v>29</v>
      </c>
      <c r="AT180" s="60"/>
      <c r="AU180" s="61"/>
      <c r="AV180" s="99">
        <v>37</v>
      </c>
      <c r="AW180" s="60"/>
      <c r="AX180" s="61"/>
      <c r="AY180" s="99">
        <v>41</v>
      </c>
      <c r="AZ180" s="60"/>
      <c r="BA180" s="61"/>
      <c r="BB180" s="99">
        <v>34</v>
      </c>
      <c r="BC180" s="60"/>
      <c r="BD180" s="61"/>
      <c r="BE180" s="99">
        <v>40</v>
      </c>
      <c r="BF180" s="60"/>
      <c r="BG180" s="61"/>
      <c r="BH180" s="99">
        <v>35</v>
      </c>
      <c r="BI180" s="60"/>
      <c r="BJ180" s="61"/>
      <c r="BK180" s="99">
        <v>35</v>
      </c>
      <c r="BL180" s="60"/>
      <c r="BM180" s="61"/>
      <c r="BN180" s="99">
        <v>38</v>
      </c>
      <c r="BO180" s="60"/>
      <c r="BP180" s="61"/>
      <c r="BQ180" s="99">
        <v>34</v>
      </c>
      <c r="BR180" s="60"/>
      <c r="BS180" s="61"/>
      <c r="BT180" s="99">
        <v>26</v>
      </c>
      <c r="BU180" s="60"/>
      <c r="BV180" s="61"/>
      <c r="BW180" s="99">
        <v>23</v>
      </c>
      <c r="BX180" s="60"/>
      <c r="BY180" s="96"/>
      <c r="BZ180" s="182">
        <v>28</v>
      </c>
      <c r="CA180" s="65"/>
      <c r="CB180" s="65"/>
      <c r="CC180" s="65">
        <v>31</v>
      </c>
      <c r="CD180" s="65"/>
      <c r="CE180" s="65"/>
      <c r="CF180" s="65">
        <v>19</v>
      </c>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80"/>
      <c r="DJ180" s="182"/>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80"/>
      <c r="ET180" s="182"/>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80"/>
      <c r="GD180" s="182"/>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80"/>
    </row>
    <row r="181" spans="2:221" ht="18" customHeight="1" x14ac:dyDescent="0.2">
      <c r="B181" s="185" t="s">
        <v>191</v>
      </c>
      <c r="C181" s="186"/>
      <c r="D181" s="186"/>
      <c r="E181" s="186"/>
      <c r="F181" s="186"/>
      <c r="G181" s="186"/>
      <c r="H181" s="186"/>
      <c r="I181" s="186"/>
      <c r="J181" s="186"/>
      <c r="K181" s="186"/>
      <c r="L181" s="186"/>
      <c r="M181" s="186"/>
      <c r="N181" s="186"/>
      <c r="O181" s="186"/>
      <c r="P181" s="186"/>
      <c r="Q181" s="186"/>
      <c r="R181" s="186"/>
      <c r="S181" s="186"/>
      <c r="T181" s="186"/>
      <c r="U181" s="187"/>
      <c r="V181" s="188" t="s">
        <v>253</v>
      </c>
      <c r="W181" s="189"/>
      <c r="X181" s="189"/>
      <c r="Y181" s="189"/>
      <c r="Z181" s="189"/>
      <c r="AA181" s="190"/>
      <c r="AB181" s="191">
        <v>6.0999999999999997E-4</v>
      </c>
      <c r="AC181" s="192"/>
      <c r="AD181" s="192"/>
      <c r="AE181" s="192"/>
      <c r="AF181" s="193"/>
      <c r="AG181" s="74" t="s">
        <v>23</v>
      </c>
      <c r="AH181" s="75"/>
      <c r="AI181" s="75"/>
      <c r="AJ181" s="75"/>
      <c r="AK181" s="75"/>
      <c r="AL181" s="76">
        <f t="shared" si="3"/>
        <v>537</v>
      </c>
      <c r="AM181" s="77"/>
      <c r="AN181" s="77"/>
      <c r="AO181" s="78"/>
      <c r="AP181" s="91">
        <v>37</v>
      </c>
      <c r="AQ181" s="58"/>
      <c r="AR181" s="58"/>
      <c r="AS181" s="97">
        <v>37</v>
      </c>
      <c r="AT181" s="90"/>
      <c r="AU181" s="91"/>
      <c r="AV181" s="97">
        <v>37</v>
      </c>
      <c r="AW181" s="90"/>
      <c r="AX181" s="91"/>
      <c r="AY181" s="97">
        <v>37</v>
      </c>
      <c r="AZ181" s="90"/>
      <c r="BA181" s="91"/>
      <c r="BB181" s="97">
        <v>37</v>
      </c>
      <c r="BC181" s="90"/>
      <c r="BD181" s="91"/>
      <c r="BE181" s="97">
        <v>37</v>
      </c>
      <c r="BF181" s="90"/>
      <c r="BG181" s="91"/>
      <c r="BH181" s="97">
        <v>37</v>
      </c>
      <c r="BI181" s="90"/>
      <c r="BJ181" s="91"/>
      <c r="BK181" s="97">
        <v>37</v>
      </c>
      <c r="BL181" s="90"/>
      <c r="BM181" s="91"/>
      <c r="BN181" s="97">
        <v>37</v>
      </c>
      <c r="BO181" s="90"/>
      <c r="BP181" s="91"/>
      <c r="BQ181" s="97">
        <v>37</v>
      </c>
      <c r="BR181" s="90"/>
      <c r="BS181" s="91"/>
      <c r="BT181" s="97">
        <v>37</v>
      </c>
      <c r="BU181" s="90"/>
      <c r="BV181" s="91"/>
      <c r="BW181" s="97">
        <v>37</v>
      </c>
      <c r="BX181" s="90"/>
      <c r="BY181" s="98"/>
      <c r="BZ181" s="183">
        <v>31</v>
      </c>
      <c r="CA181" s="58"/>
      <c r="CB181" s="58"/>
      <c r="CC181" s="58">
        <v>31</v>
      </c>
      <c r="CD181" s="58"/>
      <c r="CE181" s="58"/>
      <c r="CF181" s="58">
        <v>31</v>
      </c>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183"/>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66"/>
      <c r="ET181" s="183"/>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66"/>
      <c r="GD181" s="183"/>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66"/>
    </row>
    <row r="182" spans="2:221" ht="18" customHeight="1" x14ac:dyDescent="0.2">
      <c r="B182" s="134"/>
      <c r="C182" s="135"/>
      <c r="D182" s="135"/>
      <c r="E182" s="135"/>
      <c r="F182" s="135"/>
      <c r="G182" s="135"/>
      <c r="H182" s="135"/>
      <c r="I182" s="135"/>
      <c r="J182" s="135"/>
      <c r="K182" s="135"/>
      <c r="L182" s="135"/>
      <c r="M182" s="135"/>
      <c r="N182" s="135"/>
      <c r="O182" s="135"/>
      <c r="P182" s="135"/>
      <c r="Q182" s="135"/>
      <c r="R182" s="135"/>
      <c r="S182" s="135"/>
      <c r="T182" s="135"/>
      <c r="U182" s="136"/>
      <c r="V182" s="140"/>
      <c r="W182" s="141"/>
      <c r="X182" s="141"/>
      <c r="Y182" s="141"/>
      <c r="Z182" s="141"/>
      <c r="AA182" s="142"/>
      <c r="AB182" s="146"/>
      <c r="AC182" s="147"/>
      <c r="AD182" s="147"/>
      <c r="AE182" s="147"/>
      <c r="AF182" s="148"/>
      <c r="AG182" s="74" t="s">
        <v>24</v>
      </c>
      <c r="AH182" s="75"/>
      <c r="AI182" s="75"/>
      <c r="AJ182" s="75"/>
      <c r="AK182" s="75"/>
      <c r="AL182" s="76">
        <f t="shared" si="3"/>
        <v>477</v>
      </c>
      <c r="AM182" s="77"/>
      <c r="AN182" s="77"/>
      <c r="AO182" s="78"/>
      <c r="AP182" s="91">
        <v>44</v>
      </c>
      <c r="AQ182" s="58"/>
      <c r="AR182" s="58"/>
      <c r="AS182" s="97">
        <v>43</v>
      </c>
      <c r="AT182" s="90"/>
      <c r="AU182" s="91"/>
      <c r="AV182" s="97">
        <v>34</v>
      </c>
      <c r="AW182" s="90"/>
      <c r="AX182" s="91"/>
      <c r="AY182" s="97">
        <v>40</v>
      </c>
      <c r="AZ182" s="90"/>
      <c r="BA182" s="91"/>
      <c r="BB182" s="97">
        <v>33</v>
      </c>
      <c r="BC182" s="90"/>
      <c r="BD182" s="91"/>
      <c r="BE182" s="97">
        <v>30</v>
      </c>
      <c r="BF182" s="90"/>
      <c r="BG182" s="91"/>
      <c r="BH182" s="97">
        <v>37</v>
      </c>
      <c r="BI182" s="90"/>
      <c r="BJ182" s="91"/>
      <c r="BK182" s="97">
        <v>37</v>
      </c>
      <c r="BL182" s="90"/>
      <c r="BM182" s="91"/>
      <c r="BN182" s="97">
        <v>0</v>
      </c>
      <c r="BO182" s="90"/>
      <c r="BP182" s="91"/>
      <c r="BQ182" s="97">
        <v>11</v>
      </c>
      <c r="BR182" s="90"/>
      <c r="BS182" s="91"/>
      <c r="BT182" s="97">
        <v>51</v>
      </c>
      <c r="BU182" s="90"/>
      <c r="BV182" s="91"/>
      <c r="BW182" s="97">
        <v>27</v>
      </c>
      <c r="BX182" s="90"/>
      <c r="BY182" s="98"/>
      <c r="BZ182" s="183">
        <v>35</v>
      </c>
      <c r="CA182" s="58"/>
      <c r="CB182" s="58"/>
      <c r="CC182" s="58">
        <v>30</v>
      </c>
      <c r="CD182" s="58"/>
      <c r="CE182" s="58"/>
      <c r="CF182" s="58">
        <v>25</v>
      </c>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66"/>
      <c r="DJ182" s="183"/>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66"/>
      <c r="ET182" s="183"/>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66"/>
      <c r="GD182" s="183"/>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66"/>
    </row>
    <row r="183" spans="2:221" ht="18" customHeight="1" x14ac:dyDescent="0.2">
      <c r="B183" s="159" t="s">
        <v>192</v>
      </c>
      <c r="C183" s="160"/>
      <c r="D183" s="160"/>
      <c r="E183" s="160"/>
      <c r="F183" s="160"/>
      <c r="G183" s="160"/>
      <c r="H183" s="160"/>
      <c r="I183" s="160"/>
      <c r="J183" s="160"/>
      <c r="K183" s="160"/>
      <c r="L183" s="160"/>
      <c r="M183" s="160"/>
      <c r="N183" s="160"/>
      <c r="O183" s="160"/>
      <c r="P183" s="160"/>
      <c r="Q183" s="160"/>
      <c r="R183" s="160"/>
      <c r="S183" s="160"/>
      <c r="T183" s="160"/>
      <c r="U183" s="161"/>
      <c r="V183" s="165" t="s">
        <v>254</v>
      </c>
      <c r="W183" s="166"/>
      <c r="X183" s="166"/>
      <c r="Y183" s="166"/>
      <c r="Z183" s="166"/>
      <c r="AA183" s="167"/>
      <c r="AB183" s="171">
        <v>3.5319999999999997E-2</v>
      </c>
      <c r="AC183" s="172"/>
      <c r="AD183" s="172"/>
      <c r="AE183" s="172"/>
      <c r="AF183" s="173"/>
      <c r="AG183" s="177" t="s">
        <v>23</v>
      </c>
      <c r="AH183" s="178"/>
      <c r="AI183" s="178"/>
      <c r="AJ183" s="178"/>
      <c r="AK183" s="178"/>
      <c r="AL183" s="179">
        <f t="shared" si="3"/>
        <v>68715</v>
      </c>
      <c r="AM183" s="180"/>
      <c r="AN183" s="180"/>
      <c r="AO183" s="181"/>
      <c r="AP183" s="61">
        <v>4565</v>
      </c>
      <c r="AQ183" s="65"/>
      <c r="AR183" s="65"/>
      <c r="AS183" s="99">
        <v>4565</v>
      </c>
      <c r="AT183" s="60"/>
      <c r="AU183" s="61"/>
      <c r="AV183" s="99">
        <v>4565</v>
      </c>
      <c r="AW183" s="60"/>
      <c r="AX183" s="61"/>
      <c r="AY183" s="99">
        <v>4565</v>
      </c>
      <c r="AZ183" s="60"/>
      <c r="BA183" s="61"/>
      <c r="BB183" s="99">
        <v>4565</v>
      </c>
      <c r="BC183" s="60"/>
      <c r="BD183" s="61"/>
      <c r="BE183" s="99">
        <v>4565</v>
      </c>
      <c r="BF183" s="60"/>
      <c r="BG183" s="61"/>
      <c r="BH183" s="99">
        <v>4565</v>
      </c>
      <c r="BI183" s="60"/>
      <c r="BJ183" s="61"/>
      <c r="BK183" s="99">
        <v>4565</v>
      </c>
      <c r="BL183" s="60"/>
      <c r="BM183" s="61"/>
      <c r="BN183" s="99">
        <v>4565</v>
      </c>
      <c r="BO183" s="60"/>
      <c r="BP183" s="61"/>
      <c r="BQ183" s="99">
        <v>4565</v>
      </c>
      <c r="BR183" s="60"/>
      <c r="BS183" s="61"/>
      <c r="BT183" s="99">
        <v>4565</v>
      </c>
      <c r="BU183" s="60"/>
      <c r="BV183" s="61"/>
      <c r="BW183" s="99">
        <v>4565</v>
      </c>
      <c r="BX183" s="60"/>
      <c r="BY183" s="96"/>
      <c r="BZ183" s="182">
        <v>4645</v>
      </c>
      <c r="CA183" s="65"/>
      <c r="CB183" s="65"/>
      <c r="CC183" s="65">
        <v>4645</v>
      </c>
      <c r="CD183" s="65"/>
      <c r="CE183" s="65"/>
      <c r="CF183" s="65">
        <v>4645</v>
      </c>
      <c r="CG183" s="65"/>
      <c r="CH183" s="65"/>
      <c r="CI183" s="65"/>
      <c r="CJ183" s="65"/>
      <c r="CK183" s="65"/>
      <c r="CL183" s="65"/>
      <c r="CM183" s="65"/>
      <c r="CN183" s="65"/>
      <c r="CO183" s="65"/>
      <c r="CP183" s="65"/>
      <c r="CQ183" s="65"/>
      <c r="CR183" s="65"/>
      <c r="CS183" s="65"/>
      <c r="CT183" s="65"/>
      <c r="CU183" s="65"/>
      <c r="CV183" s="65"/>
      <c r="CW183" s="65"/>
      <c r="CX183" s="65"/>
      <c r="CY183" s="65"/>
      <c r="CZ183" s="65"/>
      <c r="DA183" s="65"/>
      <c r="DB183" s="65"/>
      <c r="DC183" s="65"/>
      <c r="DD183" s="65"/>
      <c r="DE183" s="65"/>
      <c r="DF183" s="65"/>
      <c r="DG183" s="65"/>
      <c r="DH183" s="65"/>
      <c r="DI183" s="65"/>
      <c r="DJ183" s="182"/>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80"/>
      <c r="ET183" s="182"/>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80"/>
      <c r="GD183" s="182"/>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80"/>
    </row>
    <row r="184" spans="2:221" ht="18" customHeight="1" x14ac:dyDescent="0.2">
      <c r="B184" s="162"/>
      <c r="C184" s="163"/>
      <c r="D184" s="163"/>
      <c r="E184" s="163"/>
      <c r="F184" s="163"/>
      <c r="G184" s="163"/>
      <c r="H184" s="163"/>
      <c r="I184" s="163"/>
      <c r="J184" s="163"/>
      <c r="K184" s="163"/>
      <c r="L184" s="163"/>
      <c r="M184" s="163"/>
      <c r="N184" s="163"/>
      <c r="O184" s="163"/>
      <c r="P184" s="163"/>
      <c r="Q184" s="163"/>
      <c r="R184" s="163"/>
      <c r="S184" s="163"/>
      <c r="T184" s="163"/>
      <c r="U184" s="164"/>
      <c r="V184" s="168"/>
      <c r="W184" s="169"/>
      <c r="X184" s="169"/>
      <c r="Y184" s="169"/>
      <c r="Z184" s="169"/>
      <c r="AA184" s="170"/>
      <c r="AB184" s="174"/>
      <c r="AC184" s="175"/>
      <c r="AD184" s="175"/>
      <c r="AE184" s="175"/>
      <c r="AF184" s="176"/>
      <c r="AG184" s="177" t="s">
        <v>24</v>
      </c>
      <c r="AH184" s="178"/>
      <c r="AI184" s="178"/>
      <c r="AJ184" s="178"/>
      <c r="AK184" s="178"/>
      <c r="AL184" s="179">
        <f t="shared" si="3"/>
        <v>68529</v>
      </c>
      <c r="AM184" s="180"/>
      <c r="AN184" s="180"/>
      <c r="AO184" s="181"/>
      <c r="AP184" s="61">
        <v>4745</v>
      </c>
      <c r="AQ184" s="65"/>
      <c r="AR184" s="65"/>
      <c r="AS184" s="99">
        <v>4678</v>
      </c>
      <c r="AT184" s="60"/>
      <c r="AU184" s="61"/>
      <c r="AV184" s="99">
        <v>4827</v>
      </c>
      <c r="AW184" s="60"/>
      <c r="AX184" s="61"/>
      <c r="AY184" s="99">
        <v>4628</v>
      </c>
      <c r="AZ184" s="60"/>
      <c r="BA184" s="61"/>
      <c r="BB184" s="99">
        <v>4521</v>
      </c>
      <c r="BC184" s="60"/>
      <c r="BD184" s="61"/>
      <c r="BE184" s="99">
        <v>4623</v>
      </c>
      <c r="BF184" s="60"/>
      <c r="BG184" s="61"/>
      <c r="BH184" s="99">
        <v>4859</v>
      </c>
      <c r="BI184" s="60"/>
      <c r="BJ184" s="61"/>
      <c r="BK184" s="99">
        <v>4327</v>
      </c>
      <c r="BL184" s="60"/>
      <c r="BM184" s="61"/>
      <c r="BN184" s="99">
        <v>4628</v>
      </c>
      <c r="BO184" s="60"/>
      <c r="BP184" s="61"/>
      <c r="BQ184" s="99">
        <v>4328</v>
      </c>
      <c r="BR184" s="60"/>
      <c r="BS184" s="61"/>
      <c r="BT184" s="99">
        <v>4427</v>
      </c>
      <c r="BU184" s="60"/>
      <c r="BV184" s="61"/>
      <c r="BW184" s="99">
        <v>4426</v>
      </c>
      <c r="BX184" s="60"/>
      <c r="BY184" s="61"/>
      <c r="BZ184" s="182">
        <v>4615</v>
      </c>
      <c r="CA184" s="65"/>
      <c r="CB184" s="65"/>
      <c r="CC184" s="65">
        <v>4311</v>
      </c>
      <c r="CD184" s="65"/>
      <c r="CE184" s="65"/>
      <c r="CF184" s="65">
        <v>4586</v>
      </c>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80"/>
      <c r="DJ184" s="182"/>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80"/>
      <c r="ET184" s="182"/>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80"/>
      <c r="GD184" s="182"/>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80"/>
    </row>
    <row r="185" spans="2:221" ht="18" customHeight="1" x14ac:dyDescent="0.2">
      <c r="B185" s="185" t="s">
        <v>193</v>
      </c>
      <c r="C185" s="186"/>
      <c r="D185" s="186"/>
      <c r="E185" s="186"/>
      <c r="F185" s="186"/>
      <c r="G185" s="186"/>
      <c r="H185" s="186"/>
      <c r="I185" s="186"/>
      <c r="J185" s="186"/>
      <c r="K185" s="186"/>
      <c r="L185" s="186"/>
      <c r="M185" s="186"/>
      <c r="N185" s="186"/>
      <c r="O185" s="186"/>
      <c r="P185" s="186"/>
      <c r="Q185" s="186"/>
      <c r="R185" s="186"/>
      <c r="S185" s="186"/>
      <c r="T185" s="186"/>
      <c r="U185" s="187"/>
      <c r="V185" s="188" t="s">
        <v>255</v>
      </c>
      <c r="W185" s="189"/>
      <c r="X185" s="189"/>
      <c r="Y185" s="189"/>
      <c r="Z185" s="189"/>
      <c r="AA185" s="190"/>
      <c r="AB185" s="191">
        <v>2.401E-2</v>
      </c>
      <c r="AC185" s="192"/>
      <c r="AD185" s="192"/>
      <c r="AE185" s="192"/>
      <c r="AF185" s="193"/>
      <c r="AG185" s="74" t="s">
        <v>23</v>
      </c>
      <c r="AH185" s="75"/>
      <c r="AI185" s="75"/>
      <c r="AJ185" s="75"/>
      <c r="AK185" s="75"/>
      <c r="AL185" s="76">
        <f t="shared" si="3"/>
        <v>5019</v>
      </c>
      <c r="AM185" s="77"/>
      <c r="AN185" s="77"/>
      <c r="AO185" s="78"/>
      <c r="AP185" s="91">
        <v>354</v>
      </c>
      <c r="AQ185" s="58"/>
      <c r="AR185" s="58"/>
      <c r="AS185" s="97">
        <v>354</v>
      </c>
      <c r="AT185" s="90"/>
      <c r="AU185" s="91"/>
      <c r="AV185" s="97">
        <v>354</v>
      </c>
      <c r="AW185" s="90"/>
      <c r="AX185" s="91"/>
      <c r="AY185" s="97">
        <v>354</v>
      </c>
      <c r="AZ185" s="90"/>
      <c r="BA185" s="91"/>
      <c r="BB185" s="97">
        <v>354</v>
      </c>
      <c r="BC185" s="90"/>
      <c r="BD185" s="91"/>
      <c r="BE185" s="97">
        <v>354</v>
      </c>
      <c r="BF185" s="90"/>
      <c r="BG185" s="91"/>
      <c r="BH185" s="97">
        <v>354</v>
      </c>
      <c r="BI185" s="90"/>
      <c r="BJ185" s="91"/>
      <c r="BK185" s="97">
        <v>354</v>
      </c>
      <c r="BL185" s="90"/>
      <c r="BM185" s="91"/>
      <c r="BN185" s="97">
        <v>354</v>
      </c>
      <c r="BO185" s="90"/>
      <c r="BP185" s="91"/>
      <c r="BQ185" s="97">
        <v>354</v>
      </c>
      <c r="BR185" s="90"/>
      <c r="BS185" s="91"/>
      <c r="BT185" s="97">
        <v>354</v>
      </c>
      <c r="BU185" s="90"/>
      <c r="BV185" s="91"/>
      <c r="BW185" s="97">
        <v>354</v>
      </c>
      <c r="BX185" s="90"/>
      <c r="BY185" s="98"/>
      <c r="BZ185" s="183">
        <v>257</v>
      </c>
      <c r="CA185" s="58"/>
      <c r="CB185" s="58"/>
      <c r="CC185" s="58">
        <v>257</v>
      </c>
      <c r="CD185" s="58"/>
      <c r="CE185" s="58"/>
      <c r="CF185" s="58">
        <v>257</v>
      </c>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183"/>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66"/>
      <c r="ET185" s="183"/>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66"/>
      <c r="GD185" s="183"/>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66"/>
    </row>
    <row r="186" spans="2:221" ht="18" customHeight="1" x14ac:dyDescent="0.2">
      <c r="B186" s="134"/>
      <c r="C186" s="135"/>
      <c r="D186" s="135"/>
      <c r="E186" s="135"/>
      <c r="F186" s="135"/>
      <c r="G186" s="135"/>
      <c r="H186" s="135"/>
      <c r="I186" s="135"/>
      <c r="J186" s="135"/>
      <c r="K186" s="135"/>
      <c r="L186" s="135"/>
      <c r="M186" s="135"/>
      <c r="N186" s="135"/>
      <c r="O186" s="135"/>
      <c r="P186" s="135"/>
      <c r="Q186" s="135"/>
      <c r="R186" s="135"/>
      <c r="S186" s="135"/>
      <c r="T186" s="135"/>
      <c r="U186" s="136"/>
      <c r="V186" s="140"/>
      <c r="W186" s="141"/>
      <c r="X186" s="141"/>
      <c r="Y186" s="141"/>
      <c r="Z186" s="141"/>
      <c r="AA186" s="142"/>
      <c r="AB186" s="146"/>
      <c r="AC186" s="147"/>
      <c r="AD186" s="147"/>
      <c r="AE186" s="147"/>
      <c r="AF186" s="148"/>
      <c r="AG186" s="74" t="s">
        <v>24</v>
      </c>
      <c r="AH186" s="75"/>
      <c r="AI186" s="75"/>
      <c r="AJ186" s="75"/>
      <c r="AK186" s="75"/>
      <c r="AL186" s="76">
        <f t="shared" si="3"/>
        <v>3882</v>
      </c>
      <c r="AM186" s="77"/>
      <c r="AN186" s="77"/>
      <c r="AO186" s="78"/>
      <c r="AP186" s="91">
        <v>231</v>
      </c>
      <c r="AQ186" s="58"/>
      <c r="AR186" s="58"/>
      <c r="AS186" s="97">
        <v>259</v>
      </c>
      <c r="AT186" s="90"/>
      <c r="AU186" s="91"/>
      <c r="AV186" s="97">
        <v>242</v>
      </c>
      <c r="AW186" s="90"/>
      <c r="AX186" s="91"/>
      <c r="AY186" s="97">
        <v>225</v>
      </c>
      <c r="AZ186" s="90"/>
      <c r="BA186" s="91"/>
      <c r="BB186" s="97">
        <v>249</v>
      </c>
      <c r="BC186" s="90"/>
      <c r="BD186" s="91"/>
      <c r="BE186" s="97">
        <v>248</v>
      </c>
      <c r="BF186" s="90"/>
      <c r="BG186" s="91"/>
      <c r="BH186" s="97">
        <v>285</v>
      </c>
      <c r="BI186" s="90"/>
      <c r="BJ186" s="91"/>
      <c r="BK186" s="97">
        <v>293</v>
      </c>
      <c r="BL186" s="90"/>
      <c r="BM186" s="91"/>
      <c r="BN186" s="97">
        <v>284</v>
      </c>
      <c r="BO186" s="90"/>
      <c r="BP186" s="91"/>
      <c r="BQ186" s="97">
        <v>273</v>
      </c>
      <c r="BR186" s="90"/>
      <c r="BS186" s="91"/>
      <c r="BT186" s="97">
        <v>293</v>
      </c>
      <c r="BU186" s="90"/>
      <c r="BV186" s="91"/>
      <c r="BW186" s="97">
        <v>181</v>
      </c>
      <c r="BX186" s="90"/>
      <c r="BY186" s="98"/>
      <c r="BZ186" s="183">
        <v>244</v>
      </c>
      <c r="CA186" s="58"/>
      <c r="CB186" s="58"/>
      <c r="CC186" s="58">
        <v>280</v>
      </c>
      <c r="CD186" s="58"/>
      <c r="CE186" s="58"/>
      <c r="CF186" s="58">
        <v>295</v>
      </c>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66"/>
      <c r="DJ186" s="183"/>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66"/>
      <c r="ET186" s="183"/>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66"/>
      <c r="GD186" s="183"/>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66"/>
    </row>
    <row r="187" spans="2:221" ht="18" customHeight="1" x14ac:dyDescent="0.2">
      <c r="B187" s="159" t="s">
        <v>194</v>
      </c>
      <c r="C187" s="160"/>
      <c r="D187" s="160"/>
      <c r="E187" s="160"/>
      <c r="F187" s="160"/>
      <c r="G187" s="160"/>
      <c r="H187" s="160"/>
      <c r="I187" s="160"/>
      <c r="J187" s="160"/>
      <c r="K187" s="160"/>
      <c r="L187" s="160"/>
      <c r="M187" s="160"/>
      <c r="N187" s="160"/>
      <c r="O187" s="160"/>
      <c r="P187" s="160"/>
      <c r="Q187" s="160"/>
      <c r="R187" s="160"/>
      <c r="S187" s="160"/>
      <c r="T187" s="160"/>
      <c r="U187" s="161"/>
      <c r="V187" s="165" t="s">
        <v>256</v>
      </c>
      <c r="W187" s="166"/>
      <c r="X187" s="166"/>
      <c r="Y187" s="166"/>
      <c r="Z187" s="166"/>
      <c r="AA187" s="167"/>
      <c r="AB187" s="171">
        <v>8.004E-2</v>
      </c>
      <c r="AC187" s="172"/>
      <c r="AD187" s="172"/>
      <c r="AE187" s="172"/>
      <c r="AF187" s="173"/>
      <c r="AG187" s="177" t="s">
        <v>23</v>
      </c>
      <c r="AH187" s="178"/>
      <c r="AI187" s="178"/>
      <c r="AJ187" s="178"/>
      <c r="AK187" s="178"/>
      <c r="AL187" s="179">
        <f t="shared" si="3"/>
        <v>831</v>
      </c>
      <c r="AM187" s="180"/>
      <c r="AN187" s="180"/>
      <c r="AO187" s="181"/>
      <c r="AP187" s="61">
        <v>55</v>
      </c>
      <c r="AQ187" s="65"/>
      <c r="AR187" s="65"/>
      <c r="AS187" s="99">
        <v>55</v>
      </c>
      <c r="AT187" s="60"/>
      <c r="AU187" s="61"/>
      <c r="AV187" s="99">
        <v>55</v>
      </c>
      <c r="AW187" s="60"/>
      <c r="AX187" s="61"/>
      <c r="AY187" s="99">
        <v>55</v>
      </c>
      <c r="AZ187" s="60"/>
      <c r="BA187" s="61"/>
      <c r="BB187" s="99">
        <v>55</v>
      </c>
      <c r="BC187" s="60"/>
      <c r="BD187" s="61"/>
      <c r="BE187" s="99">
        <v>55</v>
      </c>
      <c r="BF187" s="60"/>
      <c r="BG187" s="61"/>
      <c r="BH187" s="99">
        <v>55</v>
      </c>
      <c r="BI187" s="60"/>
      <c r="BJ187" s="61"/>
      <c r="BK187" s="99">
        <v>55</v>
      </c>
      <c r="BL187" s="60"/>
      <c r="BM187" s="61"/>
      <c r="BN187" s="99">
        <v>55</v>
      </c>
      <c r="BO187" s="60"/>
      <c r="BP187" s="61"/>
      <c r="BQ187" s="99">
        <v>55</v>
      </c>
      <c r="BR187" s="60"/>
      <c r="BS187" s="61"/>
      <c r="BT187" s="99">
        <v>55</v>
      </c>
      <c r="BU187" s="60"/>
      <c r="BV187" s="61"/>
      <c r="BW187" s="99">
        <v>55</v>
      </c>
      <c r="BX187" s="60"/>
      <c r="BY187" s="96"/>
      <c r="BZ187" s="182">
        <v>57</v>
      </c>
      <c r="CA187" s="65"/>
      <c r="CB187" s="65"/>
      <c r="CC187" s="65">
        <v>57</v>
      </c>
      <c r="CD187" s="65"/>
      <c r="CE187" s="65"/>
      <c r="CF187" s="65">
        <v>57</v>
      </c>
      <c r="CG187" s="65"/>
      <c r="CH187" s="65"/>
      <c r="CI187" s="65"/>
      <c r="CJ187" s="65"/>
      <c r="CK187" s="65"/>
      <c r="CL187" s="65"/>
      <c r="CM187" s="65"/>
      <c r="CN187" s="65"/>
      <c r="CO187" s="65"/>
      <c r="CP187" s="65"/>
      <c r="CQ187" s="65"/>
      <c r="CR187" s="65"/>
      <c r="CS187" s="65"/>
      <c r="CT187" s="65"/>
      <c r="CU187" s="65"/>
      <c r="CV187" s="65"/>
      <c r="CW187" s="65"/>
      <c r="CX187" s="65"/>
      <c r="CY187" s="65"/>
      <c r="CZ187" s="65"/>
      <c r="DA187" s="65"/>
      <c r="DB187" s="65"/>
      <c r="DC187" s="65"/>
      <c r="DD187" s="65"/>
      <c r="DE187" s="65"/>
      <c r="DF187" s="65"/>
      <c r="DG187" s="65"/>
      <c r="DH187" s="65"/>
      <c r="DI187" s="65"/>
      <c r="DJ187" s="182"/>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80"/>
      <c r="ET187" s="182"/>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80"/>
      <c r="GD187" s="182"/>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80"/>
    </row>
    <row r="188" spans="2:221" ht="18" customHeight="1" x14ac:dyDescent="0.2">
      <c r="B188" s="162"/>
      <c r="C188" s="163"/>
      <c r="D188" s="163"/>
      <c r="E188" s="163"/>
      <c r="F188" s="163"/>
      <c r="G188" s="163"/>
      <c r="H188" s="163"/>
      <c r="I188" s="163"/>
      <c r="J188" s="163"/>
      <c r="K188" s="163"/>
      <c r="L188" s="163"/>
      <c r="M188" s="163"/>
      <c r="N188" s="163"/>
      <c r="O188" s="163"/>
      <c r="P188" s="163"/>
      <c r="Q188" s="163"/>
      <c r="R188" s="163"/>
      <c r="S188" s="163"/>
      <c r="T188" s="163"/>
      <c r="U188" s="164"/>
      <c r="V188" s="168"/>
      <c r="W188" s="169"/>
      <c r="X188" s="169"/>
      <c r="Y188" s="169"/>
      <c r="Z188" s="169"/>
      <c r="AA188" s="170"/>
      <c r="AB188" s="174"/>
      <c r="AC188" s="175"/>
      <c r="AD188" s="175"/>
      <c r="AE188" s="175"/>
      <c r="AF188" s="176"/>
      <c r="AG188" s="177" t="s">
        <v>24</v>
      </c>
      <c r="AH188" s="178"/>
      <c r="AI188" s="178"/>
      <c r="AJ188" s="178"/>
      <c r="AK188" s="178"/>
      <c r="AL188" s="179">
        <f t="shared" si="3"/>
        <v>905</v>
      </c>
      <c r="AM188" s="180"/>
      <c r="AN188" s="180"/>
      <c r="AO188" s="181"/>
      <c r="AP188" s="61">
        <v>55</v>
      </c>
      <c r="AQ188" s="65"/>
      <c r="AR188" s="65"/>
      <c r="AS188" s="99">
        <v>53</v>
      </c>
      <c r="AT188" s="60"/>
      <c r="AU188" s="61"/>
      <c r="AV188" s="99">
        <v>47</v>
      </c>
      <c r="AW188" s="60"/>
      <c r="AX188" s="61"/>
      <c r="AY188" s="99">
        <v>47</v>
      </c>
      <c r="AZ188" s="60"/>
      <c r="BA188" s="61"/>
      <c r="BB188" s="99">
        <v>57</v>
      </c>
      <c r="BC188" s="60"/>
      <c r="BD188" s="61"/>
      <c r="BE188" s="99">
        <v>50</v>
      </c>
      <c r="BF188" s="60"/>
      <c r="BG188" s="61"/>
      <c r="BH188" s="99">
        <v>56</v>
      </c>
      <c r="BI188" s="60"/>
      <c r="BJ188" s="61"/>
      <c r="BK188" s="99">
        <v>86</v>
      </c>
      <c r="BL188" s="60"/>
      <c r="BM188" s="61"/>
      <c r="BN188" s="99">
        <v>59</v>
      </c>
      <c r="BO188" s="60"/>
      <c r="BP188" s="61"/>
      <c r="BQ188" s="99">
        <v>61</v>
      </c>
      <c r="BR188" s="60"/>
      <c r="BS188" s="61"/>
      <c r="BT188" s="99">
        <v>80</v>
      </c>
      <c r="BU188" s="60"/>
      <c r="BV188" s="61"/>
      <c r="BW188" s="99">
        <v>82</v>
      </c>
      <c r="BX188" s="60"/>
      <c r="BY188" s="96"/>
      <c r="BZ188" s="182">
        <v>65</v>
      </c>
      <c r="CA188" s="65"/>
      <c r="CB188" s="65"/>
      <c r="CC188" s="65">
        <v>57</v>
      </c>
      <c r="CD188" s="65"/>
      <c r="CE188" s="65"/>
      <c r="CF188" s="65">
        <v>50</v>
      </c>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80"/>
      <c r="DJ188" s="182"/>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80"/>
      <c r="ET188" s="182"/>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80"/>
      <c r="GD188" s="182"/>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80"/>
    </row>
    <row r="189" spans="2:221" ht="18" customHeight="1" x14ac:dyDescent="0.2">
      <c r="B189" s="185" t="s">
        <v>195</v>
      </c>
      <c r="C189" s="186"/>
      <c r="D189" s="186"/>
      <c r="E189" s="186"/>
      <c r="F189" s="186"/>
      <c r="G189" s="186"/>
      <c r="H189" s="186"/>
      <c r="I189" s="186"/>
      <c r="J189" s="186"/>
      <c r="K189" s="186"/>
      <c r="L189" s="186"/>
      <c r="M189" s="186"/>
      <c r="N189" s="186"/>
      <c r="O189" s="186"/>
      <c r="P189" s="186"/>
      <c r="Q189" s="186"/>
      <c r="R189" s="186"/>
      <c r="S189" s="186"/>
      <c r="T189" s="186"/>
      <c r="U189" s="187"/>
      <c r="V189" s="188" t="s">
        <v>257</v>
      </c>
      <c r="W189" s="189"/>
      <c r="X189" s="189"/>
      <c r="Y189" s="189"/>
      <c r="Z189" s="189"/>
      <c r="AA189" s="190"/>
      <c r="AB189" s="191">
        <v>1.2E-4</v>
      </c>
      <c r="AC189" s="192"/>
      <c r="AD189" s="192"/>
      <c r="AE189" s="192"/>
      <c r="AF189" s="193"/>
      <c r="AG189" s="74" t="s">
        <v>23</v>
      </c>
      <c r="AH189" s="75"/>
      <c r="AI189" s="75"/>
      <c r="AJ189" s="75"/>
      <c r="AK189" s="75"/>
      <c r="AL189" s="76">
        <f t="shared" si="3"/>
        <v>18</v>
      </c>
      <c r="AM189" s="77"/>
      <c r="AN189" s="77"/>
      <c r="AO189" s="78"/>
      <c r="AP189" s="91">
        <v>1</v>
      </c>
      <c r="AQ189" s="58"/>
      <c r="AR189" s="58"/>
      <c r="AS189" s="97">
        <v>1</v>
      </c>
      <c r="AT189" s="90"/>
      <c r="AU189" s="91"/>
      <c r="AV189" s="97">
        <v>1</v>
      </c>
      <c r="AW189" s="90"/>
      <c r="AX189" s="91"/>
      <c r="AY189" s="97">
        <v>1</v>
      </c>
      <c r="AZ189" s="90"/>
      <c r="BA189" s="91"/>
      <c r="BB189" s="97">
        <v>1</v>
      </c>
      <c r="BC189" s="90"/>
      <c r="BD189" s="91"/>
      <c r="BE189" s="97">
        <v>1</v>
      </c>
      <c r="BF189" s="90"/>
      <c r="BG189" s="91"/>
      <c r="BH189" s="97">
        <v>1</v>
      </c>
      <c r="BI189" s="90"/>
      <c r="BJ189" s="91"/>
      <c r="BK189" s="97">
        <v>1</v>
      </c>
      <c r="BL189" s="90"/>
      <c r="BM189" s="91"/>
      <c r="BN189" s="97">
        <v>1</v>
      </c>
      <c r="BO189" s="90"/>
      <c r="BP189" s="91"/>
      <c r="BQ189" s="97">
        <v>1</v>
      </c>
      <c r="BR189" s="90"/>
      <c r="BS189" s="91"/>
      <c r="BT189" s="97">
        <v>1</v>
      </c>
      <c r="BU189" s="90"/>
      <c r="BV189" s="91"/>
      <c r="BW189" s="97">
        <v>1</v>
      </c>
      <c r="BX189" s="90"/>
      <c r="BY189" s="98"/>
      <c r="BZ189" s="183">
        <v>2</v>
      </c>
      <c r="CA189" s="58"/>
      <c r="CB189" s="58"/>
      <c r="CC189" s="58">
        <v>2</v>
      </c>
      <c r="CD189" s="58"/>
      <c r="CE189" s="58"/>
      <c r="CF189" s="58">
        <v>2</v>
      </c>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183"/>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66"/>
      <c r="ET189" s="183"/>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66"/>
      <c r="GD189" s="183"/>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66"/>
    </row>
    <row r="190" spans="2:221" ht="18" customHeight="1" x14ac:dyDescent="0.2">
      <c r="B190" s="134"/>
      <c r="C190" s="135"/>
      <c r="D190" s="135"/>
      <c r="E190" s="135"/>
      <c r="F190" s="135"/>
      <c r="G190" s="135"/>
      <c r="H190" s="135"/>
      <c r="I190" s="135"/>
      <c r="J190" s="135"/>
      <c r="K190" s="135"/>
      <c r="L190" s="135"/>
      <c r="M190" s="135"/>
      <c r="N190" s="135"/>
      <c r="O190" s="135"/>
      <c r="P190" s="135"/>
      <c r="Q190" s="135"/>
      <c r="R190" s="135"/>
      <c r="S190" s="135"/>
      <c r="T190" s="135"/>
      <c r="U190" s="136"/>
      <c r="V190" s="140"/>
      <c r="W190" s="141"/>
      <c r="X190" s="141"/>
      <c r="Y190" s="141"/>
      <c r="Z190" s="141"/>
      <c r="AA190" s="142"/>
      <c r="AB190" s="146"/>
      <c r="AC190" s="147"/>
      <c r="AD190" s="147"/>
      <c r="AE190" s="147"/>
      <c r="AF190" s="148"/>
      <c r="AG190" s="74" t="s">
        <v>24</v>
      </c>
      <c r="AH190" s="75"/>
      <c r="AI190" s="75"/>
      <c r="AJ190" s="75"/>
      <c r="AK190" s="75"/>
      <c r="AL190" s="76">
        <f t="shared" si="3"/>
        <v>27</v>
      </c>
      <c r="AM190" s="77"/>
      <c r="AN190" s="77"/>
      <c r="AO190" s="78"/>
      <c r="AP190" s="91">
        <v>2</v>
      </c>
      <c r="AQ190" s="58"/>
      <c r="AR190" s="58"/>
      <c r="AS190" s="97">
        <v>2</v>
      </c>
      <c r="AT190" s="90"/>
      <c r="AU190" s="91"/>
      <c r="AV190" s="97">
        <v>0</v>
      </c>
      <c r="AW190" s="90"/>
      <c r="AX190" s="91"/>
      <c r="AY190" s="97">
        <v>1</v>
      </c>
      <c r="AZ190" s="90"/>
      <c r="BA190" s="91"/>
      <c r="BB190" s="97">
        <v>0</v>
      </c>
      <c r="BC190" s="90"/>
      <c r="BD190" s="91"/>
      <c r="BE190" s="97">
        <v>4</v>
      </c>
      <c r="BF190" s="90"/>
      <c r="BG190" s="91"/>
      <c r="BH190" s="97">
        <v>2</v>
      </c>
      <c r="BI190" s="90"/>
      <c r="BJ190" s="91"/>
      <c r="BK190" s="97">
        <v>1</v>
      </c>
      <c r="BL190" s="90"/>
      <c r="BM190" s="91"/>
      <c r="BN190" s="97">
        <v>2</v>
      </c>
      <c r="BO190" s="90"/>
      <c r="BP190" s="91"/>
      <c r="BQ190" s="97">
        <v>1</v>
      </c>
      <c r="BR190" s="90"/>
      <c r="BS190" s="91"/>
      <c r="BT190" s="97">
        <v>4</v>
      </c>
      <c r="BU190" s="90"/>
      <c r="BV190" s="91"/>
      <c r="BW190" s="97">
        <v>2</v>
      </c>
      <c r="BX190" s="90"/>
      <c r="BY190" s="91"/>
      <c r="BZ190" s="183">
        <v>3</v>
      </c>
      <c r="CA190" s="58"/>
      <c r="CB190" s="58"/>
      <c r="CC190" s="58">
        <v>2</v>
      </c>
      <c r="CD190" s="58"/>
      <c r="CE190" s="58"/>
      <c r="CF190" s="58">
        <v>1</v>
      </c>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66"/>
      <c r="DJ190" s="183"/>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66"/>
      <c r="ET190" s="183"/>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66"/>
      <c r="GD190" s="183"/>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66"/>
    </row>
    <row r="191" spans="2:221" ht="18" customHeight="1" x14ac:dyDescent="0.2">
      <c r="B191" s="159" t="s">
        <v>196</v>
      </c>
      <c r="C191" s="160"/>
      <c r="D191" s="160"/>
      <c r="E191" s="160"/>
      <c r="F191" s="160"/>
      <c r="G191" s="160"/>
      <c r="H191" s="160"/>
      <c r="I191" s="160"/>
      <c r="J191" s="160"/>
      <c r="K191" s="160"/>
      <c r="L191" s="160"/>
      <c r="M191" s="160"/>
      <c r="N191" s="160"/>
      <c r="O191" s="160"/>
      <c r="P191" s="160"/>
      <c r="Q191" s="160"/>
      <c r="R191" s="160"/>
      <c r="S191" s="160"/>
      <c r="T191" s="160"/>
      <c r="U191" s="161"/>
      <c r="V191" s="165" t="s">
        <v>258</v>
      </c>
      <c r="W191" s="166"/>
      <c r="X191" s="166"/>
      <c r="Y191" s="166"/>
      <c r="Z191" s="166"/>
      <c r="AA191" s="167"/>
      <c r="AB191" s="171">
        <v>7.1500000000000001E-3</v>
      </c>
      <c r="AC191" s="172"/>
      <c r="AD191" s="172"/>
      <c r="AE191" s="172"/>
      <c r="AF191" s="173"/>
      <c r="AG191" s="177" t="s">
        <v>23</v>
      </c>
      <c r="AH191" s="178"/>
      <c r="AI191" s="178"/>
      <c r="AJ191" s="178"/>
      <c r="AK191" s="178"/>
      <c r="AL191" s="179">
        <f t="shared" si="3"/>
        <v>75</v>
      </c>
      <c r="AM191" s="180"/>
      <c r="AN191" s="180"/>
      <c r="AO191" s="181"/>
      <c r="AP191" s="61">
        <v>5</v>
      </c>
      <c r="AQ191" s="65"/>
      <c r="AR191" s="65"/>
      <c r="AS191" s="99">
        <v>5</v>
      </c>
      <c r="AT191" s="60"/>
      <c r="AU191" s="61"/>
      <c r="AV191" s="99">
        <v>5</v>
      </c>
      <c r="AW191" s="60"/>
      <c r="AX191" s="61"/>
      <c r="AY191" s="99">
        <v>5</v>
      </c>
      <c r="AZ191" s="60"/>
      <c r="BA191" s="61"/>
      <c r="BB191" s="99">
        <v>5</v>
      </c>
      <c r="BC191" s="60"/>
      <c r="BD191" s="61"/>
      <c r="BE191" s="99">
        <v>5</v>
      </c>
      <c r="BF191" s="60"/>
      <c r="BG191" s="61"/>
      <c r="BH191" s="99">
        <v>5</v>
      </c>
      <c r="BI191" s="60"/>
      <c r="BJ191" s="61"/>
      <c r="BK191" s="99">
        <v>5</v>
      </c>
      <c r="BL191" s="60"/>
      <c r="BM191" s="61"/>
      <c r="BN191" s="99">
        <v>5</v>
      </c>
      <c r="BO191" s="60"/>
      <c r="BP191" s="61"/>
      <c r="BQ191" s="99">
        <v>5</v>
      </c>
      <c r="BR191" s="60"/>
      <c r="BS191" s="61"/>
      <c r="BT191" s="99">
        <v>5</v>
      </c>
      <c r="BU191" s="60"/>
      <c r="BV191" s="61"/>
      <c r="BW191" s="99">
        <v>5</v>
      </c>
      <c r="BX191" s="60"/>
      <c r="BY191" s="96"/>
      <c r="BZ191" s="182">
        <v>5</v>
      </c>
      <c r="CA191" s="65"/>
      <c r="CB191" s="65"/>
      <c r="CC191" s="65">
        <v>5</v>
      </c>
      <c r="CD191" s="65"/>
      <c r="CE191" s="65"/>
      <c r="CF191" s="65">
        <v>5</v>
      </c>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182"/>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80"/>
      <c r="ET191" s="182"/>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80"/>
      <c r="GD191" s="182"/>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80"/>
    </row>
    <row r="192" spans="2:221" ht="18" customHeight="1" x14ac:dyDescent="0.2">
      <c r="B192" s="162"/>
      <c r="C192" s="163"/>
      <c r="D192" s="163"/>
      <c r="E192" s="163"/>
      <c r="F192" s="163"/>
      <c r="G192" s="163"/>
      <c r="H192" s="163"/>
      <c r="I192" s="163"/>
      <c r="J192" s="163"/>
      <c r="K192" s="163"/>
      <c r="L192" s="163"/>
      <c r="M192" s="163"/>
      <c r="N192" s="163"/>
      <c r="O192" s="163"/>
      <c r="P192" s="163"/>
      <c r="Q192" s="163"/>
      <c r="R192" s="163"/>
      <c r="S192" s="163"/>
      <c r="T192" s="163"/>
      <c r="U192" s="164"/>
      <c r="V192" s="168"/>
      <c r="W192" s="169"/>
      <c r="X192" s="169"/>
      <c r="Y192" s="169"/>
      <c r="Z192" s="169"/>
      <c r="AA192" s="170"/>
      <c r="AB192" s="174"/>
      <c r="AC192" s="175"/>
      <c r="AD192" s="175"/>
      <c r="AE192" s="175"/>
      <c r="AF192" s="176"/>
      <c r="AG192" s="177" t="s">
        <v>24</v>
      </c>
      <c r="AH192" s="178"/>
      <c r="AI192" s="178"/>
      <c r="AJ192" s="178"/>
      <c r="AK192" s="178"/>
      <c r="AL192" s="179">
        <f t="shared" si="3"/>
        <v>79</v>
      </c>
      <c r="AM192" s="180"/>
      <c r="AN192" s="180"/>
      <c r="AO192" s="181"/>
      <c r="AP192" s="61">
        <v>4</v>
      </c>
      <c r="AQ192" s="65"/>
      <c r="AR192" s="65"/>
      <c r="AS192" s="99">
        <v>2</v>
      </c>
      <c r="AT192" s="60"/>
      <c r="AU192" s="61"/>
      <c r="AV192" s="99">
        <v>5</v>
      </c>
      <c r="AW192" s="60"/>
      <c r="AX192" s="61"/>
      <c r="AY192" s="99">
        <v>7</v>
      </c>
      <c r="AZ192" s="60"/>
      <c r="BA192" s="61"/>
      <c r="BB192" s="99">
        <v>4</v>
      </c>
      <c r="BC192" s="60"/>
      <c r="BD192" s="61"/>
      <c r="BE192" s="99">
        <v>4</v>
      </c>
      <c r="BF192" s="60"/>
      <c r="BG192" s="61"/>
      <c r="BH192" s="99">
        <v>4</v>
      </c>
      <c r="BI192" s="60"/>
      <c r="BJ192" s="61"/>
      <c r="BK192" s="99">
        <v>5</v>
      </c>
      <c r="BL192" s="60"/>
      <c r="BM192" s="61"/>
      <c r="BN192" s="99">
        <v>6</v>
      </c>
      <c r="BO192" s="60"/>
      <c r="BP192" s="61"/>
      <c r="BQ192" s="99">
        <v>7</v>
      </c>
      <c r="BR192" s="60"/>
      <c r="BS192" s="61"/>
      <c r="BT192" s="99">
        <v>9</v>
      </c>
      <c r="BU192" s="60"/>
      <c r="BV192" s="61"/>
      <c r="BW192" s="99">
        <v>11</v>
      </c>
      <c r="BX192" s="60"/>
      <c r="BY192" s="96"/>
      <c r="BZ192" s="182">
        <v>5</v>
      </c>
      <c r="CA192" s="65"/>
      <c r="CB192" s="65"/>
      <c r="CC192" s="65">
        <v>3</v>
      </c>
      <c r="CD192" s="65"/>
      <c r="CE192" s="65"/>
      <c r="CF192" s="65">
        <v>3</v>
      </c>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80"/>
      <c r="DJ192" s="182"/>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80"/>
      <c r="ET192" s="182"/>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80"/>
      <c r="GD192" s="182"/>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80"/>
    </row>
    <row r="193" spans="2:221" ht="18" customHeight="1" x14ac:dyDescent="0.2">
      <c r="B193" s="185" t="s">
        <v>197</v>
      </c>
      <c r="C193" s="186"/>
      <c r="D193" s="186"/>
      <c r="E193" s="186"/>
      <c r="F193" s="186"/>
      <c r="G193" s="186"/>
      <c r="H193" s="186"/>
      <c r="I193" s="186"/>
      <c r="J193" s="186"/>
      <c r="K193" s="186"/>
      <c r="L193" s="186"/>
      <c r="M193" s="186"/>
      <c r="N193" s="186"/>
      <c r="O193" s="186"/>
      <c r="P193" s="186"/>
      <c r="Q193" s="186"/>
      <c r="R193" s="186"/>
      <c r="S193" s="186"/>
      <c r="T193" s="186"/>
      <c r="U193" s="187"/>
      <c r="V193" s="188" t="s">
        <v>259</v>
      </c>
      <c r="W193" s="189"/>
      <c r="X193" s="189"/>
      <c r="Y193" s="189"/>
      <c r="Z193" s="189"/>
      <c r="AA193" s="190"/>
      <c r="AB193" s="191">
        <v>1.8699999999999999E-3</v>
      </c>
      <c r="AC193" s="192"/>
      <c r="AD193" s="192"/>
      <c r="AE193" s="192"/>
      <c r="AF193" s="193"/>
      <c r="AG193" s="74" t="s">
        <v>23</v>
      </c>
      <c r="AH193" s="75"/>
      <c r="AI193" s="75"/>
      <c r="AJ193" s="75"/>
      <c r="AK193" s="75"/>
      <c r="AL193" s="76">
        <f t="shared" si="3"/>
        <v>1842</v>
      </c>
      <c r="AM193" s="77"/>
      <c r="AN193" s="77"/>
      <c r="AO193" s="78"/>
      <c r="AP193" s="91">
        <v>115</v>
      </c>
      <c r="AQ193" s="58"/>
      <c r="AR193" s="58"/>
      <c r="AS193" s="97">
        <v>115</v>
      </c>
      <c r="AT193" s="90"/>
      <c r="AU193" s="91"/>
      <c r="AV193" s="97">
        <v>115</v>
      </c>
      <c r="AW193" s="90"/>
      <c r="AX193" s="91"/>
      <c r="AY193" s="97">
        <v>115</v>
      </c>
      <c r="AZ193" s="90"/>
      <c r="BA193" s="91"/>
      <c r="BB193" s="97">
        <v>115</v>
      </c>
      <c r="BC193" s="90"/>
      <c r="BD193" s="91"/>
      <c r="BE193" s="97">
        <v>115</v>
      </c>
      <c r="BF193" s="90"/>
      <c r="BG193" s="91"/>
      <c r="BH193" s="97">
        <v>115</v>
      </c>
      <c r="BI193" s="90"/>
      <c r="BJ193" s="91"/>
      <c r="BK193" s="97">
        <v>115</v>
      </c>
      <c r="BL193" s="90"/>
      <c r="BM193" s="91"/>
      <c r="BN193" s="97">
        <v>115</v>
      </c>
      <c r="BO193" s="90"/>
      <c r="BP193" s="91"/>
      <c r="BQ193" s="97">
        <v>115</v>
      </c>
      <c r="BR193" s="90"/>
      <c r="BS193" s="91"/>
      <c r="BT193" s="97">
        <v>115</v>
      </c>
      <c r="BU193" s="90"/>
      <c r="BV193" s="91"/>
      <c r="BW193" s="97">
        <v>115</v>
      </c>
      <c r="BX193" s="90"/>
      <c r="BY193" s="98"/>
      <c r="BZ193" s="183">
        <v>154</v>
      </c>
      <c r="CA193" s="58"/>
      <c r="CB193" s="58"/>
      <c r="CC193" s="58">
        <v>154</v>
      </c>
      <c r="CD193" s="58"/>
      <c r="CE193" s="58"/>
      <c r="CF193" s="58">
        <v>154</v>
      </c>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183"/>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66"/>
      <c r="ET193" s="183"/>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66"/>
      <c r="GD193" s="183"/>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66"/>
    </row>
    <row r="194" spans="2:221" ht="18" customHeight="1" x14ac:dyDescent="0.2">
      <c r="B194" s="134"/>
      <c r="C194" s="135"/>
      <c r="D194" s="135"/>
      <c r="E194" s="135"/>
      <c r="F194" s="135"/>
      <c r="G194" s="135"/>
      <c r="H194" s="135"/>
      <c r="I194" s="135"/>
      <c r="J194" s="135"/>
      <c r="K194" s="135"/>
      <c r="L194" s="135"/>
      <c r="M194" s="135"/>
      <c r="N194" s="135"/>
      <c r="O194" s="135"/>
      <c r="P194" s="135"/>
      <c r="Q194" s="135"/>
      <c r="R194" s="135"/>
      <c r="S194" s="135"/>
      <c r="T194" s="135"/>
      <c r="U194" s="136"/>
      <c r="V194" s="140"/>
      <c r="W194" s="141"/>
      <c r="X194" s="141"/>
      <c r="Y194" s="141"/>
      <c r="Z194" s="141"/>
      <c r="AA194" s="142"/>
      <c r="AB194" s="146"/>
      <c r="AC194" s="147"/>
      <c r="AD194" s="147"/>
      <c r="AE194" s="147"/>
      <c r="AF194" s="148"/>
      <c r="AG194" s="74" t="s">
        <v>24</v>
      </c>
      <c r="AH194" s="75"/>
      <c r="AI194" s="75"/>
      <c r="AJ194" s="75"/>
      <c r="AK194" s="75"/>
      <c r="AL194" s="76">
        <f t="shared" si="3"/>
        <v>1594</v>
      </c>
      <c r="AM194" s="77"/>
      <c r="AN194" s="77"/>
      <c r="AO194" s="78"/>
      <c r="AP194" s="91">
        <v>0</v>
      </c>
      <c r="AQ194" s="58"/>
      <c r="AR194" s="58"/>
      <c r="AS194" s="97">
        <v>0</v>
      </c>
      <c r="AT194" s="90"/>
      <c r="AU194" s="91"/>
      <c r="AV194" s="97">
        <v>0</v>
      </c>
      <c r="AW194" s="90"/>
      <c r="AX194" s="91"/>
      <c r="AY194" s="97">
        <v>0</v>
      </c>
      <c r="AZ194" s="90"/>
      <c r="BA194" s="91"/>
      <c r="BB194" s="97">
        <v>335</v>
      </c>
      <c r="BC194" s="90"/>
      <c r="BD194" s="91"/>
      <c r="BE194" s="97">
        <v>288</v>
      </c>
      <c r="BF194" s="90"/>
      <c r="BG194" s="91"/>
      <c r="BH194" s="97">
        <v>231</v>
      </c>
      <c r="BI194" s="90"/>
      <c r="BJ194" s="91"/>
      <c r="BK194" s="97">
        <v>157</v>
      </c>
      <c r="BL194" s="90"/>
      <c r="BM194" s="91"/>
      <c r="BN194" s="97">
        <v>149</v>
      </c>
      <c r="BO194" s="90"/>
      <c r="BP194" s="91"/>
      <c r="BQ194" s="97">
        <v>167</v>
      </c>
      <c r="BR194" s="90"/>
      <c r="BS194" s="91"/>
      <c r="BT194" s="97">
        <v>167</v>
      </c>
      <c r="BU194" s="90"/>
      <c r="BV194" s="91"/>
      <c r="BW194" s="97">
        <v>99</v>
      </c>
      <c r="BX194" s="90"/>
      <c r="BY194" s="98"/>
      <c r="BZ194" s="183">
        <v>0</v>
      </c>
      <c r="CA194" s="58"/>
      <c r="CB194" s="58"/>
      <c r="CC194" s="58">
        <v>0</v>
      </c>
      <c r="CD194" s="58"/>
      <c r="CE194" s="58"/>
      <c r="CF194" s="58">
        <v>1</v>
      </c>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66"/>
      <c r="DJ194" s="183"/>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66"/>
      <c r="ET194" s="183"/>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66"/>
      <c r="GD194" s="183"/>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66"/>
    </row>
    <row r="195" spans="2:221" ht="18" customHeight="1" x14ac:dyDescent="0.2">
      <c r="B195" s="159" t="s">
        <v>198</v>
      </c>
      <c r="C195" s="160"/>
      <c r="D195" s="160"/>
      <c r="E195" s="160"/>
      <c r="F195" s="160"/>
      <c r="G195" s="160"/>
      <c r="H195" s="160"/>
      <c r="I195" s="160"/>
      <c r="J195" s="160"/>
      <c r="K195" s="160"/>
      <c r="L195" s="160"/>
      <c r="M195" s="160"/>
      <c r="N195" s="160"/>
      <c r="O195" s="160"/>
      <c r="P195" s="160"/>
      <c r="Q195" s="160"/>
      <c r="R195" s="160"/>
      <c r="S195" s="160"/>
      <c r="T195" s="160"/>
      <c r="U195" s="161"/>
      <c r="V195" s="165" t="s">
        <v>260</v>
      </c>
      <c r="W195" s="166"/>
      <c r="X195" s="166"/>
      <c r="Y195" s="166"/>
      <c r="Z195" s="166"/>
      <c r="AA195" s="167"/>
      <c r="AB195" s="171">
        <v>2.9999999999999997E-4</v>
      </c>
      <c r="AC195" s="172"/>
      <c r="AD195" s="172"/>
      <c r="AE195" s="172"/>
      <c r="AF195" s="173"/>
      <c r="AG195" s="177" t="s">
        <v>23</v>
      </c>
      <c r="AH195" s="178"/>
      <c r="AI195" s="178"/>
      <c r="AJ195" s="178"/>
      <c r="AK195" s="178"/>
      <c r="AL195" s="179">
        <f t="shared" si="3"/>
        <v>369</v>
      </c>
      <c r="AM195" s="180"/>
      <c r="AN195" s="180"/>
      <c r="AO195" s="181"/>
      <c r="AP195" s="61">
        <v>27</v>
      </c>
      <c r="AQ195" s="65"/>
      <c r="AR195" s="65"/>
      <c r="AS195" s="99">
        <v>27</v>
      </c>
      <c r="AT195" s="60"/>
      <c r="AU195" s="61"/>
      <c r="AV195" s="99">
        <v>27</v>
      </c>
      <c r="AW195" s="60"/>
      <c r="AX195" s="61"/>
      <c r="AY195" s="99">
        <v>27</v>
      </c>
      <c r="AZ195" s="60"/>
      <c r="BA195" s="61"/>
      <c r="BB195" s="99">
        <v>27</v>
      </c>
      <c r="BC195" s="60"/>
      <c r="BD195" s="61"/>
      <c r="BE195" s="99">
        <v>27</v>
      </c>
      <c r="BF195" s="60"/>
      <c r="BG195" s="61"/>
      <c r="BH195" s="99">
        <v>27</v>
      </c>
      <c r="BI195" s="60"/>
      <c r="BJ195" s="61"/>
      <c r="BK195" s="99">
        <v>27</v>
      </c>
      <c r="BL195" s="60"/>
      <c r="BM195" s="61"/>
      <c r="BN195" s="99">
        <v>27</v>
      </c>
      <c r="BO195" s="60"/>
      <c r="BP195" s="61"/>
      <c r="BQ195" s="99">
        <v>27</v>
      </c>
      <c r="BR195" s="60"/>
      <c r="BS195" s="61"/>
      <c r="BT195" s="99">
        <v>27</v>
      </c>
      <c r="BU195" s="60"/>
      <c r="BV195" s="61"/>
      <c r="BW195" s="99">
        <v>27</v>
      </c>
      <c r="BX195" s="60"/>
      <c r="BY195" s="96"/>
      <c r="BZ195" s="182">
        <v>15</v>
      </c>
      <c r="CA195" s="65"/>
      <c r="CB195" s="65"/>
      <c r="CC195" s="65">
        <v>15</v>
      </c>
      <c r="CD195" s="65"/>
      <c r="CE195" s="65"/>
      <c r="CF195" s="65">
        <v>15</v>
      </c>
      <c r="CG195" s="65"/>
      <c r="CH195" s="65"/>
      <c r="CI195" s="65"/>
      <c r="CJ195" s="65"/>
      <c r="CK195" s="65"/>
      <c r="CL195" s="65"/>
      <c r="CM195" s="65"/>
      <c r="CN195" s="65"/>
      <c r="CO195" s="65"/>
      <c r="CP195" s="65"/>
      <c r="CQ195" s="65"/>
      <c r="CR195" s="65"/>
      <c r="CS195" s="65"/>
      <c r="CT195" s="65"/>
      <c r="CU195" s="65"/>
      <c r="CV195" s="65"/>
      <c r="CW195" s="65"/>
      <c r="CX195" s="65"/>
      <c r="CY195" s="65"/>
      <c r="CZ195" s="65"/>
      <c r="DA195" s="65"/>
      <c r="DB195" s="65"/>
      <c r="DC195" s="65"/>
      <c r="DD195" s="65"/>
      <c r="DE195" s="65"/>
      <c r="DF195" s="65"/>
      <c r="DG195" s="65"/>
      <c r="DH195" s="65"/>
      <c r="DI195" s="65"/>
      <c r="DJ195" s="182"/>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80"/>
      <c r="ET195" s="182"/>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80"/>
      <c r="GD195" s="182"/>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80"/>
    </row>
    <row r="196" spans="2:221" ht="18" customHeight="1" x14ac:dyDescent="0.2">
      <c r="B196" s="162"/>
      <c r="C196" s="163"/>
      <c r="D196" s="163"/>
      <c r="E196" s="163"/>
      <c r="F196" s="163"/>
      <c r="G196" s="163"/>
      <c r="H196" s="163"/>
      <c r="I196" s="163"/>
      <c r="J196" s="163"/>
      <c r="K196" s="163"/>
      <c r="L196" s="163"/>
      <c r="M196" s="163"/>
      <c r="N196" s="163"/>
      <c r="O196" s="163"/>
      <c r="P196" s="163"/>
      <c r="Q196" s="163"/>
      <c r="R196" s="163"/>
      <c r="S196" s="163"/>
      <c r="T196" s="163"/>
      <c r="U196" s="164"/>
      <c r="V196" s="168"/>
      <c r="W196" s="169"/>
      <c r="X196" s="169"/>
      <c r="Y196" s="169"/>
      <c r="Z196" s="169"/>
      <c r="AA196" s="170"/>
      <c r="AB196" s="174"/>
      <c r="AC196" s="175"/>
      <c r="AD196" s="175"/>
      <c r="AE196" s="175"/>
      <c r="AF196" s="176"/>
      <c r="AG196" s="177" t="s">
        <v>24</v>
      </c>
      <c r="AH196" s="178"/>
      <c r="AI196" s="178"/>
      <c r="AJ196" s="178"/>
      <c r="AK196" s="178"/>
      <c r="AL196" s="179">
        <f>SUM(AP196:HM196)</f>
        <v>154</v>
      </c>
      <c r="AM196" s="180"/>
      <c r="AN196" s="180"/>
      <c r="AO196" s="181"/>
      <c r="AP196" s="59">
        <v>0</v>
      </c>
      <c r="AQ196" s="60"/>
      <c r="AR196" s="61"/>
      <c r="AS196" s="99">
        <v>0</v>
      </c>
      <c r="AT196" s="60"/>
      <c r="AU196" s="61"/>
      <c r="AV196" s="99">
        <v>0</v>
      </c>
      <c r="AW196" s="60"/>
      <c r="AX196" s="61"/>
      <c r="AY196" s="99">
        <v>0</v>
      </c>
      <c r="AZ196" s="60"/>
      <c r="BA196" s="61"/>
      <c r="BB196" s="99">
        <v>12</v>
      </c>
      <c r="BC196" s="60"/>
      <c r="BD196" s="61"/>
      <c r="BE196" s="99">
        <v>7</v>
      </c>
      <c r="BF196" s="60"/>
      <c r="BG196" s="61"/>
      <c r="BH196" s="99">
        <v>45</v>
      </c>
      <c r="BI196" s="60"/>
      <c r="BJ196" s="61"/>
      <c r="BK196" s="99">
        <v>23</v>
      </c>
      <c r="BL196" s="60"/>
      <c r="BM196" s="61"/>
      <c r="BN196" s="99">
        <v>22</v>
      </c>
      <c r="BO196" s="60"/>
      <c r="BP196" s="61"/>
      <c r="BQ196" s="99">
        <v>10</v>
      </c>
      <c r="BR196" s="60"/>
      <c r="BS196" s="61"/>
      <c r="BT196" s="99">
        <v>10</v>
      </c>
      <c r="BU196" s="60"/>
      <c r="BV196" s="61"/>
      <c r="BW196" s="99">
        <v>7</v>
      </c>
      <c r="BX196" s="60"/>
      <c r="BY196" s="96"/>
      <c r="BZ196" s="182">
        <v>0</v>
      </c>
      <c r="CA196" s="65"/>
      <c r="CB196" s="65"/>
      <c r="CC196" s="65">
        <v>0</v>
      </c>
      <c r="CD196" s="65"/>
      <c r="CE196" s="65"/>
      <c r="CF196" s="65">
        <v>18</v>
      </c>
      <c r="CG196" s="65"/>
      <c r="CH196" s="65"/>
      <c r="CI196" s="65"/>
      <c r="CJ196" s="65"/>
      <c r="CK196" s="65"/>
      <c r="CL196" s="65"/>
      <c r="CM196" s="65"/>
      <c r="CN196" s="65"/>
      <c r="CO196" s="65"/>
      <c r="CP196" s="65"/>
      <c r="CQ196" s="65"/>
      <c r="CR196" s="65"/>
      <c r="CS196" s="65"/>
      <c r="CT196" s="65"/>
      <c r="CU196" s="65"/>
      <c r="CV196" s="65"/>
      <c r="CW196" s="65"/>
      <c r="CX196" s="65"/>
      <c r="CY196" s="65"/>
      <c r="CZ196" s="65"/>
      <c r="DA196" s="65"/>
      <c r="DB196" s="65"/>
      <c r="DC196" s="65"/>
      <c r="DD196" s="65"/>
      <c r="DE196" s="65"/>
      <c r="DF196" s="65"/>
      <c r="DG196" s="65"/>
      <c r="DH196" s="65"/>
      <c r="DI196" s="80"/>
      <c r="DJ196" s="182"/>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80"/>
      <c r="ET196" s="182"/>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80"/>
      <c r="GD196" s="182"/>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80"/>
    </row>
    <row r="197" spans="2:221" ht="18" customHeight="1" x14ac:dyDescent="0.2">
      <c r="B197" s="185" t="s">
        <v>199</v>
      </c>
      <c r="C197" s="186"/>
      <c r="D197" s="186"/>
      <c r="E197" s="186"/>
      <c r="F197" s="186"/>
      <c r="G197" s="186"/>
      <c r="H197" s="186"/>
      <c r="I197" s="186"/>
      <c r="J197" s="186"/>
      <c r="K197" s="186"/>
      <c r="L197" s="186"/>
      <c r="M197" s="186"/>
      <c r="N197" s="186"/>
      <c r="O197" s="186"/>
      <c r="P197" s="186"/>
      <c r="Q197" s="186"/>
      <c r="R197" s="186"/>
      <c r="S197" s="186"/>
      <c r="T197" s="186"/>
      <c r="U197" s="187"/>
      <c r="V197" s="188" t="s">
        <v>261</v>
      </c>
      <c r="W197" s="189"/>
      <c r="X197" s="189"/>
      <c r="Y197" s="189"/>
      <c r="Z197" s="189"/>
      <c r="AA197" s="190"/>
      <c r="AB197" s="191">
        <v>3.2499999999999999E-3</v>
      </c>
      <c r="AC197" s="192"/>
      <c r="AD197" s="192"/>
      <c r="AE197" s="192"/>
      <c r="AF197" s="193"/>
      <c r="AG197" s="74" t="s">
        <v>23</v>
      </c>
      <c r="AH197" s="75"/>
      <c r="AI197" s="75"/>
      <c r="AJ197" s="75"/>
      <c r="AK197" s="75"/>
      <c r="AL197" s="76">
        <f t="shared" si="3"/>
        <v>3060</v>
      </c>
      <c r="AM197" s="77"/>
      <c r="AN197" s="77"/>
      <c r="AO197" s="78"/>
      <c r="AP197" s="91">
        <v>183</v>
      </c>
      <c r="AQ197" s="58"/>
      <c r="AR197" s="58"/>
      <c r="AS197" s="97">
        <v>183</v>
      </c>
      <c r="AT197" s="90"/>
      <c r="AU197" s="91"/>
      <c r="AV197" s="97">
        <v>183</v>
      </c>
      <c r="AW197" s="90"/>
      <c r="AX197" s="91"/>
      <c r="AY197" s="97">
        <v>183</v>
      </c>
      <c r="AZ197" s="90"/>
      <c r="BA197" s="91"/>
      <c r="BB197" s="97">
        <v>183</v>
      </c>
      <c r="BC197" s="90"/>
      <c r="BD197" s="91"/>
      <c r="BE197" s="97">
        <v>183</v>
      </c>
      <c r="BF197" s="90"/>
      <c r="BG197" s="91"/>
      <c r="BH197" s="97">
        <v>183</v>
      </c>
      <c r="BI197" s="90"/>
      <c r="BJ197" s="91"/>
      <c r="BK197" s="97">
        <v>183</v>
      </c>
      <c r="BL197" s="90"/>
      <c r="BM197" s="91"/>
      <c r="BN197" s="97">
        <v>183</v>
      </c>
      <c r="BO197" s="90"/>
      <c r="BP197" s="91"/>
      <c r="BQ197" s="97">
        <v>183</v>
      </c>
      <c r="BR197" s="90"/>
      <c r="BS197" s="91"/>
      <c r="BT197" s="97">
        <v>183</v>
      </c>
      <c r="BU197" s="90"/>
      <c r="BV197" s="91"/>
      <c r="BW197" s="97">
        <v>183</v>
      </c>
      <c r="BX197" s="90"/>
      <c r="BY197" s="98"/>
      <c r="BZ197" s="183">
        <v>288</v>
      </c>
      <c r="CA197" s="58"/>
      <c r="CB197" s="58"/>
      <c r="CC197" s="58">
        <v>288</v>
      </c>
      <c r="CD197" s="58"/>
      <c r="CE197" s="58"/>
      <c r="CF197" s="58">
        <v>288</v>
      </c>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183"/>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66"/>
      <c r="ET197" s="183"/>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66"/>
      <c r="GD197" s="183"/>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66"/>
    </row>
    <row r="198" spans="2:221" ht="18" customHeight="1" x14ac:dyDescent="0.2">
      <c r="B198" s="134"/>
      <c r="C198" s="135"/>
      <c r="D198" s="135"/>
      <c r="E198" s="135"/>
      <c r="F198" s="135"/>
      <c r="G198" s="135"/>
      <c r="H198" s="135"/>
      <c r="I198" s="135"/>
      <c r="J198" s="135"/>
      <c r="K198" s="135"/>
      <c r="L198" s="135"/>
      <c r="M198" s="135"/>
      <c r="N198" s="135"/>
      <c r="O198" s="135"/>
      <c r="P198" s="135"/>
      <c r="Q198" s="135"/>
      <c r="R198" s="135"/>
      <c r="S198" s="135"/>
      <c r="T198" s="135"/>
      <c r="U198" s="136"/>
      <c r="V198" s="140"/>
      <c r="W198" s="141"/>
      <c r="X198" s="141"/>
      <c r="Y198" s="141"/>
      <c r="Z198" s="141"/>
      <c r="AA198" s="142"/>
      <c r="AB198" s="146"/>
      <c r="AC198" s="147"/>
      <c r="AD198" s="147"/>
      <c r="AE198" s="147"/>
      <c r="AF198" s="148"/>
      <c r="AG198" s="74" t="s">
        <v>24</v>
      </c>
      <c r="AH198" s="75"/>
      <c r="AI198" s="75"/>
      <c r="AJ198" s="75"/>
      <c r="AK198" s="75"/>
      <c r="AL198" s="76">
        <f t="shared" si="3"/>
        <v>4500</v>
      </c>
      <c r="AM198" s="77"/>
      <c r="AN198" s="77"/>
      <c r="AO198" s="78"/>
      <c r="AP198" s="89">
        <v>0</v>
      </c>
      <c r="AQ198" s="90"/>
      <c r="AR198" s="91"/>
      <c r="AS198" s="97">
        <v>0</v>
      </c>
      <c r="AT198" s="90"/>
      <c r="AU198" s="91"/>
      <c r="AV198" s="97">
        <v>0</v>
      </c>
      <c r="AW198" s="90"/>
      <c r="AX198" s="91"/>
      <c r="AY198" s="97">
        <v>0</v>
      </c>
      <c r="AZ198" s="90"/>
      <c r="BA198" s="91"/>
      <c r="BB198" s="97">
        <v>561</v>
      </c>
      <c r="BC198" s="90"/>
      <c r="BD198" s="91"/>
      <c r="BE198" s="97">
        <v>561</v>
      </c>
      <c r="BF198" s="90"/>
      <c r="BG198" s="91"/>
      <c r="BH198" s="97">
        <v>563</v>
      </c>
      <c r="BI198" s="90"/>
      <c r="BJ198" s="91"/>
      <c r="BK198" s="97">
        <v>563</v>
      </c>
      <c r="BL198" s="90"/>
      <c r="BM198" s="91"/>
      <c r="BN198" s="97">
        <v>563</v>
      </c>
      <c r="BO198" s="90"/>
      <c r="BP198" s="91"/>
      <c r="BQ198" s="97">
        <v>563</v>
      </c>
      <c r="BR198" s="90"/>
      <c r="BS198" s="91"/>
      <c r="BT198" s="97">
        <v>563</v>
      </c>
      <c r="BU198" s="90"/>
      <c r="BV198" s="91"/>
      <c r="BW198" s="97">
        <v>563</v>
      </c>
      <c r="BX198" s="90"/>
      <c r="BY198" s="91"/>
      <c r="BZ198" s="183">
        <v>0</v>
      </c>
      <c r="CA198" s="58"/>
      <c r="CB198" s="58"/>
      <c r="CC198" s="58">
        <v>0</v>
      </c>
      <c r="CD198" s="58"/>
      <c r="CE198" s="58"/>
      <c r="CF198" s="58">
        <v>0</v>
      </c>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66"/>
      <c r="DJ198" s="183"/>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66"/>
      <c r="ET198" s="183"/>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66"/>
      <c r="GD198" s="183"/>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66"/>
    </row>
    <row r="199" spans="2:221" ht="18" customHeight="1" x14ac:dyDescent="0.2">
      <c r="B199" s="159" t="s">
        <v>200</v>
      </c>
      <c r="C199" s="160"/>
      <c r="D199" s="160"/>
      <c r="E199" s="160"/>
      <c r="F199" s="160"/>
      <c r="G199" s="160"/>
      <c r="H199" s="160"/>
      <c r="I199" s="160"/>
      <c r="J199" s="160"/>
      <c r="K199" s="160"/>
      <c r="L199" s="160"/>
      <c r="M199" s="160"/>
      <c r="N199" s="160"/>
      <c r="O199" s="160"/>
      <c r="P199" s="160"/>
      <c r="Q199" s="160"/>
      <c r="R199" s="160"/>
      <c r="S199" s="160"/>
      <c r="T199" s="160"/>
      <c r="U199" s="161"/>
      <c r="V199" s="165" t="s">
        <v>262</v>
      </c>
      <c r="W199" s="166"/>
      <c r="X199" s="166"/>
      <c r="Y199" s="166"/>
      <c r="Z199" s="166"/>
      <c r="AA199" s="167"/>
      <c r="AB199" s="171">
        <v>1.8000000000000001E-4</v>
      </c>
      <c r="AC199" s="172"/>
      <c r="AD199" s="172"/>
      <c r="AE199" s="172"/>
      <c r="AF199" s="173"/>
      <c r="AG199" s="177" t="s">
        <v>23</v>
      </c>
      <c r="AH199" s="178"/>
      <c r="AI199" s="178"/>
      <c r="AJ199" s="178"/>
      <c r="AK199" s="178"/>
      <c r="AL199" s="179">
        <f t="shared" si="3"/>
        <v>243</v>
      </c>
      <c r="AM199" s="180"/>
      <c r="AN199" s="180"/>
      <c r="AO199" s="181"/>
      <c r="AP199" s="61">
        <v>19</v>
      </c>
      <c r="AQ199" s="65"/>
      <c r="AR199" s="65"/>
      <c r="AS199" s="99">
        <v>19</v>
      </c>
      <c r="AT199" s="60"/>
      <c r="AU199" s="61"/>
      <c r="AV199" s="99">
        <v>19</v>
      </c>
      <c r="AW199" s="60"/>
      <c r="AX199" s="61"/>
      <c r="AY199" s="99">
        <v>19</v>
      </c>
      <c r="AZ199" s="60"/>
      <c r="BA199" s="61"/>
      <c r="BB199" s="99">
        <v>19</v>
      </c>
      <c r="BC199" s="60"/>
      <c r="BD199" s="61"/>
      <c r="BE199" s="99">
        <v>19</v>
      </c>
      <c r="BF199" s="60"/>
      <c r="BG199" s="61"/>
      <c r="BH199" s="99">
        <v>19</v>
      </c>
      <c r="BI199" s="60"/>
      <c r="BJ199" s="61"/>
      <c r="BK199" s="99">
        <v>19</v>
      </c>
      <c r="BL199" s="60"/>
      <c r="BM199" s="61"/>
      <c r="BN199" s="99">
        <v>19</v>
      </c>
      <c r="BO199" s="60"/>
      <c r="BP199" s="61"/>
      <c r="BQ199" s="99">
        <v>19</v>
      </c>
      <c r="BR199" s="60"/>
      <c r="BS199" s="61"/>
      <c r="BT199" s="99">
        <v>19</v>
      </c>
      <c r="BU199" s="60"/>
      <c r="BV199" s="61"/>
      <c r="BW199" s="99">
        <v>19</v>
      </c>
      <c r="BX199" s="60"/>
      <c r="BY199" s="96"/>
      <c r="BZ199" s="182">
        <v>5</v>
      </c>
      <c r="CA199" s="65"/>
      <c r="CB199" s="65"/>
      <c r="CC199" s="65">
        <v>5</v>
      </c>
      <c r="CD199" s="65"/>
      <c r="CE199" s="65"/>
      <c r="CF199" s="65">
        <v>5</v>
      </c>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182"/>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80"/>
      <c r="ET199" s="182"/>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80"/>
      <c r="GD199" s="182"/>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80"/>
    </row>
    <row r="200" spans="2:221" ht="18" customHeight="1" x14ac:dyDescent="0.2">
      <c r="B200" s="162"/>
      <c r="C200" s="163"/>
      <c r="D200" s="163"/>
      <c r="E200" s="163"/>
      <c r="F200" s="163"/>
      <c r="G200" s="163"/>
      <c r="H200" s="163"/>
      <c r="I200" s="163"/>
      <c r="J200" s="163"/>
      <c r="K200" s="163"/>
      <c r="L200" s="163"/>
      <c r="M200" s="163"/>
      <c r="N200" s="163"/>
      <c r="O200" s="163"/>
      <c r="P200" s="163"/>
      <c r="Q200" s="163"/>
      <c r="R200" s="163"/>
      <c r="S200" s="163"/>
      <c r="T200" s="163"/>
      <c r="U200" s="164"/>
      <c r="V200" s="168"/>
      <c r="W200" s="169"/>
      <c r="X200" s="169"/>
      <c r="Y200" s="169"/>
      <c r="Z200" s="169"/>
      <c r="AA200" s="170"/>
      <c r="AB200" s="174"/>
      <c r="AC200" s="175"/>
      <c r="AD200" s="175"/>
      <c r="AE200" s="175"/>
      <c r="AF200" s="176"/>
      <c r="AG200" s="177" t="s">
        <v>24</v>
      </c>
      <c r="AH200" s="178"/>
      <c r="AI200" s="178"/>
      <c r="AJ200" s="178"/>
      <c r="AK200" s="178"/>
      <c r="AL200" s="179">
        <f t="shared" si="3"/>
        <v>79</v>
      </c>
      <c r="AM200" s="180"/>
      <c r="AN200" s="180"/>
      <c r="AO200" s="181"/>
      <c r="AP200" s="61">
        <v>0</v>
      </c>
      <c r="AQ200" s="65"/>
      <c r="AR200" s="65"/>
      <c r="AS200" s="99">
        <v>0</v>
      </c>
      <c r="AT200" s="60"/>
      <c r="AU200" s="61"/>
      <c r="AV200" s="99">
        <v>0</v>
      </c>
      <c r="AW200" s="60"/>
      <c r="AX200" s="61"/>
      <c r="AY200" s="99">
        <v>0</v>
      </c>
      <c r="AZ200" s="60"/>
      <c r="BA200" s="61"/>
      <c r="BB200" s="99">
        <v>12</v>
      </c>
      <c r="BC200" s="60"/>
      <c r="BD200" s="61"/>
      <c r="BE200" s="99">
        <v>13</v>
      </c>
      <c r="BF200" s="60"/>
      <c r="BG200" s="61"/>
      <c r="BH200" s="99">
        <v>8</v>
      </c>
      <c r="BI200" s="60"/>
      <c r="BJ200" s="61"/>
      <c r="BK200" s="99">
        <v>9</v>
      </c>
      <c r="BL200" s="60"/>
      <c r="BM200" s="61"/>
      <c r="BN200" s="99">
        <v>5</v>
      </c>
      <c r="BO200" s="60"/>
      <c r="BP200" s="61"/>
      <c r="BQ200" s="99">
        <v>7</v>
      </c>
      <c r="BR200" s="60"/>
      <c r="BS200" s="61"/>
      <c r="BT200" s="99">
        <v>15</v>
      </c>
      <c r="BU200" s="60"/>
      <c r="BV200" s="61"/>
      <c r="BW200" s="99">
        <v>10</v>
      </c>
      <c r="BX200" s="60"/>
      <c r="BY200" s="96"/>
      <c r="BZ200" s="182">
        <v>0</v>
      </c>
      <c r="CA200" s="65"/>
      <c r="CB200" s="65"/>
      <c r="CC200" s="65">
        <v>0</v>
      </c>
      <c r="CD200" s="65"/>
      <c r="CE200" s="65"/>
      <c r="CF200" s="65">
        <v>0</v>
      </c>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80"/>
      <c r="DJ200" s="182"/>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80"/>
      <c r="ET200" s="182"/>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80"/>
      <c r="GD200" s="182"/>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80"/>
    </row>
    <row r="201" spans="2:221" ht="18" customHeight="1" x14ac:dyDescent="0.2">
      <c r="B201" s="185" t="s">
        <v>201</v>
      </c>
      <c r="C201" s="186"/>
      <c r="D201" s="186"/>
      <c r="E201" s="186"/>
      <c r="F201" s="186"/>
      <c r="G201" s="186"/>
      <c r="H201" s="186"/>
      <c r="I201" s="186"/>
      <c r="J201" s="186"/>
      <c r="K201" s="186"/>
      <c r="L201" s="186"/>
      <c r="M201" s="186"/>
      <c r="N201" s="186"/>
      <c r="O201" s="186"/>
      <c r="P201" s="186"/>
      <c r="Q201" s="186"/>
      <c r="R201" s="186"/>
      <c r="S201" s="186"/>
      <c r="T201" s="186"/>
      <c r="U201" s="187"/>
      <c r="V201" s="188" t="s">
        <v>263</v>
      </c>
      <c r="W201" s="189"/>
      <c r="X201" s="189"/>
      <c r="Y201" s="189"/>
      <c r="Z201" s="189"/>
      <c r="AA201" s="190"/>
      <c r="AB201" s="191">
        <v>4.3979999999999998E-2</v>
      </c>
      <c r="AC201" s="192"/>
      <c r="AD201" s="192"/>
      <c r="AE201" s="192"/>
      <c r="AF201" s="193"/>
      <c r="AG201" s="74" t="s">
        <v>23</v>
      </c>
      <c r="AH201" s="75"/>
      <c r="AI201" s="75"/>
      <c r="AJ201" s="75"/>
      <c r="AK201" s="75"/>
      <c r="AL201" s="76">
        <f t="shared" si="3"/>
        <v>27180</v>
      </c>
      <c r="AM201" s="77"/>
      <c r="AN201" s="77"/>
      <c r="AO201" s="78"/>
      <c r="AP201" s="91">
        <v>1533</v>
      </c>
      <c r="AQ201" s="58"/>
      <c r="AR201" s="58"/>
      <c r="AS201" s="97">
        <v>1533</v>
      </c>
      <c r="AT201" s="90"/>
      <c r="AU201" s="91"/>
      <c r="AV201" s="97">
        <v>1533</v>
      </c>
      <c r="AW201" s="90"/>
      <c r="AX201" s="91"/>
      <c r="AY201" s="97">
        <v>1533</v>
      </c>
      <c r="AZ201" s="90"/>
      <c r="BA201" s="91"/>
      <c r="BB201" s="97">
        <v>1533</v>
      </c>
      <c r="BC201" s="90"/>
      <c r="BD201" s="91"/>
      <c r="BE201" s="97">
        <v>1533</v>
      </c>
      <c r="BF201" s="90"/>
      <c r="BG201" s="91"/>
      <c r="BH201" s="97">
        <v>1533</v>
      </c>
      <c r="BI201" s="90"/>
      <c r="BJ201" s="91"/>
      <c r="BK201" s="97">
        <v>1533</v>
      </c>
      <c r="BL201" s="90"/>
      <c r="BM201" s="91"/>
      <c r="BN201" s="97">
        <v>1533</v>
      </c>
      <c r="BO201" s="90"/>
      <c r="BP201" s="91"/>
      <c r="BQ201" s="97">
        <v>1533</v>
      </c>
      <c r="BR201" s="90"/>
      <c r="BS201" s="91"/>
      <c r="BT201" s="97">
        <v>1533</v>
      </c>
      <c r="BU201" s="90"/>
      <c r="BV201" s="91"/>
      <c r="BW201" s="97">
        <v>1533</v>
      </c>
      <c r="BX201" s="90"/>
      <c r="BY201" s="98"/>
      <c r="BZ201" s="183">
        <v>2928</v>
      </c>
      <c r="CA201" s="58"/>
      <c r="CB201" s="58"/>
      <c r="CC201" s="58">
        <v>2928</v>
      </c>
      <c r="CD201" s="58"/>
      <c r="CE201" s="58"/>
      <c r="CF201" s="58">
        <v>2928</v>
      </c>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183"/>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66"/>
      <c r="ET201" s="183"/>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66"/>
      <c r="GD201" s="183"/>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66"/>
    </row>
    <row r="202" spans="2:221" ht="18" customHeight="1" x14ac:dyDescent="0.2">
      <c r="B202" s="134"/>
      <c r="C202" s="135"/>
      <c r="D202" s="135"/>
      <c r="E202" s="135"/>
      <c r="F202" s="135"/>
      <c r="G202" s="135"/>
      <c r="H202" s="135"/>
      <c r="I202" s="135"/>
      <c r="J202" s="135"/>
      <c r="K202" s="135"/>
      <c r="L202" s="135"/>
      <c r="M202" s="135"/>
      <c r="N202" s="135"/>
      <c r="O202" s="135"/>
      <c r="P202" s="135"/>
      <c r="Q202" s="135"/>
      <c r="R202" s="135"/>
      <c r="S202" s="135"/>
      <c r="T202" s="135"/>
      <c r="U202" s="136"/>
      <c r="V202" s="140"/>
      <c r="W202" s="141"/>
      <c r="X202" s="141"/>
      <c r="Y202" s="141"/>
      <c r="Z202" s="141"/>
      <c r="AA202" s="142"/>
      <c r="AB202" s="146"/>
      <c r="AC202" s="147"/>
      <c r="AD202" s="147"/>
      <c r="AE202" s="147"/>
      <c r="AF202" s="148"/>
      <c r="AG202" s="74" t="s">
        <v>24</v>
      </c>
      <c r="AH202" s="75"/>
      <c r="AI202" s="75"/>
      <c r="AJ202" s="75"/>
      <c r="AK202" s="75"/>
      <c r="AL202" s="76">
        <f t="shared" si="3"/>
        <v>34883</v>
      </c>
      <c r="AM202" s="77"/>
      <c r="AN202" s="77"/>
      <c r="AO202" s="78"/>
      <c r="AP202" s="91">
        <v>0</v>
      </c>
      <c r="AQ202" s="58"/>
      <c r="AR202" s="58"/>
      <c r="AS202" s="97">
        <v>0</v>
      </c>
      <c r="AT202" s="90"/>
      <c r="AU202" s="91"/>
      <c r="AV202" s="97">
        <v>0</v>
      </c>
      <c r="AW202" s="90"/>
      <c r="AX202" s="91">
        <v>0</v>
      </c>
      <c r="AY202" s="97">
        <v>2910</v>
      </c>
      <c r="AZ202" s="90"/>
      <c r="BA202" s="91"/>
      <c r="BB202" s="97">
        <v>4855</v>
      </c>
      <c r="BC202" s="90"/>
      <c r="BD202" s="91"/>
      <c r="BE202" s="97">
        <v>5157</v>
      </c>
      <c r="BF202" s="90"/>
      <c r="BG202" s="91"/>
      <c r="BH202" s="97">
        <v>4148</v>
      </c>
      <c r="BI202" s="90"/>
      <c r="BJ202" s="91"/>
      <c r="BK202" s="97">
        <v>5155</v>
      </c>
      <c r="BL202" s="90"/>
      <c r="BM202" s="91"/>
      <c r="BN202" s="97">
        <v>4129</v>
      </c>
      <c r="BO202" s="90"/>
      <c r="BP202" s="91"/>
      <c r="BQ202" s="97">
        <v>4025</v>
      </c>
      <c r="BR202" s="90"/>
      <c r="BS202" s="91"/>
      <c r="BT202" s="97">
        <v>4504</v>
      </c>
      <c r="BU202" s="90"/>
      <c r="BV202" s="91"/>
      <c r="BW202" s="97"/>
      <c r="BX202" s="90"/>
      <c r="BY202" s="98"/>
      <c r="BZ202" s="183">
        <v>0</v>
      </c>
      <c r="CA202" s="58"/>
      <c r="CB202" s="58"/>
      <c r="CC202" s="58">
        <v>0</v>
      </c>
      <c r="CD202" s="58"/>
      <c r="CE202" s="58"/>
      <c r="CF202" s="58">
        <v>0</v>
      </c>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66"/>
      <c r="DJ202" s="183"/>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66"/>
      <c r="ET202" s="183"/>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66"/>
      <c r="GD202" s="183"/>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66"/>
    </row>
    <row r="203" spans="2:221" ht="18" customHeight="1" x14ac:dyDescent="0.2">
      <c r="B203" s="159" t="s">
        <v>202</v>
      </c>
      <c r="C203" s="160"/>
      <c r="D203" s="160"/>
      <c r="E203" s="160"/>
      <c r="F203" s="160"/>
      <c r="G203" s="160"/>
      <c r="H203" s="160"/>
      <c r="I203" s="160"/>
      <c r="J203" s="160"/>
      <c r="K203" s="160"/>
      <c r="L203" s="160"/>
      <c r="M203" s="160"/>
      <c r="N203" s="160"/>
      <c r="O203" s="160"/>
      <c r="P203" s="160"/>
      <c r="Q203" s="160"/>
      <c r="R203" s="160"/>
      <c r="S203" s="160"/>
      <c r="T203" s="160"/>
      <c r="U203" s="161"/>
      <c r="V203" s="165" t="s">
        <v>264</v>
      </c>
      <c r="W203" s="166"/>
      <c r="X203" s="166"/>
      <c r="Y203" s="166"/>
      <c r="Z203" s="166"/>
      <c r="AA203" s="167"/>
      <c r="AB203" s="171">
        <v>0.12329</v>
      </c>
      <c r="AC203" s="172"/>
      <c r="AD203" s="172"/>
      <c r="AE203" s="172"/>
      <c r="AF203" s="173"/>
      <c r="AG203" s="177" t="s">
        <v>23</v>
      </c>
      <c r="AH203" s="178"/>
      <c r="AI203" s="178"/>
      <c r="AJ203" s="178"/>
      <c r="AK203" s="178"/>
      <c r="AL203" s="179">
        <f t="shared" si="3"/>
        <v>4317</v>
      </c>
      <c r="AM203" s="180"/>
      <c r="AN203" s="180"/>
      <c r="AO203" s="181"/>
      <c r="AP203" s="61">
        <v>266</v>
      </c>
      <c r="AQ203" s="65"/>
      <c r="AR203" s="65"/>
      <c r="AS203" s="99">
        <v>266</v>
      </c>
      <c r="AT203" s="60"/>
      <c r="AU203" s="61"/>
      <c r="AV203" s="99">
        <v>266</v>
      </c>
      <c r="AW203" s="60"/>
      <c r="AX203" s="61"/>
      <c r="AY203" s="99">
        <v>266</v>
      </c>
      <c r="AZ203" s="60"/>
      <c r="BA203" s="61"/>
      <c r="BB203" s="99">
        <v>266</v>
      </c>
      <c r="BC203" s="60"/>
      <c r="BD203" s="61"/>
      <c r="BE203" s="99">
        <v>266</v>
      </c>
      <c r="BF203" s="60"/>
      <c r="BG203" s="61"/>
      <c r="BH203" s="99">
        <v>266</v>
      </c>
      <c r="BI203" s="60"/>
      <c r="BJ203" s="61"/>
      <c r="BK203" s="99">
        <v>266</v>
      </c>
      <c r="BL203" s="60"/>
      <c r="BM203" s="61"/>
      <c r="BN203" s="99">
        <v>266</v>
      </c>
      <c r="BO203" s="60"/>
      <c r="BP203" s="61"/>
      <c r="BQ203" s="99">
        <v>266</v>
      </c>
      <c r="BR203" s="60"/>
      <c r="BS203" s="61"/>
      <c r="BT203" s="99">
        <v>266</v>
      </c>
      <c r="BU203" s="60"/>
      <c r="BV203" s="61"/>
      <c r="BW203" s="99">
        <v>266</v>
      </c>
      <c r="BX203" s="60"/>
      <c r="BY203" s="96"/>
      <c r="BZ203" s="182">
        <v>375</v>
      </c>
      <c r="CA203" s="65"/>
      <c r="CB203" s="65"/>
      <c r="CC203" s="65">
        <v>375</v>
      </c>
      <c r="CD203" s="65"/>
      <c r="CE203" s="65"/>
      <c r="CF203" s="65">
        <v>375</v>
      </c>
      <c r="CG203" s="65"/>
      <c r="CH203" s="65"/>
      <c r="CI203" s="65"/>
      <c r="CJ203" s="65"/>
      <c r="CK203" s="65"/>
      <c r="CL203" s="65"/>
      <c r="CM203" s="65"/>
      <c r="CN203" s="65"/>
      <c r="CO203" s="65"/>
      <c r="CP203" s="65"/>
      <c r="CQ203" s="65"/>
      <c r="CR203" s="65"/>
      <c r="CS203" s="65"/>
      <c r="CT203" s="65"/>
      <c r="CU203" s="65"/>
      <c r="CV203" s="65"/>
      <c r="CW203" s="65"/>
      <c r="CX203" s="65"/>
      <c r="CY203" s="65"/>
      <c r="CZ203" s="65"/>
      <c r="DA203" s="65"/>
      <c r="DB203" s="65"/>
      <c r="DC203" s="65"/>
      <c r="DD203" s="65"/>
      <c r="DE203" s="65"/>
      <c r="DF203" s="65"/>
      <c r="DG203" s="65"/>
      <c r="DH203" s="65"/>
      <c r="DI203" s="65"/>
      <c r="DJ203" s="182"/>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80"/>
      <c r="ET203" s="182"/>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80"/>
      <c r="GD203" s="182"/>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80"/>
    </row>
    <row r="204" spans="2:221" ht="18" customHeight="1" x14ac:dyDescent="0.2">
      <c r="B204" s="162"/>
      <c r="C204" s="163"/>
      <c r="D204" s="163"/>
      <c r="E204" s="163"/>
      <c r="F204" s="163"/>
      <c r="G204" s="163"/>
      <c r="H204" s="163"/>
      <c r="I204" s="163"/>
      <c r="J204" s="163"/>
      <c r="K204" s="163"/>
      <c r="L204" s="163"/>
      <c r="M204" s="163"/>
      <c r="N204" s="163"/>
      <c r="O204" s="163"/>
      <c r="P204" s="163"/>
      <c r="Q204" s="163"/>
      <c r="R204" s="163"/>
      <c r="S204" s="163"/>
      <c r="T204" s="163"/>
      <c r="U204" s="164"/>
      <c r="V204" s="168"/>
      <c r="W204" s="169"/>
      <c r="X204" s="169"/>
      <c r="Y204" s="169"/>
      <c r="Z204" s="169"/>
      <c r="AA204" s="170"/>
      <c r="AB204" s="174"/>
      <c r="AC204" s="175"/>
      <c r="AD204" s="175"/>
      <c r="AE204" s="175"/>
      <c r="AF204" s="176"/>
      <c r="AG204" s="177" t="s">
        <v>24</v>
      </c>
      <c r="AH204" s="178"/>
      <c r="AI204" s="178"/>
      <c r="AJ204" s="178"/>
      <c r="AK204" s="178"/>
      <c r="AL204" s="179">
        <f t="shared" si="3"/>
        <v>5067</v>
      </c>
      <c r="AM204" s="180"/>
      <c r="AN204" s="180"/>
      <c r="AO204" s="181"/>
      <c r="AP204" s="61">
        <v>0</v>
      </c>
      <c r="AQ204" s="65"/>
      <c r="AR204" s="65"/>
      <c r="AS204" s="65">
        <v>0</v>
      </c>
      <c r="AT204" s="65"/>
      <c r="AU204" s="65"/>
      <c r="AV204" s="65">
        <v>0</v>
      </c>
      <c r="AW204" s="65"/>
      <c r="AX204" s="65"/>
      <c r="AY204" s="65">
        <v>563</v>
      </c>
      <c r="AZ204" s="65"/>
      <c r="BA204" s="65"/>
      <c r="BB204" s="65">
        <v>563</v>
      </c>
      <c r="BC204" s="65"/>
      <c r="BD204" s="65"/>
      <c r="BE204" s="65">
        <v>563</v>
      </c>
      <c r="BF204" s="65"/>
      <c r="BG204" s="65"/>
      <c r="BH204" s="65">
        <v>563</v>
      </c>
      <c r="BI204" s="65"/>
      <c r="BJ204" s="65"/>
      <c r="BK204" s="65">
        <v>563</v>
      </c>
      <c r="BL204" s="65"/>
      <c r="BM204" s="65"/>
      <c r="BN204" s="65">
        <v>563</v>
      </c>
      <c r="BO204" s="65"/>
      <c r="BP204" s="65"/>
      <c r="BQ204" s="65">
        <v>563</v>
      </c>
      <c r="BR204" s="65"/>
      <c r="BS204" s="65"/>
      <c r="BT204" s="65">
        <v>563</v>
      </c>
      <c r="BU204" s="65"/>
      <c r="BV204" s="65"/>
      <c r="BW204" s="65">
        <v>563</v>
      </c>
      <c r="BX204" s="65"/>
      <c r="BY204" s="80"/>
      <c r="BZ204" s="182">
        <v>0</v>
      </c>
      <c r="CA204" s="65"/>
      <c r="CB204" s="65"/>
      <c r="CC204" s="65">
        <v>0</v>
      </c>
      <c r="CD204" s="65"/>
      <c r="CE204" s="65"/>
      <c r="CF204" s="65">
        <v>0</v>
      </c>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80"/>
      <c r="DJ204" s="182"/>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80"/>
      <c r="ET204" s="182"/>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80"/>
      <c r="GD204" s="182"/>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80"/>
    </row>
    <row r="205" spans="2:221" ht="18" customHeight="1" x14ac:dyDescent="0.2">
      <c r="B205" s="185" t="s">
        <v>203</v>
      </c>
      <c r="C205" s="186"/>
      <c r="D205" s="186"/>
      <c r="E205" s="186"/>
      <c r="F205" s="186"/>
      <c r="G205" s="186"/>
      <c r="H205" s="186"/>
      <c r="I205" s="186"/>
      <c r="J205" s="186"/>
      <c r="K205" s="186"/>
      <c r="L205" s="186"/>
      <c r="M205" s="186"/>
      <c r="N205" s="186"/>
      <c r="O205" s="186"/>
      <c r="P205" s="186"/>
      <c r="Q205" s="186"/>
      <c r="R205" s="186"/>
      <c r="S205" s="186"/>
      <c r="T205" s="186"/>
      <c r="U205" s="187"/>
      <c r="V205" s="188" t="s">
        <v>265</v>
      </c>
      <c r="W205" s="189"/>
      <c r="X205" s="189"/>
      <c r="Y205" s="189"/>
      <c r="Z205" s="189"/>
      <c r="AA205" s="190"/>
      <c r="AB205" s="191">
        <v>1.1900000000000001E-3</v>
      </c>
      <c r="AC205" s="192"/>
      <c r="AD205" s="192"/>
      <c r="AE205" s="192"/>
      <c r="AF205" s="193"/>
      <c r="AG205" s="74" t="s">
        <v>23</v>
      </c>
      <c r="AH205" s="75"/>
      <c r="AI205" s="75"/>
      <c r="AJ205" s="75"/>
      <c r="AK205" s="75"/>
      <c r="AL205" s="76">
        <f t="shared" si="3"/>
        <v>2</v>
      </c>
      <c r="AM205" s="77"/>
      <c r="AN205" s="77"/>
      <c r="AO205" s="78"/>
      <c r="AP205" s="91"/>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v>1</v>
      </c>
      <c r="BU205" s="58"/>
      <c r="BV205" s="58"/>
      <c r="BW205" s="58"/>
      <c r="BX205" s="58"/>
      <c r="BY205" s="66"/>
      <c r="BZ205" s="183"/>
      <c r="CA205" s="58"/>
      <c r="CB205" s="58"/>
      <c r="CC205" s="58"/>
      <c r="CD205" s="58"/>
      <c r="CE205" s="58"/>
      <c r="CF205" s="58">
        <v>1</v>
      </c>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66"/>
      <c r="DJ205" s="183"/>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66"/>
      <c r="ET205" s="183"/>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66"/>
      <c r="GD205" s="183"/>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66"/>
    </row>
    <row r="206" spans="2:221" ht="18" customHeight="1" x14ac:dyDescent="0.2">
      <c r="B206" s="134"/>
      <c r="C206" s="135"/>
      <c r="D206" s="135"/>
      <c r="E206" s="135"/>
      <c r="F206" s="135"/>
      <c r="G206" s="135"/>
      <c r="H206" s="135"/>
      <c r="I206" s="135"/>
      <c r="J206" s="135"/>
      <c r="K206" s="135"/>
      <c r="L206" s="135"/>
      <c r="M206" s="135"/>
      <c r="N206" s="135"/>
      <c r="O206" s="135"/>
      <c r="P206" s="135"/>
      <c r="Q206" s="135"/>
      <c r="R206" s="135"/>
      <c r="S206" s="135"/>
      <c r="T206" s="135"/>
      <c r="U206" s="136"/>
      <c r="V206" s="140"/>
      <c r="W206" s="141"/>
      <c r="X206" s="141"/>
      <c r="Y206" s="141"/>
      <c r="Z206" s="141"/>
      <c r="AA206" s="142"/>
      <c r="AB206" s="146"/>
      <c r="AC206" s="147"/>
      <c r="AD206" s="147"/>
      <c r="AE206" s="147"/>
      <c r="AF206" s="148"/>
      <c r="AG206" s="74" t="s">
        <v>24</v>
      </c>
      <c r="AH206" s="75"/>
      <c r="AI206" s="75"/>
      <c r="AJ206" s="75"/>
      <c r="AK206" s="75"/>
      <c r="AL206" s="76">
        <f t="shared" si="3"/>
        <v>0</v>
      </c>
      <c r="AM206" s="77"/>
      <c r="AN206" s="77"/>
      <c r="AO206" s="78"/>
      <c r="AP206" s="91"/>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v>0</v>
      </c>
      <c r="BU206" s="58"/>
      <c r="BV206" s="58"/>
      <c r="BW206" s="58"/>
      <c r="BX206" s="58"/>
      <c r="BY206" s="66"/>
      <c r="BZ206" s="183">
        <v>0</v>
      </c>
      <c r="CA206" s="58"/>
      <c r="CB206" s="58"/>
      <c r="CC206" s="58">
        <v>0</v>
      </c>
      <c r="CD206" s="58"/>
      <c r="CE206" s="58"/>
      <c r="CF206" s="58">
        <v>0</v>
      </c>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66"/>
      <c r="DJ206" s="183"/>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66"/>
      <c r="ET206" s="183"/>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66"/>
      <c r="GD206" s="183"/>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66"/>
    </row>
    <row r="207" spans="2:221" ht="18" customHeight="1" x14ac:dyDescent="0.2">
      <c r="B207" s="159" t="s">
        <v>204</v>
      </c>
      <c r="C207" s="160"/>
      <c r="D207" s="160"/>
      <c r="E207" s="160"/>
      <c r="F207" s="160"/>
      <c r="G207" s="160"/>
      <c r="H207" s="160"/>
      <c r="I207" s="160"/>
      <c r="J207" s="160"/>
      <c r="K207" s="160"/>
      <c r="L207" s="160"/>
      <c r="M207" s="160"/>
      <c r="N207" s="160"/>
      <c r="O207" s="160"/>
      <c r="P207" s="160"/>
      <c r="Q207" s="160"/>
      <c r="R207" s="160"/>
      <c r="S207" s="160"/>
      <c r="T207" s="160"/>
      <c r="U207" s="161"/>
      <c r="V207" s="165" t="s">
        <v>266</v>
      </c>
      <c r="W207" s="166"/>
      <c r="X207" s="166"/>
      <c r="Y207" s="166"/>
      <c r="Z207" s="166"/>
      <c r="AA207" s="167"/>
      <c r="AB207" s="171">
        <v>4.8999999999999998E-4</v>
      </c>
      <c r="AC207" s="172"/>
      <c r="AD207" s="172"/>
      <c r="AE207" s="172"/>
      <c r="AF207" s="173"/>
      <c r="AG207" s="177" t="s">
        <v>23</v>
      </c>
      <c r="AH207" s="178"/>
      <c r="AI207" s="178"/>
      <c r="AJ207" s="178"/>
      <c r="AK207" s="178"/>
      <c r="AL207" s="179">
        <f t="shared" si="3"/>
        <v>1</v>
      </c>
      <c r="AM207" s="180"/>
      <c r="AN207" s="180"/>
      <c r="AO207" s="181"/>
      <c r="AP207" s="61"/>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v>1</v>
      </c>
      <c r="BX207" s="65"/>
      <c r="BY207" s="80"/>
      <c r="BZ207" s="182"/>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80"/>
      <c r="DJ207" s="182"/>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80"/>
      <c r="ET207" s="182"/>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80"/>
      <c r="GD207" s="182"/>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80"/>
    </row>
    <row r="208" spans="2:221" ht="18" customHeight="1" thickBot="1" x14ac:dyDescent="0.25">
      <c r="B208" s="199"/>
      <c r="C208" s="200"/>
      <c r="D208" s="200"/>
      <c r="E208" s="200"/>
      <c r="F208" s="200"/>
      <c r="G208" s="200"/>
      <c r="H208" s="200"/>
      <c r="I208" s="200"/>
      <c r="J208" s="200"/>
      <c r="K208" s="200"/>
      <c r="L208" s="200"/>
      <c r="M208" s="200"/>
      <c r="N208" s="200"/>
      <c r="O208" s="200"/>
      <c r="P208" s="200"/>
      <c r="Q208" s="200"/>
      <c r="R208" s="200"/>
      <c r="S208" s="200"/>
      <c r="T208" s="200"/>
      <c r="U208" s="201"/>
      <c r="V208" s="202"/>
      <c r="W208" s="203"/>
      <c r="X208" s="203"/>
      <c r="Y208" s="203"/>
      <c r="Z208" s="203"/>
      <c r="AA208" s="204"/>
      <c r="AB208" s="205"/>
      <c r="AC208" s="206"/>
      <c r="AD208" s="206"/>
      <c r="AE208" s="206"/>
      <c r="AF208" s="207"/>
      <c r="AG208" s="208" t="s">
        <v>24</v>
      </c>
      <c r="AH208" s="209"/>
      <c r="AI208" s="209"/>
      <c r="AJ208" s="209"/>
      <c r="AK208" s="209"/>
      <c r="AL208" s="210">
        <f t="shared" si="3"/>
        <v>0</v>
      </c>
      <c r="AM208" s="211"/>
      <c r="AN208" s="211"/>
      <c r="AO208" s="212"/>
      <c r="AP208" s="439"/>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v>0</v>
      </c>
      <c r="BX208" s="214"/>
      <c r="BY208" s="215"/>
      <c r="BZ208" s="216">
        <v>0</v>
      </c>
      <c r="CA208" s="214"/>
      <c r="CB208" s="214"/>
      <c r="CC208" s="214">
        <v>0</v>
      </c>
      <c r="CD208" s="214"/>
      <c r="CE208" s="214"/>
      <c r="CF208" s="214">
        <v>0</v>
      </c>
      <c r="CG208" s="214"/>
      <c r="CH208" s="214"/>
      <c r="CI208" s="214"/>
      <c r="CJ208" s="214"/>
      <c r="CK208" s="214"/>
      <c r="CL208" s="214"/>
      <c r="CM208" s="214"/>
      <c r="CN208" s="214"/>
      <c r="CO208" s="214"/>
      <c r="CP208" s="214"/>
      <c r="CQ208" s="214"/>
      <c r="CR208" s="214"/>
      <c r="CS208" s="214"/>
      <c r="CT208" s="214"/>
      <c r="CU208" s="214"/>
      <c r="CV208" s="214"/>
      <c r="CW208" s="214"/>
      <c r="CX208" s="214"/>
      <c r="CY208" s="214"/>
      <c r="CZ208" s="214"/>
      <c r="DA208" s="214"/>
      <c r="DB208" s="214"/>
      <c r="DC208" s="214"/>
      <c r="DD208" s="214"/>
      <c r="DE208" s="214"/>
      <c r="DF208" s="214"/>
      <c r="DG208" s="214"/>
      <c r="DH208" s="214"/>
      <c r="DI208" s="215"/>
      <c r="DJ208" s="216"/>
      <c r="DK208" s="214"/>
      <c r="DL208" s="214"/>
      <c r="DM208" s="214"/>
      <c r="DN208" s="214"/>
      <c r="DO208" s="214"/>
      <c r="DP208" s="214"/>
      <c r="DQ208" s="214"/>
      <c r="DR208" s="214"/>
      <c r="DS208" s="214"/>
      <c r="DT208" s="214"/>
      <c r="DU208" s="214"/>
      <c r="DV208" s="214"/>
      <c r="DW208" s="214"/>
      <c r="DX208" s="214"/>
      <c r="DY208" s="214"/>
      <c r="DZ208" s="214"/>
      <c r="EA208" s="214"/>
      <c r="EB208" s="214"/>
      <c r="EC208" s="214"/>
      <c r="ED208" s="214"/>
      <c r="EE208" s="214"/>
      <c r="EF208" s="214"/>
      <c r="EG208" s="214"/>
      <c r="EH208" s="214"/>
      <c r="EI208" s="214"/>
      <c r="EJ208" s="214"/>
      <c r="EK208" s="214"/>
      <c r="EL208" s="214"/>
      <c r="EM208" s="214"/>
      <c r="EN208" s="214"/>
      <c r="EO208" s="214"/>
      <c r="EP208" s="214"/>
      <c r="EQ208" s="214"/>
      <c r="ER208" s="214"/>
      <c r="ES208" s="215"/>
      <c r="ET208" s="216"/>
      <c r="EU208" s="214"/>
      <c r="EV208" s="214"/>
      <c r="EW208" s="214"/>
      <c r="EX208" s="214"/>
      <c r="EY208" s="214"/>
      <c r="EZ208" s="214"/>
      <c r="FA208" s="214"/>
      <c r="FB208" s="214"/>
      <c r="FC208" s="214"/>
      <c r="FD208" s="214"/>
      <c r="FE208" s="214"/>
      <c r="FF208" s="214"/>
      <c r="FG208" s="214"/>
      <c r="FH208" s="214"/>
      <c r="FI208" s="214"/>
      <c r="FJ208" s="214"/>
      <c r="FK208" s="214"/>
      <c r="FL208" s="214"/>
      <c r="FM208" s="214"/>
      <c r="FN208" s="214"/>
      <c r="FO208" s="214"/>
      <c r="FP208" s="214"/>
      <c r="FQ208" s="214"/>
      <c r="FR208" s="214"/>
      <c r="FS208" s="214"/>
      <c r="FT208" s="214"/>
      <c r="FU208" s="214"/>
      <c r="FV208" s="214"/>
      <c r="FW208" s="214"/>
      <c r="FX208" s="214"/>
      <c r="FY208" s="214"/>
      <c r="FZ208" s="214"/>
      <c r="GA208" s="214"/>
      <c r="GB208" s="214"/>
      <c r="GC208" s="215"/>
      <c r="GD208" s="216"/>
      <c r="GE208" s="214"/>
      <c r="GF208" s="214"/>
      <c r="GG208" s="214"/>
      <c r="GH208" s="214"/>
      <c r="GI208" s="214"/>
      <c r="GJ208" s="214"/>
      <c r="GK208" s="214"/>
      <c r="GL208" s="214"/>
      <c r="GM208" s="214"/>
      <c r="GN208" s="214"/>
      <c r="GO208" s="214"/>
      <c r="GP208" s="214"/>
      <c r="GQ208" s="214"/>
      <c r="GR208" s="214"/>
      <c r="GS208" s="214"/>
      <c r="GT208" s="214"/>
      <c r="GU208" s="214"/>
      <c r="GV208" s="214"/>
      <c r="GW208" s="214"/>
      <c r="GX208" s="214"/>
      <c r="GY208" s="214"/>
      <c r="GZ208" s="214"/>
      <c r="HA208" s="214"/>
      <c r="HB208" s="214"/>
      <c r="HC208" s="214"/>
      <c r="HD208" s="214"/>
      <c r="HE208" s="214"/>
      <c r="HF208" s="214"/>
      <c r="HG208" s="214"/>
      <c r="HH208" s="214"/>
      <c r="HI208" s="214"/>
      <c r="HJ208" s="214"/>
      <c r="HK208" s="214"/>
      <c r="HL208" s="214"/>
      <c r="HM208" s="215"/>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67" t="s">
        <v>33</v>
      </c>
      <c r="D211" s="68"/>
      <c r="E211" s="68"/>
      <c r="F211" s="68"/>
      <c r="G211" s="68"/>
      <c r="H211" s="68"/>
      <c r="I211" s="68"/>
      <c r="J211" s="68"/>
      <c r="K211" s="68"/>
      <c r="L211" s="68"/>
      <c r="M211" s="68"/>
      <c r="N211" s="68"/>
      <c r="O211" s="85" t="s">
        <v>97</v>
      </c>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67" t="s">
        <v>34</v>
      </c>
      <c r="D212" s="68"/>
      <c r="E212" s="68"/>
      <c r="F212" s="68"/>
      <c r="G212" s="68"/>
      <c r="H212" s="68"/>
      <c r="I212" s="68"/>
      <c r="J212" s="68"/>
      <c r="K212" s="68"/>
      <c r="L212" s="68"/>
      <c r="M212" s="68"/>
      <c r="N212" s="68"/>
      <c r="O212" s="69" t="s">
        <v>98</v>
      </c>
      <c r="P212" s="69"/>
      <c r="Q212" s="6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67" t="s">
        <v>35</v>
      </c>
      <c r="D213" s="67"/>
      <c r="E213" s="67"/>
      <c r="F213" s="67"/>
      <c r="G213" s="67"/>
      <c r="H213" s="67"/>
      <c r="I213" s="67"/>
      <c r="J213" s="67"/>
      <c r="K213" s="67"/>
      <c r="L213" s="67"/>
      <c r="M213" s="67"/>
      <c r="N213" s="67"/>
      <c r="O213" s="70">
        <v>0.4</v>
      </c>
      <c r="P213" s="70"/>
      <c r="Q213" s="70"/>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71" t="s">
        <v>36</v>
      </c>
      <c r="D214" s="71"/>
      <c r="E214" s="71"/>
      <c r="F214" s="71"/>
      <c r="G214" s="71"/>
      <c r="H214" s="71"/>
      <c r="I214" s="71"/>
      <c r="J214" s="71"/>
      <c r="K214" s="71"/>
      <c r="L214" s="71"/>
      <c r="M214" s="71"/>
      <c r="N214" s="71"/>
      <c r="O214" s="72" t="s">
        <v>267</v>
      </c>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67" t="s">
        <v>34</v>
      </c>
      <c r="D215" s="67"/>
      <c r="E215" s="67"/>
      <c r="F215" s="67"/>
      <c r="G215" s="67"/>
      <c r="H215" s="67"/>
      <c r="I215" s="67"/>
      <c r="J215" s="67"/>
      <c r="K215" s="67"/>
      <c r="L215" s="67"/>
      <c r="M215" s="67"/>
      <c r="N215" s="67"/>
      <c r="O215" s="69" t="s">
        <v>268</v>
      </c>
      <c r="P215" s="69"/>
      <c r="Q215" s="69"/>
      <c r="R215" s="6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67" t="s">
        <v>37</v>
      </c>
      <c r="D216" s="67"/>
      <c r="E216" s="67"/>
      <c r="F216" s="67"/>
      <c r="G216" s="67"/>
      <c r="H216" s="67"/>
      <c r="I216" s="67"/>
      <c r="J216" s="67"/>
      <c r="K216" s="67"/>
      <c r="L216" s="67"/>
      <c r="M216" s="67"/>
      <c r="N216" s="67"/>
      <c r="O216" s="73">
        <v>0.25</v>
      </c>
      <c r="P216" s="69"/>
      <c r="Q216" s="6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67" t="s">
        <v>38</v>
      </c>
      <c r="D217" s="67"/>
      <c r="E217" s="67"/>
      <c r="F217" s="67"/>
      <c r="G217" s="67"/>
      <c r="H217" s="67"/>
      <c r="I217" s="67"/>
      <c r="J217" s="67"/>
      <c r="K217" s="67"/>
      <c r="L217" s="67"/>
      <c r="M217" s="67"/>
      <c r="N217" s="67"/>
      <c r="O217" s="69" t="s">
        <v>269</v>
      </c>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121" t="s">
        <v>39</v>
      </c>
      <c r="C219" s="122"/>
      <c r="D219" s="122"/>
      <c r="E219" s="122"/>
      <c r="F219" s="122"/>
      <c r="G219" s="122"/>
      <c r="H219" s="122"/>
      <c r="I219" s="122"/>
      <c r="J219" s="122"/>
      <c r="K219" s="122"/>
      <c r="L219" s="122"/>
      <c r="M219" s="122"/>
      <c r="N219" s="122"/>
      <c r="O219" s="122"/>
      <c r="P219" s="122"/>
      <c r="Q219" s="122"/>
      <c r="R219" s="122"/>
      <c r="S219" s="122"/>
      <c r="T219" s="122"/>
      <c r="U219" s="123"/>
      <c r="V219" s="121" t="s">
        <v>40</v>
      </c>
      <c r="W219" s="122"/>
      <c r="X219" s="122"/>
      <c r="Y219" s="122"/>
      <c r="Z219" s="122"/>
      <c r="AA219" s="123"/>
      <c r="AB219" s="121" t="s">
        <v>9</v>
      </c>
      <c r="AC219" s="122"/>
      <c r="AD219" s="122"/>
      <c r="AE219" s="122"/>
      <c r="AF219" s="123"/>
      <c r="AG219" s="121" t="s">
        <v>1</v>
      </c>
      <c r="AH219" s="122"/>
      <c r="AI219" s="122"/>
      <c r="AJ219" s="122"/>
      <c r="AK219" s="122"/>
      <c r="AL219" s="122"/>
      <c r="AM219" s="122"/>
      <c r="AN219" s="122"/>
      <c r="AO219" s="123"/>
      <c r="AP219" s="127" t="s">
        <v>5</v>
      </c>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9"/>
      <c r="BZ219" s="127" t="s">
        <v>41</v>
      </c>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9"/>
      <c r="DJ219" s="127" t="s">
        <v>42</v>
      </c>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9"/>
      <c r="ET219" s="127" t="s">
        <v>43</v>
      </c>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9"/>
      <c r="GD219" s="127" t="s">
        <v>44</v>
      </c>
      <c r="GE219" s="128"/>
      <c r="GF219" s="128"/>
      <c r="GG219" s="128"/>
      <c r="GH219" s="128"/>
      <c r="GI219" s="128"/>
      <c r="GJ219" s="128"/>
      <c r="GK219" s="128"/>
      <c r="GL219" s="128"/>
      <c r="GM219" s="128"/>
      <c r="GN219" s="128"/>
      <c r="GO219" s="128"/>
      <c r="GP219" s="128"/>
      <c r="GQ219" s="128"/>
      <c r="GR219" s="128"/>
      <c r="GS219" s="128"/>
      <c r="GT219" s="128"/>
      <c r="GU219" s="128"/>
      <c r="GV219" s="128"/>
      <c r="GW219" s="128"/>
      <c r="GX219" s="128"/>
      <c r="GY219" s="128"/>
      <c r="GZ219" s="128"/>
      <c r="HA219" s="128"/>
      <c r="HB219" s="128"/>
      <c r="HC219" s="128"/>
      <c r="HD219" s="128"/>
      <c r="HE219" s="128"/>
      <c r="HF219" s="128"/>
      <c r="HG219" s="128"/>
      <c r="HH219" s="128"/>
      <c r="HI219" s="128"/>
      <c r="HJ219" s="128"/>
      <c r="HK219" s="128"/>
      <c r="HL219" s="128"/>
      <c r="HM219" s="129"/>
    </row>
    <row r="220" spans="2:221" ht="18" customHeight="1" thickBot="1" x14ac:dyDescent="0.25">
      <c r="B220" s="124"/>
      <c r="C220" s="125"/>
      <c r="D220" s="125"/>
      <c r="E220" s="125"/>
      <c r="F220" s="125"/>
      <c r="G220" s="125"/>
      <c r="H220" s="125"/>
      <c r="I220" s="125"/>
      <c r="J220" s="125"/>
      <c r="K220" s="125"/>
      <c r="L220" s="125"/>
      <c r="M220" s="125"/>
      <c r="N220" s="125"/>
      <c r="O220" s="125"/>
      <c r="P220" s="125"/>
      <c r="Q220" s="125"/>
      <c r="R220" s="125"/>
      <c r="S220" s="125"/>
      <c r="T220" s="125"/>
      <c r="U220" s="126"/>
      <c r="V220" s="124"/>
      <c r="W220" s="125"/>
      <c r="X220" s="125"/>
      <c r="Y220" s="125"/>
      <c r="Z220" s="125"/>
      <c r="AA220" s="126"/>
      <c r="AB220" s="124"/>
      <c r="AC220" s="125"/>
      <c r="AD220" s="125"/>
      <c r="AE220" s="125"/>
      <c r="AF220" s="126"/>
      <c r="AG220" s="124"/>
      <c r="AH220" s="125"/>
      <c r="AI220" s="125"/>
      <c r="AJ220" s="125"/>
      <c r="AK220" s="125"/>
      <c r="AL220" s="125"/>
      <c r="AM220" s="125"/>
      <c r="AN220" s="125"/>
      <c r="AO220" s="126"/>
      <c r="AP220" s="116" t="s">
        <v>11</v>
      </c>
      <c r="AQ220" s="117"/>
      <c r="AR220" s="117"/>
      <c r="AS220" s="117" t="s">
        <v>12</v>
      </c>
      <c r="AT220" s="117"/>
      <c r="AU220" s="117"/>
      <c r="AV220" s="118" t="s">
        <v>13</v>
      </c>
      <c r="AW220" s="119"/>
      <c r="AX220" s="120"/>
      <c r="AY220" s="118" t="s">
        <v>17</v>
      </c>
      <c r="AZ220" s="119"/>
      <c r="BA220" s="120"/>
      <c r="BB220" s="118" t="s">
        <v>14</v>
      </c>
      <c r="BC220" s="119"/>
      <c r="BD220" s="120"/>
      <c r="BE220" s="118" t="s">
        <v>15</v>
      </c>
      <c r="BF220" s="119"/>
      <c r="BG220" s="120"/>
      <c r="BH220" s="118" t="s">
        <v>16</v>
      </c>
      <c r="BI220" s="119"/>
      <c r="BJ220" s="120"/>
      <c r="BK220" s="118" t="s">
        <v>18</v>
      </c>
      <c r="BL220" s="119"/>
      <c r="BM220" s="120"/>
      <c r="BN220" s="118" t="s">
        <v>19</v>
      </c>
      <c r="BO220" s="119"/>
      <c r="BP220" s="120"/>
      <c r="BQ220" s="118" t="s">
        <v>20</v>
      </c>
      <c r="BR220" s="119"/>
      <c r="BS220" s="120"/>
      <c r="BT220" s="118" t="s">
        <v>21</v>
      </c>
      <c r="BU220" s="119"/>
      <c r="BV220" s="120"/>
      <c r="BW220" s="118" t="s">
        <v>22</v>
      </c>
      <c r="BX220" s="119"/>
      <c r="BY220" s="130"/>
      <c r="BZ220" s="116" t="s">
        <v>11</v>
      </c>
      <c r="CA220" s="117"/>
      <c r="CB220" s="117"/>
      <c r="CC220" s="117" t="s">
        <v>12</v>
      </c>
      <c r="CD220" s="117"/>
      <c r="CE220" s="117"/>
      <c r="CF220" s="118" t="s">
        <v>13</v>
      </c>
      <c r="CG220" s="119"/>
      <c r="CH220" s="120"/>
      <c r="CI220" s="118" t="s">
        <v>17</v>
      </c>
      <c r="CJ220" s="119"/>
      <c r="CK220" s="120"/>
      <c r="CL220" s="118" t="s">
        <v>14</v>
      </c>
      <c r="CM220" s="119"/>
      <c r="CN220" s="120"/>
      <c r="CO220" s="118" t="s">
        <v>15</v>
      </c>
      <c r="CP220" s="119"/>
      <c r="CQ220" s="120"/>
      <c r="CR220" s="118" t="s">
        <v>16</v>
      </c>
      <c r="CS220" s="119"/>
      <c r="CT220" s="120"/>
      <c r="CU220" s="118" t="s">
        <v>18</v>
      </c>
      <c r="CV220" s="119"/>
      <c r="CW220" s="120"/>
      <c r="CX220" s="118" t="s">
        <v>19</v>
      </c>
      <c r="CY220" s="119"/>
      <c r="CZ220" s="120"/>
      <c r="DA220" s="118" t="s">
        <v>20</v>
      </c>
      <c r="DB220" s="119"/>
      <c r="DC220" s="120"/>
      <c r="DD220" s="118" t="s">
        <v>21</v>
      </c>
      <c r="DE220" s="119"/>
      <c r="DF220" s="120"/>
      <c r="DG220" s="118" t="s">
        <v>22</v>
      </c>
      <c r="DH220" s="119"/>
      <c r="DI220" s="130"/>
      <c r="DJ220" s="116" t="s">
        <v>11</v>
      </c>
      <c r="DK220" s="117"/>
      <c r="DL220" s="117"/>
      <c r="DM220" s="117" t="s">
        <v>12</v>
      </c>
      <c r="DN220" s="117"/>
      <c r="DO220" s="117"/>
      <c r="DP220" s="118" t="s">
        <v>13</v>
      </c>
      <c r="DQ220" s="119"/>
      <c r="DR220" s="120"/>
      <c r="DS220" s="118" t="s">
        <v>17</v>
      </c>
      <c r="DT220" s="119"/>
      <c r="DU220" s="120"/>
      <c r="DV220" s="118" t="s">
        <v>14</v>
      </c>
      <c r="DW220" s="119"/>
      <c r="DX220" s="120"/>
      <c r="DY220" s="118" t="s">
        <v>15</v>
      </c>
      <c r="DZ220" s="119"/>
      <c r="EA220" s="120"/>
      <c r="EB220" s="118" t="s">
        <v>16</v>
      </c>
      <c r="EC220" s="119"/>
      <c r="ED220" s="120"/>
      <c r="EE220" s="118" t="s">
        <v>18</v>
      </c>
      <c r="EF220" s="119"/>
      <c r="EG220" s="120"/>
      <c r="EH220" s="118" t="s">
        <v>19</v>
      </c>
      <c r="EI220" s="119"/>
      <c r="EJ220" s="120"/>
      <c r="EK220" s="118" t="s">
        <v>20</v>
      </c>
      <c r="EL220" s="119"/>
      <c r="EM220" s="120"/>
      <c r="EN220" s="118" t="s">
        <v>21</v>
      </c>
      <c r="EO220" s="119"/>
      <c r="EP220" s="120"/>
      <c r="EQ220" s="118" t="s">
        <v>22</v>
      </c>
      <c r="ER220" s="119"/>
      <c r="ES220" s="130"/>
      <c r="ET220" s="116" t="s">
        <v>11</v>
      </c>
      <c r="EU220" s="117"/>
      <c r="EV220" s="117"/>
      <c r="EW220" s="117" t="s">
        <v>12</v>
      </c>
      <c r="EX220" s="117"/>
      <c r="EY220" s="117"/>
      <c r="EZ220" s="118" t="s">
        <v>13</v>
      </c>
      <c r="FA220" s="119"/>
      <c r="FB220" s="120"/>
      <c r="FC220" s="118" t="s">
        <v>17</v>
      </c>
      <c r="FD220" s="119"/>
      <c r="FE220" s="120"/>
      <c r="FF220" s="118" t="s">
        <v>14</v>
      </c>
      <c r="FG220" s="119"/>
      <c r="FH220" s="120"/>
      <c r="FI220" s="118" t="s">
        <v>15</v>
      </c>
      <c r="FJ220" s="119"/>
      <c r="FK220" s="120"/>
      <c r="FL220" s="118" t="s">
        <v>16</v>
      </c>
      <c r="FM220" s="119"/>
      <c r="FN220" s="120"/>
      <c r="FO220" s="118" t="s">
        <v>18</v>
      </c>
      <c r="FP220" s="119"/>
      <c r="FQ220" s="120"/>
      <c r="FR220" s="118" t="s">
        <v>19</v>
      </c>
      <c r="FS220" s="119"/>
      <c r="FT220" s="120"/>
      <c r="FU220" s="118" t="s">
        <v>20</v>
      </c>
      <c r="FV220" s="119"/>
      <c r="FW220" s="120"/>
      <c r="FX220" s="118" t="s">
        <v>21</v>
      </c>
      <c r="FY220" s="119"/>
      <c r="FZ220" s="120"/>
      <c r="GA220" s="118" t="s">
        <v>22</v>
      </c>
      <c r="GB220" s="119"/>
      <c r="GC220" s="130"/>
      <c r="GD220" s="116" t="s">
        <v>11</v>
      </c>
      <c r="GE220" s="117"/>
      <c r="GF220" s="117"/>
      <c r="GG220" s="117" t="s">
        <v>12</v>
      </c>
      <c r="GH220" s="117"/>
      <c r="GI220" s="117"/>
      <c r="GJ220" s="118" t="s">
        <v>13</v>
      </c>
      <c r="GK220" s="119"/>
      <c r="GL220" s="120"/>
      <c r="GM220" s="118" t="s">
        <v>17</v>
      </c>
      <c r="GN220" s="119"/>
      <c r="GO220" s="120"/>
      <c r="GP220" s="118" t="s">
        <v>14</v>
      </c>
      <c r="GQ220" s="119"/>
      <c r="GR220" s="120"/>
      <c r="GS220" s="118" t="s">
        <v>15</v>
      </c>
      <c r="GT220" s="119"/>
      <c r="GU220" s="120"/>
      <c r="GV220" s="118" t="s">
        <v>16</v>
      </c>
      <c r="GW220" s="119"/>
      <c r="GX220" s="120"/>
      <c r="GY220" s="118" t="s">
        <v>18</v>
      </c>
      <c r="GZ220" s="119"/>
      <c r="HA220" s="120"/>
      <c r="HB220" s="118" t="s">
        <v>19</v>
      </c>
      <c r="HC220" s="119"/>
      <c r="HD220" s="120"/>
      <c r="HE220" s="118" t="s">
        <v>20</v>
      </c>
      <c r="HF220" s="119"/>
      <c r="HG220" s="120"/>
      <c r="HH220" s="118" t="s">
        <v>21</v>
      </c>
      <c r="HI220" s="119"/>
      <c r="HJ220" s="120"/>
      <c r="HK220" s="118" t="s">
        <v>22</v>
      </c>
      <c r="HL220" s="119"/>
      <c r="HM220" s="130"/>
    </row>
    <row r="221" spans="2:221" ht="18" customHeight="1" x14ac:dyDescent="0.2">
      <c r="B221" s="131" t="s">
        <v>270</v>
      </c>
      <c r="C221" s="132"/>
      <c r="D221" s="132"/>
      <c r="E221" s="132"/>
      <c r="F221" s="132"/>
      <c r="G221" s="132"/>
      <c r="H221" s="132"/>
      <c r="I221" s="132"/>
      <c r="J221" s="132"/>
      <c r="K221" s="132"/>
      <c r="L221" s="132"/>
      <c r="M221" s="132"/>
      <c r="N221" s="132"/>
      <c r="O221" s="132"/>
      <c r="P221" s="132"/>
      <c r="Q221" s="132"/>
      <c r="R221" s="132"/>
      <c r="S221" s="132"/>
      <c r="T221" s="132"/>
      <c r="U221" s="133"/>
      <c r="V221" s="137" t="s">
        <v>326</v>
      </c>
      <c r="W221" s="138"/>
      <c r="X221" s="138"/>
      <c r="Y221" s="138"/>
      <c r="Z221" s="138"/>
      <c r="AA221" s="139"/>
      <c r="AB221" s="143">
        <v>4.1189999999999997E-2</v>
      </c>
      <c r="AC221" s="144"/>
      <c r="AD221" s="144"/>
      <c r="AE221" s="144"/>
      <c r="AF221" s="145"/>
      <c r="AG221" s="149" t="s">
        <v>23</v>
      </c>
      <c r="AH221" s="150"/>
      <c r="AI221" s="150"/>
      <c r="AJ221" s="150"/>
      <c r="AK221" s="150"/>
      <c r="AL221" s="151">
        <f>SUM(AP221:HM221)</f>
        <v>8</v>
      </c>
      <c r="AM221" s="152"/>
      <c r="AN221" s="152"/>
      <c r="AO221" s="153"/>
      <c r="AP221" s="88">
        <v>1</v>
      </c>
      <c r="AQ221" s="154"/>
      <c r="AR221" s="154"/>
      <c r="AS221" s="154"/>
      <c r="AT221" s="154"/>
      <c r="AU221" s="154"/>
      <c r="AV221" s="154">
        <v>1</v>
      </c>
      <c r="AW221" s="154"/>
      <c r="AX221" s="154"/>
      <c r="AY221" s="154"/>
      <c r="AZ221" s="154"/>
      <c r="BA221" s="154"/>
      <c r="BB221" s="154">
        <v>1</v>
      </c>
      <c r="BC221" s="154"/>
      <c r="BD221" s="154"/>
      <c r="BE221" s="154"/>
      <c r="BF221" s="154"/>
      <c r="BG221" s="154"/>
      <c r="BH221" s="154">
        <v>1</v>
      </c>
      <c r="BI221" s="154"/>
      <c r="BJ221" s="154"/>
      <c r="BK221" s="154"/>
      <c r="BL221" s="154"/>
      <c r="BM221" s="154"/>
      <c r="BN221" s="154">
        <v>1</v>
      </c>
      <c r="BO221" s="154"/>
      <c r="BP221" s="154"/>
      <c r="BQ221" s="154"/>
      <c r="BR221" s="154"/>
      <c r="BS221" s="154"/>
      <c r="BT221" s="154">
        <v>1</v>
      </c>
      <c r="BU221" s="154"/>
      <c r="BV221" s="154"/>
      <c r="BW221" s="154"/>
      <c r="BX221" s="154"/>
      <c r="BY221" s="156"/>
      <c r="BZ221" s="155">
        <v>1</v>
      </c>
      <c r="CA221" s="154"/>
      <c r="CB221" s="154"/>
      <c r="CC221" s="154"/>
      <c r="CD221" s="154"/>
      <c r="CE221" s="154"/>
      <c r="CF221" s="154">
        <v>1</v>
      </c>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6"/>
      <c r="DJ221" s="155"/>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6"/>
      <c r="ET221" s="155"/>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c r="FR221" s="154"/>
      <c r="FS221" s="154"/>
      <c r="FT221" s="154"/>
      <c r="FU221" s="154"/>
      <c r="FV221" s="154"/>
      <c r="FW221" s="154"/>
      <c r="FX221" s="154"/>
      <c r="FY221" s="154"/>
      <c r="FZ221" s="154"/>
      <c r="GA221" s="154"/>
      <c r="GB221" s="154"/>
      <c r="GC221" s="156"/>
      <c r="GD221" s="155"/>
      <c r="GE221" s="154"/>
      <c r="GF221" s="154"/>
      <c r="GG221" s="154"/>
      <c r="GH221" s="154"/>
      <c r="GI221" s="154"/>
      <c r="GJ221" s="154"/>
      <c r="GK221" s="154"/>
      <c r="GL221" s="154"/>
      <c r="GM221" s="154"/>
      <c r="GN221" s="154"/>
      <c r="GO221" s="154"/>
      <c r="GP221" s="154"/>
      <c r="GQ221" s="154"/>
      <c r="GR221" s="154"/>
      <c r="GS221" s="154"/>
      <c r="GT221" s="154"/>
      <c r="GU221" s="154"/>
      <c r="GV221" s="154"/>
      <c r="GW221" s="154"/>
      <c r="GX221" s="154"/>
      <c r="GY221" s="154"/>
      <c r="GZ221" s="154"/>
      <c r="HA221" s="154"/>
      <c r="HB221" s="154"/>
      <c r="HC221" s="154"/>
      <c r="HD221" s="154"/>
      <c r="HE221" s="154"/>
      <c r="HF221" s="154"/>
      <c r="HG221" s="154"/>
      <c r="HH221" s="154"/>
      <c r="HI221" s="154"/>
      <c r="HJ221" s="154"/>
      <c r="HK221" s="154"/>
      <c r="HL221" s="154"/>
      <c r="HM221" s="156"/>
    </row>
    <row r="222" spans="2:221" ht="18" customHeight="1" x14ac:dyDescent="0.2">
      <c r="B222" s="134"/>
      <c r="C222" s="135"/>
      <c r="D222" s="135"/>
      <c r="E222" s="135"/>
      <c r="F222" s="135"/>
      <c r="G222" s="135"/>
      <c r="H222" s="135"/>
      <c r="I222" s="135"/>
      <c r="J222" s="135"/>
      <c r="K222" s="135"/>
      <c r="L222" s="135"/>
      <c r="M222" s="135"/>
      <c r="N222" s="135"/>
      <c r="O222" s="135"/>
      <c r="P222" s="135"/>
      <c r="Q222" s="135"/>
      <c r="R222" s="135"/>
      <c r="S222" s="135"/>
      <c r="T222" s="135"/>
      <c r="U222" s="136"/>
      <c r="V222" s="140"/>
      <c r="W222" s="141"/>
      <c r="X222" s="141"/>
      <c r="Y222" s="141"/>
      <c r="Z222" s="141"/>
      <c r="AA222" s="142"/>
      <c r="AB222" s="146"/>
      <c r="AC222" s="147"/>
      <c r="AD222" s="147"/>
      <c r="AE222" s="147"/>
      <c r="AF222" s="148"/>
      <c r="AG222" s="74" t="s">
        <v>24</v>
      </c>
      <c r="AH222" s="75"/>
      <c r="AI222" s="75"/>
      <c r="AJ222" s="75"/>
      <c r="AK222" s="75"/>
      <c r="AL222" s="76">
        <f t="shared" ref="AL222:AL285" si="4">SUM(AP222:HM222)</f>
        <v>9</v>
      </c>
      <c r="AM222" s="77"/>
      <c r="AN222" s="77"/>
      <c r="AO222" s="78"/>
      <c r="AP222" s="79">
        <v>1</v>
      </c>
      <c r="AQ222" s="58"/>
      <c r="AR222" s="58"/>
      <c r="AS222" s="58"/>
      <c r="AT222" s="58"/>
      <c r="AU222" s="58"/>
      <c r="AV222" s="58">
        <v>1</v>
      </c>
      <c r="AW222" s="58"/>
      <c r="AX222" s="58"/>
      <c r="AY222" s="58"/>
      <c r="AZ222" s="58"/>
      <c r="BA222" s="58"/>
      <c r="BB222" s="58">
        <v>1</v>
      </c>
      <c r="BC222" s="58"/>
      <c r="BD222" s="58"/>
      <c r="BE222" s="58">
        <v>1</v>
      </c>
      <c r="BF222" s="58"/>
      <c r="BG222" s="58"/>
      <c r="BH222" s="58"/>
      <c r="BI222" s="58"/>
      <c r="BJ222" s="58"/>
      <c r="BK222" s="58"/>
      <c r="BL222" s="58"/>
      <c r="BM222" s="58"/>
      <c r="BN222" s="58">
        <v>2</v>
      </c>
      <c r="BO222" s="58"/>
      <c r="BP222" s="58"/>
      <c r="BQ222" s="58">
        <v>1</v>
      </c>
      <c r="BR222" s="58"/>
      <c r="BS222" s="58"/>
      <c r="BT222" s="58"/>
      <c r="BU222" s="58"/>
      <c r="BV222" s="58"/>
      <c r="BW222" s="58">
        <v>1</v>
      </c>
      <c r="BX222" s="58"/>
      <c r="BY222" s="66"/>
      <c r="BZ222" s="183">
        <v>0</v>
      </c>
      <c r="CA222" s="58"/>
      <c r="CB222" s="58"/>
      <c r="CC222" s="58">
        <v>0</v>
      </c>
      <c r="CD222" s="58"/>
      <c r="CE222" s="58"/>
      <c r="CF222" s="58">
        <v>1</v>
      </c>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66"/>
      <c r="DJ222" s="183"/>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66"/>
      <c r="ET222" s="183"/>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66"/>
      <c r="GD222" s="183"/>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66"/>
    </row>
    <row r="223" spans="2:221" ht="18" customHeight="1" x14ac:dyDescent="0.2">
      <c r="B223" s="159" t="s">
        <v>271</v>
      </c>
      <c r="C223" s="160"/>
      <c r="D223" s="160"/>
      <c r="E223" s="160"/>
      <c r="F223" s="160"/>
      <c r="G223" s="160"/>
      <c r="H223" s="160"/>
      <c r="I223" s="160"/>
      <c r="J223" s="160"/>
      <c r="K223" s="160"/>
      <c r="L223" s="160"/>
      <c r="M223" s="160"/>
      <c r="N223" s="160"/>
      <c r="O223" s="160"/>
      <c r="P223" s="160"/>
      <c r="Q223" s="160"/>
      <c r="R223" s="160"/>
      <c r="S223" s="160"/>
      <c r="T223" s="160"/>
      <c r="U223" s="161"/>
      <c r="V223" s="165" t="s">
        <v>327</v>
      </c>
      <c r="W223" s="166"/>
      <c r="X223" s="166"/>
      <c r="Y223" s="166"/>
      <c r="Z223" s="166"/>
      <c r="AA223" s="167"/>
      <c r="AB223" s="171">
        <v>4.8000000000000001E-4</v>
      </c>
      <c r="AC223" s="172"/>
      <c r="AD223" s="172"/>
      <c r="AE223" s="172"/>
      <c r="AF223" s="173"/>
      <c r="AG223" s="177" t="s">
        <v>23</v>
      </c>
      <c r="AH223" s="178"/>
      <c r="AI223" s="178"/>
      <c r="AJ223" s="178"/>
      <c r="AK223" s="178"/>
      <c r="AL223" s="179">
        <f t="shared" si="4"/>
        <v>7</v>
      </c>
      <c r="AM223" s="180"/>
      <c r="AN223" s="180"/>
      <c r="AO223" s="181"/>
      <c r="AP223" s="61"/>
      <c r="AQ223" s="65"/>
      <c r="AR223" s="65"/>
      <c r="AS223" s="65">
        <v>1</v>
      </c>
      <c r="AT223" s="65"/>
      <c r="AU223" s="65"/>
      <c r="AV223" s="65"/>
      <c r="AW223" s="65"/>
      <c r="AX223" s="65"/>
      <c r="AY223" s="65">
        <v>1</v>
      </c>
      <c r="AZ223" s="65"/>
      <c r="BA223" s="65"/>
      <c r="BB223" s="65"/>
      <c r="BC223" s="65"/>
      <c r="BD223" s="65"/>
      <c r="BE223" s="65">
        <v>1</v>
      </c>
      <c r="BF223" s="65"/>
      <c r="BG223" s="65"/>
      <c r="BH223" s="65"/>
      <c r="BI223" s="65"/>
      <c r="BJ223" s="65"/>
      <c r="BK223" s="65">
        <v>1</v>
      </c>
      <c r="BL223" s="65"/>
      <c r="BM223" s="65"/>
      <c r="BN223" s="65"/>
      <c r="BO223" s="65"/>
      <c r="BP223" s="65"/>
      <c r="BQ223" s="65">
        <v>1</v>
      </c>
      <c r="BR223" s="65"/>
      <c r="BS223" s="65"/>
      <c r="BT223" s="65"/>
      <c r="BU223" s="65"/>
      <c r="BV223" s="65"/>
      <c r="BW223" s="65">
        <v>1</v>
      </c>
      <c r="BX223" s="65"/>
      <c r="BY223" s="80"/>
      <c r="BZ223" s="182"/>
      <c r="CA223" s="65"/>
      <c r="CB223" s="65"/>
      <c r="CC223" s="65">
        <v>1</v>
      </c>
      <c r="CD223" s="65"/>
      <c r="CE223" s="65"/>
      <c r="CF223" s="65"/>
      <c r="CG223" s="65"/>
      <c r="CH223" s="65"/>
      <c r="CI223" s="65"/>
      <c r="CJ223" s="65"/>
      <c r="CK223" s="65"/>
      <c r="CL223" s="65"/>
      <c r="CM223" s="65"/>
      <c r="CN223" s="65"/>
      <c r="CO223" s="65"/>
      <c r="CP223" s="65"/>
      <c r="CQ223" s="65"/>
      <c r="CR223" s="65"/>
      <c r="CS223" s="65"/>
      <c r="CT223" s="65"/>
      <c r="CU223" s="65"/>
      <c r="CV223" s="65"/>
      <c r="CW223" s="65"/>
      <c r="CX223" s="65"/>
      <c r="CY223" s="65"/>
      <c r="CZ223" s="65"/>
      <c r="DA223" s="65"/>
      <c r="DB223" s="65"/>
      <c r="DC223" s="65"/>
      <c r="DD223" s="65"/>
      <c r="DE223" s="65"/>
      <c r="DF223" s="65"/>
      <c r="DG223" s="65"/>
      <c r="DH223" s="65"/>
      <c r="DI223" s="80"/>
      <c r="DJ223" s="182"/>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80"/>
      <c r="ET223" s="182"/>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80"/>
      <c r="GD223" s="182"/>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80"/>
    </row>
    <row r="224" spans="2:221" ht="18" customHeight="1" x14ac:dyDescent="0.2">
      <c r="B224" s="162"/>
      <c r="C224" s="163"/>
      <c r="D224" s="163"/>
      <c r="E224" s="163"/>
      <c r="F224" s="163"/>
      <c r="G224" s="163"/>
      <c r="H224" s="163"/>
      <c r="I224" s="163"/>
      <c r="J224" s="163"/>
      <c r="K224" s="163"/>
      <c r="L224" s="163"/>
      <c r="M224" s="163"/>
      <c r="N224" s="163"/>
      <c r="O224" s="163"/>
      <c r="P224" s="163"/>
      <c r="Q224" s="163"/>
      <c r="R224" s="163"/>
      <c r="S224" s="163"/>
      <c r="T224" s="163"/>
      <c r="U224" s="164"/>
      <c r="V224" s="168"/>
      <c r="W224" s="169"/>
      <c r="X224" s="169"/>
      <c r="Y224" s="169"/>
      <c r="Z224" s="169"/>
      <c r="AA224" s="170"/>
      <c r="AB224" s="174"/>
      <c r="AC224" s="175"/>
      <c r="AD224" s="175"/>
      <c r="AE224" s="175"/>
      <c r="AF224" s="176"/>
      <c r="AG224" s="177" t="s">
        <v>24</v>
      </c>
      <c r="AH224" s="178"/>
      <c r="AI224" s="178"/>
      <c r="AJ224" s="178"/>
      <c r="AK224" s="178"/>
      <c r="AL224" s="179">
        <f t="shared" si="4"/>
        <v>9</v>
      </c>
      <c r="AM224" s="180"/>
      <c r="AN224" s="180"/>
      <c r="AO224" s="181"/>
      <c r="AP224" s="184"/>
      <c r="AQ224" s="65"/>
      <c r="AR224" s="65"/>
      <c r="AS224" s="65">
        <v>1</v>
      </c>
      <c r="AT224" s="65"/>
      <c r="AU224" s="65"/>
      <c r="AV224" s="65"/>
      <c r="AW224" s="65"/>
      <c r="AX224" s="65"/>
      <c r="AY224" s="65">
        <v>1</v>
      </c>
      <c r="AZ224" s="65"/>
      <c r="BA224" s="65"/>
      <c r="BB224" s="65"/>
      <c r="BC224" s="65"/>
      <c r="BD224" s="65"/>
      <c r="BE224" s="65">
        <v>1</v>
      </c>
      <c r="BF224" s="65"/>
      <c r="BG224" s="65"/>
      <c r="BH224" s="65"/>
      <c r="BI224" s="65"/>
      <c r="BJ224" s="65"/>
      <c r="BK224" s="65">
        <v>1</v>
      </c>
      <c r="BL224" s="65"/>
      <c r="BM224" s="65"/>
      <c r="BN224" s="65">
        <v>2</v>
      </c>
      <c r="BO224" s="65"/>
      <c r="BP224" s="65"/>
      <c r="BQ224" s="65">
        <v>1</v>
      </c>
      <c r="BR224" s="65"/>
      <c r="BS224" s="65"/>
      <c r="BT224" s="65"/>
      <c r="BU224" s="65"/>
      <c r="BV224" s="65"/>
      <c r="BW224" s="65">
        <v>1</v>
      </c>
      <c r="BX224" s="65"/>
      <c r="BY224" s="80"/>
      <c r="BZ224" s="182">
        <v>0</v>
      </c>
      <c r="CA224" s="65"/>
      <c r="CB224" s="65"/>
      <c r="CC224" s="65">
        <v>0</v>
      </c>
      <c r="CD224" s="65"/>
      <c r="CE224" s="65"/>
      <c r="CF224" s="65">
        <v>1</v>
      </c>
      <c r="CG224" s="65"/>
      <c r="CH224" s="65"/>
      <c r="CI224" s="65"/>
      <c r="CJ224" s="65"/>
      <c r="CK224" s="65"/>
      <c r="CL224" s="65"/>
      <c r="CM224" s="65"/>
      <c r="CN224" s="65"/>
      <c r="CO224" s="65"/>
      <c r="CP224" s="65"/>
      <c r="CQ224" s="65"/>
      <c r="CR224" s="65"/>
      <c r="CS224" s="65"/>
      <c r="CT224" s="65"/>
      <c r="CU224" s="65"/>
      <c r="CV224" s="65"/>
      <c r="CW224" s="65"/>
      <c r="CX224" s="65"/>
      <c r="CY224" s="65"/>
      <c r="CZ224" s="65"/>
      <c r="DA224" s="65"/>
      <c r="DB224" s="65"/>
      <c r="DC224" s="65"/>
      <c r="DD224" s="65"/>
      <c r="DE224" s="65"/>
      <c r="DF224" s="65"/>
      <c r="DG224" s="65"/>
      <c r="DH224" s="65"/>
      <c r="DI224" s="80"/>
      <c r="DJ224" s="182"/>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80"/>
      <c r="ET224" s="182"/>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80"/>
      <c r="GD224" s="182"/>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80"/>
    </row>
    <row r="225" spans="2:221" ht="18" customHeight="1" x14ac:dyDescent="0.2">
      <c r="B225" s="185" t="s">
        <v>272</v>
      </c>
      <c r="C225" s="186"/>
      <c r="D225" s="186"/>
      <c r="E225" s="186"/>
      <c r="F225" s="186"/>
      <c r="G225" s="186"/>
      <c r="H225" s="186"/>
      <c r="I225" s="186"/>
      <c r="J225" s="186"/>
      <c r="K225" s="186"/>
      <c r="L225" s="186"/>
      <c r="M225" s="186"/>
      <c r="N225" s="186"/>
      <c r="O225" s="186"/>
      <c r="P225" s="186"/>
      <c r="Q225" s="186"/>
      <c r="R225" s="186"/>
      <c r="S225" s="186"/>
      <c r="T225" s="186"/>
      <c r="U225" s="187"/>
      <c r="V225" s="188" t="s">
        <v>328</v>
      </c>
      <c r="W225" s="189"/>
      <c r="X225" s="189"/>
      <c r="Y225" s="189"/>
      <c r="Z225" s="189"/>
      <c r="AA225" s="190"/>
      <c r="AB225" s="191">
        <v>6.0899999999999999E-3</v>
      </c>
      <c r="AC225" s="192"/>
      <c r="AD225" s="192"/>
      <c r="AE225" s="192"/>
      <c r="AF225" s="193"/>
      <c r="AG225" s="74" t="s">
        <v>23</v>
      </c>
      <c r="AH225" s="75"/>
      <c r="AI225" s="75"/>
      <c r="AJ225" s="75"/>
      <c r="AK225" s="75"/>
      <c r="AL225" s="76">
        <f t="shared" si="4"/>
        <v>7</v>
      </c>
      <c r="AM225" s="77"/>
      <c r="AN225" s="77"/>
      <c r="AO225" s="78"/>
      <c r="AP225" s="91"/>
      <c r="AQ225" s="58"/>
      <c r="AR225" s="58"/>
      <c r="AS225" s="58">
        <v>1</v>
      </c>
      <c r="AT225" s="58"/>
      <c r="AU225" s="58"/>
      <c r="AV225" s="58"/>
      <c r="AW225" s="58"/>
      <c r="AX225" s="58"/>
      <c r="AY225" s="58">
        <v>1</v>
      </c>
      <c r="AZ225" s="58"/>
      <c r="BA225" s="58"/>
      <c r="BB225" s="58"/>
      <c r="BC225" s="58"/>
      <c r="BD225" s="58"/>
      <c r="BE225" s="58">
        <v>1</v>
      </c>
      <c r="BF225" s="58"/>
      <c r="BG225" s="58"/>
      <c r="BH225" s="58"/>
      <c r="BI225" s="58"/>
      <c r="BJ225" s="58"/>
      <c r="BK225" s="58">
        <v>1</v>
      </c>
      <c r="BL225" s="58"/>
      <c r="BM225" s="58"/>
      <c r="BN225" s="58"/>
      <c r="BO225" s="58"/>
      <c r="BP225" s="58"/>
      <c r="BQ225" s="58">
        <v>1</v>
      </c>
      <c r="BR225" s="58"/>
      <c r="BS225" s="58"/>
      <c r="BT225" s="58"/>
      <c r="BU225" s="58"/>
      <c r="BV225" s="58"/>
      <c r="BW225" s="58">
        <v>1</v>
      </c>
      <c r="BX225" s="58"/>
      <c r="BY225" s="66"/>
      <c r="BZ225" s="183"/>
      <c r="CA225" s="58"/>
      <c r="CB225" s="58"/>
      <c r="CC225" s="58">
        <v>1</v>
      </c>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66"/>
      <c r="DJ225" s="183"/>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66"/>
      <c r="ET225" s="183"/>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66"/>
      <c r="GD225" s="183"/>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66"/>
    </row>
    <row r="226" spans="2:221" ht="18" customHeight="1" x14ac:dyDescent="0.2">
      <c r="B226" s="134"/>
      <c r="C226" s="135"/>
      <c r="D226" s="135"/>
      <c r="E226" s="135"/>
      <c r="F226" s="135"/>
      <c r="G226" s="135"/>
      <c r="H226" s="135"/>
      <c r="I226" s="135"/>
      <c r="J226" s="135"/>
      <c r="K226" s="135"/>
      <c r="L226" s="135"/>
      <c r="M226" s="135"/>
      <c r="N226" s="135"/>
      <c r="O226" s="135"/>
      <c r="P226" s="135"/>
      <c r="Q226" s="135"/>
      <c r="R226" s="135"/>
      <c r="S226" s="135"/>
      <c r="T226" s="135"/>
      <c r="U226" s="136"/>
      <c r="V226" s="140"/>
      <c r="W226" s="141"/>
      <c r="X226" s="141"/>
      <c r="Y226" s="141"/>
      <c r="Z226" s="141"/>
      <c r="AA226" s="142"/>
      <c r="AB226" s="146"/>
      <c r="AC226" s="147"/>
      <c r="AD226" s="147"/>
      <c r="AE226" s="147"/>
      <c r="AF226" s="148"/>
      <c r="AG226" s="74" t="s">
        <v>24</v>
      </c>
      <c r="AH226" s="75"/>
      <c r="AI226" s="75"/>
      <c r="AJ226" s="75"/>
      <c r="AK226" s="75"/>
      <c r="AL226" s="76">
        <f t="shared" si="4"/>
        <v>9</v>
      </c>
      <c r="AM226" s="77"/>
      <c r="AN226" s="77"/>
      <c r="AO226" s="78"/>
      <c r="AP226" s="79"/>
      <c r="AQ226" s="58"/>
      <c r="AR226" s="58"/>
      <c r="AS226" s="58">
        <v>1</v>
      </c>
      <c r="AT226" s="58"/>
      <c r="AU226" s="58"/>
      <c r="AV226" s="58"/>
      <c r="AW226" s="58"/>
      <c r="AX226" s="58"/>
      <c r="AY226" s="58">
        <v>1</v>
      </c>
      <c r="AZ226" s="58"/>
      <c r="BA226" s="58"/>
      <c r="BB226" s="58"/>
      <c r="BC226" s="58"/>
      <c r="BD226" s="58"/>
      <c r="BE226" s="58">
        <v>1</v>
      </c>
      <c r="BF226" s="58"/>
      <c r="BG226" s="58"/>
      <c r="BH226" s="58"/>
      <c r="BI226" s="58"/>
      <c r="BJ226" s="58"/>
      <c r="BK226" s="58">
        <v>1</v>
      </c>
      <c r="BL226" s="58"/>
      <c r="BM226" s="58"/>
      <c r="BN226" s="58">
        <v>2</v>
      </c>
      <c r="BO226" s="58"/>
      <c r="BP226" s="58"/>
      <c r="BQ226" s="58">
        <v>1</v>
      </c>
      <c r="BR226" s="58"/>
      <c r="BS226" s="58"/>
      <c r="BT226" s="58"/>
      <c r="BU226" s="58"/>
      <c r="BV226" s="58"/>
      <c r="BW226" s="58">
        <v>1</v>
      </c>
      <c r="BX226" s="58"/>
      <c r="BY226" s="66"/>
      <c r="BZ226" s="183">
        <v>0</v>
      </c>
      <c r="CA226" s="58"/>
      <c r="CB226" s="58"/>
      <c r="CC226" s="58">
        <v>0</v>
      </c>
      <c r="CD226" s="58"/>
      <c r="CE226" s="58"/>
      <c r="CF226" s="58">
        <v>1</v>
      </c>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66"/>
      <c r="DJ226" s="183"/>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66"/>
      <c r="ET226" s="183"/>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66"/>
      <c r="GD226" s="183"/>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66"/>
    </row>
    <row r="227" spans="2:221" ht="18" customHeight="1" x14ac:dyDescent="0.2">
      <c r="B227" s="159" t="s">
        <v>273</v>
      </c>
      <c r="C227" s="160"/>
      <c r="D227" s="160"/>
      <c r="E227" s="160"/>
      <c r="F227" s="160"/>
      <c r="G227" s="160"/>
      <c r="H227" s="160"/>
      <c r="I227" s="160"/>
      <c r="J227" s="160"/>
      <c r="K227" s="160"/>
      <c r="L227" s="160"/>
      <c r="M227" s="160"/>
      <c r="N227" s="160"/>
      <c r="O227" s="160"/>
      <c r="P227" s="160"/>
      <c r="Q227" s="160"/>
      <c r="R227" s="160"/>
      <c r="S227" s="160"/>
      <c r="T227" s="160"/>
      <c r="U227" s="161"/>
      <c r="V227" s="165" t="s">
        <v>329</v>
      </c>
      <c r="W227" s="166"/>
      <c r="X227" s="166"/>
      <c r="Y227" s="166"/>
      <c r="Z227" s="166"/>
      <c r="AA227" s="167"/>
      <c r="AB227" s="171">
        <v>1.345E-2</v>
      </c>
      <c r="AC227" s="172"/>
      <c r="AD227" s="172"/>
      <c r="AE227" s="172"/>
      <c r="AF227" s="173"/>
      <c r="AG227" s="177" t="s">
        <v>23</v>
      </c>
      <c r="AH227" s="178"/>
      <c r="AI227" s="178"/>
      <c r="AJ227" s="178"/>
      <c r="AK227" s="178"/>
      <c r="AL227" s="179">
        <f t="shared" si="4"/>
        <v>15</v>
      </c>
      <c r="AM227" s="180"/>
      <c r="AN227" s="180"/>
      <c r="AO227" s="181"/>
      <c r="AP227" s="61">
        <v>1</v>
      </c>
      <c r="AQ227" s="65"/>
      <c r="AR227" s="65"/>
      <c r="AS227" s="65">
        <v>1</v>
      </c>
      <c r="AT227" s="65"/>
      <c r="AU227" s="65"/>
      <c r="AV227" s="65">
        <v>1</v>
      </c>
      <c r="AW227" s="65"/>
      <c r="AX227" s="65"/>
      <c r="AY227" s="65">
        <v>1</v>
      </c>
      <c r="AZ227" s="65"/>
      <c r="BA227" s="65"/>
      <c r="BB227" s="65">
        <v>1</v>
      </c>
      <c r="BC227" s="65"/>
      <c r="BD227" s="65"/>
      <c r="BE227" s="65">
        <v>1</v>
      </c>
      <c r="BF227" s="65"/>
      <c r="BG227" s="65"/>
      <c r="BH227" s="65">
        <v>1</v>
      </c>
      <c r="BI227" s="65"/>
      <c r="BJ227" s="65"/>
      <c r="BK227" s="65">
        <v>1</v>
      </c>
      <c r="BL227" s="65"/>
      <c r="BM227" s="65"/>
      <c r="BN227" s="65">
        <v>1</v>
      </c>
      <c r="BO227" s="65"/>
      <c r="BP227" s="65"/>
      <c r="BQ227" s="65">
        <v>1</v>
      </c>
      <c r="BR227" s="65"/>
      <c r="BS227" s="65"/>
      <c r="BT227" s="65">
        <v>1</v>
      </c>
      <c r="BU227" s="65"/>
      <c r="BV227" s="65"/>
      <c r="BW227" s="65">
        <v>1</v>
      </c>
      <c r="BX227" s="65"/>
      <c r="BY227" s="80"/>
      <c r="BZ227" s="182">
        <v>1</v>
      </c>
      <c r="CA227" s="65"/>
      <c r="CB227" s="65"/>
      <c r="CC227" s="65">
        <v>1</v>
      </c>
      <c r="CD227" s="65"/>
      <c r="CE227" s="65"/>
      <c r="CF227" s="65">
        <v>1</v>
      </c>
      <c r="CG227" s="65"/>
      <c r="CH227" s="65"/>
      <c r="CI227" s="65"/>
      <c r="CJ227" s="65"/>
      <c r="CK227" s="65"/>
      <c r="CL227" s="65"/>
      <c r="CM227" s="65"/>
      <c r="CN227" s="65"/>
      <c r="CO227" s="65"/>
      <c r="CP227" s="65"/>
      <c r="CQ227" s="65"/>
      <c r="CR227" s="65"/>
      <c r="CS227" s="65"/>
      <c r="CT227" s="65"/>
      <c r="CU227" s="65"/>
      <c r="CV227" s="65"/>
      <c r="CW227" s="65"/>
      <c r="CX227" s="65"/>
      <c r="CY227" s="65"/>
      <c r="CZ227" s="65"/>
      <c r="DA227" s="65"/>
      <c r="DB227" s="65"/>
      <c r="DC227" s="65"/>
      <c r="DD227" s="65"/>
      <c r="DE227" s="65"/>
      <c r="DF227" s="65"/>
      <c r="DG227" s="65"/>
      <c r="DH227" s="65"/>
      <c r="DI227" s="65"/>
      <c r="DJ227" s="182"/>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80"/>
      <c r="ET227" s="182"/>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80"/>
      <c r="GD227" s="182"/>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80"/>
    </row>
    <row r="228" spans="2:221" ht="18" customHeight="1" x14ac:dyDescent="0.2">
      <c r="B228" s="162"/>
      <c r="C228" s="163"/>
      <c r="D228" s="163"/>
      <c r="E228" s="163"/>
      <c r="F228" s="163"/>
      <c r="G228" s="163"/>
      <c r="H228" s="163"/>
      <c r="I228" s="163"/>
      <c r="J228" s="163"/>
      <c r="K228" s="163"/>
      <c r="L228" s="163"/>
      <c r="M228" s="163"/>
      <c r="N228" s="163"/>
      <c r="O228" s="163"/>
      <c r="P228" s="163"/>
      <c r="Q228" s="163"/>
      <c r="R228" s="163"/>
      <c r="S228" s="163"/>
      <c r="T228" s="163"/>
      <c r="U228" s="164"/>
      <c r="V228" s="168"/>
      <c r="W228" s="169"/>
      <c r="X228" s="169"/>
      <c r="Y228" s="169"/>
      <c r="Z228" s="169"/>
      <c r="AA228" s="170"/>
      <c r="AB228" s="174"/>
      <c r="AC228" s="175"/>
      <c r="AD228" s="175"/>
      <c r="AE228" s="175"/>
      <c r="AF228" s="176"/>
      <c r="AG228" s="177" t="s">
        <v>24</v>
      </c>
      <c r="AH228" s="178"/>
      <c r="AI228" s="178"/>
      <c r="AJ228" s="178"/>
      <c r="AK228" s="178"/>
      <c r="AL228" s="179">
        <f t="shared" si="4"/>
        <v>15</v>
      </c>
      <c r="AM228" s="180"/>
      <c r="AN228" s="180"/>
      <c r="AO228" s="181"/>
      <c r="AP228" s="184">
        <v>1</v>
      </c>
      <c r="AQ228" s="65"/>
      <c r="AR228" s="65"/>
      <c r="AS228" s="65">
        <v>1</v>
      </c>
      <c r="AT228" s="65"/>
      <c r="AU228" s="65"/>
      <c r="AV228" s="65">
        <v>1</v>
      </c>
      <c r="AW228" s="65"/>
      <c r="AX228" s="65"/>
      <c r="AY228" s="65">
        <v>1</v>
      </c>
      <c r="AZ228" s="65"/>
      <c r="BA228" s="65"/>
      <c r="BB228" s="65">
        <v>1</v>
      </c>
      <c r="BC228" s="65"/>
      <c r="BD228" s="65"/>
      <c r="BE228" s="65">
        <v>1</v>
      </c>
      <c r="BF228" s="65"/>
      <c r="BG228" s="65"/>
      <c r="BH228" s="65">
        <v>1</v>
      </c>
      <c r="BI228" s="65"/>
      <c r="BJ228" s="65"/>
      <c r="BK228" s="65">
        <v>1</v>
      </c>
      <c r="BL228" s="65"/>
      <c r="BM228" s="65"/>
      <c r="BN228" s="65">
        <v>1</v>
      </c>
      <c r="BO228" s="65"/>
      <c r="BP228" s="65"/>
      <c r="BQ228" s="65">
        <v>1</v>
      </c>
      <c r="BR228" s="65"/>
      <c r="BS228" s="65"/>
      <c r="BT228" s="65">
        <v>1</v>
      </c>
      <c r="BU228" s="65"/>
      <c r="BV228" s="65"/>
      <c r="BW228" s="65">
        <v>1</v>
      </c>
      <c r="BX228" s="65"/>
      <c r="BY228" s="80"/>
      <c r="BZ228" s="182">
        <v>1</v>
      </c>
      <c r="CA228" s="65"/>
      <c r="CB228" s="65"/>
      <c r="CC228" s="65">
        <v>1</v>
      </c>
      <c r="CD228" s="65"/>
      <c r="CE228" s="65"/>
      <c r="CF228" s="65">
        <v>1</v>
      </c>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80"/>
      <c r="DJ228" s="182"/>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80"/>
      <c r="ET228" s="182"/>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80"/>
      <c r="GD228" s="182"/>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80"/>
    </row>
    <row r="229" spans="2:221" ht="18" customHeight="1" x14ac:dyDescent="0.2">
      <c r="B229" s="185" t="s">
        <v>274</v>
      </c>
      <c r="C229" s="186"/>
      <c r="D229" s="186"/>
      <c r="E229" s="186"/>
      <c r="F229" s="186"/>
      <c r="G229" s="186"/>
      <c r="H229" s="186"/>
      <c r="I229" s="186"/>
      <c r="J229" s="186"/>
      <c r="K229" s="186"/>
      <c r="L229" s="186"/>
      <c r="M229" s="186"/>
      <c r="N229" s="186"/>
      <c r="O229" s="186"/>
      <c r="P229" s="186"/>
      <c r="Q229" s="186"/>
      <c r="R229" s="186"/>
      <c r="S229" s="186"/>
      <c r="T229" s="186"/>
      <c r="U229" s="187"/>
      <c r="V229" s="188" t="s">
        <v>330</v>
      </c>
      <c r="W229" s="189"/>
      <c r="X229" s="189"/>
      <c r="Y229" s="189"/>
      <c r="Z229" s="189"/>
      <c r="AA229" s="190"/>
      <c r="AB229" s="191">
        <v>2.0369999999999999E-2</v>
      </c>
      <c r="AC229" s="192"/>
      <c r="AD229" s="192"/>
      <c r="AE229" s="192"/>
      <c r="AF229" s="193"/>
      <c r="AG229" s="74" t="s">
        <v>23</v>
      </c>
      <c r="AH229" s="75"/>
      <c r="AI229" s="75"/>
      <c r="AJ229" s="75"/>
      <c r="AK229" s="75"/>
      <c r="AL229" s="76">
        <f t="shared" si="4"/>
        <v>15</v>
      </c>
      <c r="AM229" s="77"/>
      <c r="AN229" s="77"/>
      <c r="AO229" s="78"/>
      <c r="AP229" s="91">
        <v>1</v>
      </c>
      <c r="AQ229" s="58"/>
      <c r="AR229" s="58"/>
      <c r="AS229" s="58">
        <v>1</v>
      </c>
      <c r="AT229" s="58"/>
      <c r="AU229" s="58"/>
      <c r="AV229" s="58">
        <v>1</v>
      </c>
      <c r="AW229" s="58"/>
      <c r="AX229" s="58"/>
      <c r="AY229" s="58">
        <v>1</v>
      </c>
      <c r="AZ229" s="58"/>
      <c r="BA229" s="58"/>
      <c r="BB229" s="58">
        <v>1</v>
      </c>
      <c r="BC229" s="58"/>
      <c r="BD229" s="58"/>
      <c r="BE229" s="58">
        <v>1</v>
      </c>
      <c r="BF229" s="58"/>
      <c r="BG229" s="58"/>
      <c r="BH229" s="58">
        <v>1</v>
      </c>
      <c r="BI229" s="58"/>
      <c r="BJ229" s="58"/>
      <c r="BK229" s="58">
        <v>1</v>
      </c>
      <c r="BL229" s="58"/>
      <c r="BM229" s="58"/>
      <c r="BN229" s="58">
        <v>1</v>
      </c>
      <c r="BO229" s="58"/>
      <c r="BP229" s="58"/>
      <c r="BQ229" s="58">
        <v>1</v>
      </c>
      <c r="BR229" s="58"/>
      <c r="BS229" s="58"/>
      <c r="BT229" s="58">
        <v>1</v>
      </c>
      <c r="BU229" s="58"/>
      <c r="BV229" s="58"/>
      <c r="BW229" s="58">
        <v>1</v>
      </c>
      <c r="BX229" s="58"/>
      <c r="BY229" s="66"/>
      <c r="BZ229" s="183">
        <v>1</v>
      </c>
      <c r="CA229" s="58"/>
      <c r="CB229" s="58"/>
      <c r="CC229" s="58">
        <v>1</v>
      </c>
      <c r="CD229" s="58"/>
      <c r="CE229" s="58"/>
      <c r="CF229" s="58">
        <v>1</v>
      </c>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183"/>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66"/>
      <c r="ET229" s="183"/>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66"/>
      <c r="GD229" s="183"/>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66"/>
    </row>
    <row r="230" spans="2:221" ht="18" customHeight="1" x14ac:dyDescent="0.2">
      <c r="B230" s="134"/>
      <c r="C230" s="135"/>
      <c r="D230" s="135"/>
      <c r="E230" s="135"/>
      <c r="F230" s="135"/>
      <c r="G230" s="135"/>
      <c r="H230" s="135"/>
      <c r="I230" s="135"/>
      <c r="J230" s="135"/>
      <c r="K230" s="135"/>
      <c r="L230" s="135"/>
      <c r="M230" s="135"/>
      <c r="N230" s="135"/>
      <c r="O230" s="135"/>
      <c r="P230" s="135"/>
      <c r="Q230" s="135"/>
      <c r="R230" s="135"/>
      <c r="S230" s="135"/>
      <c r="T230" s="135"/>
      <c r="U230" s="136"/>
      <c r="V230" s="140"/>
      <c r="W230" s="141"/>
      <c r="X230" s="141"/>
      <c r="Y230" s="141"/>
      <c r="Z230" s="141"/>
      <c r="AA230" s="142"/>
      <c r="AB230" s="146"/>
      <c r="AC230" s="147"/>
      <c r="AD230" s="147"/>
      <c r="AE230" s="147"/>
      <c r="AF230" s="148"/>
      <c r="AG230" s="74" t="s">
        <v>24</v>
      </c>
      <c r="AH230" s="75"/>
      <c r="AI230" s="75"/>
      <c r="AJ230" s="75"/>
      <c r="AK230" s="75"/>
      <c r="AL230" s="76">
        <f t="shared" si="4"/>
        <v>15</v>
      </c>
      <c r="AM230" s="77"/>
      <c r="AN230" s="77"/>
      <c r="AO230" s="78"/>
      <c r="AP230" s="79">
        <v>1</v>
      </c>
      <c r="AQ230" s="58"/>
      <c r="AR230" s="58"/>
      <c r="AS230" s="58">
        <v>1</v>
      </c>
      <c r="AT230" s="58"/>
      <c r="AU230" s="58"/>
      <c r="AV230" s="58">
        <v>1</v>
      </c>
      <c r="AW230" s="58"/>
      <c r="AX230" s="58"/>
      <c r="AY230" s="58">
        <v>1</v>
      </c>
      <c r="AZ230" s="58"/>
      <c r="BA230" s="58"/>
      <c r="BB230" s="58">
        <v>1</v>
      </c>
      <c r="BC230" s="58"/>
      <c r="BD230" s="58"/>
      <c r="BE230" s="58">
        <v>1</v>
      </c>
      <c r="BF230" s="58"/>
      <c r="BG230" s="58"/>
      <c r="BH230" s="58">
        <v>1</v>
      </c>
      <c r="BI230" s="58"/>
      <c r="BJ230" s="58"/>
      <c r="BK230" s="58">
        <v>1</v>
      </c>
      <c r="BL230" s="58"/>
      <c r="BM230" s="58"/>
      <c r="BN230" s="58">
        <v>1</v>
      </c>
      <c r="BO230" s="58"/>
      <c r="BP230" s="58"/>
      <c r="BQ230" s="58">
        <v>1</v>
      </c>
      <c r="BR230" s="58"/>
      <c r="BS230" s="58"/>
      <c r="BT230" s="58">
        <v>1</v>
      </c>
      <c r="BU230" s="58"/>
      <c r="BV230" s="58"/>
      <c r="BW230" s="58">
        <v>1</v>
      </c>
      <c r="BX230" s="58"/>
      <c r="BY230" s="66"/>
      <c r="BZ230" s="183">
        <v>1</v>
      </c>
      <c r="CA230" s="58"/>
      <c r="CB230" s="58"/>
      <c r="CC230" s="58">
        <v>1</v>
      </c>
      <c r="CD230" s="58"/>
      <c r="CE230" s="58"/>
      <c r="CF230" s="58">
        <v>1</v>
      </c>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66"/>
      <c r="DJ230" s="183"/>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66"/>
      <c r="ET230" s="183"/>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66"/>
      <c r="GD230" s="183"/>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66"/>
    </row>
    <row r="231" spans="2:221" ht="18" customHeight="1" x14ac:dyDescent="0.2">
      <c r="B231" s="159" t="s">
        <v>275</v>
      </c>
      <c r="C231" s="160"/>
      <c r="D231" s="160"/>
      <c r="E231" s="160"/>
      <c r="F231" s="160"/>
      <c r="G231" s="160"/>
      <c r="H231" s="160"/>
      <c r="I231" s="160"/>
      <c r="J231" s="160"/>
      <c r="K231" s="160"/>
      <c r="L231" s="160"/>
      <c r="M231" s="160"/>
      <c r="N231" s="160"/>
      <c r="O231" s="160"/>
      <c r="P231" s="160"/>
      <c r="Q231" s="160"/>
      <c r="R231" s="160"/>
      <c r="S231" s="160"/>
      <c r="T231" s="160"/>
      <c r="U231" s="161"/>
      <c r="V231" s="165" t="s">
        <v>331</v>
      </c>
      <c r="W231" s="166"/>
      <c r="X231" s="166"/>
      <c r="Y231" s="166"/>
      <c r="Z231" s="166"/>
      <c r="AA231" s="167"/>
      <c r="AB231" s="171">
        <v>2.6800000000000001E-3</v>
      </c>
      <c r="AC231" s="172"/>
      <c r="AD231" s="172"/>
      <c r="AE231" s="172"/>
      <c r="AF231" s="173"/>
      <c r="AG231" s="177" t="s">
        <v>23</v>
      </c>
      <c r="AH231" s="178"/>
      <c r="AI231" s="178"/>
      <c r="AJ231" s="178"/>
      <c r="AK231" s="178"/>
      <c r="AL231" s="179">
        <f t="shared" si="4"/>
        <v>5</v>
      </c>
      <c r="AM231" s="180"/>
      <c r="AN231" s="180"/>
      <c r="AO231" s="181"/>
      <c r="AP231" s="61">
        <v>1</v>
      </c>
      <c r="AQ231" s="65"/>
      <c r="AR231" s="65"/>
      <c r="AS231" s="65"/>
      <c r="AT231" s="65"/>
      <c r="AU231" s="65"/>
      <c r="AV231" s="65"/>
      <c r="AW231" s="65"/>
      <c r="AX231" s="65"/>
      <c r="AY231" s="65">
        <v>1</v>
      </c>
      <c r="AZ231" s="65"/>
      <c r="BA231" s="65"/>
      <c r="BB231" s="65"/>
      <c r="BC231" s="65"/>
      <c r="BD231" s="65"/>
      <c r="BE231" s="65"/>
      <c r="BF231" s="65"/>
      <c r="BG231" s="65"/>
      <c r="BH231" s="65">
        <v>1</v>
      </c>
      <c r="BI231" s="65"/>
      <c r="BJ231" s="65"/>
      <c r="BK231" s="65"/>
      <c r="BL231" s="65"/>
      <c r="BM231" s="65"/>
      <c r="BN231" s="65"/>
      <c r="BO231" s="65"/>
      <c r="BP231" s="65"/>
      <c r="BQ231" s="65">
        <v>1</v>
      </c>
      <c r="BR231" s="65"/>
      <c r="BS231" s="65"/>
      <c r="BT231" s="65"/>
      <c r="BU231" s="65"/>
      <c r="BV231" s="65"/>
      <c r="BW231" s="65"/>
      <c r="BX231" s="65"/>
      <c r="BY231" s="80"/>
      <c r="BZ231" s="182">
        <v>1</v>
      </c>
      <c r="CA231" s="65"/>
      <c r="CB231" s="65"/>
      <c r="CC231" s="65"/>
      <c r="CD231" s="65"/>
      <c r="CE231" s="65"/>
      <c r="CF231" s="65"/>
      <c r="CG231" s="65"/>
      <c r="CH231" s="65"/>
      <c r="CI231" s="65"/>
      <c r="CJ231" s="65"/>
      <c r="CK231" s="65"/>
      <c r="CL231" s="65"/>
      <c r="CM231" s="65"/>
      <c r="CN231" s="65"/>
      <c r="CO231" s="65"/>
      <c r="CP231" s="65"/>
      <c r="CQ231" s="65"/>
      <c r="CR231" s="65"/>
      <c r="CS231" s="65"/>
      <c r="CT231" s="65"/>
      <c r="CU231" s="65"/>
      <c r="CV231" s="65"/>
      <c r="CW231" s="65"/>
      <c r="CX231" s="65"/>
      <c r="CY231" s="65"/>
      <c r="CZ231" s="65"/>
      <c r="DA231" s="65"/>
      <c r="DB231" s="65"/>
      <c r="DC231" s="65"/>
      <c r="DD231" s="65"/>
      <c r="DE231" s="65"/>
      <c r="DF231" s="65"/>
      <c r="DG231" s="65"/>
      <c r="DH231" s="65"/>
      <c r="DI231" s="80"/>
      <c r="DJ231" s="182"/>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80"/>
      <c r="ET231" s="182"/>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80"/>
      <c r="GD231" s="182"/>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80"/>
    </row>
    <row r="232" spans="2:221" ht="18" customHeight="1" x14ac:dyDescent="0.2">
      <c r="B232" s="162"/>
      <c r="C232" s="163"/>
      <c r="D232" s="163"/>
      <c r="E232" s="163"/>
      <c r="F232" s="163"/>
      <c r="G232" s="163"/>
      <c r="H232" s="163"/>
      <c r="I232" s="163"/>
      <c r="J232" s="163"/>
      <c r="K232" s="163"/>
      <c r="L232" s="163"/>
      <c r="M232" s="163"/>
      <c r="N232" s="163"/>
      <c r="O232" s="163"/>
      <c r="P232" s="163"/>
      <c r="Q232" s="163"/>
      <c r="R232" s="163"/>
      <c r="S232" s="163"/>
      <c r="T232" s="163"/>
      <c r="U232" s="164"/>
      <c r="V232" s="168"/>
      <c r="W232" s="169"/>
      <c r="X232" s="169"/>
      <c r="Y232" s="169"/>
      <c r="Z232" s="169"/>
      <c r="AA232" s="170"/>
      <c r="AB232" s="174"/>
      <c r="AC232" s="175"/>
      <c r="AD232" s="175"/>
      <c r="AE232" s="175"/>
      <c r="AF232" s="176"/>
      <c r="AG232" s="177" t="s">
        <v>24</v>
      </c>
      <c r="AH232" s="178"/>
      <c r="AI232" s="178"/>
      <c r="AJ232" s="178"/>
      <c r="AK232" s="178"/>
      <c r="AL232" s="179">
        <f t="shared" si="4"/>
        <v>5</v>
      </c>
      <c r="AM232" s="180"/>
      <c r="AN232" s="180"/>
      <c r="AO232" s="181"/>
      <c r="AP232" s="184">
        <v>1</v>
      </c>
      <c r="AQ232" s="65"/>
      <c r="AR232" s="65"/>
      <c r="AS232" s="65"/>
      <c r="AT232" s="65"/>
      <c r="AU232" s="65"/>
      <c r="AV232" s="65"/>
      <c r="AW232" s="65"/>
      <c r="AX232" s="65"/>
      <c r="AY232" s="65">
        <v>1</v>
      </c>
      <c r="AZ232" s="65"/>
      <c r="BA232" s="65"/>
      <c r="BB232" s="65"/>
      <c r="BC232" s="65"/>
      <c r="BD232" s="65"/>
      <c r="BE232" s="65"/>
      <c r="BF232" s="65"/>
      <c r="BG232" s="65"/>
      <c r="BH232" s="65">
        <v>1</v>
      </c>
      <c r="BI232" s="65"/>
      <c r="BJ232" s="65"/>
      <c r="BK232" s="65"/>
      <c r="BL232" s="65"/>
      <c r="BM232" s="65"/>
      <c r="BN232" s="65"/>
      <c r="BO232" s="65"/>
      <c r="BP232" s="65"/>
      <c r="BQ232" s="65">
        <v>1</v>
      </c>
      <c r="BR232" s="65"/>
      <c r="BS232" s="65"/>
      <c r="BT232" s="65"/>
      <c r="BU232" s="65"/>
      <c r="BV232" s="65"/>
      <c r="BW232" s="65"/>
      <c r="BX232" s="65"/>
      <c r="BY232" s="80"/>
      <c r="BZ232" s="182">
        <v>0</v>
      </c>
      <c r="CA232" s="65"/>
      <c r="CB232" s="65"/>
      <c r="CC232" s="65">
        <v>0</v>
      </c>
      <c r="CD232" s="65"/>
      <c r="CE232" s="65"/>
      <c r="CF232" s="65">
        <v>1</v>
      </c>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80"/>
      <c r="DJ232" s="182"/>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80"/>
      <c r="ET232" s="182"/>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80"/>
      <c r="GD232" s="182"/>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80"/>
    </row>
    <row r="233" spans="2:221" ht="18" customHeight="1" x14ac:dyDescent="0.2">
      <c r="B233" s="185" t="s">
        <v>276</v>
      </c>
      <c r="C233" s="186"/>
      <c r="D233" s="186"/>
      <c r="E233" s="186"/>
      <c r="F233" s="186"/>
      <c r="G233" s="186"/>
      <c r="H233" s="186"/>
      <c r="I233" s="186"/>
      <c r="J233" s="186"/>
      <c r="K233" s="186"/>
      <c r="L233" s="186"/>
      <c r="M233" s="186"/>
      <c r="N233" s="186"/>
      <c r="O233" s="186"/>
      <c r="P233" s="186"/>
      <c r="Q233" s="186"/>
      <c r="R233" s="186"/>
      <c r="S233" s="186"/>
      <c r="T233" s="186"/>
      <c r="U233" s="187"/>
      <c r="V233" s="188" t="s">
        <v>332</v>
      </c>
      <c r="W233" s="189"/>
      <c r="X233" s="189"/>
      <c r="Y233" s="189"/>
      <c r="Z233" s="189"/>
      <c r="AA233" s="190"/>
      <c r="AB233" s="191">
        <v>1.8419999999999999E-2</v>
      </c>
      <c r="AC233" s="192"/>
      <c r="AD233" s="192"/>
      <c r="AE233" s="192"/>
      <c r="AF233" s="193"/>
      <c r="AG233" s="74" t="s">
        <v>23</v>
      </c>
      <c r="AH233" s="75"/>
      <c r="AI233" s="75"/>
      <c r="AJ233" s="75"/>
      <c r="AK233" s="75"/>
      <c r="AL233" s="76">
        <f t="shared" si="4"/>
        <v>318</v>
      </c>
      <c r="AM233" s="77"/>
      <c r="AN233" s="77"/>
      <c r="AO233" s="78"/>
      <c r="AP233" s="91">
        <v>21</v>
      </c>
      <c r="AQ233" s="58"/>
      <c r="AR233" s="58"/>
      <c r="AS233" s="58">
        <v>21</v>
      </c>
      <c r="AT233" s="58"/>
      <c r="AU233" s="58"/>
      <c r="AV233" s="58">
        <v>21</v>
      </c>
      <c r="AW233" s="58"/>
      <c r="AX233" s="58"/>
      <c r="AY233" s="58">
        <v>21</v>
      </c>
      <c r="AZ233" s="58"/>
      <c r="BA233" s="58"/>
      <c r="BB233" s="58">
        <v>21</v>
      </c>
      <c r="BC233" s="58"/>
      <c r="BD233" s="58"/>
      <c r="BE233" s="58">
        <v>21</v>
      </c>
      <c r="BF233" s="58"/>
      <c r="BG233" s="58"/>
      <c r="BH233" s="58">
        <v>21</v>
      </c>
      <c r="BI233" s="58"/>
      <c r="BJ233" s="58"/>
      <c r="BK233" s="58">
        <v>21</v>
      </c>
      <c r="BL233" s="58"/>
      <c r="BM233" s="58"/>
      <c r="BN233" s="58">
        <v>21</v>
      </c>
      <c r="BO233" s="58"/>
      <c r="BP233" s="58"/>
      <c r="BQ233" s="58">
        <v>21</v>
      </c>
      <c r="BR233" s="58"/>
      <c r="BS233" s="58"/>
      <c r="BT233" s="58">
        <v>21</v>
      </c>
      <c r="BU233" s="58"/>
      <c r="BV233" s="58"/>
      <c r="BW233" s="58">
        <v>21</v>
      </c>
      <c r="BX233" s="58"/>
      <c r="BY233" s="66"/>
      <c r="BZ233" s="183">
        <v>22</v>
      </c>
      <c r="CA233" s="58"/>
      <c r="CB233" s="58"/>
      <c r="CC233" s="58">
        <v>22</v>
      </c>
      <c r="CD233" s="58"/>
      <c r="CE233" s="58"/>
      <c r="CF233" s="58">
        <v>22</v>
      </c>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183"/>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66"/>
      <c r="ET233" s="183"/>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66"/>
      <c r="GD233" s="183"/>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66"/>
    </row>
    <row r="234" spans="2:221" ht="18" customHeight="1" x14ac:dyDescent="0.2">
      <c r="B234" s="134"/>
      <c r="C234" s="135"/>
      <c r="D234" s="135"/>
      <c r="E234" s="135"/>
      <c r="F234" s="135"/>
      <c r="G234" s="135"/>
      <c r="H234" s="135"/>
      <c r="I234" s="135"/>
      <c r="J234" s="135"/>
      <c r="K234" s="135"/>
      <c r="L234" s="135"/>
      <c r="M234" s="135"/>
      <c r="N234" s="135"/>
      <c r="O234" s="135"/>
      <c r="P234" s="135"/>
      <c r="Q234" s="135"/>
      <c r="R234" s="135"/>
      <c r="S234" s="135"/>
      <c r="T234" s="135"/>
      <c r="U234" s="136"/>
      <c r="V234" s="140"/>
      <c r="W234" s="141"/>
      <c r="X234" s="141"/>
      <c r="Y234" s="141"/>
      <c r="Z234" s="141"/>
      <c r="AA234" s="142"/>
      <c r="AB234" s="146"/>
      <c r="AC234" s="147"/>
      <c r="AD234" s="147"/>
      <c r="AE234" s="147"/>
      <c r="AF234" s="148"/>
      <c r="AG234" s="74" t="s">
        <v>24</v>
      </c>
      <c r="AH234" s="75"/>
      <c r="AI234" s="75"/>
      <c r="AJ234" s="75"/>
      <c r="AK234" s="75"/>
      <c r="AL234" s="76">
        <f t="shared" si="4"/>
        <v>376</v>
      </c>
      <c r="AM234" s="77"/>
      <c r="AN234" s="77"/>
      <c r="AO234" s="78"/>
      <c r="AP234" s="440">
        <v>23</v>
      </c>
      <c r="AQ234" s="395"/>
      <c r="AR234" s="395"/>
      <c r="AS234" s="395">
        <v>24</v>
      </c>
      <c r="AT234" s="395"/>
      <c r="AU234" s="395"/>
      <c r="AV234" s="395">
        <v>16</v>
      </c>
      <c r="AW234" s="395"/>
      <c r="AX234" s="395"/>
      <c r="AY234" s="395">
        <v>49</v>
      </c>
      <c r="AZ234" s="395"/>
      <c r="BA234" s="395"/>
      <c r="BB234" s="395">
        <v>35</v>
      </c>
      <c r="BC234" s="395"/>
      <c r="BD234" s="395"/>
      <c r="BE234" s="395">
        <v>22</v>
      </c>
      <c r="BF234" s="395"/>
      <c r="BG234" s="395"/>
      <c r="BH234" s="395">
        <v>17</v>
      </c>
      <c r="BI234" s="395"/>
      <c r="BJ234" s="395"/>
      <c r="BK234" s="395">
        <v>28</v>
      </c>
      <c r="BL234" s="395"/>
      <c r="BM234" s="395"/>
      <c r="BN234" s="395">
        <v>16</v>
      </c>
      <c r="BO234" s="395"/>
      <c r="BP234" s="395"/>
      <c r="BQ234" s="395">
        <v>13</v>
      </c>
      <c r="BR234" s="395"/>
      <c r="BS234" s="395"/>
      <c r="BT234" s="395">
        <v>27</v>
      </c>
      <c r="BU234" s="395"/>
      <c r="BV234" s="395"/>
      <c r="BW234" s="395">
        <v>25</v>
      </c>
      <c r="BX234" s="395"/>
      <c r="BY234" s="441"/>
      <c r="BZ234" s="183">
        <v>33</v>
      </c>
      <c r="CA234" s="58"/>
      <c r="CB234" s="58"/>
      <c r="CC234" s="58">
        <v>17</v>
      </c>
      <c r="CD234" s="58"/>
      <c r="CE234" s="58"/>
      <c r="CF234" s="58">
        <v>31</v>
      </c>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66"/>
      <c r="DJ234" s="183"/>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66"/>
      <c r="ET234" s="183"/>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66"/>
      <c r="GD234" s="183"/>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66"/>
    </row>
    <row r="235" spans="2:221" ht="18" customHeight="1" x14ac:dyDescent="0.2">
      <c r="B235" s="159" t="s">
        <v>277</v>
      </c>
      <c r="C235" s="160"/>
      <c r="D235" s="160"/>
      <c r="E235" s="160"/>
      <c r="F235" s="160"/>
      <c r="G235" s="160"/>
      <c r="H235" s="160"/>
      <c r="I235" s="160"/>
      <c r="J235" s="160"/>
      <c r="K235" s="160"/>
      <c r="L235" s="160"/>
      <c r="M235" s="160"/>
      <c r="N235" s="160"/>
      <c r="O235" s="160"/>
      <c r="P235" s="160"/>
      <c r="Q235" s="160"/>
      <c r="R235" s="160"/>
      <c r="S235" s="160"/>
      <c r="T235" s="160"/>
      <c r="U235" s="161"/>
      <c r="V235" s="165" t="s">
        <v>333</v>
      </c>
      <c r="W235" s="166"/>
      <c r="X235" s="166"/>
      <c r="Y235" s="166"/>
      <c r="Z235" s="166"/>
      <c r="AA235" s="167"/>
      <c r="AB235" s="171">
        <v>1.0000000000000001E-5</v>
      </c>
      <c r="AC235" s="172"/>
      <c r="AD235" s="172"/>
      <c r="AE235" s="172"/>
      <c r="AF235" s="173"/>
      <c r="AG235" s="177" t="s">
        <v>23</v>
      </c>
      <c r="AH235" s="178"/>
      <c r="AI235" s="178"/>
      <c r="AJ235" s="178"/>
      <c r="AK235" s="178"/>
      <c r="AL235" s="179">
        <f t="shared" si="4"/>
        <v>1</v>
      </c>
      <c r="AM235" s="180"/>
      <c r="AN235" s="180"/>
      <c r="AO235" s="181"/>
      <c r="AP235" s="372">
        <v>0</v>
      </c>
      <c r="AQ235" s="373"/>
      <c r="AR235" s="373"/>
      <c r="AS235" s="373"/>
      <c r="AT235" s="373"/>
      <c r="AU235" s="373"/>
      <c r="AV235" s="373"/>
      <c r="AW235" s="373"/>
      <c r="AX235" s="373"/>
      <c r="AY235" s="373"/>
      <c r="AZ235" s="373"/>
      <c r="BA235" s="373"/>
      <c r="BB235" s="373"/>
      <c r="BC235" s="373"/>
      <c r="BD235" s="373"/>
      <c r="BE235" s="373"/>
      <c r="BF235" s="373"/>
      <c r="BG235" s="373"/>
      <c r="BH235" s="373"/>
      <c r="BI235" s="373"/>
      <c r="BJ235" s="373"/>
      <c r="BK235" s="373"/>
      <c r="BL235" s="373"/>
      <c r="BM235" s="373"/>
      <c r="BN235" s="373"/>
      <c r="BO235" s="373"/>
      <c r="BP235" s="373"/>
      <c r="BQ235" s="373"/>
      <c r="BR235" s="373"/>
      <c r="BS235" s="373"/>
      <c r="BT235" s="373"/>
      <c r="BU235" s="373"/>
      <c r="BV235" s="373"/>
      <c r="BW235" s="373"/>
      <c r="BX235" s="373"/>
      <c r="BY235" s="374"/>
      <c r="BZ235" s="100">
        <v>1</v>
      </c>
      <c r="CA235" s="93"/>
      <c r="CB235" s="93"/>
      <c r="CC235" s="93"/>
      <c r="CD235" s="93"/>
      <c r="CE235" s="93"/>
      <c r="CF235" s="93"/>
      <c r="CG235" s="93"/>
      <c r="CH235" s="94"/>
      <c r="CI235" s="442"/>
      <c r="CJ235" s="442"/>
      <c r="CK235" s="442"/>
      <c r="CL235" s="442"/>
      <c r="CM235" s="442"/>
      <c r="CN235" s="442"/>
      <c r="CO235" s="442"/>
      <c r="CP235" s="442"/>
      <c r="CQ235" s="442"/>
      <c r="CR235" s="442"/>
      <c r="CS235" s="442"/>
      <c r="CT235" s="442"/>
      <c r="CU235" s="442"/>
      <c r="CV235" s="442"/>
      <c r="CW235" s="442"/>
      <c r="CX235" s="442"/>
      <c r="CY235" s="442"/>
      <c r="CZ235" s="442"/>
      <c r="DA235" s="442"/>
      <c r="DB235" s="442"/>
      <c r="DC235" s="442"/>
      <c r="DD235" s="442"/>
      <c r="DE235" s="442"/>
      <c r="DF235" s="442"/>
      <c r="DG235" s="442"/>
      <c r="DH235" s="442"/>
      <c r="DI235" s="442"/>
      <c r="DJ235" s="182"/>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80"/>
      <c r="ET235" s="182"/>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80"/>
      <c r="GD235" s="182"/>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80"/>
    </row>
    <row r="236" spans="2:221" ht="18" customHeight="1" x14ac:dyDescent="0.2">
      <c r="B236" s="162"/>
      <c r="C236" s="163"/>
      <c r="D236" s="163"/>
      <c r="E236" s="163"/>
      <c r="F236" s="163"/>
      <c r="G236" s="163"/>
      <c r="H236" s="163"/>
      <c r="I236" s="163"/>
      <c r="J236" s="163"/>
      <c r="K236" s="163"/>
      <c r="L236" s="163"/>
      <c r="M236" s="163"/>
      <c r="N236" s="163"/>
      <c r="O236" s="163"/>
      <c r="P236" s="163"/>
      <c r="Q236" s="163"/>
      <c r="R236" s="163"/>
      <c r="S236" s="163"/>
      <c r="T236" s="163"/>
      <c r="U236" s="164"/>
      <c r="V236" s="168"/>
      <c r="W236" s="169"/>
      <c r="X236" s="169"/>
      <c r="Y236" s="169"/>
      <c r="Z236" s="169"/>
      <c r="AA236" s="170"/>
      <c r="AB236" s="174"/>
      <c r="AC236" s="175"/>
      <c r="AD236" s="175"/>
      <c r="AE236" s="175"/>
      <c r="AF236" s="176"/>
      <c r="AG236" s="177" t="s">
        <v>24</v>
      </c>
      <c r="AH236" s="178"/>
      <c r="AI236" s="178"/>
      <c r="AJ236" s="178"/>
      <c r="AK236" s="178"/>
      <c r="AL236" s="179">
        <f t="shared" si="4"/>
        <v>1</v>
      </c>
      <c r="AM236" s="180"/>
      <c r="AN236" s="180"/>
      <c r="AO236" s="181"/>
      <c r="AP236" s="372">
        <v>0</v>
      </c>
      <c r="AQ236" s="373"/>
      <c r="AR236" s="373"/>
      <c r="AS236" s="373"/>
      <c r="AT236" s="373"/>
      <c r="AU236" s="373"/>
      <c r="AV236" s="373"/>
      <c r="AW236" s="373"/>
      <c r="AX236" s="373"/>
      <c r="AY236" s="373"/>
      <c r="AZ236" s="373"/>
      <c r="BA236" s="373"/>
      <c r="BB236" s="373"/>
      <c r="BC236" s="373"/>
      <c r="BD236" s="373"/>
      <c r="BE236" s="373"/>
      <c r="BF236" s="373"/>
      <c r="BG236" s="373"/>
      <c r="BH236" s="373"/>
      <c r="BI236" s="373"/>
      <c r="BJ236" s="373"/>
      <c r="BK236" s="373"/>
      <c r="BL236" s="373"/>
      <c r="BM236" s="373"/>
      <c r="BN236" s="373"/>
      <c r="BO236" s="373"/>
      <c r="BP236" s="373"/>
      <c r="BQ236" s="373"/>
      <c r="BR236" s="373"/>
      <c r="BS236" s="373"/>
      <c r="BT236" s="373"/>
      <c r="BU236" s="373"/>
      <c r="BV236" s="373"/>
      <c r="BW236" s="373"/>
      <c r="BX236" s="373"/>
      <c r="BY236" s="374"/>
      <c r="BZ236" s="100">
        <v>1</v>
      </c>
      <c r="CA236" s="93"/>
      <c r="CB236" s="93"/>
      <c r="CC236" s="93"/>
      <c r="CD236" s="93"/>
      <c r="CE236" s="93"/>
      <c r="CF236" s="93"/>
      <c r="CG236" s="93"/>
      <c r="CH236" s="94"/>
      <c r="CI236" s="65"/>
      <c r="CJ236" s="65"/>
      <c r="CK236" s="65"/>
      <c r="CL236" s="65"/>
      <c r="CM236" s="65"/>
      <c r="CN236" s="65"/>
      <c r="CO236" s="65"/>
      <c r="CP236" s="65"/>
      <c r="CQ236" s="65"/>
      <c r="CR236" s="65"/>
      <c r="CS236" s="65"/>
      <c r="CT236" s="65"/>
      <c r="CU236" s="65"/>
      <c r="CV236" s="65"/>
      <c r="CW236" s="65"/>
      <c r="CX236" s="65"/>
      <c r="CY236" s="65"/>
      <c r="CZ236" s="65"/>
      <c r="DA236" s="65"/>
      <c r="DB236" s="65"/>
      <c r="DC236" s="65"/>
      <c r="DD236" s="65"/>
      <c r="DE236" s="65"/>
      <c r="DF236" s="65"/>
      <c r="DG236" s="65"/>
      <c r="DH236" s="65"/>
      <c r="DI236" s="80"/>
      <c r="DJ236" s="182"/>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80"/>
      <c r="ET236" s="182"/>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80"/>
      <c r="GD236" s="182"/>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80"/>
    </row>
    <row r="237" spans="2:221" ht="18" customHeight="1" x14ac:dyDescent="0.2">
      <c r="B237" s="185" t="s">
        <v>278</v>
      </c>
      <c r="C237" s="186"/>
      <c r="D237" s="186"/>
      <c r="E237" s="186"/>
      <c r="F237" s="186"/>
      <c r="G237" s="186"/>
      <c r="H237" s="186"/>
      <c r="I237" s="186"/>
      <c r="J237" s="186"/>
      <c r="K237" s="186"/>
      <c r="L237" s="186"/>
      <c r="M237" s="186"/>
      <c r="N237" s="186"/>
      <c r="O237" s="186"/>
      <c r="P237" s="186"/>
      <c r="Q237" s="186"/>
      <c r="R237" s="186"/>
      <c r="S237" s="186"/>
      <c r="T237" s="186"/>
      <c r="U237" s="187"/>
      <c r="V237" s="188" t="s">
        <v>334</v>
      </c>
      <c r="W237" s="189"/>
      <c r="X237" s="189"/>
      <c r="Y237" s="189"/>
      <c r="Z237" s="189"/>
      <c r="AA237" s="190"/>
      <c r="AB237" s="191">
        <v>2.4039999999999999E-2</v>
      </c>
      <c r="AC237" s="192"/>
      <c r="AD237" s="192"/>
      <c r="AE237" s="192"/>
      <c r="AF237" s="193"/>
      <c r="AG237" s="74" t="s">
        <v>23</v>
      </c>
      <c r="AH237" s="75"/>
      <c r="AI237" s="75"/>
      <c r="AJ237" s="75"/>
      <c r="AK237" s="75"/>
      <c r="AL237" s="76">
        <f t="shared" si="4"/>
        <v>60</v>
      </c>
      <c r="AM237" s="77"/>
      <c r="AN237" s="77"/>
      <c r="AO237" s="78"/>
      <c r="AP237" s="91">
        <v>4</v>
      </c>
      <c r="AQ237" s="58"/>
      <c r="AR237" s="58"/>
      <c r="AS237" s="58">
        <v>4</v>
      </c>
      <c r="AT237" s="58"/>
      <c r="AU237" s="58"/>
      <c r="AV237" s="58">
        <v>4</v>
      </c>
      <c r="AW237" s="58"/>
      <c r="AX237" s="58"/>
      <c r="AY237" s="58">
        <v>4</v>
      </c>
      <c r="AZ237" s="58"/>
      <c r="BA237" s="58"/>
      <c r="BB237" s="58">
        <v>4</v>
      </c>
      <c r="BC237" s="58"/>
      <c r="BD237" s="58"/>
      <c r="BE237" s="58">
        <v>4</v>
      </c>
      <c r="BF237" s="58"/>
      <c r="BG237" s="58"/>
      <c r="BH237" s="58">
        <v>4</v>
      </c>
      <c r="BI237" s="58"/>
      <c r="BJ237" s="58"/>
      <c r="BK237" s="58">
        <v>4</v>
      </c>
      <c r="BL237" s="58"/>
      <c r="BM237" s="58"/>
      <c r="BN237" s="58">
        <v>4</v>
      </c>
      <c r="BO237" s="58"/>
      <c r="BP237" s="58"/>
      <c r="BQ237" s="58">
        <v>4</v>
      </c>
      <c r="BR237" s="58"/>
      <c r="BS237" s="58"/>
      <c r="BT237" s="58">
        <v>4</v>
      </c>
      <c r="BU237" s="58"/>
      <c r="BV237" s="58"/>
      <c r="BW237" s="58">
        <v>4</v>
      </c>
      <c r="BX237" s="58"/>
      <c r="BY237" s="66"/>
      <c r="BZ237" s="183">
        <v>4</v>
      </c>
      <c r="CA237" s="58"/>
      <c r="CB237" s="58"/>
      <c r="CC237" s="58">
        <v>4</v>
      </c>
      <c r="CD237" s="58"/>
      <c r="CE237" s="58"/>
      <c r="CF237" s="58">
        <v>4</v>
      </c>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183"/>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66"/>
      <c r="ET237" s="183"/>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66"/>
      <c r="GD237" s="183"/>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66"/>
    </row>
    <row r="238" spans="2:221" ht="18" customHeight="1" x14ac:dyDescent="0.2">
      <c r="B238" s="134"/>
      <c r="C238" s="135"/>
      <c r="D238" s="135"/>
      <c r="E238" s="135"/>
      <c r="F238" s="135"/>
      <c r="G238" s="135"/>
      <c r="H238" s="135"/>
      <c r="I238" s="135"/>
      <c r="J238" s="135"/>
      <c r="K238" s="135"/>
      <c r="L238" s="135"/>
      <c r="M238" s="135"/>
      <c r="N238" s="135"/>
      <c r="O238" s="135"/>
      <c r="P238" s="135"/>
      <c r="Q238" s="135"/>
      <c r="R238" s="135"/>
      <c r="S238" s="135"/>
      <c r="T238" s="135"/>
      <c r="U238" s="136"/>
      <c r="V238" s="140"/>
      <c r="W238" s="141"/>
      <c r="X238" s="141"/>
      <c r="Y238" s="141"/>
      <c r="Z238" s="141"/>
      <c r="AA238" s="142"/>
      <c r="AB238" s="146"/>
      <c r="AC238" s="147"/>
      <c r="AD238" s="147"/>
      <c r="AE238" s="147"/>
      <c r="AF238" s="148"/>
      <c r="AG238" s="74" t="s">
        <v>24</v>
      </c>
      <c r="AH238" s="75"/>
      <c r="AI238" s="75"/>
      <c r="AJ238" s="75"/>
      <c r="AK238" s="75"/>
      <c r="AL238" s="76">
        <f t="shared" si="4"/>
        <v>8</v>
      </c>
      <c r="AM238" s="77"/>
      <c r="AN238" s="77"/>
      <c r="AO238" s="78"/>
      <c r="AP238" s="79"/>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66"/>
      <c r="BZ238" s="443">
        <v>2</v>
      </c>
      <c r="CA238" s="395"/>
      <c r="CB238" s="395"/>
      <c r="CC238" s="395">
        <v>4</v>
      </c>
      <c r="CD238" s="395"/>
      <c r="CE238" s="395"/>
      <c r="CF238" s="395">
        <v>2</v>
      </c>
      <c r="CG238" s="395"/>
      <c r="CH238" s="395"/>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66"/>
      <c r="DJ238" s="183"/>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66"/>
      <c r="ET238" s="183"/>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66"/>
      <c r="GD238" s="183"/>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66"/>
    </row>
    <row r="239" spans="2:221" ht="18" customHeight="1" x14ac:dyDescent="0.2">
      <c r="B239" s="159" t="s">
        <v>279</v>
      </c>
      <c r="C239" s="160"/>
      <c r="D239" s="160"/>
      <c r="E239" s="160"/>
      <c r="F239" s="160"/>
      <c r="G239" s="160"/>
      <c r="H239" s="160"/>
      <c r="I239" s="160"/>
      <c r="J239" s="160"/>
      <c r="K239" s="160"/>
      <c r="L239" s="160"/>
      <c r="M239" s="160"/>
      <c r="N239" s="160"/>
      <c r="O239" s="160"/>
      <c r="P239" s="160"/>
      <c r="Q239" s="160"/>
      <c r="R239" s="160"/>
      <c r="S239" s="160"/>
      <c r="T239" s="160"/>
      <c r="U239" s="161"/>
      <c r="V239" s="165" t="s">
        <v>335</v>
      </c>
      <c r="W239" s="166"/>
      <c r="X239" s="166"/>
      <c r="Y239" s="166"/>
      <c r="Z239" s="166"/>
      <c r="AA239" s="167"/>
      <c r="AB239" s="171">
        <v>2.3000000000000001E-4</v>
      </c>
      <c r="AC239" s="172"/>
      <c r="AD239" s="172"/>
      <c r="AE239" s="172"/>
      <c r="AF239" s="173"/>
      <c r="AG239" s="177" t="s">
        <v>23</v>
      </c>
      <c r="AH239" s="178"/>
      <c r="AI239" s="178"/>
      <c r="AJ239" s="178"/>
      <c r="AK239" s="178"/>
      <c r="AL239" s="179">
        <f t="shared" si="4"/>
        <v>1</v>
      </c>
      <c r="AM239" s="180"/>
      <c r="AN239" s="180"/>
      <c r="AO239" s="181"/>
      <c r="AP239" s="61"/>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v>1</v>
      </c>
      <c r="BX239" s="65"/>
      <c r="BY239" s="80"/>
      <c r="BZ239" s="182"/>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80"/>
      <c r="DJ239" s="182"/>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80"/>
      <c r="ET239" s="182"/>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80"/>
      <c r="GD239" s="182"/>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80"/>
    </row>
    <row r="240" spans="2:221" ht="18" customHeight="1" x14ac:dyDescent="0.2">
      <c r="B240" s="162"/>
      <c r="C240" s="163"/>
      <c r="D240" s="163"/>
      <c r="E240" s="163"/>
      <c r="F240" s="163"/>
      <c r="G240" s="163"/>
      <c r="H240" s="163"/>
      <c r="I240" s="163"/>
      <c r="J240" s="163"/>
      <c r="K240" s="163"/>
      <c r="L240" s="163"/>
      <c r="M240" s="163"/>
      <c r="N240" s="163"/>
      <c r="O240" s="163"/>
      <c r="P240" s="163"/>
      <c r="Q240" s="163"/>
      <c r="R240" s="163"/>
      <c r="S240" s="163"/>
      <c r="T240" s="163"/>
      <c r="U240" s="164"/>
      <c r="V240" s="168"/>
      <c r="W240" s="169"/>
      <c r="X240" s="169"/>
      <c r="Y240" s="169"/>
      <c r="Z240" s="169"/>
      <c r="AA240" s="170"/>
      <c r="AB240" s="174"/>
      <c r="AC240" s="175"/>
      <c r="AD240" s="175"/>
      <c r="AE240" s="175"/>
      <c r="AF240" s="176"/>
      <c r="AG240" s="177" t="s">
        <v>24</v>
      </c>
      <c r="AH240" s="178"/>
      <c r="AI240" s="178"/>
      <c r="AJ240" s="178"/>
      <c r="AK240" s="178"/>
      <c r="AL240" s="179">
        <f t="shared" si="4"/>
        <v>2</v>
      </c>
      <c r="AM240" s="180"/>
      <c r="AN240" s="180"/>
      <c r="AO240" s="181"/>
      <c r="AP240" s="184"/>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v>1</v>
      </c>
      <c r="BX240" s="65"/>
      <c r="BY240" s="80"/>
      <c r="BZ240" s="182"/>
      <c r="CA240" s="65"/>
      <c r="CB240" s="65"/>
      <c r="CC240" s="65"/>
      <c r="CD240" s="65"/>
      <c r="CE240" s="65"/>
      <c r="CF240" s="65">
        <v>1</v>
      </c>
      <c r="CG240" s="65"/>
      <c r="CH240" s="65"/>
      <c r="CI240" s="65"/>
      <c r="CJ240" s="65"/>
      <c r="CK240" s="65"/>
      <c r="CL240" s="65"/>
      <c r="CM240" s="65"/>
      <c r="CN240" s="65"/>
      <c r="CO240" s="65"/>
      <c r="CP240" s="65"/>
      <c r="CQ240" s="65"/>
      <c r="CR240" s="65"/>
      <c r="CS240" s="65"/>
      <c r="CT240" s="65"/>
      <c r="CU240" s="65"/>
      <c r="CV240" s="65"/>
      <c r="CW240" s="65"/>
      <c r="CX240" s="65"/>
      <c r="CY240" s="65"/>
      <c r="CZ240" s="65"/>
      <c r="DA240" s="65"/>
      <c r="DB240" s="65"/>
      <c r="DC240" s="65"/>
      <c r="DD240" s="65"/>
      <c r="DE240" s="65"/>
      <c r="DF240" s="65"/>
      <c r="DG240" s="65"/>
      <c r="DH240" s="65"/>
      <c r="DI240" s="80"/>
      <c r="DJ240" s="182"/>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80"/>
      <c r="ET240" s="182"/>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80"/>
      <c r="GD240" s="182"/>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80"/>
    </row>
    <row r="241" spans="2:221" ht="18" customHeight="1" x14ac:dyDescent="0.2">
      <c r="B241" s="185" t="s">
        <v>280</v>
      </c>
      <c r="C241" s="186"/>
      <c r="D241" s="186"/>
      <c r="E241" s="186"/>
      <c r="F241" s="186"/>
      <c r="G241" s="186"/>
      <c r="H241" s="186"/>
      <c r="I241" s="186"/>
      <c r="J241" s="186"/>
      <c r="K241" s="186"/>
      <c r="L241" s="186"/>
      <c r="M241" s="186"/>
      <c r="N241" s="186"/>
      <c r="O241" s="186"/>
      <c r="P241" s="186"/>
      <c r="Q241" s="186"/>
      <c r="R241" s="186"/>
      <c r="S241" s="186"/>
      <c r="T241" s="186"/>
      <c r="U241" s="187"/>
      <c r="V241" s="188" t="s">
        <v>336</v>
      </c>
      <c r="W241" s="189"/>
      <c r="X241" s="189"/>
      <c r="Y241" s="189"/>
      <c r="Z241" s="189"/>
      <c r="AA241" s="190"/>
      <c r="AB241" s="191">
        <v>1.4499999999999999E-3</v>
      </c>
      <c r="AC241" s="192"/>
      <c r="AD241" s="192"/>
      <c r="AE241" s="192"/>
      <c r="AF241" s="193"/>
      <c r="AG241" s="74" t="s">
        <v>23</v>
      </c>
      <c r="AH241" s="75"/>
      <c r="AI241" s="75"/>
      <c r="AJ241" s="75"/>
      <c r="AK241" s="75"/>
      <c r="AL241" s="76">
        <f t="shared" si="4"/>
        <v>1</v>
      </c>
      <c r="AM241" s="77"/>
      <c r="AN241" s="77"/>
      <c r="AO241" s="78"/>
      <c r="AP241" s="91"/>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v>1</v>
      </c>
      <c r="BU241" s="58"/>
      <c r="BV241" s="58"/>
      <c r="BW241" s="58"/>
      <c r="BX241" s="58"/>
      <c r="BY241" s="66"/>
      <c r="BZ241" s="183"/>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66"/>
      <c r="DJ241" s="183"/>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66"/>
      <c r="ET241" s="183"/>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66"/>
      <c r="GD241" s="183"/>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66"/>
    </row>
    <row r="242" spans="2:221" ht="18" customHeight="1" x14ac:dyDescent="0.2">
      <c r="B242" s="134"/>
      <c r="C242" s="135"/>
      <c r="D242" s="135"/>
      <c r="E242" s="135"/>
      <c r="F242" s="135"/>
      <c r="G242" s="135"/>
      <c r="H242" s="135"/>
      <c r="I242" s="135"/>
      <c r="J242" s="135"/>
      <c r="K242" s="135"/>
      <c r="L242" s="135"/>
      <c r="M242" s="135"/>
      <c r="N242" s="135"/>
      <c r="O242" s="135"/>
      <c r="P242" s="135"/>
      <c r="Q242" s="135"/>
      <c r="R242" s="135"/>
      <c r="S242" s="135"/>
      <c r="T242" s="135"/>
      <c r="U242" s="136"/>
      <c r="V242" s="140"/>
      <c r="W242" s="141"/>
      <c r="X242" s="141"/>
      <c r="Y242" s="141"/>
      <c r="Z242" s="141"/>
      <c r="AA242" s="142"/>
      <c r="AB242" s="146"/>
      <c r="AC242" s="147"/>
      <c r="AD242" s="147"/>
      <c r="AE242" s="147"/>
      <c r="AF242" s="148"/>
      <c r="AG242" s="74" t="s">
        <v>24</v>
      </c>
      <c r="AH242" s="75"/>
      <c r="AI242" s="75"/>
      <c r="AJ242" s="75"/>
      <c r="AK242" s="75"/>
      <c r="AL242" s="76">
        <f t="shared" si="4"/>
        <v>2</v>
      </c>
      <c r="AM242" s="77"/>
      <c r="AN242" s="77"/>
      <c r="AO242" s="78"/>
      <c r="AP242" s="79"/>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v>1</v>
      </c>
      <c r="BU242" s="58"/>
      <c r="BV242" s="58"/>
      <c r="BW242" s="58"/>
      <c r="BX242" s="58"/>
      <c r="BY242" s="66"/>
      <c r="BZ242" s="183"/>
      <c r="CA242" s="58"/>
      <c r="CB242" s="58"/>
      <c r="CC242" s="58"/>
      <c r="CD242" s="58"/>
      <c r="CE242" s="58"/>
      <c r="CF242" s="58">
        <v>1</v>
      </c>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66"/>
      <c r="DJ242" s="183"/>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66"/>
      <c r="ET242" s="183"/>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66"/>
      <c r="GD242" s="183"/>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66"/>
    </row>
    <row r="243" spans="2:221" ht="18" customHeight="1" x14ac:dyDescent="0.2">
      <c r="B243" s="159" t="s">
        <v>281</v>
      </c>
      <c r="C243" s="160"/>
      <c r="D243" s="160"/>
      <c r="E243" s="160"/>
      <c r="F243" s="160"/>
      <c r="G243" s="160"/>
      <c r="H243" s="160"/>
      <c r="I243" s="160"/>
      <c r="J243" s="160"/>
      <c r="K243" s="160"/>
      <c r="L243" s="160"/>
      <c r="M243" s="160"/>
      <c r="N243" s="160"/>
      <c r="O243" s="160"/>
      <c r="P243" s="160"/>
      <c r="Q243" s="160"/>
      <c r="R243" s="160"/>
      <c r="S243" s="160"/>
      <c r="T243" s="160"/>
      <c r="U243" s="161"/>
      <c r="V243" s="165" t="s">
        <v>337</v>
      </c>
      <c r="W243" s="166"/>
      <c r="X243" s="166"/>
      <c r="Y243" s="166"/>
      <c r="Z243" s="166"/>
      <c r="AA243" s="167"/>
      <c r="AB243" s="171">
        <v>3.14E-3</v>
      </c>
      <c r="AC243" s="172"/>
      <c r="AD243" s="172"/>
      <c r="AE243" s="172"/>
      <c r="AF243" s="173"/>
      <c r="AG243" s="177" t="s">
        <v>23</v>
      </c>
      <c r="AH243" s="178"/>
      <c r="AI243" s="178"/>
      <c r="AJ243" s="178"/>
      <c r="AK243" s="178"/>
      <c r="AL243" s="179">
        <f t="shared" si="4"/>
        <v>1</v>
      </c>
      <c r="AM243" s="180"/>
      <c r="AN243" s="180"/>
      <c r="AO243" s="181"/>
      <c r="AP243" s="61"/>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v>1</v>
      </c>
      <c r="BX243" s="65"/>
      <c r="BY243" s="80"/>
      <c r="BZ243" s="182"/>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5"/>
      <c r="DA243" s="65"/>
      <c r="DB243" s="65"/>
      <c r="DC243" s="65"/>
      <c r="DD243" s="65"/>
      <c r="DE243" s="65"/>
      <c r="DF243" s="65"/>
      <c r="DG243" s="65"/>
      <c r="DH243" s="65"/>
      <c r="DI243" s="80"/>
      <c r="DJ243" s="182"/>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80"/>
      <c r="ET243" s="182"/>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80"/>
      <c r="GD243" s="182"/>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80"/>
    </row>
    <row r="244" spans="2:221" ht="18" customHeight="1" x14ac:dyDescent="0.2">
      <c r="B244" s="162"/>
      <c r="C244" s="163"/>
      <c r="D244" s="163"/>
      <c r="E244" s="163"/>
      <c r="F244" s="163"/>
      <c r="G244" s="163"/>
      <c r="H244" s="163"/>
      <c r="I244" s="163"/>
      <c r="J244" s="163"/>
      <c r="K244" s="163"/>
      <c r="L244" s="163"/>
      <c r="M244" s="163"/>
      <c r="N244" s="163"/>
      <c r="O244" s="163"/>
      <c r="P244" s="163"/>
      <c r="Q244" s="163"/>
      <c r="R244" s="163"/>
      <c r="S244" s="163"/>
      <c r="T244" s="163"/>
      <c r="U244" s="164"/>
      <c r="V244" s="168"/>
      <c r="W244" s="169"/>
      <c r="X244" s="169"/>
      <c r="Y244" s="169"/>
      <c r="Z244" s="169"/>
      <c r="AA244" s="170"/>
      <c r="AB244" s="174"/>
      <c r="AC244" s="175"/>
      <c r="AD244" s="175"/>
      <c r="AE244" s="175"/>
      <c r="AF244" s="176"/>
      <c r="AG244" s="177" t="s">
        <v>24</v>
      </c>
      <c r="AH244" s="178"/>
      <c r="AI244" s="178"/>
      <c r="AJ244" s="178"/>
      <c r="AK244" s="178"/>
      <c r="AL244" s="179">
        <f t="shared" si="4"/>
        <v>2</v>
      </c>
      <c r="AM244" s="180"/>
      <c r="AN244" s="180"/>
      <c r="AO244" s="181"/>
      <c r="AP244" s="184"/>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v>1</v>
      </c>
      <c r="BX244" s="65"/>
      <c r="BY244" s="80"/>
      <c r="BZ244" s="182"/>
      <c r="CA244" s="65"/>
      <c r="CB244" s="65"/>
      <c r="CC244" s="65"/>
      <c r="CD244" s="65"/>
      <c r="CE244" s="65"/>
      <c r="CF244" s="65">
        <v>1</v>
      </c>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80"/>
      <c r="DJ244" s="182"/>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80"/>
      <c r="ET244" s="182"/>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80"/>
      <c r="GD244" s="182"/>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80"/>
    </row>
    <row r="245" spans="2:221" ht="18" customHeight="1" x14ac:dyDescent="0.2">
      <c r="B245" s="185" t="s">
        <v>282</v>
      </c>
      <c r="C245" s="186"/>
      <c r="D245" s="186"/>
      <c r="E245" s="186"/>
      <c r="F245" s="186"/>
      <c r="G245" s="186"/>
      <c r="H245" s="186"/>
      <c r="I245" s="186"/>
      <c r="J245" s="186"/>
      <c r="K245" s="186"/>
      <c r="L245" s="186"/>
      <c r="M245" s="186"/>
      <c r="N245" s="186"/>
      <c r="O245" s="186"/>
      <c r="P245" s="186"/>
      <c r="Q245" s="186"/>
      <c r="R245" s="186"/>
      <c r="S245" s="186"/>
      <c r="T245" s="186"/>
      <c r="U245" s="187"/>
      <c r="V245" s="188" t="s">
        <v>338</v>
      </c>
      <c r="W245" s="189"/>
      <c r="X245" s="189"/>
      <c r="Y245" s="189"/>
      <c r="Z245" s="189"/>
      <c r="AA245" s="190"/>
      <c r="AB245" s="191">
        <v>3.1E-4</v>
      </c>
      <c r="AC245" s="192"/>
      <c r="AD245" s="192"/>
      <c r="AE245" s="192"/>
      <c r="AF245" s="193"/>
      <c r="AG245" s="74" t="s">
        <v>23</v>
      </c>
      <c r="AH245" s="75"/>
      <c r="AI245" s="75"/>
      <c r="AJ245" s="75"/>
      <c r="AK245" s="75"/>
      <c r="AL245" s="76">
        <f t="shared" si="4"/>
        <v>1</v>
      </c>
      <c r="AM245" s="77"/>
      <c r="AN245" s="77"/>
      <c r="AO245" s="78"/>
      <c r="AP245" s="91"/>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v>1</v>
      </c>
      <c r="BX245" s="58"/>
      <c r="BY245" s="66"/>
      <c r="BZ245" s="183"/>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66"/>
      <c r="DJ245" s="183"/>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66"/>
      <c r="ET245" s="183"/>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66"/>
      <c r="GD245" s="183"/>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66"/>
    </row>
    <row r="246" spans="2:221" ht="18" customHeight="1" x14ac:dyDescent="0.2">
      <c r="B246" s="134"/>
      <c r="C246" s="135"/>
      <c r="D246" s="135"/>
      <c r="E246" s="135"/>
      <c r="F246" s="135"/>
      <c r="G246" s="135"/>
      <c r="H246" s="135"/>
      <c r="I246" s="135"/>
      <c r="J246" s="135"/>
      <c r="K246" s="135"/>
      <c r="L246" s="135"/>
      <c r="M246" s="135"/>
      <c r="N246" s="135"/>
      <c r="O246" s="135"/>
      <c r="P246" s="135"/>
      <c r="Q246" s="135"/>
      <c r="R246" s="135"/>
      <c r="S246" s="135"/>
      <c r="T246" s="135"/>
      <c r="U246" s="136"/>
      <c r="V246" s="140"/>
      <c r="W246" s="141"/>
      <c r="X246" s="141"/>
      <c r="Y246" s="141"/>
      <c r="Z246" s="141"/>
      <c r="AA246" s="142"/>
      <c r="AB246" s="146"/>
      <c r="AC246" s="147"/>
      <c r="AD246" s="147"/>
      <c r="AE246" s="147"/>
      <c r="AF246" s="148"/>
      <c r="AG246" s="74" t="s">
        <v>24</v>
      </c>
      <c r="AH246" s="75"/>
      <c r="AI246" s="75"/>
      <c r="AJ246" s="75"/>
      <c r="AK246" s="75"/>
      <c r="AL246" s="76">
        <f t="shared" si="4"/>
        <v>1</v>
      </c>
      <c r="AM246" s="77"/>
      <c r="AN246" s="77"/>
      <c r="AO246" s="78"/>
      <c r="AP246" s="79"/>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v>0</v>
      </c>
      <c r="BX246" s="58"/>
      <c r="BY246" s="66"/>
      <c r="BZ246" s="183">
        <v>1</v>
      </c>
      <c r="CA246" s="58"/>
      <c r="CB246" s="58"/>
      <c r="CC246" s="58">
        <v>0</v>
      </c>
      <c r="CD246" s="58"/>
      <c r="CE246" s="58"/>
      <c r="CF246" s="58">
        <v>0</v>
      </c>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66"/>
      <c r="DJ246" s="183"/>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66"/>
      <c r="ET246" s="183"/>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66"/>
      <c r="GD246" s="183"/>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66"/>
    </row>
    <row r="247" spans="2:221" ht="18" customHeight="1" x14ac:dyDescent="0.2">
      <c r="B247" s="159" t="s">
        <v>283</v>
      </c>
      <c r="C247" s="160"/>
      <c r="D247" s="160"/>
      <c r="E247" s="160"/>
      <c r="F247" s="160"/>
      <c r="G247" s="160"/>
      <c r="H247" s="160"/>
      <c r="I247" s="160"/>
      <c r="J247" s="160"/>
      <c r="K247" s="160"/>
      <c r="L247" s="160"/>
      <c r="M247" s="160"/>
      <c r="N247" s="160"/>
      <c r="O247" s="160"/>
      <c r="P247" s="160"/>
      <c r="Q247" s="160"/>
      <c r="R247" s="160"/>
      <c r="S247" s="160"/>
      <c r="T247" s="160"/>
      <c r="U247" s="161"/>
      <c r="V247" s="165" t="s">
        <v>339</v>
      </c>
      <c r="W247" s="166"/>
      <c r="X247" s="166"/>
      <c r="Y247" s="166"/>
      <c r="Z247" s="166"/>
      <c r="AA247" s="167"/>
      <c r="AB247" s="171">
        <v>5.5300000000000002E-3</v>
      </c>
      <c r="AC247" s="172"/>
      <c r="AD247" s="172"/>
      <c r="AE247" s="172"/>
      <c r="AF247" s="173"/>
      <c r="AG247" s="177" t="s">
        <v>23</v>
      </c>
      <c r="AH247" s="178"/>
      <c r="AI247" s="178"/>
      <c r="AJ247" s="178"/>
      <c r="AK247" s="178"/>
      <c r="AL247" s="179">
        <f t="shared" si="4"/>
        <v>4</v>
      </c>
      <c r="AM247" s="180"/>
      <c r="AN247" s="180"/>
      <c r="AO247" s="181"/>
      <c r="AP247" s="61"/>
      <c r="AQ247" s="65"/>
      <c r="AR247" s="65"/>
      <c r="AS247" s="65"/>
      <c r="AT247" s="65"/>
      <c r="AU247" s="65"/>
      <c r="AV247" s="65">
        <v>1</v>
      </c>
      <c r="AW247" s="65"/>
      <c r="AX247" s="65"/>
      <c r="AY247" s="65"/>
      <c r="AZ247" s="65"/>
      <c r="BA247" s="65"/>
      <c r="BB247" s="65"/>
      <c r="BC247" s="65"/>
      <c r="BD247" s="65"/>
      <c r="BE247" s="65"/>
      <c r="BF247" s="65"/>
      <c r="BG247" s="65"/>
      <c r="BH247" s="65"/>
      <c r="BI247" s="65"/>
      <c r="BJ247" s="65"/>
      <c r="BK247" s="65">
        <v>1</v>
      </c>
      <c r="BL247" s="65"/>
      <c r="BM247" s="65"/>
      <c r="BN247" s="65"/>
      <c r="BO247" s="65"/>
      <c r="BP247" s="65"/>
      <c r="BQ247" s="65"/>
      <c r="BR247" s="65"/>
      <c r="BS247" s="65"/>
      <c r="BT247" s="65"/>
      <c r="BU247" s="65"/>
      <c r="BV247" s="65"/>
      <c r="BW247" s="65">
        <v>1</v>
      </c>
      <c r="BX247" s="65"/>
      <c r="BY247" s="80"/>
      <c r="BZ247" s="182"/>
      <c r="CA247" s="65"/>
      <c r="CB247" s="65"/>
      <c r="CC247" s="65"/>
      <c r="CD247" s="65"/>
      <c r="CE247" s="65"/>
      <c r="CF247" s="65">
        <v>1</v>
      </c>
      <c r="CG247" s="65"/>
      <c r="CH247" s="65"/>
      <c r="CI247" s="65"/>
      <c r="CJ247" s="65"/>
      <c r="CK247" s="65"/>
      <c r="CL247" s="65"/>
      <c r="CM247" s="65"/>
      <c r="CN247" s="65"/>
      <c r="CO247" s="65"/>
      <c r="CP247" s="65"/>
      <c r="CQ247" s="65"/>
      <c r="CR247" s="65"/>
      <c r="CS247" s="65"/>
      <c r="CT247" s="65"/>
      <c r="CU247" s="65"/>
      <c r="CV247" s="65"/>
      <c r="CW247" s="65"/>
      <c r="CX247" s="65"/>
      <c r="CY247" s="65"/>
      <c r="CZ247" s="65"/>
      <c r="DA247" s="65"/>
      <c r="DB247" s="65"/>
      <c r="DC247" s="65"/>
      <c r="DD247" s="65"/>
      <c r="DE247" s="65"/>
      <c r="DF247" s="65"/>
      <c r="DG247" s="65"/>
      <c r="DH247" s="65"/>
      <c r="DI247" s="80"/>
      <c r="DJ247" s="182"/>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80"/>
      <c r="ET247" s="182"/>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80"/>
      <c r="GD247" s="182"/>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80"/>
    </row>
    <row r="248" spans="2:221" ht="18" customHeight="1" x14ac:dyDescent="0.2">
      <c r="B248" s="162"/>
      <c r="C248" s="163"/>
      <c r="D248" s="163"/>
      <c r="E248" s="163"/>
      <c r="F248" s="163"/>
      <c r="G248" s="163"/>
      <c r="H248" s="163"/>
      <c r="I248" s="163"/>
      <c r="J248" s="163"/>
      <c r="K248" s="163"/>
      <c r="L248" s="163"/>
      <c r="M248" s="163"/>
      <c r="N248" s="163"/>
      <c r="O248" s="163"/>
      <c r="P248" s="163"/>
      <c r="Q248" s="163"/>
      <c r="R248" s="163"/>
      <c r="S248" s="163"/>
      <c r="T248" s="163"/>
      <c r="U248" s="164"/>
      <c r="V248" s="168"/>
      <c r="W248" s="169"/>
      <c r="X248" s="169"/>
      <c r="Y248" s="169"/>
      <c r="Z248" s="169"/>
      <c r="AA248" s="170"/>
      <c r="AB248" s="174"/>
      <c r="AC248" s="175"/>
      <c r="AD248" s="175"/>
      <c r="AE248" s="175"/>
      <c r="AF248" s="176"/>
      <c r="AG248" s="177" t="s">
        <v>24</v>
      </c>
      <c r="AH248" s="178"/>
      <c r="AI248" s="178"/>
      <c r="AJ248" s="178"/>
      <c r="AK248" s="178"/>
      <c r="AL248" s="179">
        <f t="shared" si="4"/>
        <v>3</v>
      </c>
      <c r="AM248" s="180"/>
      <c r="AN248" s="180"/>
      <c r="AO248" s="181"/>
      <c r="AP248" s="184"/>
      <c r="AQ248" s="65"/>
      <c r="AR248" s="65"/>
      <c r="AS248" s="65"/>
      <c r="AT248" s="65"/>
      <c r="AU248" s="65"/>
      <c r="AV248" s="65">
        <v>1</v>
      </c>
      <c r="AW248" s="65"/>
      <c r="AX248" s="65"/>
      <c r="AY248" s="65"/>
      <c r="AZ248" s="65"/>
      <c r="BA248" s="65"/>
      <c r="BB248" s="65"/>
      <c r="BC248" s="65"/>
      <c r="BD248" s="65"/>
      <c r="BE248" s="65"/>
      <c r="BF248" s="65"/>
      <c r="BG248" s="65"/>
      <c r="BH248" s="65"/>
      <c r="BI248" s="65"/>
      <c r="BJ248" s="65"/>
      <c r="BK248" s="65">
        <v>1</v>
      </c>
      <c r="BL248" s="65"/>
      <c r="BM248" s="65"/>
      <c r="BN248" s="65"/>
      <c r="BO248" s="65"/>
      <c r="BP248" s="65"/>
      <c r="BQ248" s="65"/>
      <c r="BR248" s="65"/>
      <c r="BS248" s="65"/>
      <c r="BT248" s="65"/>
      <c r="BU248" s="65"/>
      <c r="BV248" s="65"/>
      <c r="BW248" s="65">
        <v>1</v>
      </c>
      <c r="BX248" s="65"/>
      <c r="BY248" s="80"/>
      <c r="BZ248" s="182"/>
      <c r="CA248" s="65"/>
      <c r="CB248" s="65"/>
      <c r="CC248" s="65"/>
      <c r="CD248" s="65"/>
      <c r="CE248" s="65"/>
      <c r="CF248" s="65">
        <v>0</v>
      </c>
      <c r="CG248" s="65"/>
      <c r="CH248" s="65"/>
      <c r="CI248" s="65"/>
      <c r="CJ248" s="65"/>
      <c r="CK248" s="65"/>
      <c r="CL248" s="65"/>
      <c r="CM248" s="65"/>
      <c r="CN248" s="65"/>
      <c r="CO248" s="65"/>
      <c r="CP248" s="65"/>
      <c r="CQ248" s="65"/>
      <c r="CR248" s="65"/>
      <c r="CS248" s="65"/>
      <c r="CT248" s="65"/>
      <c r="CU248" s="65"/>
      <c r="CV248" s="65"/>
      <c r="CW248" s="65"/>
      <c r="CX248" s="65"/>
      <c r="CY248" s="65"/>
      <c r="CZ248" s="65"/>
      <c r="DA248" s="65"/>
      <c r="DB248" s="65"/>
      <c r="DC248" s="65"/>
      <c r="DD248" s="65"/>
      <c r="DE248" s="65"/>
      <c r="DF248" s="65"/>
      <c r="DG248" s="65"/>
      <c r="DH248" s="65"/>
      <c r="DI248" s="80"/>
      <c r="DJ248" s="182"/>
      <c r="DK248" s="65"/>
      <c r="DL248" s="65"/>
      <c r="DM248" s="65"/>
      <c r="DN248" s="65"/>
      <c r="DO248" s="65"/>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80"/>
      <c r="ET248" s="182"/>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80"/>
      <c r="GD248" s="182"/>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80"/>
    </row>
    <row r="249" spans="2:221" ht="18" customHeight="1" x14ac:dyDescent="0.2">
      <c r="B249" s="185" t="s">
        <v>284</v>
      </c>
      <c r="C249" s="186"/>
      <c r="D249" s="186"/>
      <c r="E249" s="186"/>
      <c r="F249" s="186"/>
      <c r="G249" s="186"/>
      <c r="H249" s="186"/>
      <c r="I249" s="186"/>
      <c r="J249" s="186"/>
      <c r="K249" s="186"/>
      <c r="L249" s="186"/>
      <c r="M249" s="186"/>
      <c r="N249" s="186"/>
      <c r="O249" s="186"/>
      <c r="P249" s="186"/>
      <c r="Q249" s="186"/>
      <c r="R249" s="186"/>
      <c r="S249" s="186"/>
      <c r="T249" s="186"/>
      <c r="U249" s="187"/>
      <c r="V249" s="188" t="s">
        <v>340</v>
      </c>
      <c r="W249" s="189"/>
      <c r="X249" s="189"/>
      <c r="Y249" s="189"/>
      <c r="Z249" s="189"/>
      <c r="AA249" s="190"/>
      <c r="AB249" s="191">
        <v>8.8999999999999995E-4</v>
      </c>
      <c r="AC249" s="192"/>
      <c r="AD249" s="192"/>
      <c r="AE249" s="192"/>
      <c r="AF249" s="193"/>
      <c r="AG249" s="74" t="s">
        <v>23</v>
      </c>
      <c r="AH249" s="75"/>
      <c r="AI249" s="75"/>
      <c r="AJ249" s="75"/>
      <c r="AK249" s="75"/>
      <c r="AL249" s="76">
        <f t="shared" si="4"/>
        <v>4</v>
      </c>
      <c r="AM249" s="77"/>
      <c r="AN249" s="77"/>
      <c r="AO249" s="78"/>
      <c r="AP249" s="91"/>
      <c r="AQ249" s="58"/>
      <c r="AR249" s="58"/>
      <c r="AS249" s="58"/>
      <c r="AT249" s="58"/>
      <c r="AU249" s="58"/>
      <c r="AV249" s="58">
        <v>1</v>
      </c>
      <c r="AW249" s="58"/>
      <c r="AX249" s="58"/>
      <c r="AY249" s="58"/>
      <c r="AZ249" s="58"/>
      <c r="BA249" s="58"/>
      <c r="BB249" s="58"/>
      <c r="BC249" s="58"/>
      <c r="BD249" s="58"/>
      <c r="BE249" s="58"/>
      <c r="BF249" s="58"/>
      <c r="BG249" s="58"/>
      <c r="BH249" s="58"/>
      <c r="BI249" s="58"/>
      <c r="BJ249" s="58"/>
      <c r="BK249" s="58">
        <v>1</v>
      </c>
      <c r="BL249" s="58"/>
      <c r="BM249" s="58"/>
      <c r="BN249" s="58"/>
      <c r="BO249" s="58"/>
      <c r="BP249" s="58"/>
      <c r="BQ249" s="58"/>
      <c r="BR249" s="58"/>
      <c r="BS249" s="58"/>
      <c r="BT249" s="58"/>
      <c r="BU249" s="58"/>
      <c r="BV249" s="58"/>
      <c r="BW249" s="58">
        <v>1</v>
      </c>
      <c r="BX249" s="58"/>
      <c r="BY249" s="66"/>
      <c r="BZ249" s="183"/>
      <c r="CA249" s="58"/>
      <c r="CB249" s="58"/>
      <c r="CC249" s="58"/>
      <c r="CD249" s="58"/>
      <c r="CE249" s="58"/>
      <c r="CF249" s="58">
        <v>1</v>
      </c>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66"/>
      <c r="DJ249" s="183"/>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66"/>
      <c r="ET249" s="183"/>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66"/>
      <c r="GD249" s="183"/>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66"/>
    </row>
    <row r="250" spans="2:221" ht="18" customHeight="1" x14ac:dyDescent="0.2">
      <c r="B250" s="134"/>
      <c r="C250" s="135"/>
      <c r="D250" s="135"/>
      <c r="E250" s="135"/>
      <c r="F250" s="135"/>
      <c r="G250" s="135"/>
      <c r="H250" s="135"/>
      <c r="I250" s="135"/>
      <c r="J250" s="135"/>
      <c r="K250" s="135"/>
      <c r="L250" s="135"/>
      <c r="M250" s="135"/>
      <c r="N250" s="135"/>
      <c r="O250" s="135"/>
      <c r="P250" s="135"/>
      <c r="Q250" s="135"/>
      <c r="R250" s="135"/>
      <c r="S250" s="135"/>
      <c r="T250" s="135"/>
      <c r="U250" s="136"/>
      <c r="V250" s="140"/>
      <c r="W250" s="141"/>
      <c r="X250" s="141"/>
      <c r="Y250" s="141"/>
      <c r="Z250" s="141"/>
      <c r="AA250" s="142"/>
      <c r="AB250" s="146"/>
      <c r="AC250" s="147"/>
      <c r="AD250" s="147"/>
      <c r="AE250" s="147"/>
      <c r="AF250" s="148"/>
      <c r="AG250" s="74" t="s">
        <v>24</v>
      </c>
      <c r="AH250" s="75"/>
      <c r="AI250" s="75"/>
      <c r="AJ250" s="75"/>
      <c r="AK250" s="75"/>
      <c r="AL250" s="76">
        <f t="shared" si="4"/>
        <v>3</v>
      </c>
      <c r="AM250" s="77"/>
      <c r="AN250" s="77"/>
      <c r="AO250" s="78"/>
      <c r="AP250" s="79"/>
      <c r="AQ250" s="58"/>
      <c r="AR250" s="58"/>
      <c r="AS250" s="58"/>
      <c r="AT250" s="58"/>
      <c r="AU250" s="58"/>
      <c r="AV250" s="58">
        <v>1</v>
      </c>
      <c r="AW250" s="58"/>
      <c r="AX250" s="58"/>
      <c r="AY250" s="58"/>
      <c r="AZ250" s="58"/>
      <c r="BA250" s="58"/>
      <c r="BB250" s="58"/>
      <c r="BC250" s="58"/>
      <c r="BD250" s="58"/>
      <c r="BE250" s="58"/>
      <c r="BF250" s="58"/>
      <c r="BG250" s="58"/>
      <c r="BH250" s="58"/>
      <c r="BI250" s="58"/>
      <c r="BJ250" s="58"/>
      <c r="BK250" s="58">
        <v>1</v>
      </c>
      <c r="BL250" s="58"/>
      <c r="BM250" s="58"/>
      <c r="BN250" s="58"/>
      <c r="BO250" s="58"/>
      <c r="BP250" s="58"/>
      <c r="BQ250" s="58"/>
      <c r="BR250" s="58"/>
      <c r="BS250" s="58"/>
      <c r="BT250" s="58"/>
      <c r="BU250" s="58"/>
      <c r="BV250" s="58"/>
      <c r="BW250" s="58">
        <v>1</v>
      </c>
      <c r="BX250" s="58"/>
      <c r="BY250" s="66"/>
      <c r="BZ250" s="183"/>
      <c r="CA250" s="58"/>
      <c r="CB250" s="58"/>
      <c r="CC250" s="58"/>
      <c r="CD250" s="58"/>
      <c r="CE250" s="58"/>
      <c r="CF250" s="58">
        <v>0</v>
      </c>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66"/>
      <c r="DJ250" s="183"/>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66"/>
      <c r="ET250" s="183"/>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66"/>
      <c r="GD250" s="183"/>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66"/>
    </row>
    <row r="251" spans="2:221" ht="18" customHeight="1" x14ac:dyDescent="0.2">
      <c r="B251" s="159" t="s">
        <v>285</v>
      </c>
      <c r="C251" s="160"/>
      <c r="D251" s="160"/>
      <c r="E251" s="160"/>
      <c r="F251" s="160"/>
      <c r="G251" s="160"/>
      <c r="H251" s="160"/>
      <c r="I251" s="160"/>
      <c r="J251" s="160"/>
      <c r="K251" s="160"/>
      <c r="L251" s="160"/>
      <c r="M251" s="160"/>
      <c r="N251" s="160"/>
      <c r="O251" s="160"/>
      <c r="P251" s="160"/>
      <c r="Q251" s="160"/>
      <c r="R251" s="160"/>
      <c r="S251" s="160"/>
      <c r="T251" s="160"/>
      <c r="U251" s="161"/>
      <c r="V251" s="165" t="s">
        <v>341</v>
      </c>
      <c r="W251" s="166"/>
      <c r="X251" s="166"/>
      <c r="Y251" s="166"/>
      <c r="Z251" s="166"/>
      <c r="AA251" s="167"/>
      <c r="AB251" s="171">
        <v>7.3999999999999999E-4</v>
      </c>
      <c r="AC251" s="172"/>
      <c r="AD251" s="172"/>
      <c r="AE251" s="172"/>
      <c r="AF251" s="173"/>
      <c r="AG251" s="177" t="s">
        <v>23</v>
      </c>
      <c r="AH251" s="178"/>
      <c r="AI251" s="178"/>
      <c r="AJ251" s="178"/>
      <c r="AK251" s="178"/>
      <c r="AL251" s="179">
        <f t="shared" si="4"/>
        <v>30</v>
      </c>
      <c r="AM251" s="180"/>
      <c r="AN251" s="180"/>
      <c r="AO251" s="181"/>
      <c r="AP251" s="61">
        <v>2</v>
      </c>
      <c r="AQ251" s="65"/>
      <c r="AR251" s="65"/>
      <c r="AS251" s="65">
        <v>2</v>
      </c>
      <c r="AT251" s="65"/>
      <c r="AU251" s="65"/>
      <c r="AV251" s="65">
        <v>2</v>
      </c>
      <c r="AW251" s="65"/>
      <c r="AX251" s="65"/>
      <c r="AY251" s="65">
        <v>2</v>
      </c>
      <c r="AZ251" s="65"/>
      <c r="BA251" s="65"/>
      <c r="BB251" s="65">
        <v>2</v>
      </c>
      <c r="BC251" s="65"/>
      <c r="BD251" s="65"/>
      <c r="BE251" s="65">
        <v>2</v>
      </c>
      <c r="BF251" s="65"/>
      <c r="BG251" s="65"/>
      <c r="BH251" s="65">
        <v>2</v>
      </c>
      <c r="BI251" s="65"/>
      <c r="BJ251" s="65"/>
      <c r="BK251" s="65">
        <v>2</v>
      </c>
      <c r="BL251" s="65"/>
      <c r="BM251" s="65"/>
      <c r="BN251" s="65">
        <v>2</v>
      </c>
      <c r="BO251" s="65"/>
      <c r="BP251" s="65"/>
      <c r="BQ251" s="65">
        <v>2</v>
      </c>
      <c r="BR251" s="65"/>
      <c r="BS251" s="65"/>
      <c r="BT251" s="65">
        <v>2</v>
      </c>
      <c r="BU251" s="65"/>
      <c r="BV251" s="65"/>
      <c r="BW251" s="65">
        <v>2</v>
      </c>
      <c r="BX251" s="65"/>
      <c r="BY251" s="80"/>
      <c r="BZ251" s="182">
        <v>2</v>
      </c>
      <c r="CA251" s="65"/>
      <c r="CB251" s="65"/>
      <c r="CC251" s="99">
        <v>2</v>
      </c>
      <c r="CD251" s="60"/>
      <c r="CE251" s="61"/>
      <c r="CF251" s="99">
        <v>2</v>
      </c>
      <c r="CG251" s="60"/>
      <c r="CH251" s="61"/>
      <c r="CI251" s="99"/>
      <c r="CJ251" s="60"/>
      <c r="CK251" s="61"/>
      <c r="CL251" s="99"/>
      <c r="CM251" s="60"/>
      <c r="CN251" s="61"/>
      <c r="CO251" s="99"/>
      <c r="CP251" s="60"/>
      <c r="CQ251" s="61"/>
      <c r="CR251" s="99"/>
      <c r="CS251" s="60"/>
      <c r="CT251" s="61"/>
      <c r="CU251" s="99"/>
      <c r="CV251" s="60"/>
      <c r="CW251" s="61"/>
      <c r="CX251" s="99"/>
      <c r="CY251" s="60"/>
      <c r="CZ251" s="61"/>
      <c r="DA251" s="99"/>
      <c r="DB251" s="60"/>
      <c r="DC251" s="61"/>
      <c r="DD251" s="99"/>
      <c r="DE251" s="60"/>
      <c r="DF251" s="61"/>
      <c r="DG251" s="99"/>
      <c r="DH251" s="60"/>
      <c r="DI251" s="61"/>
      <c r="DJ251" s="182"/>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80"/>
      <c r="ET251" s="182"/>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80"/>
      <c r="GD251" s="182"/>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80"/>
    </row>
    <row r="252" spans="2:221" ht="18" customHeight="1" x14ac:dyDescent="0.2">
      <c r="B252" s="162"/>
      <c r="C252" s="163"/>
      <c r="D252" s="163"/>
      <c r="E252" s="163"/>
      <c r="F252" s="163"/>
      <c r="G252" s="163"/>
      <c r="H252" s="163"/>
      <c r="I252" s="163"/>
      <c r="J252" s="163"/>
      <c r="K252" s="163"/>
      <c r="L252" s="163"/>
      <c r="M252" s="163"/>
      <c r="N252" s="163"/>
      <c r="O252" s="163"/>
      <c r="P252" s="163"/>
      <c r="Q252" s="163"/>
      <c r="R252" s="163"/>
      <c r="S252" s="163"/>
      <c r="T252" s="163"/>
      <c r="U252" s="164"/>
      <c r="V252" s="168"/>
      <c r="W252" s="169"/>
      <c r="X252" s="169"/>
      <c r="Y252" s="169"/>
      <c r="Z252" s="169"/>
      <c r="AA252" s="170"/>
      <c r="AB252" s="174"/>
      <c r="AC252" s="175"/>
      <c r="AD252" s="175"/>
      <c r="AE252" s="175"/>
      <c r="AF252" s="176"/>
      <c r="AG252" s="177" t="s">
        <v>24</v>
      </c>
      <c r="AH252" s="178"/>
      <c r="AI252" s="178"/>
      <c r="AJ252" s="178"/>
      <c r="AK252" s="178"/>
      <c r="AL252" s="179">
        <f t="shared" si="4"/>
        <v>48</v>
      </c>
      <c r="AM252" s="180"/>
      <c r="AN252" s="180"/>
      <c r="AO252" s="181"/>
      <c r="AP252" s="440">
        <v>3</v>
      </c>
      <c r="AQ252" s="395"/>
      <c r="AR252" s="395"/>
      <c r="AS252" s="395">
        <v>4</v>
      </c>
      <c r="AT252" s="395"/>
      <c r="AU252" s="395"/>
      <c r="AV252" s="395">
        <v>3</v>
      </c>
      <c r="AW252" s="395"/>
      <c r="AX252" s="395"/>
      <c r="AY252" s="395">
        <v>3</v>
      </c>
      <c r="AZ252" s="395"/>
      <c r="BA252" s="395"/>
      <c r="BB252" s="395">
        <v>3</v>
      </c>
      <c r="BC252" s="395"/>
      <c r="BD252" s="395"/>
      <c r="BE252" s="395">
        <v>4</v>
      </c>
      <c r="BF252" s="395"/>
      <c r="BG252" s="395"/>
      <c r="BH252" s="395">
        <v>3</v>
      </c>
      <c r="BI252" s="395"/>
      <c r="BJ252" s="395"/>
      <c r="BK252" s="395">
        <v>2</v>
      </c>
      <c r="BL252" s="395"/>
      <c r="BM252" s="395"/>
      <c r="BN252" s="395">
        <v>4</v>
      </c>
      <c r="BO252" s="395"/>
      <c r="BP252" s="395"/>
      <c r="BQ252" s="395">
        <v>2</v>
      </c>
      <c r="BR252" s="395"/>
      <c r="BS252" s="395"/>
      <c r="BT252" s="395">
        <v>4</v>
      </c>
      <c r="BU252" s="395"/>
      <c r="BV252" s="395"/>
      <c r="BW252" s="395">
        <v>3</v>
      </c>
      <c r="BX252" s="395"/>
      <c r="BY252" s="441"/>
      <c r="BZ252" s="182">
        <v>4</v>
      </c>
      <c r="CA252" s="65"/>
      <c r="CB252" s="65"/>
      <c r="CC252" s="65">
        <v>3</v>
      </c>
      <c r="CD252" s="65"/>
      <c r="CE252" s="65"/>
      <c r="CF252" s="65">
        <v>3</v>
      </c>
      <c r="CG252" s="65"/>
      <c r="CH252" s="65"/>
      <c r="CI252" s="65"/>
      <c r="CJ252" s="65"/>
      <c r="CK252" s="65"/>
      <c r="CL252" s="65"/>
      <c r="CM252" s="65"/>
      <c r="CN252" s="65"/>
      <c r="CO252" s="65"/>
      <c r="CP252" s="65"/>
      <c r="CQ252" s="65"/>
      <c r="CR252" s="65"/>
      <c r="CS252" s="65"/>
      <c r="CT252" s="65"/>
      <c r="CU252" s="65"/>
      <c r="CV252" s="65"/>
      <c r="CW252" s="65"/>
      <c r="CX252" s="65"/>
      <c r="CY252" s="65"/>
      <c r="CZ252" s="65"/>
      <c r="DA252" s="65"/>
      <c r="DB252" s="65"/>
      <c r="DC252" s="65"/>
      <c r="DD252" s="65"/>
      <c r="DE252" s="65"/>
      <c r="DF252" s="65"/>
      <c r="DG252" s="65"/>
      <c r="DH252" s="65"/>
      <c r="DI252" s="80"/>
      <c r="DJ252" s="182"/>
      <c r="DK252" s="65"/>
      <c r="DL252" s="65"/>
      <c r="DM252" s="65"/>
      <c r="DN252" s="65"/>
      <c r="DO252" s="65"/>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80"/>
      <c r="ET252" s="182"/>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80"/>
      <c r="GD252" s="182"/>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80"/>
    </row>
    <row r="253" spans="2:221" ht="33.75" customHeight="1" x14ac:dyDescent="0.2">
      <c r="B253" s="185" t="s">
        <v>286</v>
      </c>
      <c r="C253" s="186"/>
      <c r="D253" s="186"/>
      <c r="E253" s="186"/>
      <c r="F253" s="186"/>
      <c r="G253" s="186"/>
      <c r="H253" s="186"/>
      <c r="I253" s="186"/>
      <c r="J253" s="186"/>
      <c r="K253" s="186"/>
      <c r="L253" s="186"/>
      <c r="M253" s="186"/>
      <c r="N253" s="186"/>
      <c r="O253" s="186"/>
      <c r="P253" s="186"/>
      <c r="Q253" s="186"/>
      <c r="R253" s="186"/>
      <c r="S253" s="186"/>
      <c r="T253" s="186"/>
      <c r="U253" s="187"/>
      <c r="V253" s="188" t="s">
        <v>342</v>
      </c>
      <c r="W253" s="189"/>
      <c r="X253" s="189"/>
      <c r="Y253" s="189"/>
      <c r="Z253" s="189"/>
      <c r="AA253" s="190"/>
      <c r="AB253" s="191">
        <v>5.5000000000000003E-4</v>
      </c>
      <c r="AC253" s="192"/>
      <c r="AD253" s="192"/>
      <c r="AE253" s="192"/>
      <c r="AF253" s="193"/>
      <c r="AG253" s="74" t="s">
        <v>23</v>
      </c>
      <c r="AH253" s="75"/>
      <c r="AI253" s="75"/>
      <c r="AJ253" s="75"/>
      <c r="AK253" s="75"/>
      <c r="AL253" s="76">
        <f t="shared" si="4"/>
        <v>4</v>
      </c>
      <c r="AM253" s="77"/>
      <c r="AN253" s="77"/>
      <c r="AO253" s="78"/>
      <c r="AP253" s="369">
        <v>1</v>
      </c>
      <c r="AQ253" s="370"/>
      <c r="AR253" s="370"/>
      <c r="AS253" s="370"/>
      <c r="AT253" s="370"/>
      <c r="AU253" s="370"/>
      <c r="AV253" s="370"/>
      <c r="AW253" s="370"/>
      <c r="AX253" s="370"/>
      <c r="AY253" s="370"/>
      <c r="AZ253" s="370"/>
      <c r="BA253" s="370"/>
      <c r="BB253" s="370"/>
      <c r="BC253" s="370"/>
      <c r="BD253" s="370"/>
      <c r="BE253" s="370"/>
      <c r="BF253" s="370"/>
      <c r="BG253" s="370"/>
      <c r="BH253" s="370"/>
      <c r="BI253" s="370"/>
      <c r="BJ253" s="370"/>
      <c r="BK253" s="370"/>
      <c r="BL253" s="370"/>
      <c r="BM253" s="370"/>
      <c r="BN253" s="370"/>
      <c r="BO253" s="370"/>
      <c r="BP253" s="370"/>
      <c r="BQ253" s="370"/>
      <c r="BR253" s="370"/>
      <c r="BS253" s="370"/>
      <c r="BT253" s="370"/>
      <c r="BU253" s="370"/>
      <c r="BV253" s="370"/>
      <c r="BW253" s="370"/>
      <c r="BX253" s="370"/>
      <c r="BY253" s="371"/>
      <c r="BZ253" s="368">
        <v>1</v>
      </c>
      <c r="CA253" s="194"/>
      <c r="CB253" s="194"/>
      <c r="CC253" s="368">
        <v>1</v>
      </c>
      <c r="CD253" s="194"/>
      <c r="CE253" s="194"/>
      <c r="CF253" s="368">
        <v>1</v>
      </c>
      <c r="CG253" s="194"/>
      <c r="CH253" s="194"/>
      <c r="CI253" s="194"/>
      <c r="CJ253" s="194"/>
      <c r="CK253" s="194"/>
      <c r="CL253" s="194"/>
      <c r="CM253" s="194"/>
      <c r="CN253" s="194"/>
      <c r="CO253" s="194"/>
      <c r="CP253" s="194"/>
      <c r="CQ253" s="194"/>
      <c r="CR253" s="194"/>
      <c r="CS253" s="194"/>
      <c r="CT253" s="194"/>
      <c r="CU253" s="194"/>
      <c r="CV253" s="194"/>
      <c r="CW253" s="194"/>
      <c r="CX253" s="194"/>
      <c r="CY253" s="194"/>
      <c r="CZ253" s="194"/>
      <c r="DA253" s="194"/>
      <c r="DB253" s="194"/>
      <c r="DC253" s="194"/>
      <c r="DD253" s="194"/>
      <c r="DE253" s="194"/>
      <c r="DF253" s="194"/>
      <c r="DG253" s="194"/>
      <c r="DH253" s="194"/>
      <c r="DI253" s="194"/>
      <c r="DJ253" s="183"/>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66"/>
      <c r="ET253" s="183"/>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66"/>
      <c r="GD253" s="183"/>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66"/>
    </row>
    <row r="254" spans="2:221" ht="33.75" customHeight="1" x14ac:dyDescent="0.2">
      <c r="B254" s="134"/>
      <c r="C254" s="135"/>
      <c r="D254" s="135"/>
      <c r="E254" s="135"/>
      <c r="F254" s="135"/>
      <c r="G254" s="135"/>
      <c r="H254" s="135"/>
      <c r="I254" s="135"/>
      <c r="J254" s="135"/>
      <c r="K254" s="135"/>
      <c r="L254" s="135"/>
      <c r="M254" s="135"/>
      <c r="N254" s="135"/>
      <c r="O254" s="135"/>
      <c r="P254" s="135"/>
      <c r="Q254" s="135"/>
      <c r="R254" s="135"/>
      <c r="S254" s="135"/>
      <c r="T254" s="135"/>
      <c r="U254" s="136"/>
      <c r="V254" s="140"/>
      <c r="W254" s="141"/>
      <c r="X254" s="141"/>
      <c r="Y254" s="141"/>
      <c r="Z254" s="141"/>
      <c r="AA254" s="142"/>
      <c r="AB254" s="146"/>
      <c r="AC254" s="147"/>
      <c r="AD254" s="147"/>
      <c r="AE254" s="147"/>
      <c r="AF254" s="148"/>
      <c r="AG254" s="74" t="s">
        <v>24</v>
      </c>
      <c r="AH254" s="75"/>
      <c r="AI254" s="75"/>
      <c r="AJ254" s="75"/>
      <c r="AK254" s="75"/>
      <c r="AL254" s="76">
        <f t="shared" si="4"/>
        <v>4</v>
      </c>
      <c r="AM254" s="77"/>
      <c r="AN254" s="77"/>
      <c r="AO254" s="78"/>
      <c r="AP254" s="381">
        <v>1</v>
      </c>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c r="BP254" s="382"/>
      <c r="BQ254" s="382"/>
      <c r="BR254" s="382"/>
      <c r="BS254" s="382"/>
      <c r="BT254" s="382"/>
      <c r="BU254" s="382"/>
      <c r="BV254" s="382"/>
      <c r="BW254" s="382"/>
      <c r="BX254" s="382"/>
      <c r="BY254" s="383"/>
      <c r="BZ254" s="447">
        <v>1</v>
      </c>
      <c r="CA254" s="63"/>
      <c r="CB254" s="63"/>
      <c r="CC254" s="63">
        <v>1</v>
      </c>
      <c r="CD254" s="63"/>
      <c r="CE254" s="63"/>
      <c r="CF254" s="63">
        <v>1</v>
      </c>
      <c r="CG254" s="63"/>
      <c r="CH254" s="64"/>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66"/>
      <c r="DJ254" s="183"/>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66"/>
      <c r="ET254" s="183"/>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66"/>
      <c r="GD254" s="183"/>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66"/>
    </row>
    <row r="255" spans="2:221" ht="35.25" customHeight="1" x14ac:dyDescent="0.2">
      <c r="B255" s="159" t="s">
        <v>287</v>
      </c>
      <c r="C255" s="160"/>
      <c r="D255" s="160"/>
      <c r="E255" s="160"/>
      <c r="F255" s="160"/>
      <c r="G255" s="160"/>
      <c r="H255" s="160"/>
      <c r="I255" s="160"/>
      <c r="J255" s="160"/>
      <c r="K255" s="160"/>
      <c r="L255" s="160"/>
      <c r="M255" s="160"/>
      <c r="N255" s="160"/>
      <c r="O255" s="160"/>
      <c r="P255" s="160"/>
      <c r="Q255" s="160"/>
      <c r="R255" s="160"/>
      <c r="S255" s="160"/>
      <c r="T255" s="160"/>
      <c r="U255" s="161"/>
      <c r="V255" s="165" t="s">
        <v>343</v>
      </c>
      <c r="W255" s="166"/>
      <c r="X255" s="166"/>
      <c r="Y255" s="166"/>
      <c r="Z255" s="166"/>
      <c r="AA255" s="167"/>
      <c r="AB255" s="171">
        <v>1.6000000000000001E-4</v>
      </c>
      <c r="AC255" s="172"/>
      <c r="AD255" s="172"/>
      <c r="AE255" s="172"/>
      <c r="AF255" s="173"/>
      <c r="AG255" s="177" t="s">
        <v>23</v>
      </c>
      <c r="AH255" s="178"/>
      <c r="AI255" s="178"/>
      <c r="AJ255" s="178"/>
      <c r="AK255" s="178"/>
      <c r="AL255" s="179">
        <f t="shared" si="4"/>
        <v>4</v>
      </c>
      <c r="AM255" s="180"/>
      <c r="AN255" s="180"/>
      <c r="AO255" s="181"/>
      <c r="AP255" s="372">
        <v>1</v>
      </c>
      <c r="AQ255" s="373"/>
      <c r="AR255" s="373"/>
      <c r="AS255" s="373"/>
      <c r="AT255" s="373"/>
      <c r="AU255" s="373"/>
      <c r="AV255" s="373"/>
      <c r="AW255" s="373"/>
      <c r="AX255" s="373"/>
      <c r="AY255" s="373"/>
      <c r="AZ255" s="373"/>
      <c r="BA255" s="373"/>
      <c r="BB255" s="373"/>
      <c r="BC255" s="373"/>
      <c r="BD255" s="373"/>
      <c r="BE255" s="373"/>
      <c r="BF255" s="373"/>
      <c r="BG255" s="373"/>
      <c r="BH255" s="373"/>
      <c r="BI255" s="373"/>
      <c r="BJ255" s="373"/>
      <c r="BK255" s="373"/>
      <c r="BL255" s="373"/>
      <c r="BM255" s="373"/>
      <c r="BN255" s="373"/>
      <c r="BO255" s="373"/>
      <c r="BP255" s="373"/>
      <c r="BQ255" s="373"/>
      <c r="BR255" s="373"/>
      <c r="BS255" s="373"/>
      <c r="BT255" s="373"/>
      <c r="BU255" s="373"/>
      <c r="BV255" s="373"/>
      <c r="BW255" s="373"/>
      <c r="BX255" s="373"/>
      <c r="BY255" s="374"/>
      <c r="BZ255" s="444">
        <v>1</v>
      </c>
      <c r="CA255" s="442"/>
      <c r="CB255" s="442"/>
      <c r="CC255" s="442">
        <v>1</v>
      </c>
      <c r="CD255" s="442"/>
      <c r="CE255" s="442"/>
      <c r="CF255" s="442">
        <v>1</v>
      </c>
      <c r="CG255" s="442"/>
      <c r="CH255" s="442"/>
      <c r="CI255" s="442"/>
      <c r="CJ255" s="442"/>
      <c r="CK255" s="442"/>
      <c r="CL255" s="442"/>
      <c r="CM255" s="442"/>
      <c r="CN255" s="442"/>
      <c r="CO255" s="442"/>
      <c r="CP255" s="442"/>
      <c r="CQ255" s="442"/>
      <c r="CR255" s="442"/>
      <c r="CS255" s="442"/>
      <c r="CT255" s="442"/>
      <c r="CU255" s="442"/>
      <c r="CV255" s="442"/>
      <c r="CW255" s="442"/>
      <c r="CX255" s="442"/>
      <c r="CY255" s="442"/>
      <c r="CZ255" s="442"/>
      <c r="DA255" s="442"/>
      <c r="DB255" s="442"/>
      <c r="DC255" s="442"/>
      <c r="DD255" s="442"/>
      <c r="DE255" s="442"/>
      <c r="DF255" s="442"/>
      <c r="DG255" s="442"/>
      <c r="DH255" s="442"/>
      <c r="DI255" s="442"/>
      <c r="DJ255" s="182"/>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80"/>
      <c r="ET255" s="182"/>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80"/>
      <c r="GD255" s="182"/>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80"/>
    </row>
    <row r="256" spans="2:221" ht="35.25" customHeight="1" x14ac:dyDescent="0.2">
      <c r="B256" s="162"/>
      <c r="C256" s="163"/>
      <c r="D256" s="163"/>
      <c r="E256" s="163"/>
      <c r="F256" s="163"/>
      <c r="G256" s="163"/>
      <c r="H256" s="163"/>
      <c r="I256" s="163"/>
      <c r="J256" s="163"/>
      <c r="K256" s="163"/>
      <c r="L256" s="163"/>
      <c r="M256" s="163"/>
      <c r="N256" s="163"/>
      <c r="O256" s="163"/>
      <c r="P256" s="163"/>
      <c r="Q256" s="163"/>
      <c r="R256" s="163"/>
      <c r="S256" s="163"/>
      <c r="T256" s="163"/>
      <c r="U256" s="164"/>
      <c r="V256" s="168"/>
      <c r="W256" s="169"/>
      <c r="X256" s="169"/>
      <c r="Y256" s="169"/>
      <c r="Z256" s="169"/>
      <c r="AA256" s="170"/>
      <c r="AB256" s="174"/>
      <c r="AC256" s="175"/>
      <c r="AD256" s="175"/>
      <c r="AE256" s="175"/>
      <c r="AF256" s="176"/>
      <c r="AG256" s="177" t="s">
        <v>24</v>
      </c>
      <c r="AH256" s="178"/>
      <c r="AI256" s="178"/>
      <c r="AJ256" s="178"/>
      <c r="AK256" s="178"/>
      <c r="AL256" s="179">
        <f t="shared" si="4"/>
        <v>4</v>
      </c>
      <c r="AM256" s="180"/>
      <c r="AN256" s="180"/>
      <c r="AO256" s="181"/>
      <c r="AP256" s="372">
        <v>1</v>
      </c>
      <c r="AQ256" s="373"/>
      <c r="AR256" s="373"/>
      <c r="AS256" s="373"/>
      <c r="AT256" s="373"/>
      <c r="AU256" s="373"/>
      <c r="AV256" s="373"/>
      <c r="AW256" s="373"/>
      <c r="AX256" s="373"/>
      <c r="AY256" s="373"/>
      <c r="AZ256" s="373"/>
      <c r="BA256" s="373"/>
      <c r="BB256" s="373"/>
      <c r="BC256" s="373"/>
      <c r="BD256" s="373"/>
      <c r="BE256" s="373"/>
      <c r="BF256" s="373"/>
      <c r="BG256" s="373"/>
      <c r="BH256" s="373"/>
      <c r="BI256" s="373"/>
      <c r="BJ256" s="373"/>
      <c r="BK256" s="373"/>
      <c r="BL256" s="373"/>
      <c r="BM256" s="373"/>
      <c r="BN256" s="373"/>
      <c r="BO256" s="373"/>
      <c r="BP256" s="373"/>
      <c r="BQ256" s="373"/>
      <c r="BR256" s="373"/>
      <c r="BS256" s="373"/>
      <c r="BT256" s="373"/>
      <c r="BU256" s="373"/>
      <c r="BV256" s="373"/>
      <c r="BW256" s="373"/>
      <c r="BX256" s="373"/>
      <c r="BY256" s="374"/>
      <c r="BZ256" s="100">
        <v>1</v>
      </c>
      <c r="CA256" s="93"/>
      <c r="CB256" s="93"/>
      <c r="CC256" s="93">
        <v>1</v>
      </c>
      <c r="CD256" s="93"/>
      <c r="CE256" s="93"/>
      <c r="CF256" s="93">
        <v>1</v>
      </c>
      <c r="CG256" s="93"/>
      <c r="CH256" s="94"/>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80"/>
      <c r="DJ256" s="182"/>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80"/>
      <c r="ET256" s="182"/>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80"/>
      <c r="GD256" s="182"/>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80"/>
    </row>
    <row r="257" spans="2:221" ht="22.5" customHeight="1" x14ac:dyDescent="0.2">
      <c r="B257" s="185" t="s">
        <v>288</v>
      </c>
      <c r="C257" s="186"/>
      <c r="D257" s="186"/>
      <c r="E257" s="186"/>
      <c r="F257" s="186"/>
      <c r="G257" s="186"/>
      <c r="H257" s="186"/>
      <c r="I257" s="186"/>
      <c r="J257" s="186"/>
      <c r="K257" s="186"/>
      <c r="L257" s="186"/>
      <c r="M257" s="186"/>
      <c r="N257" s="186"/>
      <c r="O257" s="186"/>
      <c r="P257" s="186"/>
      <c r="Q257" s="186"/>
      <c r="R257" s="186"/>
      <c r="S257" s="186"/>
      <c r="T257" s="186"/>
      <c r="U257" s="187"/>
      <c r="V257" s="188" t="s">
        <v>344</v>
      </c>
      <c r="W257" s="189"/>
      <c r="X257" s="189"/>
      <c r="Y257" s="189"/>
      <c r="Z257" s="189"/>
      <c r="AA257" s="190"/>
      <c r="AB257" s="191">
        <v>3.4000000000000002E-4</v>
      </c>
      <c r="AC257" s="192"/>
      <c r="AD257" s="192"/>
      <c r="AE257" s="192"/>
      <c r="AF257" s="193"/>
      <c r="AG257" s="74" t="s">
        <v>23</v>
      </c>
      <c r="AH257" s="75"/>
      <c r="AI257" s="75"/>
      <c r="AJ257" s="75"/>
      <c r="AK257" s="75"/>
      <c r="AL257" s="76">
        <f t="shared" si="4"/>
        <v>7</v>
      </c>
      <c r="AM257" s="77"/>
      <c r="AN257" s="77"/>
      <c r="AO257" s="78"/>
      <c r="AP257" s="91"/>
      <c r="AQ257" s="58"/>
      <c r="AR257" s="58"/>
      <c r="AS257" s="58">
        <v>1</v>
      </c>
      <c r="AT257" s="58"/>
      <c r="AU257" s="58"/>
      <c r="AV257" s="58"/>
      <c r="AW257" s="58"/>
      <c r="AX257" s="58"/>
      <c r="AY257" s="58">
        <v>1</v>
      </c>
      <c r="AZ257" s="58"/>
      <c r="BA257" s="58"/>
      <c r="BB257" s="58"/>
      <c r="BC257" s="58"/>
      <c r="BD257" s="58"/>
      <c r="BE257" s="58">
        <v>1</v>
      </c>
      <c r="BF257" s="58"/>
      <c r="BG257" s="58"/>
      <c r="BH257" s="58"/>
      <c r="BI257" s="58"/>
      <c r="BJ257" s="58"/>
      <c r="BK257" s="58">
        <v>1</v>
      </c>
      <c r="BL257" s="58"/>
      <c r="BM257" s="58"/>
      <c r="BN257" s="58"/>
      <c r="BO257" s="58"/>
      <c r="BP257" s="58"/>
      <c r="BQ257" s="58">
        <v>1</v>
      </c>
      <c r="BR257" s="58"/>
      <c r="BS257" s="58"/>
      <c r="BT257" s="58"/>
      <c r="BU257" s="58"/>
      <c r="BV257" s="58"/>
      <c r="BW257" s="58">
        <v>1</v>
      </c>
      <c r="BX257" s="58"/>
      <c r="BY257" s="66"/>
      <c r="BZ257" s="183"/>
      <c r="CA257" s="58"/>
      <c r="CB257" s="58"/>
      <c r="CC257" s="58"/>
      <c r="CD257" s="58"/>
      <c r="CE257" s="58"/>
      <c r="CF257" s="58">
        <v>1</v>
      </c>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66"/>
      <c r="DJ257" s="183"/>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66"/>
      <c r="ET257" s="183"/>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66"/>
      <c r="GD257" s="183"/>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66"/>
    </row>
    <row r="258" spans="2:221" ht="22.5" customHeight="1" x14ac:dyDescent="0.2">
      <c r="B258" s="134"/>
      <c r="C258" s="135"/>
      <c r="D258" s="135"/>
      <c r="E258" s="135"/>
      <c r="F258" s="135"/>
      <c r="G258" s="135"/>
      <c r="H258" s="135"/>
      <c r="I258" s="135"/>
      <c r="J258" s="135"/>
      <c r="K258" s="135"/>
      <c r="L258" s="135"/>
      <c r="M258" s="135"/>
      <c r="N258" s="135"/>
      <c r="O258" s="135"/>
      <c r="P258" s="135"/>
      <c r="Q258" s="135"/>
      <c r="R258" s="135"/>
      <c r="S258" s="135"/>
      <c r="T258" s="135"/>
      <c r="U258" s="136"/>
      <c r="V258" s="140"/>
      <c r="W258" s="141"/>
      <c r="X258" s="141"/>
      <c r="Y258" s="141"/>
      <c r="Z258" s="141"/>
      <c r="AA258" s="142"/>
      <c r="AB258" s="146"/>
      <c r="AC258" s="147"/>
      <c r="AD258" s="147"/>
      <c r="AE258" s="147"/>
      <c r="AF258" s="148"/>
      <c r="AG258" s="74" t="s">
        <v>24</v>
      </c>
      <c r="AH258" s="75"/>
      <c r="AI258" s="75"/>
      <c r="AJ258" s="75"/>
      <c r="AK258" s="75"/>
      <c r="AL258" s="76">
        <f t="shared" si="4"/>
        <v>2</v>
      </c>
      <c r="AM258" s="77"/>
      <c r="AN258" s="77"/>
      <c r="AO258" s="78"/>
      <c r="AP258" s="79"/>
      <c r="AQ258" s="58"/>
      <c r="AR258" s="58"/>
      <c r="AS258" s="79"/>
      <c r="AT258" s="58"/>
      <c r="AU258" s="58"/>
      <c r="AV258" s="58">
        <v>1</v>
      </c>
      <c r="AW258" s="58"/>
      <c r="AX258" s="58"/>
      <c r="AY258" s="79"/>
      <c r="AZ258" s="58"/>
      <c r="BA258" s="58"/>
      <c r="BB258" s="58"/>
      <c r="BC258" s="58"/>
      <c r="BD258" s="58"/>
      <c r="BE258" s="79"/>
      <c r="BF258" s="58"/>
      <c r="BG258" s="58"/>
      <c r="BH258" s="58"/>
      <c r="BI258" s="58"/>
      <c r="BJ258" s="58"/>
      <c r="BK258" s="79"/>
      <c r="BL258" s="58"/>
      <c r="BM258" s="58"/>
      <c r="BN258" s="58"/>
      <c r="BO258" s="58"/>
      <c r="BP258" s="58"/>
      <c r="BQ258" s="79"/>
      <c r="BR258" s="58"/>
      <c r="BS258" s="58"/>
      <c r="BT258" s="58"/>
      <c r="BU258" s="58"/>
      <c r="BV258" s="58"/>
      <c r="BW258" s="79"/>
      <c r="BX258" s="58"/>
      <c r="BY258" s="58"/>
      <c r="BZ258" s="183"/>
      <c r="CA258" s="58"/>
      <c r="CB258" s="58"/>
      <c r="CC258" s="58"/>
      <c r="CD258" s="58"/>
      <c r="CE258" s="58"/>
      <c r="CF258" s="58">
        <v>1</v>
      </c>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66"/>
      <c r="DJ258" s="183"/>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66"/>
      <c r="ET258" s="183"/>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66"/>
      <c r="GD258" s="183"/>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66"/>
    </row>
    <row r="259" spans="2:221" ht="29.25" customHeight="1" x14ac:dyDescent="0.2">
      <c r="B259" s="159" t="s">
        <v>289</v>
      </c>
      <c r="C259" s="160"/>
      <c r="D259" s="160"/>
      <c r="E259" s="160"/>
      <c r="F259" s="160"/>
      <c r="G259" s="160"/>
      <c r="H259" s="160"/>
      <c r="I259" s="160"/>
      <c r="J259" s="160"/>
      <c r="K259" s="160"/>
      <c r="L259" s="160"/>
      <c r="M259" s="160"/>
      <c r="N259" s="160"/>
      <c r="O259" s="160"/>
      <c r="P259" s="160"/>
      <c r="Q259" s="160"/>
      <c r="R259" s="160"/>
      <c r="S259" s="160"/>
      <c r="T259" s="160"/>
      <c r="U259" s="161"/>
      <c r="V259" s="165" t="s">
        <v>345</v>
      </c>
      <c r="W259" s="166"/>
      <c r="X259" s="166"/>
      <c r="Y259" s="166"/>
      <c r="Z259" s="166"/>
      <c r="AA259" s="167"/>
      <c r="AB259" s="171">
        <v>4.0000000000000002E-4</v>
      </c>
      <c r="AC259" s="172"/>
      <c r="AD259" s="172"/>
      <c r="AE259" s="172"/>
      <c r="AF259" s="173"/>
      <c r="AG259" s="177" t="s">
        <v>23</v>
      </c>
      <c r="AH259" s="178"/>
      <c r="AI259" s="178"/>
      <c r="AJ259" s="178"/>
      <c r="AK259" s="178"/>
      <c r="AL259" s="179">
        <f t="shared" si="4"/>
        <v>7</v>
      </c>
      <c r="AM259" s="180"/>
      <c r="AN259" s="180"/>
      <c r="AO259" s="181"/>
      <c r="AP259" s="61"/>
      <c r="AQ259" s="65"/>
      <c r="AR259" s="65"/>
      <c r="AS259" s="65">
        <v>1</v>
      </c>
      <c r="AT259" s="65"/>
      <c r="AU259" s="65"/>
      <c r="AV259" s="65"/>
      <c r="AW259" s="65"/>
      <c r="AX259" s="65"/>
      <c r="AY259" s="65">
        <v>1</v>
      </c>
      <c r="AZ259" s="65"/>
      <c r="BA259" s="65"/>
      <c r="BB259" s="65"/>
      <c r="BC259" s="65"/>
      <c r="BD259" s="65"/>
      <c r="BE259" s="65">
        <v>1</v>
      </c>
      <c r="BF259" s="65"/>
      <c r="BG259" s="65"/>
      <c r="BH259" s="65"/>
      <c r="BI259" s="65"/>
      <c r="BJ259" s="65"/>
      <c r="BK259" s="65">
        <v>1</v>
      </c>
      <c r="BL259" s="65"/>
      <c r="BM259" s="65"/>
      <c r="BN259" s="65"/>
      <c r="BO259" s="65"/>
      <c r="BP259" s="65"/>
      <c r="BQ259" s="65">
        <v>1</v>
      </c>
      <c r="BR259" s="65"/>
      <c r="BS259" s="65"/>
      <c r="BT259" s="65"/>
      <c r="BU259" s="65"/>
      <c r="BV259" s="65"/>
      <c r="BW259" s="65">
        <v>1</v>
      </c>
      <c r="BX259" s="65"/>
      <c r="BY259" s="80"/>
      <c r="BZ259" s="182"/>
      <c r="CA259" s="65"/>
      <c r="CB259" s="65"/>
      <c r="CC259" s="65">
        <v>1</v>
      </c>
      <c r="CD259" s="65"/>
      <c r="CE259" s="65"/>
      <c r="CF259" s="65"/>
      <c r="CG259" s="65"/>
      <c r="CH259" s="65"/>
      <c r="CI259" s="65"/>
      <c r="CJ259" s="65"/>
      <c r="CK259" s="65"/>
      <c r="CL259" s="65"/>
      <c r="CM259" s="65"/>
      <c r="CN259" s="65"/>
      <c r="CO259" s="65"/>
      <c r="CP259" s="65"/>
      <c r="CQ259" s="65"/>
      <c r="CR259" s="65"/>
      <c r="CS259" s="65"/>
      <c r="CT259" s="65"/>
      <c r="CU259" s="65"/>
      <c r="CV259" s="65"/>
      <c r="CW259" s="65"/>
      <c r="CX259" s="65"/>
      <c r="CY259" s="65"/>
      <c r="CZ259" s="65"/>
      <c r="DA259" s="65"/>
      <c r="DB259" s="65"/>
      <c r="DC259" s="65"/>
      <c r="DD259" s="65"/>
      <c r="DE259" s="65"/>
      <c r="DF259" s="65"/>
      <c r="DG259" s="65"/>
      <c r="DH259" s="65"/>
      <c r="DI259" s="80"/>
      <c r="DJ259" s="182"/>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80"/>
      <c r="ET259" s="182"/>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80"/>
      <c r="GD259" s="182"/>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80"/>
    </row>
    <row r="260" spans="2:221" ht="29.25" customHeight="1" x14ac:dyDescent="0.2">
      <c r="B260" s="162"/>
      <c r="C260" s="163"/>
      <c r="D260" s="163"/>
      <c r="E260" s="163"/>
      <c r="F260" s="163"/>
      <c r="G260" s="163"/>
      <c r="H260" s="163"/>
      <c r="I260" s="163"/>
      <c r="J260" s="163"/>
      <c r="K260" s="163"/>
      <c r="L260" s="163"/>
      <c r="M260" s="163"/>
      <c r="N260" s="163"/>
      <c r="O260" s="163"/>
      <c r="P260" s="163"/>
      <c r="Q260" s="163"/>
      <c r="R260" s="163"/>
      <c r="S260" s="163"/>
      <c r="T260" s="163"/>
      <c r="U260" s="164"/>
      <c r="V260" s="168"/>
      <c r="W260" s="169"/>
      <c r="X260" s="169"/>
      <c r="Y260" s="169"/>
      <c r="Z260" s="169"/>
      <c r="AA260" s="170"/>
      <c r="AB260" s="174"/>
      <c r="AC260" s="175"/>
      <c r="AD260" s="175"/>
      <c r="AE260" s="175"/>
      <c r="AF260" s="176"/>
      <c r="AG260" s="177" t="s">
        <v>24</v>
      </c>
      <c r="AH260" s="178"/>
      <c r="AI260" s="178"/>
      <c r="AJ260" s="178"/>
      <c r="AK260" s="178"/>
      <c r="AL260" s="179">
        <f t="shared" si="4"/>
        <v>0</v>
      </c>
      <c r="AM260" s="180"/>
      <c r="AN260" s="180"/>
      <c r="AO260" s="181"/>
      <c r="AP260" s="184"/>
      <c r="AQ260" s="65"/>
      <c r="AR260" s="65"/>
      <c r="AS260" s="184">
        <v>0</v>
      </c>
      <c r="AT260" s="65"/>
      <c r="AU260" s="65"/>
      <c r="AV260" s="65"/>
      <c r="AW260" s="65"/>
      <c r="AX260" s="65"/>
      <c r="AY260" s="184">
        <v>0</v>
      </c>
      <c r="AZ260" s="65"/>
      <c r="BA260" s="65"/>
      <c r="BB260" s="65"/>
      <c r="BC260" s="65"/>
      <c r="BD260" s="65"/>
      <c r="BE260" s="184">
        <v>0</v>
      </c>
      <c r="BF260" s="65"/>
      <c r="BG260" s="65"/>
      <c r="BH260" s="65"/>
      <c r="BI260" s="65"/>
      <c r="BJ260" s="65"/>
      <c r="BK260" s="184">
        <v>0</v>
      </c>
      <c r="BL260" s="65"/>
      <c r="BM260" s="65"/>
      <c r="BN260" s="65"/>
      <c r="BO260" s="65"/>
      <c r="BP260" s="65"/>
      <c r="BQ260" s="184">
        <v>0</v>
      </c>
      <c r="BR260" s="65"/>
      <c r="BS260" s="65"/>
      <c r="BT260" s="65"/>
      <c r="BU260" s="65"/>
      <c r="BV260" s="65"/>
      <c r="BW260" s="184">
        <v>0</v>
      </c>
      <c r="BX260" s="65"/>
      <c r="BY260" s="65"/>
      <c r="BZ260" s="182">
        <v>0</v>
      </c>
      <c r="CA260" s="65"/>
      <c r="CB260" s="65"/>
      <c r="CC260" s="65">
        <v>0</v>
      </c>
      <c r="CD260" s="65"/>
      <c r="CE260" s="65"/>
      <c r="CF260" s="65">
        <v>0</v>
      </c>
      <c r="CG260" s="65"/>
      <c r="CH260" s="65"/>
      <c r="CI260" s="65"/>
      <c r="CJ260" s="65"/>
      <c r="CK260" s="65"/>
      <c r="CL260" s="65"/>
      <c r="CM260" s="65"/>
      <c r="CN260" s="65"/>
      <c r="CO260" s="65"/>
      <c r="CP260" s="65"/>
      <c r="CQ260" s="65"/>
      <c r="CR260" s="65"/>
      <c r="CS260" s="65"/>
      <c r="CT260" s="65"/>
      <c r="CU260" s="65"/>
      <c r="CV260" s="65"/>
      <c r="CW260" s="65"/>
      <c r="CX260" s="65"/>
      <c r="CY260" s="65"/>
      <c r="CZ260" s="65"/>
      <c r="DA260" s="65"/>
      <c r="DB260" s="65"/>
      <c r="DC260" s="65"/>
      <c r="DD260" s="65"/>
      <c r="DE260" s="65"/>
      <c r="DF260" s="65"/>
      <c r="DG260" s="65"/>
      <c r="DH260" s="65"/>
      <c r="DI260" s="80"/>
      <c r="DJ260" s="182"/>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80"/>
      <c r="ET260" s="182"/>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80"/>
      <c r="GD260" s="182"/>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80"/>
    </row>
    <row r="261" spans="2:221" ht="29.25" customHeight="1" x14ac:dyDescent="0.2">
      <c r="B261" s="185" t="s">
        <v>290</v>
      </c>
      <c r="C261" s="186"/>
      <c r="D261" s="186"/>
      <c r="E261" s="186"/>
      <c r="F261" s="186"/>
      <c r="G261" s="186"/>
      <c r="H261" s="186"/>
      <c r="I261" s="186"/>
      <c r="J261" s="186"/>
      <c r="K261" s="186"/>
      <c r="L261" s="186"/>
      <c r="M261" s="186"/>
      <c r="N261" s="186"/>
      <c r="O261" s="186"/>
      <c r="P261" s="186"/>
      <c r="Q261" s="186"/>
      <c r="R261" s="186"/>
      <c r="S261" s="186"/>
      <c r="T261" s="186"/>
      <c r="U261" s="187"/>
      <c r="V261" s="188" t="s">
        <v>346</v>
      </c>
      <c r="W261" s="189"/>
      <c r="X261" s="189"/>
      <c r="Y261" s="189"/>
      <c r="Z261" s="189"/>
      <c r="AA261" s="190"/>
      <c r="AB261" s="191">
        <v>1.4400000000000001E-3</v>
      </c>
      <c r="AC261" s="192"/>
      <c r="AD261" s="192"/>
      <c r="AE261" s="192"/>
      <c r="AF261" s="193"/>
      <c r="AG261" s="74" t="s">
        <v>23</v>
      </c>
      <c r="AH261" s="75"/>
      <c r="AI261" s="75"/>
      <c r="AJ261" s="75"/>
      <c r="AK261" s="75"/>
      <c r="AL261" s="76">
        <f t="shared" si="4"/>
        <v>4</v>
      </c>
      <c r="AM261" s="77"/>
      <c r="AN261" s="77"/>
      <c r="AO261" s="78"/>
      <c r="AP261" s="369">
        <v>1</v>
      </c>
      <c r="AQ261" s="370"/>
      <c r="AR261" s="370"/>
      <c r="AS261" s="370"/>
      <c r="AT261" s="370"/>
      <c r="AU261" s="370"/>
      <c r="AV261" s="370"/>
      <c r="AW261" s="370"/>
      <c r="AX261" s="370"/>
      <c r="AY261" s="370"/>
      <c r="AZ261" s="370"/>
      <c r="BA261" s="370"/>
      <c r="BB261" s="370"/>
      <c r="BC261" s="370"/>
      <c r="BD261" s="370"/>
      <c r="BE261" s="370"/>
      <c r="BF261" s="370"/>
      <c r="BG261" s="370"/>
      <c r="BH261" s="370"/>
      <c r="BI261" s="370"/>
      <c r="BJ261" s="370"/>
      <c r="BK261" s="370"/>
      <c r="BL261" s="370"/>
      <c r="BM261" s="370"/>
      <c r="BN261" s="370"/>
      <c r="BO261" s="370"/>
      <c r="BP261" s="370"/>
      <c r="BQ261" s="370"/>
      <c r="BR261" s="370"/>
      <c r="BS261" s="370"/>
      <c r="BT261" s="370"/>
      <c r="BU261" s="370"/>
      <c r="BV261" s="370"/>
      <c r="BW261" s="370"/>
      <c r="BX261" s="370"/>
      <c r="BY261" s="371"/>
      <c r="BZ261" s="368">
        <v>1</v>
      </c>
      <c r="CA261" s="194"/>
      <c r="CB261" s="194"/>
      <c r="CC261" s="194">
        <v>1</v>
      </c>
      <c r="CD261" s="194"/>
      <c r="CE261" s="194"/>
      <c r="CF261" s="194">
        <v>1</v>
      </c>
      <c r="CG261" s="194"/>
      <c r="CH261" s="194"/>
      <c r="CI261" s="91"/>
      <c r="CJ261" s="58"/>
      <c r="CK261" s="58"/>
      <c r="CL261" s="62"/>
      <c r="CM261" s="63"/>
      <c r="CN261" s="63"/>
      <c r="CO261" s="63"/>
      <c r="CP261" s="63"/>
      <c r="CQ261" s="64"/>
      <c r="CR261" s="62"/>
      <c r="CS261" s="63"/>
      <c r="CT261" s="63"/>
      <c r="CU261" s="63"/>
      <c r="CV261" s="63"/>
      <c r="CW261" s="64"/>
      <c r="CX261" s="62"/>
      <c r="CY261" s="63"/>
      <c r="CZ261" s="63"/>
      <c r="DA261" s="63"/>
      <c r="DB261" s="63"/>
      <c r="DC261" s="64"/>
      <c r="DD261" s="62"/>
      <c r="DE261" s="63"/>
      <c r="DF261" s="63"/>
      <c r="DG261" s="63"/>
      <c r="DH261" s="63"/>
      <c r="DI261" s="64"/>
      <c r="DJ261" s="183"/>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66"/>
      <c r="ET261" s="183"/>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66"/>
      <c r="GD261" s="183"/>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66"/>
    </row>
    <row r="262" spans="2:221" ht="29.25" customHeight="1" x14ac:dyDescent="0.2">
      <c r="B262" s="134"/>
      <c r="C262" s="135"/>
      <c r="D262" s="135"/>
      <c r="E262" s="135"/>
      <c r="F262" s="135"/>
      <c r="G262" s="135"/>
      <c r="H262" s="135"/>
      <c r="I262" s="135"/>
      <c r="J262" s="135"/>
      <c r="K262" s="135"/>
      <c r="L262" s="135"/>
      <c r="M262" s="135"/>
      <c r="N262" s="135"/>
      <c r="O262" s="135"/>
      <c r="P262" s="135"/>
      <c r="Q262" s="135"/>
      <c r="R262" s="135"/>
      <c r="S262" s="135"/>
      <c r="T262" s="135"/>
      <c r="U262" s="136"/>
      <c r="V262" s="140"/>
      <c r="W262" s="141"/>
      <c r="X262" s="141"/>
      <c r="Y262" s="141"/>
      <c r="Z262" s="141"/>
      <c r="AA262" s="142"/>
      <c r="AB262" s="146"/>
      <c r="AC262" s="147"/>
      <c r="AD262" s="147"/>
      <c r="AE262" s="147"/>
      <c r="AF262" s="148"/>
      <c r="AG262" s="74" t="s">
        <v>24</v>
      </c>
      <c r="AH262" s="75"/>
      <c r="AI262" s="75"/>
      <c r="AJ262" s="75"/>
      <c r="AK262" s="75"/>
      <c r="AL262" s="76">
        <f t="shared" si="4"/>
        <v>0</v>
      </c>
      <c r="AM262" s="77"/>
      <c r="AN262" s="77"/>
      <c r="AO262" s="78"/>
      <c r="AP262" s="369">
        <v>0</v>
      </c>
      <c r="AQ262" s="370"/>
      <c r="AR262" s="370"/>
      <c r="AS262" s="370"/>
      <c r="AT262" s="370"/>
      <c r="AU262" s="370"/>
      <c r="AV262" s="370"/>
      <c r="AW262" s="370"/>
      <c r="AX262" s="370"/>
      <c r="AY262" s="370"/>
      <c r="AZ262" s="370"/>
      <c r="BA262" s="370"/>
      <c r="BB262" s="370"/>
      <c r="BC262" s="370"/>
      <c r="BD262" s="370"/>
      <c r="BE262" s="370"/>
      <c r="BF262" s="370"/>
      <c r="BG262" s="370"/>
      <c r="BH262" s="370"/>
      <c r="BI262" s="370"/>
      <c r="BJ262" s="370"/>
      <c r="BK262" s="370"/>
      <c r="BL262" s="370"/>
      <c r="BM262" s="370"/>
      <c r="BN262" s="370"/>
      <c r="BO262" s="370"/>
      <c r="BP262" s="370"/>
      <c r="BQ262" s="370"/>
      <c r="BR262" s="370"/>
      <c r="BS262" s="370"/>
      <c r="BT262" s="370"/>
      <c r="BU262" s="370"/>
      <c r="BV262" s="370"/>
      <c r="BW262" s="370"/>
      <c r="BX262" s="370"/>
      <c r="BY262" s="371"/>
      <c r="BZ262" s="183">
        <v>0</v>
      </c>
      <c r="CA262" s="58"/>
      <c r="CB262" s="58"/>
      <c r="CC262" s="58">
        <v>0</v>
      </c>
      <c r="CD262" s="58"/>
      <c r="CE262" s="58"/>
      <c r="CF262" s="58">
        <v>0</v>
      </c>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66"/>
      <c r="DJ262" s="183"/>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66"/>
      <c r="ET262" s="183"/>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66"/>
      <c r="GD262" s="183"/>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66"/>
    </row>
    <row r="263" spans="2:221" ht="18" customHeight="1" x14ac:dyDescent="0.2">
      <c r="B263" s="159" t="s">
        <v>63</v>
      </c>
      <c r="C263" s="160"/>
      <c r="D263" s="160"/>
      <c r="E263" s="160"/>
      <c r="F263" s="160"/>
      <c r="G263" s="160"/>
      <c r="H263" s="160"/>
      <c r="I263" s="160"/>
      <c r="J263" s="160"/>
      <c r="K263" s="160"/>
      <c r="L263" s="160"/>
      <c r="M263" s="160"/>
      <c r="N263" s="160"/>
      <c r="O263" s="160"/>
      <c r="P263" s="160"/>
      <c r="Q263" s="160"/>
      <c r="R263" s="160"/>
      <c r="S263" s="160"/>
      <c r="T263" s="160"/>
      <c r="U263" s="161"/>
      <c r="V263" s="165" t="s">
        <v>347</v>
      </c>
      <c r="W263" s="166"/>
      <c r="X263" s="166"/>
      <c r="Y263" s="166"/>
      <c r="Z263" s="166"/>
      <c r="AA263" s="167"/>
      <c r="AB263" s="171">
        <v>5.1999999999999995E-4</v>
      </c>
      <c r="AC263" s="172"/>
      <c r="AD263" s="172"/>
      <c r="AE263" s="172"/>
      <c r="AF263" s="173"/>
      <c r="AG263" s="177" t="s">
        <v>23</v>
      </c>
      <c r="AH263" s="178"/>
      <c r="AI263" s="178"/>
      <c r="AJ263" s="178"/>
      <c r="AK263" s="178"/>
      <c r="AL263" s="179">
        <f t="shared" si="4"/>
        <v>8</v>
      </c>
      <c r="AM263" s="180"/>
      <c r="AN263" s="180"/>
      <c r="AO263" s="181"/>
      <c r="AP263" s="61"/>
      <c r="AQ263" s="65"/>
      <c r="AR263" s="65"/>
      <c r="AS263" s="65">
        <v>1</v>
      </c>
      <c r="AT263" s="65"/>
      <c r="AU263" s="65"/>
      <c r="AV263" s="65"/>
      <c r="AW263" s="65"/>
      <c r="AX263" s="65"/>
      <c r="AY263" s="65">
        <v>1</v>
      </c>
      <c r="AZ263" s="65"/>
      <c r="BA263" s="65"/>
      <c r="BB263" s="65"/>
      <c r="BC263" s="65"/>
      <c r="BD263" s="65"/>
      <c r="BE263" s="65">
        <v>1</v>
      </c>
      <c r="BF263" s="65"/>
      <c r="BG263" s="65"/>
      <c r="BH263" s="65"/>
      <c r="BI263" s="65"/>
      <c r="BJ263" s="65"/>
      <c r="BK263" s="65">
        <v>1</v>
      </c>
      <c r="BL263" s="65"/>
      <c r="BM263" s="65"/>
      <c r="BN263" s="65"/>
      <c r="BO263" s="65"/>
      <c r="BP263" s="65"/>
      <c r="BQ263" s="65">
        <v>1</v>
      </c>
      <c r="BR263" s="65"/>
      <c r="BS263" s="65"/>
      <c r="BT263" s="65"/>
      <c r="BU263" s="65"/>
      <c r="BV263" s="65"/>
      <c r="BW263" s="65">
        <v>1</v>
      </c>
      <c r="BX263" s="65"/>
      <c r="BY263" s="80"/>
      <c r="BZ263" s="182">
        <v>1</v>
      </c>
      <c r="CA263" s="65"/>
      <c r="CB263" s="65"/>
      <c r="CC263" s="65"/>
      <c r="CD263" s="65"/>
      <c r="CE263" s="65"/>
      <c r="CF263" s="65">
        <v>1</v>
      </c>
      <c r="CG263" s="65"/>
      <c r="CH263" s="65"/>
      <c r="CI263" s="65"/>
      <c r="CJ263" s="65"/>
      <c r="CK263" s="65"/>
      <c r="CL263" s="65"/>
      <c r="CM263" s="65"/>
      <c r="CN263" s="65"/>
      <c r="CO263" s="65"/>
      <c r="CP263" s="65"/>
      <c r="CQ263" s="65"/>
      <c r="CR263" s="65"/>
      <c r="CS263" s="65"/>
      <c r="CT263" s="65"/>
      <c r="CU263" s="65"/>
      <c r="CV263" s="65"/>
      <c r="CW263" s="65"/>
      <c r="CX263" s="65"/>
      <c r="CY263" s="65"/>
      <c r="CZ263" s="65"/>
      <c r="DA263" s="65"/>
      <c r="DB263" s="65"/>
      <c r="DC263" s="65"/>
      <c r="DD263" s="65"/>
      <c r="DE263" s="65"/>
      <c r="DF263" s="65"/>
      <c r="DG263" s="65"/>
      <c r="DH263" s="65"/>
      <c r="DI263" s="80"/>
      <c r="DJ263" s="182"/>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80"/>
      <c r="ET263" s="182"/>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80"/>
      <c r="GD263" s="182"/>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80"/>
    </row>
    <row r="264" spans="2:221" ht="18" customHeight="1" x14ac:dyDescent="0.2">
      <c r="B264" s="162"/>
      <c r="C264" s="163"/>
      <c r="D264" s="163"/>
      <c r="E264" s="163"/>
      <c r="F264" s="163"/>
      <c r="G264" s="163"/>
      <c r="H264" s="163"/>
      <c r="I264" s="163"/>
      <c r="J264" s="163"/>
      <c r="K264" s="163"/>
      <c r="L264" s="163"/>
      <c r="M264" s="163"/>
      <c r="N264" s="163"/>
      <c r="O264" s="163"/>
      <c r="P264" s="163"/>
      <c r="Q264" s="163"/>
      <c r="R264" s="163"/>
      <c r="S264" s="163"/>
      <c r="T264" s="163"/>
      <c r="U264" s="164"/>
      <c r="V264" s="168"/>
      <c r="W264" s="169"/>
      <c r="X264" s="169"/>
      <c r="Y264" s="169"/>
      <c r="Z264" s="169"/>
      <c r="AA264" s="170"/>
      <c r="AB264" s="174"/>
      <c r="AC264" s="175"/>
      <c r="AD264" s="175"/>
      <c r="AE264" s="175"/>
      <c r="AF264" s="176"/>
      <c r="AG264" s="177" t="s">
        <v>24</v>
      </c>
      <c r="AH264" s="178"/>
      <c r="AI264" s="178"/>
      <c r="AJ264" s="178"/>
      <c r="AK264" s="178"/>
      <c r="AL264" s="179">
        <f t="shared" si="4"/>
        <v>0</v>
      </c>
      <c r="AM264" s="180"/>
      <c r="AN264" s="180"/>
      <c r="AO264" s="181"/>
      <c r="AP264" s="184"/>
      <c r="AQ264" s="65"/>
      <c r="AR264" s="65"/>
      <c r="AS264" s="184">
        <v>0</v>
      </c>
      <c r="AT264" s="65"/>
      <c r="AU264" s="65"/>
      <c r="AV264" s="65"/>
      <c r="AW264" s="65"/>
      <c r="AX264" s="65"/>
      <c r="AY264" s="184">
        <v>0</v>
      </c>
      <c r="AZ264" s="65"/>
      <c r="BA264" s="65"/>
      <c r="BB264" s="65"/>
      <c r="BC264" s="65"/>
      <c r="BD264" s="65"/>
      <c r="BE264" s="184">
        <v>0</v>
      </c>
      <c r="BF264" s="65"/>
      <c r="BG264" s="65"/>
      <c r="BH264" s="65"/>
      <c r="BI264" s="65"/>
      <c r="BJ264" s="65"/>
      <c r="BK264" s="184">
        <v>0</v>
      </c>
      <c r="BL264" s="65"/>
      <c r="BM264" s="65"/>
      <c r="BN264" s="65"/>
      <c r="BO264" s="65"/>
      <c r="BP264" s="65"/>
      <c r="BQ264" s="184">
        <v>0</v>
      </c>
      <c r="BR264" s="65"/>
      <c r="BS264" s="65"/>
      <c r="BT264" s="65"/>
      <c r="BU264" s="65"/>
      <c r="BV264" s="65"/>
      <c r="BW264" s="184">
        <v>0</v>
      </c>
      <c r="BX264" s="65"/>
      <c r="BY264" s="65"/>
      <c r="BZ264" s="182">
        <v>0</v>
      </c>
      <c r="CA264" s="65"/>
      <c r="CB264" s="65"/>
      <c r="CC264" s="65">
        <v>0</v>
      </c>
      <c r="CD264" s="65"/>
      <c r="CE264" s="65"/>
      <c r="CF264" s="65">
        <v>0</v>
      </c>
      <c r="CG264" s="65"/>
      <c r="CH264" s="65"/>
      <c r="CI264" s="65"/>
      <c r="CJ264" s="65"/>
      <c r="CK264" s="65"/>
      <c r="CL264" s="65"/>
      <c r="CM264" s="65"/>
      <c r="CN264" s="65"/>
      <c r="CO264" s="65"/>
      <c r="CP264" s="65"/>
      <c r="CQ264" s="65"/>
      <c r="CR264" s="65"/>
      <c r="CS264" s="65"/>
      <c r="CT264" s="65"/>
      <c r="CU264" s="65"/>
      <c r="CV264" s="65"/>
      <c r="CW264" s="65"/>
      <c r="CX264" s="65"/>
      <c r="CY264" s="65"/>
      <c r="CZ264" s="65"/>
      <c r="DA264" s="65"/>
      <c r="DB264" s="65"/>
      <c r="DC264" s="65"/>
      <c r="DD264" s="65"/>
      <c r="DE264" s="65"/>
      <c r="DF264" s="65"/>
      <c r="DG264" s="65"/>
      <c r="DH264" s="65"/>
      <c r="DI264" s="80"/>
      <c r="DJ264" s="182"/>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80"/>
      <c r="ET264" s="182"/>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80"/>
      <c r="GD264" s="182"/>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80"/>
    </row>
    <row r="265" spans="2:221" ht="18" customHeight="1" x14ac:dyDescent="0.2">
      <c r="B265" s="185" t="s">
        <v>291</v>
      </c>
      <c r="C265" s="186"/>
      <c r="D265" s="186"/>
      <c r="E265" s="186"/>
      <c r="F265" s="186"/>
      <c r="G265" s="186"/>
      <c r="H265" s="186"/>
      <c r="I265" s="186"/>
      <c r="J265" s="186"/>
      <c r="K265" s="186"/>
      <c r="L265" s="186"/>
      <c r="M265" s="186"/>
      <c r="N265" s="186"/>
      <c r="O265" s="186"/>
      <c r="P265" s="186"/>
      <c r="Q265" s="186"/>
      <c r="R265" s="186"/>
      <c r="S265" s="186"/>
      <c r="T265" s="186"/>
      <c r="U265" s="187"/>
      <c r="V265" s="188" t="s">
        <v>348</v>
      </c>
      <c r="W265" s="189"/>
      <c r="X265" s="189"/>
      <c r="Y265" s="189"/>
      <c r="Z265" s="189"/>
      <c r="AA265" s="190"/>
      <c r="AB265" s="191">
        <v>5.9000000000000003E-4</v>
      </c>
      <c r="AC265" s="192"/>
      <c r="AD265" s="192"/>
      <c r="AE265" s="192"/>
      <c r="AF265" s="193"/>
      <c r="AG265" s="74" t="s">
        <v>23</v>
      </c>
      <c r="AH265" s="75"/>
      <c r="AI265" s="75"/>
      <c r="AJ265" s="75"/>
      <c r="AK265" s="75"/>
      <c r="AL265" s="76">
        <f t="shared" si="4"/>
        <v>1</v>
      </c>
      <c r="AM265" s="77"/>
      <c r="AN265" s="77"/>
      <c r="AO265" s="78"/>
      <c r="AP265" s="91"/>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v>1</v>
      </c>
      <c r="BX265" s="58"/>
      <c r="BY265" s="66"/>
      <c r="BZ265" s="183"/>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66"/>
      <c r="DJ265" s="183"/>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66"/>
      <c r="ET265" s="183"/>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66"/>
      <c r="GD265" s="183"/>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66"/>
    </row>
    <row r="266" spans="2:221" ht="18" customHeight="1" x14ac:dyDescent="0.2">
      <c r="B266" s="134"/>
      <c r="C266" s="135"/>
      <c r="D266" s="135"/>
      <c r="E266" s="135"/>
      <c r="F266" s="135"/>
      <c r="G266" s="135"/>
      <c r="H266" s="135"/>
      <c r="I266" s="135"/>
      <c r="J266" s="135"/>
      <c r="K266" s="135"/>
      <c r="L266" s="135"/>
      <c r="M266" s="135"/>
      <c r="N266" s="135"/>
      <c r="O266" s="135"/>
      <c r="P266" s="135"/>
      <c r="Q266" s="135"/>
      <c r="R266" s="135"/>
      <c r="S266" s="135"/>
      <c r="T266" s="135"/>
      <c r="U266" s="136"/>
      <c r="V266" s="140"/>
      <c r="W266" s="141"/>
      <c r="X266" s="141"/>
      <c r="Y266" s="141"/>
      <c r="Z266" s="141"/>
      <c r="AA266" s="142"/>
      <c r="AB266" s="146"/>
      <c r="AC266" s="147"/>
      <c r="AD266" s="147"/>
      <c r="AE266" s="147"/>
      <c r="AF266" s="148"/>
      <c r="AG266" s="74" t="s">
        <v>24</v>
      </c>
      <c r="AH266" s="75"/>
      <c r="AI266" s="75"/>
      <c r="AJ266" s="75"/>
      <c r="AK266" s="75"/>
      <c r="AL266" s="76">
        <f t="shared" si="4"/>
        <v>1</v>
      </c>
      <c r="AM266" s="77"/>
      <c r="AN266" s="77"/>
      <c r="AO266" s="78"/>
      <c r="AP266" s="79"/>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v>1</v>
      </c>
      <c r="BX266" s="58"/>
      <c r="BY266" s="66"/>
      <c r="BZ266" s="183">
        <v>0</v>
      </c>
      <c r="CA266" s="58"/>
      <c r="CB266" s="58"/>
      <c r="CC266" s="58">
        <v>0</v>
      </c>
      <c r="CD266" s="58"/>
      <c r="CE266" s="58"/>
      <c r="CF266" s="58">
        <v>0</v>
      </c>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66"/>
      <c r="DJ266" s="183"/>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66"/>
      <c r="ET266" s="183"/>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66"/>
      <c r="GD266" s="183"/>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66"/>
    </row>
    <row r="267" spans="2:221" ht="18" customHeight="1" x14ac:dyDescent="0.2">
      <c r="B267" s="159" t="s">
        <v>292</v>
      </c>
      <c r="C267" s="160"/>
      <c r="D267" s="160"/>
      <c r="E267" s="160"/>
      <c r="F267" s="160"/>
      <c r="G267" s="160"/>
      <c r="H267" s="160"/>
      <c r="I267" s="160"/>
      <c r="J267" s="160"/>
      <c r="K267" s="160"/>
      <c r="L267" s="160"/>
      <c r="M267" s="160"/>
      <c r="N267" s="160"/>
      <c r="O267" s="160"/>
      <c r="P267" s="160"/>
      <c r="Q267" s="160"/>
      <c r="R267" s="160"/>
      <c r="S267" s="160"/>
      <c r="T267" s="160"/>
      <c r="U267" s="161"/>
      <c r="V267" s="165" t="s">
        <v>349</v>
      </c>
      <c r="W267" s="166"/>
      <c r="X267" s="166"/>
      <c r="Y267" s="166"/>
      <c r="Z267" s="166"/>
      <c r="AA267" s="167"/>
      <c r="AB267" s="171">
        <v>3.5999999999999999E-3</v>
      </c>
      <c r="AC267" s="172"/>
      <c r="AD267" s="172"/>
      <c r="AE267" s="172"/>
      <c r="AF267" s="173"/>
      <c r="AG267" s="177" t="s">
        <v>23</v>
      </c>
      <c r="AH267" s="178"/>
      <c r="AI267" s="178"/>
      <c r="AJ267" s="178"/>
      <c r="AK267" s="178"/>
      <c r="AL267" s="179">
        <f t="shared" si="4"/>
        <v>13</v>
      </c>
      <c r="AM267" s="180"/>
      <c r="AN267" s="180"/>
      <c r="AO267" s="181"/>
      <c r="AP267" s="61"/>
      <c r="AQ267" s="65"/>
      <c r="AR267" s="65"/>
      <c r="AS267" s="65">
        <v>1</v>
      </c>
      <c r="AT267" s="65"/>
      <c r="AU267" s="65"/>
      <c r="AV267" s="65">
        <v>1</v>
      </c>
      <c r="AW267" s="65"/>
      <c r="AX267" s="65"/>
      <c r="AY267" s="65">
        <v>1</v>
      </c>
      <c r="AZ267" s="65"/>
      <c r="BA267" s="65"/>
      <c r="BB267" s="65">
        <v>1</v>
      </c>
      <c r="BC267" s="65"/>
      <c r="BD267" s="65"/>
      <c r="BE267" s="65">
        <v>1</v>
      </c>
      <c r="BF267" s="65"/>
      <c r="BG267" s="65"/>
      <c r="BH267" s="65">
        <v>1</v>
      </c>
      <c r="BI267" s="65"/>
      <c r="BJ267" s="65"/>
      <c r="BK267" s="65">
        <v>1</v>
      </c>
      <c r="BL267" s="65"/>
      <c r="BM267" s="65"/>
      <c r="BN267" s="65">
        <v>1</v>
      </c>
      <c r="BO267" s="65"/>
      <c r="BP267" s="65"/>
      <c r="BQ267" s="65">
        <v>1</v>
      </c>
      <c r="BR267" s="65"/>
      <c r="BS267" s="65"/>
      <c r="BT267" s="65">
        <v>1</v>
      </c>
      <c r="BU267" s="65"/>
      <c r="BV267" s="65"/>
      <c r="BW267" s="65">
        <v>1</v>
      </c>
      <c r="BX267" s="65"/>
      <c r="BY267" s="80"/>
      <c r="BZ267" s="182"/>
      <c r="CA267" s="65"/>
      <c r="CB267" s="65"/>
      <c r="CC267" s="65">
        <v>1</v>
      </c>
      <c r="CD267" s="65"/>
      <c r="CE267" s="65"/>
      <c r="CF267" s="65">
        <v>1</v>
      </c>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182"/>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80"/>
      <c r="ET267" s="182"/>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80"/>
      <c r="GD267" s="182"/>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80"/>
    </row>
    <row r="268" spans="2:221" ht="18" customHeight="1" x14ac:dyDescent="0.2">
      <c r="B268" s="162"/>
      <c r="C268" s="163"/>
      <c r="D268" s="163"/>
      <c r="E268" s="163"/>
      <c r="F268" s="163"/>
      <c r="G268" s="163"/>
      <c r="H268" s="163"/>
      <c r="I268" s="163"/>
      <c r="J268" s="163"/>
      <c r="K268" s="163"/>
      <c r="L268" s="163"/>
      <c r="M268" s="163"/>
      <c r="N268" s="163"/>
      <c r="O268" s="163"/>
      <c r="P268" s="163"/>
      <c r="Q268" s="163"/>
      <c r="R268" s="163"/>
      <c r="S268" s="163"/>
      <c r="T268" s="163"/>
      <c r="U268" s="164"/>
      <c r="V268" s="168"/>
      <c r="W268" s="169"/>
      <c r="X268" s="169"/>
      <c r="Y268" s="169"/>
      <c r="Z268" s="169"/>
      <c r="AA268" s="170"/>
      <c r="AB268" s="174"/>
      <c r="AC268" s="175"/>
      <c r="AD268" s="175"/>
      <c r="AE268" s="175"/>
      <c r="AF268" s="176"/>
      <c r="AG268" s="177" t="s">
        <v>24</v>
      </c>
      <c r="AH268" s="178"/>
      <c r="AI268" s="178"/>
      <c r="AJ268" s="178"/>
      <c r="AK268" s="178"/>
      <c r="AL268" s="179">
        <f t="shared" si="4"/>
        <v>3</v>
      </c>
      <c r="AM268" s="180"/>
      <c r="AN268" s="180"/>
      <c r="AO268" s="181"/>
      <c r="AP268" s="184"/>
      <c r="AQ268" s="65"/>
      <c r="AR268" s="65"/>
      <c r="AS268" s="184"/>
      <c r="AT268" s="65"/>
      <c r="AU268" s="65"/>
      <c r="AV268" s="184"/>
      <c r="AW268" s="65"/>
      <c r="AX268" s="65"/>
      <c r="AY268" s="184"/>
      <c r="AZ268" s="65"/>
      <c r="BA268" s="65"/>
      <c r="BB268" s="184"/>
      <c r="BC268" s="65"/>
      <c r="BD268" s="65"/>
      <c r="BE268" s="184">
        <v>1</v>
      </c>
      <c r="BF268" s="65"/>
      <c r="BG268" s="65"/>
      <c r="BH268" s="184"/>
      <c r="BI268" s="65"/>
      <c r="BJ268" s="65"/>
      <c r="BK268" s="445"/>
      <c r="BL268" s="446"/>
      <c r="BM268" s="184"/>
      <c r="BN268" s="445"/>
      <c r="BO268" s="446"/>
      <c r="BP268" s="184"/>
      <c r="BQ268" s="445"/>
      <c r="BR268" s="446"/>
      <c r="BS268" s="184"/>
      <c r="BT268" s="445"/>
      <c r="BU268" s="446"/>
      <c r="BV268" s="184"/>
      <c r="BW268" s="445"/>
      <c r="BX268" s="446"/>
      <c r="BY268" s="184"/>
      <c r="BZ268" s="182">
        <v>1</v>
      </c>
      <c r="CA268" s="65"/>
      <c r="CB268" s="65"/>
      <c r="CC268" s="65"/>
      <c r="CD268" s="65"/>
      <c r="CE268" s="65"/>
      <c r="CF268" s="65">
        <v>1</v>
      </c>
      <c r="CG268" s="65"/>
      <c r="CH268" s="65"/>
      <c r="CI268" s="65"/>
      <c r="CJ268" s="65"/>
      <c r="CK268" s="65"/>
      <c r="CL268" s="65"/>
      <c r="CM268" s="65"/>
      <c r="CN268" s="65"/>
      <c r="CO268" s="65"/>
      <c r="CP268" s="65"/>
      <c r="CQ268" s="65"/>
      <c r="CR268" s="65"/>
      <c r="CS268" s="65"/>
      <c r="CT268" s="65"/>
      <c r="CU268" s="65"/>
      <c r="CV268" s="65"/>
      <c r="CW268" s="65"/>
      <c r="CX268" s="65"/>
      <c r="CY268" s="65"/>
      <c r="CZ268" s="65"/>
      <c r="DA268" s="65"/>
      <c r="DB268" s="65"/>
      <c r="DC268" s="65"/>
      <c r="DD268" s="65"/>
      <c r="DE268" s="65"/>
      <c r="DF268" s="65"/>
      <c r="DG268" s="65"/>
      <c r="DH268" s="65"/>
      <c r="DI268" s="80"/>
      <c r="DJ268" s="182"/>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80"/>
      <c r="ET268" s="182"/>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80"/>
      <c r="GD268" s="182"/>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80"/>
    </row>
    <row r="269" spans="2:221" ht="18" customHeight="1" x14ac:dyDescent="0.2">
      <c r="B269" s="185" t="s">
        <v>293</v>
      </c>
      <c r="C269" s="186"/>
      <c r="D269" s="186"/>
      <c r="E269" s="186"/>
      <c r="F269" s="186"/>
      <c r="G269" s="186"/>
      <c r="H269" s="186"/>
      <c r="I269" s="186"/>
      <c r="J269" s="186"/>
      <c r="K269" s="186"/>
      <c r="L269" s="186"/>
      <c r="M269" s="186"/>
      <c r="N269" s="186"/>
      <c r="O269" s="186"/>
      <c r="P269" s="186"/>
      <c r="Q269" s="186"/>
      <c r="R269" s="186"/>
      <c r="S269" s="186"/>
      <c r="T269" s="186"/>
      <c r="U269" s="187"/>
      <c r="V269" s="188" t="s">
        <v>350</v>
      </c>
      <c r="W269" s="189"/>
      <c r="X269" s="189"/>
      <c r="Y269" s="189"/>
      <c r="Z269" s="189"/>
      <c r="AA269" s="190"/>
      <c r="AB269" s="191">
        <v>1.5900000000000001E-3</v>
      </c>
      <c r="AC269" s="192"/>
      <c r="AD269" s="192"/>
      <c r="AE269" s="192"/>
      <c r="AF269" s="193"/>
      <c r="AG269" s="74" t="s">
        <v>23</v>
      </c>
      <c r="AH269" s="75"/>
      <c r="AI269" s="75"/>
      <c r="AJ269" s="75"/>
      <c r="AK269" s="75"/>
      <c r="AL269" s="76">
        <f t="shared" si="4"/>
        <v>5</v>
      </c>
      <c r="AM269" s="77"/>
      <c r="AN269" s="77"/>
      <c r="AO269" s="78"/>
      <c r="AP269" s="91"/>
      <c r="AQ269" s="58"/>
      <c r="AR269" s="58"/>
      <c r="AS269" s="58"/>
      <c r="AT269" s="58"/>
      <c r="AU269" s="58"/>
      <c r="AV269" s="58">
        <v>1</v>
      </c>
      <c r="AW269" s="58"/>
      <c r="AX269" s="58"/>
      <c r="AY269" s="58"/>
      <c r="AZ269" s="58"/>
      <c r="BA269" s="58"/>
      <c r="BB269" s="58"/>
      <c r="BC269" s="58"/>
      <c r="BD269" s="58"/>
      <c r="BE269" s="58">
        <v>1</v>
      </c>
      <c r="BF269" s="58"/>
      <c r="BG269" s="58"/>
      <c r="BH269" s="58"/>
      <c r="BI269" s="58"/>
      <c r="BJ269" s="58"/>
      <c r="BK269" s="58"/>
      <c r="BL269" s="58"/>
      <c r="BM269" s="58"/>
      <c r="BN269" s="58">
        <v>1</v>
      </c>
      <c r="BO269" s="58"/>
      <c r="BP269" s="58"/>
      <c r="BQ269" s="58"/>
      <c r="BR269" s="58"/>
      <c r="BS269" s="58"/>
      <c r="BT269" s="58"/>
      <c r="BU269" s="58"/>
      <c r="BV269" s="58"/>
      <c r="BW269" s="58">
        <v>1</v>
      </c>
      <c r="BX269" s="58"/>
      <c r="BY269" s="66"/>
      <c r="BZ269" s="183"/>
      <c r="CA269" s="58"/>
      <c r="CB269" s="58"/>
      <c r="CC269" s="58"/>
      <c r="CD269" s="58"/>
      <c r="CE269" s="58"/>
      <c r="CF269" s="58">
        <v>1</v>
      </c>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66"/>
      <c r="DJ269" s="183"/>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66"/>
      <c r="ET269" s="183"/>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66"/>
      <c r="GD269" s="183"/>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66"/>
    </row>
    <row r="270" spans="2:221" ht="18" customHeight="1" x14ac:dyDescent="0.2">
      <c r="B270" s="134"/>
      <c r="C270" s="135"/>
      <c r="D270" s="135"/>
      <c r="E270" s="135"/>
      <c r="F270" s="135"/>
      <c r="G270" s="135"/>
      <c r="H270" s="135"/>
      <c r="I270" s="135"/>
      <c r="J270" s="135"/>
      <c r="K270" s="135"/>
      <c r="L270" s="135"/>
      <c r="M270" s="135"/>
      <c r="N270" s="135"/>
      <c r="O270" s="135"/>
      <c r="P270" s="135"/>
      <c r="Q270" s="135"/>
      <c r="R270" s="135"/>
      <c r="S270" s="135"/>
      <c r="T270" s="135"/>
      <c r="U270" s="136"/>
      <c r="V270" s="140"/>
      <c r="W270" s="141"/>
      <c r="X270" s="141"/>
      <c r="Y270" s="141"/>
      <c r="Z270" s="141"/>
      <c r="AA270" s="142"/>
      <c r="AB270" s="146"/>
      <c r="AC270" s="147"/>
      <c r="AD270" s="147"/>
      <c r="AE270" s="147"/>
      <c r="AF270" s="148"/>
      <c r="AG270" s="74" t="s">
        <v>24</v>
      </c>
      <c r="AH270" s="75"/>
      <c r="AI270" s="75"/>
      <c r="AJ270" s="75"/>
      <c r="AK270" s="75"/>
      <c r="AL270" s="76">
        <f t="shared" si="4"/>
        <v>4</v>
      </c>
      <c r="AM270" s="77"/>
      <c r="AN270" s="77"/>
      <c r="AO270" s="78"/>
      <c r="AP270" s="79"/>
      <c r="AQ270" s="58"/>
      <c r="AR270" s="58"/>
      <c r="AS270" s="58"/>
      <c r="AT270" s="58"/>
      <c r="AU270" s="58"/>
      <c r="AV270" s="395"/>
      <c r="AW270" s="395"/>
      <c r="AX270" s="395"/>
      <c r="AY270" s="58"/>
      <c r="AZ270" s="58"/>
      <c r="BA270" s="58"/>
      <c r="BB270" s="58">
        <v>1</v>
      </c>
      <c r="BC270" s="58"/>
      <c r="BD270" s="58"/>
      <c r="BE270" s="395">
        <v>1</v>
      </c>
      <c r="BF270" s="395"/>
      <c r="BG270" s="395"/>
      <c r="BH270" s="58"/>
      <c r="BI270" s="58"/>
      <c r="BJ270" s="58"/>
      <c r="BK270" s="58"/>
      <c r="BL270" s="58"/>
      <c r="BM270" s="58"/>
      <c r="BN270" s="395"/>
      <c r="BO270" s="395"/>
      <c r="BP270" s="395"/>
      <c r="BQ270" s="58"/>
      <c r="BR270" s="58"/>
      <c r="BS270" s="58"/>
      <c r="BT270" s="58">
        <v>1</v>
      </c>
      <c r="BU270" s="58"/>
      <c r="BV270" s="58"/>
      <c r="BW270" s="395">
        <v>1</v>
      </c>
      <c r="BX270" s="395"/>
      <c r="BY270" s="441"/>
      <c r="BZ270" s="183">
        <v>0</v>
      </c>
      <c r="CA270" s="58"/>
      <c r="CB270" s="58"/>
      <c r="CC270" s="58">
        <v>0</v>
      </c>
      <c r="CD270" s="58"/>
      <c r="CE270" s="58"/>
      <c r="CF270" s="58">
        <v>0</v>
      </c>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66"/>
      <c r="DJ270" s="183"/>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66"/>
      <c r="ET270" s="183"/>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66"/>
      <c r="GD270" s="183"/>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66"/>
    </row>
    <row r="271" spans="2:221" ht="18" customHeight="1" x14ac:dyDescent="0.2">
      <c r="B271" s="159" t="s">
        <v>294</v>
      </c>
      <c r="C271" s="160"/>
      <c r="D271" s="160"/>
      <c r="E271" s="160"/>
      <c r="F271" s="160"/>
      <c r="G271" s="160"/>
      <c r="H271" s="160"/>
      <c r="I271" s="160"/>
      <c r="J271" s="160"/>
      <c r="K271" s="160"/>
      <c r="L271" s="160"/>
      <c r="M271" s="160"/>
      <c r="N271" s="160"/>
      <c r="O271" s="160"/>
      <c r="P271" s="160"/>
      <c r="Q271" s="160"/>
      <c r="R271" s="160"/>
      <c r="S271" s="160"/>
      <c r="T271" s="160"/>
      <c r="U271" s="161"/>
      <c r="V271" s="165" t="s">
        <v>351</v>
      </c>
      <c r="W271" s="166"/>
      <c r="X271" s="166"/>
      <c r="Y271" s="166"/>
      <c r="Z271" s="166"/>
      <c r="AA271" s="167"/>
      <c r="AB271" s="171">
        <v>7.1000000000000002E-4</v>
      </c>
      <c r="AC271" s="172"/>
      <c r="AD271" s="172"/>
      <c r="AE271" s="172"/>
      <c r="AF271" s="173"/>
      <c r="AG271" s="177" t="s">
        <v>23</v>
      </c>
      <c r="AH271" s="178"/>
      <c r="AI271" s="178"/>
      <c r="AJ271" s="178"/>
      <c r="AK271" s="178"/>
      <c r="AL271" s="179">
        <f t="shared" si="4"/>
        <v>3</v>
      </c>
      <c r="AM271" s="180"/>
      <c r="AN271" s="180"/>
      <c r="AO271" s="181"/>
      <c r="AP271" s="61"/>
      <c r="AQ271" s="65"/>
      <c r="AR271" s="65"/>
      <c r="AS271" s="65">
        <v>1</v>
      </c>
      <c r="AT271" s="65"/>
      <c r="AU271" s="65"/>
      <c r="AV271" s="65"/>
      <c r="AW271" s="65"/>
      <c r="AX271" s="65"/>
      <c r="AY271" s="65"/>
      <c r="AZ271" s="65"/>
      <c r="BA271" s="65"/>
      <c r="BB271" s="65"/>
      <c r="BC271" s="65"/>
      <c r="BD271" s="65"/>
      <c r="BE271" s="65"/>
      <c r="BF271" s="65"/>
      <c r="BG271" s="65"/>
      <c r="BH271" s="65"/>
      <c r="BI271" s="65"/>
      <c r="BJ271" s="65"/>
      <c r="BK271" s="65">
        <v>1</v>
      </c>
      <c r="BL271" s="65"/>
      <c r="BM271" s="65"/>
      <c r="BN271" s="65"/>
      <c r="BO271" s="65"/>
      <c r="BP271" s="65"/>
      <c r="BQ271" s="65"/>
      <c r="BR271" s="65"/>
      <c r="BS271" s="65"/>
      <c r="BT271" s="65"/>
      <c r="BU271" s="65"/>
      <c r="BV271" s="65"/>
      <c r="BW271" s="65"/>
      <c r="BX271" s="65"/>
      <c r="BY271" s="80"/>
      <c r="BZ271" s="182"/>
      <c r="CA271" s="65"/>
      <c r="CB271" s="65"/>
      <c r="CC271" s="65">
        <v>1</v>
      </c>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5"/>
      <c r="DA271" s="65"/>
      <c r="DB271" s="65"/>
      <c r="DC271" s="65"/>
      <c r="DD271" s="65"/>
      <c r="DE271" s="65"/>
      <c r="DF271" s="65"/>
      <c r="DG271" s="65"/>
      <c r="DH271" s="65"/>
      <c r="DI271" s="80"/>
      <c r="DJ271" s="182"/>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80"/>
      <c r="ET271" s="182"/>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80"/>
      <c r="GD271" s="182"/>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80"/>
    </row>
    <row r="272" spans="2:221" ht="18" customHeight="1" x14ac:dyDescent="0.2">
      <c r="B272" s="162"/>
      <c r="C272" s="163"/>
      <c r="D272" s="163"/>
      <c r="E272" s="163"/>
      <c r="F272" s="163"/>
      <c r="G272" s="163"/>
      <c r="H272" s="163"/>
      <c r="I272" s="163"/>
      <c r="J272" s="163"/>
      <c r="K272" s="163"/>
      <c r="L272" s="163"/>
      <c r="M272" s="163"/>
      <c r="N272" s="163"/>
      <c r="O272" s="163"/>
      <c r="P272" s="163"/>
      <c r="Q272" s="163"/>
      <c r="R272" s="163"/>
      <c r="S272" s="163"/>
      <c r="T272" s="163"/>
      <c r="U272" s="164"/>
      <c r="V272" s="168"/>
      <c r="W272" s="169"/>
      <c r="X272" s="169"/>
      <c r="Y272" s="169"/>
      <c r="Z272" s="169"/>
      <c r="AA272" s="170"/>
      <c r="AB272" s="174"/>
      <c r="AC272" s="175"/>
      <c r="AD272" s="175"/>
      <c r="AE272" s="175"/>
      <c r="AF272" s="176"/>
      <c r="AG272" s="177" t="s">
        <v>24</v>
      </c>
      <c r="AH272" s="178"/>
      <c r="AI272" s="178"/>
      <c r="AJ272" s="178"/>
      <c r="AK272" s="178"/>
      <c r="AL272" s="179">
        <f t="shared" si="4"/>
        <v>3</v>
      </c>
      <c r="AM272" s="180"/>
      <c r="AN272" s="180"/>
      <c r="AO272" s="181"/>
      <c r="AP272" s="184"/>
      <c r="AQ272" s="65"/>
      <c r="AR272" s="65"/>
      <c r="AS272" s="184"/>
      <c r="AT272" s="65"/>
      <c r="AU272" s="65"/>
      <c r="AV272" s="65"/>
      <c r="AW272" s="65"/>
      <c r="AX272" s="65"/>
      <c r="AY272" s="65"/>
      <c r="AZ272" s="65"/>
      <c r="BA272" s="65"/>
      <c r="BB272" s="65"/>
      <c r="BC272" s="65"/>
      <c r="BD272" s="65"/>
      <c r="BE272" s="65"/>
      <c r="BF272" s="65"/>
      <c r="BG272" s="65"/>
      <c r="BH272" s="65"/>
      <c r="BI272" s="65"/>
      <c r="BJ272" s="65"/>
      <c r="BK272" s="65">
        <v>1</v>
      </c>
      <c r="BL272" s="65"/>
      <c r="BM272" s="65"/>
      <c r="BN272" s="65"/>
      <c r="BO272" s="65"/>
      <c r="BP272" s="65"/>
      <c r="BQ272" s="65"/>
      <c r="BR272" s="65"/>
      <c r="BS272" s="65"/>
      <c r="BT272" s="65"/>
      <c r="BU272" s="65"/>
      <c r="BV272" s="65"/>
      <c r="BW272" s="65">
        <v>1</v>
      </c>
      <c r="BX272" s="65"/>
      <c r="BY272" s="80"/>
      <c r="BZ272" s="182"/>
      <c r="CA272" s="65"/>
      <c r="CB272" s="65"/>
      <c r="CC272" s="65">
        <v>1</v>
      </c>
      <c r="CD272" s="65"/>
      <c r="CE272" s="65"/>
      <c r="CF272" s="65"/>
      <c r="CG272" s="65"/>
      <c r="CH272" s="65"/>
      <c r="CI272" s="65"/>
      <c r="CJ272" s="65"/>
      <c r="CK272" s="65"/>
      <c r="CL272" s="65"/>
      <c r="CM272" s="65"/>
      <c r="CN272" s="65"/>
      <c r="CO272" s="65"/>
      <c r="CP272" s="65"/>
      <c r="CQ272" s="65"/>
      <c r="CR272" s="65"/>
      <c r="CS272" s="65"/>
      <c r="CT272" s="65"/>
      <c r="CU272" s="65"/>
      <c r="CV272" s="65"/>
      <c r="CW272" s="65"/>
      <c r="CX272" s="65"/>
      <c r="CY272" s="65"/>
      <c r="CZ272" s="65"/>
      <c r="DA272" s="65"/>
      <c r="DB272" s="65"/>
      <c r="DC272" s="65"/>
      <c r="DD272" s="65"/>
      <c r="DE272" s="65"/>
      <c r="DF272" s="65"/>
      <c r="DG272" s="65"/>
      <c r="DH272" s="65"/>
      <c r="DI272" s="80"/>
      <c r="DJ272" s="182"/>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80"/>
      <c r="ET272" s="182"/>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80"/>
      <c r="GD272" s="182"/>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80"/>
    </row>
    <row r="273" spans="2:221" ht="18" customHeight="1" x14ac:dyDescent="0.2">
      <c r="B273" s="185" t="s">
        <v>295</v>
      </c>
      <c r="C273" s="186"/>
      <c r="D273" s="186"/>
      <c r="E273" s="186"/>
      <c r="F273" s="186"/>
      <c r="G273" s="186"/>
      <c r="H273" s="186"/>
      <c r="I273" s="186"/>
      <c r="J273" s="186"/>
      <c r="K273" s="186"/>
      <c r="L273" s="186"/>
      <c r="M273" s="186"/>
      <c r="N273" s="186"/>
      <c r="O273" s="186"/>
      <c r="P273" s="186"/>
      <c r="Q273" s="186"/>
      <c r="R273" s="186"/>
      <c r="S273" s="186"/>
      <c r="T273" s="186"/>
      <c r="U273" s="187"/>
      <c r="V273" s="188" t="s">
        <v>352</v>
      </c>
      <c r="W273" s="189"/>
      <c r="X273" s="189"/>
      <c r="Y273" s="189"/>
      <c r="Z273" s="189"/>
      <c r="AA273" s="190"/>
      <c r="AB273" s="191">
        <v>5.5900000000000004E-3</v>
      </c>
      <c r="AC273" s="192"/>
      <c r="AD273" s="192"/>
      <c r="AE273" s="192"/>
      <c r="AF273" s="193"/>
      <c r="AG273" s="74" t="s">
        <v>23</v>
      </c>
      <c r="AH273" s="75"/>
      <c r="AI273" s="75"/>
      <c r="AJ273" s="75"/>
      <c r="AK273" s="75"/>
      <c r="AL273" s="76">
        <f t="shared" si="4"/>
        <v>15</v>
      </c>
      <c r="AM273" s="77"/>
      <c r="AN273" s="77"/>
      <c r="AO273" s="78"/>
      <c r="AP273" s="91">
        <v>1</v>
      </c>
      <c r="AQ273" s="58"/>
      <c r="AR273" s="58"/>
      <c r="AS273" s="58">
        <v>1</v>
      </c>
      <c r="AT273" s="58"/>
      <c r="AU273" s="58"/>
      <c r="AV273" s="58">
        <v>1</v>
      </c>
      <c r="AW273" s="58"/>
      <c r="AX273" s="58"/>
      <c r="AY273" s="58">
        <v>1</v>
      </c>
      <c r="AZ273" s="58"/>
      <c r="BA273" s="58"/>
      <c r="BB273" s="58">
        <v>1</v>
      </c>
      <c r="BC273" s="58"/>
      <c r="BD273" s="58"/>
      <c r="BE273" s="58">
        <v>1</v>
      </c>
      <c r="BF273" s="58"/>
      <c r="BG273" s="58"/>
      <c r="BH273" s="58">
        <v>1</v>
      </c>
      <c r="BI273" s="58"/>
      <c r="BJ273" s="58"/>
      <c r="BK273" s="58">
        <v>1</v>
      </c>
      <c r="BL273" s="58"/>
      <c r="BM273" s="58"/>
      <c r="BN273" s="58">
        <v>1</v>
      </c>
      <c r="BO273" s="58"/>
      <c r="BP273" s="58"/>
      <c r="BQ273" s="58">
        <v>1</v>
      </c>
      <c r="BR273" s="58"/>
      <c r="BS273" s="58"/>
      <c r="BT273" s="58">
        <v>1</v>
      </c>
      <c r="BU273" s="58"/>
      <c r="BV273" s="58"/>
      <c r="BW273" s="58">
        <v>1</v>
      </c>
      <c r="BX273" s="58"/>
      <c r="BY273" s="66"/>
      <c r="BZ273" s="183">
        <v>1</v>
      </c>
      <c r="CA273" s="58"/>
      <c r="CB273" s="58"/>
      <c r="CC273" s="58">
        <v>1</v>
      </c>
      <c r="CD273" s="58"/>
      <c r="CE273" s="58"/>
      <c r="CF273" s="58">
        <v>1</v>
      </c>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183"/>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66"/>
      <c r="ET273" s="183"/>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66"/>
      <c r="GD273" s="183"/>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66"/>
    </row>
    <row r="274" spans="2:221" ht="18" customHeight="1" x14ac:dyDescent="0.2">
      <c r="B274" s="134"/>
      <c r="C274" s="135"/>
      <c r="D274" s="135"/>
      <c r="E274" s="135"/>
      <c r="F274" s="135"/>
      <c r="G274" s="135"/>
      <c r="H274" s="135"/>
      <c r="I274" s="135"/>
      <c r="J274" s="135"/>
      <c r="K274" s="135"/>
      <c r="L274" s="135"/>
      <c r="M274" s="135"/>
      <c r="N274" s="135"/>
      <c r="O274" s="135"/>
      <c r="P274" s="135"/>
      <c r="Q274" s="135"/>
      <c r="R274" s="135"/>
      <c r="S274" s="135"/>
      <c r="T274" s="135"/>
      <c r="U274" s="136"/>
      <c r="V274" s="140"/>
      <c r="W274" s="141"/>
      <c r="X274" s="141"/>
      <c r="Y274" s="141"/>
      <c r="Z274" s="141"/>
      <c r="AA274" s="142"/>
      <c r="AB274" s="146"/>
      <c r="AC274" s="147"/>
      <c r="AD274" s="147"/>
      <c r="AE274" s="147"/>
      <c r="AF274" s="148"/>
      <c r="AG274" s="74" t="s">
        <v>24</v>
      </c>
      <c r="AH274" s="75"/>
      <c r="AI274" s="75"/>
      <c r="AJ274" s="75"/>
      <c r="AK274" s="75"/>
      <c r="AL274" s="76">
        <f t="shared" si="4"/>
        <v>12</v>
      </c>
      <c r="AM274" s="77"/>
      <c r="AN274" s="77"/>
      <c r="AO274" s="78"/>
      <c r="AP274" s="440"/>
      <c r="AQ274" s="395"/>
      <c r="AR274" s="395"/>
      <c r="AS274" s="395">
        <v>1</v>
      </c>
      <c r="AT274" s="395"/>
      <c r="AU274" s="395"/>
      <c r="AV274" s="395">
        <v>1</v>
      </c>
      <c r="AW274" s="395"/>
      <c r="AX274" s="395"/>
      <c r="AY274" s="395">
        <v>1</v>
      </c>
      <c r="AZ274" s="395"/>
      <c r="BA274" s="395"/>
      <c r="BB274" s="395">
        <v>1</v>
      </c>
      <c r="BC274" s="395"/>
      <c r="BD274" s="395"/>
      <c r="BE274" s="395">
        <v>1</v>
      </c>
      <c r="BF274" s="395"/>
      <c r="BG274" s="395"/>
      <c r="BH274" s="395"/>
      <c r="BI274" s="395"/>
      <c r="BJ274" s="395"/>
      <c r="BK274" s="395">
        <v>2</v>
      </c>
      <c r="BL274" s="395"/>
      <c r="BM274" s="395"/>
      <c r="BN274" s="395"/>
      <c r="BO274" s="395"/>
      <c r="BP274" s="395"/>
      <c r="BQ274" s="395"/>
      <c r="BR274" s="395"/>
      <c r="BS274" s="395"/>
      <c r="BT274" s="395">
        <v>1</v>
      </c>
      <c r="BU274" s="395"/>
      <c r="BV274" s="395"/>
      <c r="BW274" s="395">
        <v>1</v>
      </c>
      <c r="BX274" s="395"/>
      <c r="BY274" s="441"/>
      <c r="BZ274" s="183">
        <v>0</v>
      </c>
      <c r="CA274" s="58"/>
      <c r="CB274" s="58"/>
      <c r="CC274" s="58">
        <v>2</v>
      </c>
      <c r="CD274" s="58"/>
      <c r="CE274" s="58"/>
      <c r="CF274" s="58">
        <v>1</v>
      </c>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66"/>
      <c r="DJ274" s="183"/>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66"/>
      <c r="ET274" s="183"/>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66"/>
      <c r="GD274" s="183"/>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66"/>
    </row>
    <row r="275" spans="2:221" ht="18" customHeight="1" x14ac:dyDescent="0.2">
      <c r="B275" s="159" t="s">
        <v>296</v>
      </c>
      <c r="C275" s="160"/>
      <c r="D275" s="160"/>
      <c r="E275" s="160"/>
      <c r="F275" s="160"/>
      <c r="G275" s="160"/>
      <c r="H275" s="160"/>
      <c r="I275" s="160"/>
      <c r="J275" s="160"/>
      <c r="K275" s="160"/>
      <c r="L275" s="160"/>
      <c r="M275" s="160"/>
      <c r="N275" s="160"/>
      <c r="O275" s="160"/>
      <c r="P275" s="160"/>
      <c r="Q275" s="160"/>
      <c r="R275" s="160"/>
      <c r="S275" s="160"/>
      <c r="T275" s="160"/>
      <c r="U275" s="161"/>
      <c r="V275" s="165" t="s">
        <v>353</v>
      </c>
      <c r="W275" s="166"/>
      <c r="X275" s="166"/>
      <c r="Y275" s="166"/>
      <c r="Z275" s="166"/>
      <c r="AA275" s="167"/>
      <c r="AB275" s="171">
        <v>8.0000000000000004E-4</v>
      </c>
      <c r="AC275" s="172"/>
      <c r="AD275" s="172"/>
      <c r="AE275" s="172"/>
      <c r="AF275" s="173"/>
      <c r="AG275" s="177" t="s">
        <v>23</v>
      </c>
      <c r="AH275" s="178"/>
      <c r="AI275" s="178"/>
      <c r="AJ275" s="178"/>
      <c r="AK275" s="178"/>
      <c r="AL275" s="179">
        <f t="shared" si="4"/>
        <v>2</v>
      </c>
      <c r="AM275" s="180"/>
      <c r="AN275" s="180"/>
      <c r="AO275" s="181"/>
      <c r="AP275" s="61"/>
      <c r="AQ275" s="65"/>
      <c r="AR275" s="65"/>
      <c r="AS275" s="65"/>
      <c r="AT275" s="65"/>
      <c r="AU275" s="65"/>
      <c r="AV275" s="65"/>
      <c r="AW275" s="65"/>
      <c r="AX275" s="65"/>
      <c r="AY275" s="65">
        <v>1</v>
      </c>
      <c r="AZ275" s="65"/>
      <c r="BA275" s="65"/>
      <c r="BB275" s="65"/>
      <c r="BC275" s="65"/>
      <c r="BD275" s="65"/>
      <c r="BE275" s="65"/>
      <c r="BF275" s="65"/>
      <c r="BG275" s="65"/>
      <c r="BH275" s="65"/>
      <c r="BI275" s="65"/>
      <c r="BJ275" s="65"/>
      <c r="BK275" s="65"/>
      <c r="BL275" s="65"/>
      <c r="BM275" s="65"/>
      <c r="BN275" s="65"/>
      <c r="BO275" s="65"/>
      <c r="BP275" s="65"/>
      <c r="BQ275" s="65">
        <v>1</v>
      </c>
      <c r="BR275" s="65"/>
      <c r="BS275" s="65"/>
      <c r="BT275" s="65"/>
      <c r="BU275" s="65"/>
      <c r="BV275" s="65"/>
      <c r="BW275" s="65"/>
      <c r="BX275" s="65"/>
      <c r="BY275" s="80"/>
      <c r="BZ275" s="182"/>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80"/>
      <c r="DJ275" s="182"/>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80"/>
      <c r="ET275" s="182"/>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80"/>
      <c r="GD275" s="182"/>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80"/>
    </row>
    <row r="276" spans="2:221" ht="18" customHeight="1" x14ac:dyDescent="0.2">
      <c r="B276" s="162"/>
      <c r="C276" s="163"/>
      <c r="D276" s="163"/>
      <c r="E276" s="163"/>
      <c r="F276" s="163"/>
      <c r="G276" s="163"/>
      <c r="H276" s="163"/>
      <c r="I276" s="163"/>
      <c r="J276" s="163"/>
      <c r="K276" s="163"/>
      <c r="L276" s="163"/>
      <c r="M276" s="163"/>
      <c r="N276" s="163"/>
      <c r="O276" s="163"/>
      <c r="P276" s="163"/>
      <c r="Q276" s="163"/>
      <c r="R276" s="163"/>
      <c r="S276" s="163"/>
      <c r="T276" s="163"/>
      <c r="U276" s="164"/>
      <c r="V276" s="168"/>
      <c r="W276" s="169"/>
      <c r="X276" s="169"/>
      <c r="Y276" s="169"/>
      <c r="Z276" s="169"/>
      <c r="AA276" s="170"/>
      <c r="AB276" s="174"/>
      <c r="AC276" s="175"/>
      <c r="AD276" s="175"/>
      <c r="AE276" s="175"/>
      <c r="AF276" s="176"/>
      <c r="AG276" s="177" t="s">
        <v>24</v>
      </c>
      <c r="AH276" s="178"/>
      <c r="AI276" s="178"/>
      <c r="AJ276" s="178"/>
      <c r="AK276" s="178"/>
      <c r="AL276" s="179">
        <f t="shared" si="4"/>
        <v>1</v>
      </c>
      <c r="AM276" s="180"/>
      <c r="AN276" s="180"/>
      <c r="AO276" s="181"/>
      <c r="AP276" s="184"/>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v>1</v>
      </c>
      <c r="BO276" s="65"/>
      <c r="BP276" s="65"/>
      <c r="BQ276" s="65"/>
      <c r="BR276" s="65"/>
      <c r="BS276" s="65"/>
      <c r="BT276" s="65"/>
      <c r="BU276" s="65"/>
      <c r="BV276" s="65"/>
      <c r="BW276" s="65"/>
      <c r="BX276" s="65"/>
      <c r="BY276" s="80"/>
      <c r="BZ276" s="182"/>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5"/>
      <c r="DA276" s="65"/>
      <c r="DB276" s="65"/>
      <c r="DC276" s="65"/>
      <c r="DD276" s="65"/>
      <c r="DE276" s="65"/>
      <c r="DF276" s="65"/>
      <c r="DG276" s="65"/>
      <c r="DH276" s="65"/>
      <c r="DI276" s="80"/>
      <c r="DJ276" s="182"/>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80"/>
      <c r="ET276" s="182"/>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80"/>
      <c r="GD276" s="182"/>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80"/>
    </row>
    <row r="277" spans="2:221" ht="18" customHeight="1" x14ac:dyDescent="0.2">
      <c r="B277" s="185" t="s">
        <v>297</v>
      </c>
      <c r="C277" s="186"/>
      <c r="D277" s="186"/>
      <c r="E277" s="186"/>
      <c r="F277" s="186"/>
      <c r="G277" s="186"/>
      <c r="H277" s="186"/>
      <c r="I277" s="186"/>
      <c r="J277" s="186"/>
      <c r="K277" s="186"/>
      <c r="L277" s="186"/>
      <c r="M277" s="186"/>
      <c r="N277" s="186"/>
      <c r="O277" s="186"/>
      <c r="P277" s="186"/>
      <c r="Q277" s="186"/>
      <c r="R277" s="186"/>
      <c r="S277" s="186"/>
      <c r="T277" s="186"/>
      <c r="U277" s="187"/>
      <c r="V277" s="188" t="s">
        <v>354</v>
      </c>
      <c r="W277" s="189"/>
      <c r="X277" s="189"/>
      <c r="Y277" s="189"/>
      <c r="Z277" s="189"/>
      <c r="AA277" s="190"/>
      <c r="AB277" s="191">
        <v>2.4000000000000001E-4</v>
      </c>
      <c r="AC277" s="192"/>
      <c r="AD277" s="192"/>
      <c r="AE277" s="192"/>
      <c r="AF277" s="193"/>
      <c r="AG277" s="74" t="s">
        <v>23</v>
      </c>
      <c r="AH277" s="75"/>
      <c r="AI277" s="75"/>
      <c r="AJ277" s="75"/>
      <c r="AK277" s="75"/>
      <c r="AL277" s="76">
        <f t="shared" si="4"/>
        <v>1</v>
      </c>
      <c r="AM277" s="77"/>
      <c r="AN277" s="77"/>
      <c r="AO277" s="78"/>
      <c r="AP277" s="91"/>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66"/>
      <c r="BZ277" s="183"/>
      <c r="CA277" s="58"/>
      <c r="CB277" s="58"/>
      <c r="CC277" s="58">
        <v>1</v>
      </c>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66"/>
      <c r="DJ277" s="183"/>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66"/>
      <c r="ET277" s="183"/>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66"/>
      <c r="GD277" s="183"/>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66"/>
    </row>
    <row r="278" spans="2:221" ht="18" customHeight="1" x14ac:dyDescent="0.2">
      <c r="B278" s="134"/>
      <c r="C278" s="135"/>
      <c r="D278" s="135"/>
      <c r="E278" s="135"/>
      <c r="F278" s="135"/>
      <c r="G278" s="135"/>
      <c r="H278" s="135"/>
      <c r="I278" s="135"/>
      <c r="J278" s="135"/>
      <c r="K278" s="135"/>
      <c r="L278" s="135"/>
      <c r="M278" s="135"/>
      <c r="N278" s="135"/>
      <c r="O278" s="135"/>
      <c r="P278" s="135"/>
      <c r="Q278" s="135"/>
      <c r="R278" s="135"/>
      <c r="S278" s="135"/>
      <c r="T278" s="135"/>
      <c r="U278" s="136"/>
      <c r="V278" s="140"/>
      <c r="W278" s="141"/>
      <c r="X278" s="141"/>
      <c r="Y278" s="141"/>
      <c r="Z278" s="141"/>
      <c r="AA278" s="142"/>
      <c r="AB278" s="146"/>
      <c r="AC278" s="147"/>
      <c r="AD278" s="147"/>
      <c r="AE278" s="147"/>
      <c r="AF278" s="148"/>
      <c r="AG278" s="74" t="s">
        <v>24</v>
      </c>
      <c r="AH278" s="75"/>
      <c r="AI278" s="75"/>
      <c r="AJ278" s="75"/>
      <c r="AK278" s="75"/>
      <c r="AL278" s="76">
        <f t="shared" si="4"/>
        <v>0</v>
      </c>
      <c r="AM278" s="77"/>
      <c r="AN278" s="77"/>
      <c r="AO278" s="78"/>
      <c r="AP278" s="79"/>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66"/>
      <c r="BZ278" s="443"/>
      <c r="CA278" s="395"/>
      <c r="CB278" s="395"/>
      <c r="CC278" s="395">
        <v>0</v>
      </c>
      <c r="CD278" s="395"/>
      <c r="CE278" s="395"/>
      <c r="CF278" s="395"/>
      <c r="CG278" s="395"/>
      <c r="CH278" s="395"/>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66"/>
      <c r="DJ278" s="183"/>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66"/>
      <c r="ET278" s="183"/>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66"/>
      <c r="GD278" s="183"/>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66"/>
    </row>
    <row r="279" spans="2:221" ht="18" customHeight="1" x14ac:dyDescent="0.2">
      <c r="B279" s="159" t="s">
        <v>298</v>
      </c>
      <c r="C279" s="160"/>
      <c r="D279" s="160"/>
      <c r="E279" s="160"/>
      <c r="F279" s="160"/>
      <c r="G279" s="160"/>
      <c r="H279" s="160"/>
      <c r="I279" s="160"/>
      <c r="J279" s="160"/>
      <c r="K279" s="160"/>
      <c r="L279" s="160"/>
      <c r="M279" s="160"/>
      <c r="N279" s="160"/>
      <c r="O279" s="160"/>
      <c r="P279" s="160"/>
      <c r="Q279" s="160"/>
      <c r="R279" s="160"/>
      <c r="S279" s="160"/>
      <c r="T279" s="160"/>
      <c r="U279" s="161"/>
      <c r="V279" s="165" t="s">
        <v>355</v>
      </c>
      <c r="W279" s="166"/>
      <c r="X279" s="166"/>
      <c r="Y279" s="166"/>
      <c r="Z279" s="166"/>
      <c r="AA279" s="167"/>
      <c r="AB279" s="171">
        <v>1.3699999999999999E-3</v>
      </c>
      <c r="AC279" s="172"/>
      <c r="AD279" s="172"/>
      <c r="AE279" s="172"/>
      <c r="AF279" s="173"/>
      <c r="AG279" s="177" t="s">
        <v>23</v>
      </c>
      <c r="AH279" s="178"/>
      <c r="AI279" s="178"/>
      <c r="AJ279" s="178"/>
      <c r="AK279" s="178"/>
      <c r="AL279" s="179">
        <f t="shared" si="4"/>
        <v>3</v>
      </c>
      <c r="AM279" s="180"/>
      <c r="AN279" s="180"/>
      <c r="AO279" s="181"/>
      <c r="AP279" s="61"/>
      <c r="AQ279" s="65"/>
      <c r="AR279" s="65"/>
      <c r="AS279" s="65">
        <v>1</v>
      </c>
      <c r="AT279" s="65"/>
      <c r="AU279" s="65"/>
      <c r="AV279" s="65"/>
      <c r="AW279" s="65"/>
      <c r="AX279" s="65"/>
      <c r="AY279" s="65"/>
      <c r="AZ279" s="65"/>
      <c r="BA279" s="65"/>
      <c r="BB279" s="65"/>
      <c r="BC279" s="65"/>
      <c r="BD279" s="65"/>
      <c r="BE279" s="65"/>
      <c r="BF279" s="65"/>
      <c r="BG279" s="65"/>
      <c r="BH279" s="65"/>
      <c r="BI279" s="65"/>
      <c r="BJ279" s="65"/>
      <c r="BK279" s="65">
        <v>1</v>
      </c>
      <c r="BL279" s="65"/>
      <c r="BM279" s="65"/>
      <c r="BN279" s="65"/>
      <c r="BO279" s="65"/>
      <c r="BP279" s="65"/>
      <c r="BQ279" s="65"/>
      <c r="BR279" s="65"/>
      <c r="BS279" s="65"/>
      <c r="BT279" s="65"/>
      <c r="BU279" s="65"/>
      <c r="BV279" s="65"/>
      <c r="BW279" s="65"/>
      <c r="BX279" s="65"/>
      <c r="BY279" s="80"/>
      <c r="BZ279" s="182"/>
      <c r="CA279" s="65"/>
      <c r="CB279" s="65"/>
      <c r="CC279" s="65">
        <v>1</v>
      </c>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5"/>
      <c r="DA279" s="65"/>
      <c r="DB279" s="65"/>
      <c r="DC279" s="65"/>
      <c r="DD279" s="65"/>
      <c r="DE279" s="65"/>
      <c r="DF279" s="65"/>
      <c r="DG279" s="65"/>
      <c r="DH279" s="65"/>
      <c r="DI279" s="80"/>
      <c r="DJ279" s="182"/>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80"/>
      <c r="ET279" s="182"/>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80"/>
      <c r="GD279" s="182"/>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80"/>
    </row>
    <row r="280" spans="2:221" ht="18" customHeight="1" x14ac:dyDescent="0.2">
      <c r="B280" s="162"/>
      <c r="C280" s="163"/>
      <c r="D280" s="163"/>
      <c r="E280" s="163"/>
      <c r="F280" s="163"/>
      <c r="G280" s="163"/>
      <c r="H280" s="163"/>
      <c r="I280" s="163"/>
      <c r="J280" s="163"/>
      <c r="K280" s="163"/>
      <c r="L280" s="163"/>
      <c r="M280" s="163"/>
      <c r="N280" s="163"/>
      <c r="O280" s="163"/>
      <c r="P280" s="163"/>
      <c r="Q280" s="163"/>
      <c r="R280" s="163"/>
      <c r="S280" s="163"/>
      <c r="T280" s="163"/>
      <c r="U280" s="164"/>
      <c r="V280" s="168"/>
      <c r="W280" s="169"/>
      <c r="X280" s="169"/>
      <c r="Y280" s="169"/>
      <c r="Z280" s="169"/>
      <c r="AA280" s="170"/>
      <c r="AB280" s="174"/>
      <c r="AC280" s="175"/>
      <c r="AD280" s="175"/>
      <c r="AE280" s="175"/>
      <c r="AF280" s="176"/>
      <c r="AG280" s="177" t="s">
        <v>24</v>
      </c>
      <c r="AH280" s="178"/>
      <c r="AI280" s="178"/>
      <c r="AJ280" s="178"/>
      <c r="AK280" s="178"/>
      <c r="AL280" s="179">
        <f t="shared" si="4"/>
        <v>3</v>
      </c>
      <c r="AM280" s="180"/>
      <c r="AN280" s="180"/>
      <c r="AO280" s="181"/>
      <c r="AP280" s="184"/>
      <c r="AQ280" s="65"/>
      <c r="AR280" s="65"/>
      <c r="AS280" s="184">
        <v>1</v>
      </c>
      <c r="AT280" s="65"/>
      <c r="AU280" s="65"/>
      <c r="AV280" s="65"/>
      <c r="AW280" s="65"/>
      <c r="AX280" s="65"/>
      <c r="AY280" s="65"/>
      <c r="AZ280" s="65"/>
      <c r="BA280" s="65"/>
      <c r="BB280" s="65"/>
      <c r="BC280" s="65"/>
      <c r="BD280" s="65"/>
      <c r="BE280" s="65"/>
      <c r="BF280" s="65"/>
      <c r="BG280" s="65"/>
      <c r="BH280" s="65"/>
      <c r="BI280" s="65"/>
      <c r="BJ280" s="65"/>
      <c r="BK280" s="184">
        <v>1</v>
      </c>
      <c r="BL280" s="65"/>
      <c r="BM280" s="65"/>
      <c r="BN280" s="65"/>
      <c r="BO280" s="65"/>
      <c r="BP280" s="65"/>
      <c r="BQ280" s="65"/>
      <c r="BR280" s="65"/>
      <c r="BS280" s="65"/>
      <c r="BT280" s="65"/>
      <c r="BU280" s="65"/>
      <c r="BV280" s="65"/>
      <c r="BW280" s="65"/>
      <c r="BX280" s="65"/>
      <c r="BY280" s="80"/>
      <c r="BZ280" s="182"/>
      <c r="CA280" s="65"/>
      <c r="CB280" s="65"/>
      <c r="CC280" s="65">
        <v>1</v>
      </c>
      <c r="CD280" s="65"/>
      <c r="CE280" s="65"/>
      <c r="CF280" s="65"/>
      <c r="CG280" s="65"/>
      <c r="CH280" s="65"/>
      <c r="CI280" s="65"/>
      <c r="CJ280" s="65"/>
      <c r="CK280" s="65"/>
      <c r="CL280" s="65"/>
      <c r="CM280" s="65"/>
      <c r="CN280" s="65"/>
      <c r="CO280" s="65"/>
      <c r="CP280" s="65"/>
      <c r="CQ280" s="65"/>
      <c r="CR280" s="65"/>
      <c r="CS280" s="65"/>
      <c r="CT280" s="65"/>
      <c r="CU280" s="65"/>
      <c r="CV280" s="65"/>
      <c r="CW280" s="65"/>
      <c r="CX280" s="65"/>
      <c r="CY280" s="65"/>
      <c r="CZ280" s="65"/>
      <c r="DA280" s="65"/>
      <c r="DB280" s="65"/>
      <c r="DC280" s="65"/>
      <c r="DD280" s="65"/>
      <c r="DE280" s="65"/>
      <c r="DF280" s="65"/>
      <c r="DG280" s="65"/>
      <c r="DH280" s="65"/>
      <c r="DI280" s="80"/>
      <c r="DJ280" s="182"/>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80"/>
      <c r="ET280" s="182"/>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80"/>
      <c r="GD280" s="182"/>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80"/>
    </row>
    <row r="281" spans="2:221" ht="18" customHeight="1" x14ac:dyDescent="0.2">
      <c r="B281" s="185" t="s">
        <v>299</v>
      </c>
      <c r="C281" s="186"/>
      <c r="D281" s="186"/>
      <c r="E281" s="186"/>
      <c r="F281" s="186"/>
      <c r="G281" s="186"/>
      <c r="H281" s="186"/>
      <c r="I281" s="186"/>
      <c r="J281" s="186"/>
      <c r="K281" s="186"/>
      <c r="L281" s="186"/>
      <c r="M281" s="186"/>
      <c r="N281" s="186"/>
      <c r="O281" s="186"/>
      <c r="P281" s="186"/>
      <c r="Q281" s="186"/>
      <c r="R281" s="186"/>
      <c r="S281" s="186"/>
      <c r="T281" s="186"/>
      <c r="U281" s="187"/>
      <c r="V281" s="188" t="s">
        <v>356</v>
      </c>
      <c r="W281" s="189"/>
      <c r="X281" s="189"/>
      <c r="Y281" s="189"/>
      <c r="Z281" s="189"/>
      <c r="AA281" s="190"/>
      <c r="AB281" s="191">
        <v>1.9E-3</v>
      </c>
      <c r="AC281" s="192"/>
      <c r="AD281" s="192"/>
      <c r="AE281" s="192"/>
      <c r="AF281" s="193"/>
      <c r="AG281" s="74" t="s">
        <v>23</v>
      </c>
      <c r="AH281" s="75"/>
      <c r="AI281" s="75"/>
      <c r="AJ281" s="75"/>
      <c r="AK281" s="75"/>
      <c r="AL281" s="76">
        <f t="shared" si="4"/>
        <v>5</v>
      </c>
      <c r="AM281" s="77"/>
      <c r="AN281" s="77"/>
      <c r="AO281" s="78"/>
      <c r="AP281" s="91"/>
      <c r="AQ281" s="58"/>
      <c r="AR281" s="58"/>
      <c r="AS281" s="58"/>
      <c r="AT281" s="58"/>
      <c r="AU281" s="58"/>
      <c r="AV281" s="58">
        <v>1</v>
      </c>
      <c r="AW281" s="58"/>
      <c r="AX281" s="58"/>
      <c r="AY281" s="58"/>
      <c r="AZ281" s="58"/>
      <c r="BA281" s="58"/>
      <c r="BB281" s="58"/>
      <c r="BC281" s="58"/>
      <c r="BD281" s="58"/>
      <c r="BE281" s="58">
        <v>1</v>
      </c>
      <c r="BF281" s="58"/>
      <c r="BG281" s="58"/>
      <c r="BH281" s="58"/>
      <c r="BI281" s="58"/>
      <c r="BJ281" s="58"/>
      <c r="BK281" s="58"/>
      <c r="BL281" s="58"/>
      <c r="BM281" s="58"/>
      <c r="BN281" s="58">
        <v>1</v>
      </c>
      <c r="BO281" s="58"/>
      <c r="BP281" s="58"/>
      <c r="BQ281" s="58"/>
      <c r="BR281" s="58"/>
      <c r="BS281" s="58"/>
      <c r="BT281" s="58"/>
      <c r="BU281" s="58"/>
      <c r="BV281" s="58"/>
      <c r="BW281" s="58">
        <v>1</v>
      </c>
      <c r="BX281" s="58"/>
      <c r="BY281" s="66"/>
      <c r="BZ281" s="183"/>
      <c r="CA281" s="58"/>
      <c r="CB281" s="58"/>
      <c r="CC281" s="58"/>
      <c r="CD281" s="58"/>
      <c r="CE281" s="58"/>
      <c r="CF281" s="58">
        <v>1</v>
      </c>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66"/>
      <c r="DJ281" s="183"/>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66"/>
      <c r="ET281" s="183"/>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66"/>
      <c r="GD281" s="183"/>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66"/>
    </row>
    <row r="282" spans="2:221" ht="18" customHeight="1" x14ac:dyDescent="0.2">
      <c r="B282" s="134"/>
      <c r="C282" s="135"/>
      <c r="D282" s="135"/>
      <c r="E282" s="135"/>
      <c r="F282" s="135"/>
      <c r="G282" s="135"/>
      <c r="H282" s="135"/>
      <c r="I282" s="135"/>
      <c r="J282" s="135"/>
      <c r="K282" s="135"/>
      <c r="L282" s="135"/>
      <c r="M282" s="135"/>
      <c r="N282" s="135"/>
      <c r="O282" s="135"/>
      <c r="P282" s="135"/>
      <c r="Q282" s="135"/>
      <c r="R282" s="135"/>
      <c r="S282" s="135"/>
      <c r="T282" s="135"/>
      <c r="U282" s="136"/>
      <c r="V282" s="140"/>
      <c r="W282" s="141"/>
      <c r="X282" s="141"/>
      <c r="Y282" s="141"/>
      <c r="Z282" s="141"/>
      <c r="AA282" s="142"/>
      <c r="AB282" s="146"/>
      <c r="AC282" s="147"/>
      <c r="AD282" s="147"/>
      <c r="AE282" s="147"/>
      <c r="AF282" s="148"/>
      <c r="AG282" s="74" t="s">
        <v>24</v>
      </c>
      <c r="AH282" s="75"/>
      <c r="AI282" s="75"/>
      <c r="AJ282" s="75"/>
      <c r="AK282" s="75"/>
      <c r="AL282" s="76">
        <f t="shared" si="4"/>
        <v>2</v>
      </c>
      <c r="AM282" s="77"/>
      <c r="AN282" s="77"/>
      <c r="AO282" s="78"/>
      <c r="AP282" s="79"/>
      <c r="AQ282" s="58"/>
      <c r="AR282" s="58"/>
      <c r="AS282" s="58"/>
      <c r="AT282" s="58"/>
      <c r="AU282" s="58"/>
      <c r="AV282" s="58">
        <v>1</v>
      </c>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183"/>
      <c r="CA282" s="58"/>
      <c r="CB282" s="58"/>
      <c r="CC282" s="58"/>
      <c r="CD282" s="58"/>
      <c r="CE282" s="58"/>
      <c r="CF282" s="58">
        <v>1</v>
      </c>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66"/>
      <c r="DJ282" s="183"/>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66"/>
      <c r="ET282" s="183"/>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66"/>
      <c r="GD282" s="183"/>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66"/>
    </row>
    <row r="283" spans="2:221" ht="18" customHeight="1" x14ac:dyDescent="0.2">
      <c r="B283" s="159" t="s">
        <v>300</v>
      </c>
      <c r="C283" s="160"/>
      <c r="D283" s="160"/>
      <c r="E283" s="160"/>
      <c r="F283" s="160"/>
      <c r="G283" s="160"/>
      <c r="H283" s="160"/>
      <c r="I283" s="160"/>
      <c r="J283" s="160"/>
      <c r="K283" s="160"/>
      <c r="L283" s="160"/>
      <c r="M283" s="160"/>
      <c r="N283" s="160"/>
      <c r="O283" s="160"/>
      <c r="P283" s="160"/>
      <c r="Q283" s="160"/>
      <c r="R283" s="160"/>
      <c r="S283" s="160"/>
      <c r="T283" s="160"/>
      <c r="U283" s="161"/>
      <c r="V283" s="165" t="s">
        <v>357</v>
      </c>
      <c r="W283" s="166"/>
      <c r="X283" s="166"/>
      <c r="Y283" s="166"/>
      <c r="Z283" s="166"/>
      <c r="AA283" s="167"/>
      <c r="AB283" s="171">
        <v>2.7499999999999998E-3</v>
      </c>
      <c r="AC283" s="172"/>
      <c r="AD283" s="172"/>
      <c r="AE283" s="172"/>
      <c r="AF283" s="173"/>
      <c r="AG283" s="177" t="s">
        <v>23</v>
      </c>
      <c r="AH283" s="178"/>
      <c r="AI283" s="178"/>
      <c r="AJ283" s="178"/>
      <c r="AK283" s="178"/>
      <c r="AL283" s="179">
        <f t="shared" si="4"/>
        <v>5</v>
      </c>
      <c r="AM283" s="180"/>
      <c r="AN283" s="180"/>
      <c r="AO283" s="181"/>
      <c r="AP283" s="61"/>
      <c r="AQ283" s="65"/>
      <c r="AR283" s="65"/>
      <c r="AS283" s="65"/>
      <c r="AT283" s="65"/>
      <c r="AU283" s="65"/>
      <c r="AV283" s="65">
        <v>1</v>
      </c>
      <c r="AW283" s="65"/>
      <c r="AX283" s="65"/>
      <c r="AY283" s="65"/>
      <c r="AZ283" s="65"/>
      <c r="BA283" s="65"/>
      <c r="BB283" s="65"/>
      <c r="BC283" s="65"/>
      <c r="BD283" s="65"/>
      <c r="BE283" s="65">
        <v>1</v>
      </c>
      <c r="BF283" s="65"/>
      <c r="BG283" s="65"/>
      <c r="BH283" s="65"/>
      <c r="BI283" s="65"/>
      <c r="BJ283" s="65"/>
      <c r="BK283" s="65"/>
      <c r="BL283" s="65"/>
      <c r="BM283" s="65"/>
      <c r="BN283" s="65">
        <v>1</v>
      </c>
      <c r="BO283" s="65"/>
      <c r="BP283" s="65"/>
      <c r="BQ283" s="65"/>
      <c r="BR283" s="65"/>
      <c r="BS283" s="65"/>
      <c r="BT283" s="65"/>
      <c r="BU283" s="65"/>
      <c r="BV283" s="65"/>
      <c r="BW283" s="65">
        <v>1</v>
      </c>
      <c r="BX283" s="65"/>
      <c r="BY283" s="80"/>
      <c r="BZ283" s="182"/>
      <c r="CA283" s="65"/>
      <c r="CB283" s="65"/>
      <c r="CC283" s="65"/>
      <c r="CD283" s="65"/>
      <c r="CE283" s="65"/>
      <c r="CF283" s="65">
        <v>1</v>
      </c>
      <c r="CG283" s="65"/>
      <c r="CH283" s="65"/>
      <c r="CI283" s="65"/>
      <c r="CJ283" s="65"/>
      <c r="CK283" s="65"/>
      <c r="CL283" s="65"/>
      <c r="CM283" s="65"/>
      <c r="CN283" s="65"/>
      <c r="CO283" s="65"/>
      <c r="CP283" s="65"/>
      <c r="CQ283" s="65"/>
      <c r="CR283" s="65"/>
      <c r="CS283" s="65"/>
      <c r="CT283" s="65"/>
      <c r="CU283" s="65"/>
      <c r="CV283" s="65"/>
      <c r="CW283" s="65"/>
      <c r="CX283" s="65"/>
      <c r="CY283" s="65"/>
      <c r="CZ283" s="65"/>
      <c r="DA283" s="65"/>
      <c r="DB283" s="65"/>
      <c r="DC283" s="65"/>
      <c r="DD283" s="65"/>
      <c r="DE283" s="65"/>
      <c r="DF283" s="65"/>
      <c r="DG283" s="65"/>
      <c r="DH283" s="65"/>
      <c r="DI283" s="80"/>
      <c r="DJ283" s="182"/>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80"/>
      <c r="ET283" s="182"/>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80"/>
      <c r="GD283" s="182"/>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80"/>
    </row>
    <row r="284" spans="2:221" ht="18" customHeight="1" x14ac:dyDescent="0.2">
      <c r="B284" s="162"/>
      <c r="C284" s="163"/>
      <c r="D284" s="163"/>
      <c r="E284" s="163"/>
      <c r="F284" s="163"/>
      <c r="G284" s="163"/>
      <c r="H284" s="163"/>
      <c r="I284" s="163"/>
      <c r="J284" s="163"/>
      <c r="K284" s="163"/>
      <c r="L284" s="163"/>
      <c r="M284" s="163"/>
      <c r="N284" s="163"/>
      <c r="O284" s="163"/>
      <c r="P284" s="163"/>
      <c r="Q284" s="163"/>
      <c r="R284" s="163"/>
      <c r="S284" s="163"/>
      <c r="T284" s="163"/>
      <c r="U284" s="164"/>
      <c r="V284" s="168"/>
      <c r="W284" s="169"/>
      <c r="X284" s="169"/>
      <c r="Y284" s="169"/>
      <c r="Z284" s="169"/>
      <c r="AA284" s="170"/>
      <c r="AB284" s="174"/>
      <c r="AC284" s="175"/>
      <c r="AD284" s="175"/>
      <c r="AE284" s="175"/>
      <c r="AF284" s="176"/>
      <c r="AG284" s="177" t="s">
        <v>24</v>
      </c>
      <c r="AH284" s="178"/>
      <c r="AI284" s="178"/>
      <c r="AJ284" s="178"/>
      <c r="AK284" s="178"/>
      <c r="AL284" s="179">
        <f t="shared" si="4"/>
        <v>0</v>
      </c>
      <c r="AM284" s="180"/>
      <c r="AN284" s="180"/>
      <c r="AO284" s="181"/>
      <c r="AP284" s="184"/>
      <c r="AQ284" s="65"/>
      <c r="AR284" s="65"/>
      <c r="AS284" s="65"/>
      <c r="AT284" s="65"/>
      <c r="AU284" s="65"/>
      <c r="AV284" s="184"/>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182"/>
      <c r="CA284" s="65"/>
      <c r="CB284" s="65"/>
      <c r="CC284" s="65"/>
      <c r="CD284" s="65"/>
      <c r="CE284" s="65"/>
      <c r="CF284" s="65">
        <v>0</v>
      </c>
      <c r="CG284" s="65"/>
      <c r="CH284" s="65"/>
      <c r="CI284" s="65"/>
      <c r="CJ284" s="65"/>
      <c r="CK284" s="65"/>
      <c r="CL284" s="65"/>
      <c r="CM284" s="65"/>
      <c r="CN284" s="65"/>
      <c r="CO284" s="65"/>
      <c r="CP284" s="65"/>
      <c r="CQ284" s="65"/>
      <c r="CR284" s="65"/>
      <c r="CS284" s="65"/>
      <c r="CT284" s="65"/>
      <c r="CU284" s="65"/>
      <c r="CV284" s="65"/>
      <c r="CW284" s="65"/>
      <c r="CX284" s="65"/>
      <c r="CY284" s="65"/>
      <c r="CZ284" s="65"/>
      <c r="DA284" s="65"/>
      <c r="DB284" s="65"/>
      <c r="DC284" s="65"/>
      <c r="DD284" s="65"/>
      <c r="DE284" s="65"/>
      <c r="DF284" s="65"/>
      <c r="DG284" s="65"/>
      <c r="DH284" s="65"/>
      <c r="DI284" s="80"/>
      <c r="DJ284" s="182"/>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80"/>
      <c r="ET284" s="182"/>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80"/>
      <c r="GD284" s="182"/>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80"/>
    </row>
    <row r="285" spans="2:221" ht="18" customHeight="1" x14ac:dyDescent="0.2">
      <c r="B285" s="185" t="s">
        <v>302</v>
      </c>
      <c r="C285" s="186"/>
      <c r="D285" s="186"/>
      <c r="E285" s="186"/>
      <c r="F285" s="186"/>
      <c r="G285" s="186"/>
      <c r="H285" s="186"/>
      <c r="I285" s="186"/>
      <c r="J285" s="186"/>
      <c r="K285" s="186"/>
      <c r="L285" s="186"/>
      <c r="M285" s="186"/>
      <c r="N285" s="186"/>
      <c r="O285" s="186"/>
      <c r="P285" s="186"/>
      <c r="Q285" s="186"/>
      <c r="R285" s="186"/>
      <c r="S285" s="186"/>
      <c r="T285" s="186"/>
      <c r="U285" s="187"/>
      <c r="V285" s="188" t="s">
        <v>358</v>
      </c>
      <c r="W285" s="189"/>
      <c r="X285" s="189"/>
      <c r="Y285" s="189"/>
      <c r="Z285" s="189"/>
      <c r="AA285" s="190"/>
      <c r="AB285" s="191">
        <v>3.5400000000000002E-3</v>
      </c>
      <c r="AC285" s="192"/>
      <c r="AD285" s="192"/>
      <c r="AE285" s="192"/>
      <c r="AF285" s="193"/>
      <c r="AG285" s="74" t="s">
        <v>23</v>
      </c>
      <c r="AH285" s="75"/>
      <c r="AI285" s="75"/>
      <c r="AJ285" s="75"/>
      <c r="AK285" s="75"/>
      <c r="AL285" s="76">
        <f t="shared" si="4"/>
        <v>5</v>
      </c>
      <c r="AM285" s="77"/>
      <c r="AN285" s="77"/>
      <c r="AO285" s="78"/>
      <c r="AP285" s="91"/>
      <c r="AQ285" s="58"/>
      <c r="AR285" s="58"/>
      <c r="AS285" s="58">
        <v>1</v>
      </c>
      <c r="AT285" s="58"/>
      <c r="AU285" s="58"/>
      <c r="AV285" s="58"/>
      <c r="AW285" s="58"/>
      <c r="AX285" s="58"/>
      <c r="AY285" s="58"/>
      <c r="AZ285" s="58"/>
      <c r="BA285" s="58"/>
      <c r="BB285" s="58">
        <v>1</v>
      </c>
      <c r="BC285" s="58"/>
      <c r="BD285" s="58"/>
      <c r="BE285" s="58"/>
      <c r="BF285" s="58"/>
      <c r="BG285" s="58"/>
      <c r="BH285" s="58"/>
      <c r="BI285" s="58"/>
      <c r="BJ285" s="58"/>
      <c r="BK285" s="58">
        <v>1</v>
      </c>
      <c r="BL285" s="58"/>
      <c r="BM285" s="58"/>
      <c r="BN285" s="58"/>
      <c r="BO285" s="58"/>
      <c r="BP285" s="58"/>
      <c r="BQ285" s="58"/>
      <c r="BR285" s="58"/>
      <c r="BS285" s="58"/>
      <c r="BT285" s="58">
        <v>1</v>
      </c>
      <c r="BU285" s="58"/>
      <c r="BV285" s="58"/>
      <c r="BW285" s="58"/>
      <c r="BX285" s="58"/>
      <c r="BY285" s="66"/>
      <c r="BZ285" s="183"/>
      <c r="CA285" s="58"/>
      <c r="CB285" s="58"/>
      <c r="CC285" s="58">
        <v>1</v>
      </c>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66"/>
      <c r="DJ285" s="183"/>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66"/>
      <c r="ET285" s="183"/>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66"/>
      <c r="GD285" s="183"/>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66"/>
    </row>
    <row r="286" spans="2:221" ht="18" customHeight="1" x14ac:dyDescent="0.2">
      <c r="B286" s="134"/>
      <c r="C286" s="135"/>
      <c r="D286" s="135"/>
      <c r="E286" s="135"/>
      <c r="F286" s="135"/>
      <c r="G286" s="135"/>
      <c r="H286" s="135"/>
      <c r="I286" s="135"/>
      <c r="J286" s="135"/>
      <c r="K286" s="135"/>
      <c r="L286" s="135"/>
      <c r="M286" s="135"/>
      <c r="N286" s="135"/>
      <c r="O286" s="135"/>
      <c r="P286" s="135"/>
      <c r="Q286" s="135"/>
      <c r="R286" s="135"/>
      <c r="S286" s="135"/>
      <c r="T286" s="135"/>
      <c r="U286" s="136"/>
      <c r="V286" s="140"/>
      <c r="W286" s="141"/>
      <c r="X286" s="141"/>
      <c r="Y286" s="141"/>
      <c r="Z286" s="141"/>
      <c r="AA286" s="142"/>
      <c r="AB286" s="146"/>
      <c r="AC286" s="147"/>
      <c r="AD286" s="147"/>
      <c r="AE286" s="147"/>
      <c r="AF286" s="148"/>
      <c r="AG286" s="74" t="s">
        <v>24</v>
      </c>
      <c r="AH286" s="75"/>
      <c r="AI286" s="75"/>
      <c r="AJ286" s="75"/>
      <c r="AK286" s="75"/>
      <c r="AL286" s="76">
        <f t="shared" ref="AL286:AL338" si="5">SUM(AP286:HM286)</f>
        <v>2</v>
      </c>
      <c r="AM286" s="77"/>
      <c r="AN286" s="77"/>
      <c r="AO286" s="78"/>
      <c r="AP286" s="79"/>
      <c r="AQ286" s="58"/>
      <c r="AR286" s="58"/>
      <c r="AS286" s="395"/>
      <c r="AT286" s="395"/>
      <c r="AU286" s="395"/>
      <c r="AV286" s="58"/>
      <c r="AW286" s="58"/>
      <c r="AX286" s="58"/>
      <c r="AY286" s="58"/>
      <c r="AZ286" s="58"/>
      <c r="BA286" s="58"/>
      <c r="BB286" s="395">
        <v>1</v>
      </c>
      <c r="BC286" s="395"/>
      <c r="BD286" s="395"/>
      <c r="BE286" s="58"/>
      <c r="BF286" s="58"/>
      <c r="BG286" s="58"/>
      <c r="BH286" s="58"/>
      <c r="BI286" s="58"/>
      <c r="BJ286" s="58"/>
      <c r="BK286" s="395"/>
      <c r="BL286" s="395"/>
      <c r="BM286" s="395"/>
      <c r="BN286" s="58"/>
      <c r="BO286" s="58"/>
      <c r="BP286" s="58"/>
      <c r="BQ286" s="58"/>
      <c r="BR286" s="58"/>
      <c r="BS286" s="58"/>
      <c r="BT286" s="395"/>
      <c r="BU286" s="395"/>
      <c r="BV286" s="395"/>
      <c r="BW286" s="58"/>
      <c r="BX286" s="58"/>
      <c r="BY286" s="66"/>
      <c r="BZ286" s="183"/>
      <c r="CA286" s="58"/>
      <c r="CB286" s="58"/>
      <c r="CC286" s="58">
        <v>1</v>
      </c>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66"/>
      <c r="DJ286" s="183"/>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66"/>
      <c r="ET286" s="183"/>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66"/>
      <c r="GD286" s="183"/>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66"/>
    </row>
    <row r="287" spans="2:221" ht="18" customHeight="1" x14ac:dyDescent="0.2">
      <c r="B287" s="159" t="s">
        <v>303</v>
      </c>
      <c r="C287" s="160"/>
      <c r="D287" s="160"/>
      <c r="E287" s="160"/>
      <c r="F287" s="160"/>
      <c r="G287" s="160"/>
      <c r="H287" s="160"/>
      <c r="I287" s="160"/>
      <c r="J287" s="160"/>
      <c r="K287" s="160"/>
      <c r="L287" s="160"/>
      <c r="M287" s="160"/>
      <c r="N287" s="160"/>
      <c r="O287" s="160"/>
      <c r="P287" s="160"/>
      <c r="Q287" s="160"/>
      <c r="R287" s="160"/>
      <c r="S287" s="160"/>
      <c r="T287" s="160"/>
      <c r="U287" s="161"/>
      <c r="V287" s="165" t="s">
        <v>359</v>
      </c>
      <c r="W287" s="166"/>
      <c r="X287" s="166"/>
      <c r="Y287" s="166"/>
      <c r="Z287" s="166"/>
      <c r="AA287" s="167"/>
      <c r="AB287" s="171">
        <v>1.0399999999999999E-3</v>
      </c>
      <c r="AC287" s="172"/>
      <c r="AD287" s="172"/>
      <c r="AE287" s="172"/>
      <c r="AF287" s="173"/>
      <c r="AG287" s="177" t="s">
        <v>23</v>
      </c>
      <c r="AH287" s="178"/>
      <c r="AI287" s="178"/>
      <c r="AJ287" s="178"/>
      <c r="AK287" s="178"/>
      <c r="AL287" s="179">
        <f t="shared" si="5"/>
        <v>3</v>
      </c>
      <c r="AM287" s="180"/>
      <c r="AN287" s="180"/>
      <c r="AO287" s="181"/>
      <c r="AP287" s="61"/>
      <c r="AQ287" s="65"/>
      <c r="AR287" s="65"/>
      <c r="AS287" s="65"/>
      <c r="AT287" s="65"/>
      <c r="AU287" s="65"/>
      <c r="AV287" s="65">
        <v>1</v>
      </c>
      <c r="AW287" s="65"/>
      <c r="AX287" s="65"/>
      <c r="AY287" s="65"/>
      <c r="AZ287" s="65"/>
      <c r="BA287" s="65"/>
      <c r="BB287" s="65"/>
      <c r="BC287" s="65"/>
      <c r="BD287" s="65"/>
      <c r="BE287" s="65"/>
      <c r="BF287" s="65"/>
      <c r="BG287" s="65"/>
      <c r="BH287" s="65"/>
      <c r="BI287" s="65"/>
      <c r="BJ287" s="65"/>
      <c r="BK287" s="65"/>
      <c r="BL287" s="65"/>
      <c r="BM287" s="65"/>
      <c r="BN287" s="65">
        <v>1</v>
      </c>
      <c r="BO287" s="65"/>
      <c r="BP287" s="65"/>
      <c r="BQ287" s="65"/>
      <c r="BR287" s="65"/>
      <c r="BS287" s="65"/>
      <c r="BT287" s="65"/>
      <c r="BU287" s="65"/>
      <c r="BV287" s="65"/>
      <c r="BW287" s="65"/>
      <c r="BX287" s="65"/>
      <c r="BY287" s="80"/>
      <c r="BZ287" s="182"/>
      <c r="CA287" s="65"/>
      <c r="CB287" s="65"/>
      <c r="CC287" s="65"/>
      <c r="CD287" s="65"/>
      <c r="CE287" s="65"/>
      <c r="CF287" s="65">
        <v>1</v>
      </c>
      <c r="CG287" s="65"/>
      <c r="CH287" s="65"/>
      <c r="CI287" s="65"/>
      <c r="CJ287" s="65"/>
      <c r="CK287" s="65"/>
      <c r="CL287" s="65"/>
      <c r="CM287" s="65"/>
      <c r="CN287" s="65"/>
      <c r="CO287" s="65"/>
      <c r="CP287" s="65"/>
      <c r="CQ287" s="65"/>
      <c r="CR287" s="65"/>
      <c r="CS287" s="65"/>
      <c r="CT287" s="65"/>
      <c r="CU287" s="65"/>
      <c r="CV287" s="65"/>
      <c r="CW287" s="65"/>
      <c r="CX287" s="65"/>
      <c r="CY287" s="65"/>
      <c r="CZ287" s="65"/>
      <c r="DA287" s="65"/>
      <c r="DB287" s="65"/>
      <c r="DC287" s="65"/>
      <c r="DD287" s="65"/>
      <c r="DE287" s="65"/>
      <c r="DF287" s="65"/>
      <c r="DG287" s="65"/>
      <c r="DH287" s="65"/>
      <c r="DI287" s="80"/>
      <c r="DJ287" s="182"/>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80"/>
      <c r="ET287" s="182"/>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80"/>
      <c r="GD287" s="182"/>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80"/>
    </row>
    <row r="288" spans="2:221" ht="18" customHeight="1" x14ac:dyDescent="0.2">
      <c r="B288" s="162"/>
      <c r="C288" s="163"/>
      <c r="D288" s="163"/>
      <c r="E288" s="163"/>
      <c r="F288" s="163"/>
      <c r="G288" s="163"/>
      <c r="H288" s="163"/>
      <c r="I288" s="163"/>
      <c r="J288" s="163"/>
      <c r="K288" s="163"/>
      <c r="L288" s="163"/>
      <c r="M288" s="163"/>
      <c r="N288" s="163"/>
      <c r="O288" s="163"/>
      <c r="P288" s="163"/>
      <c r="Q288" s="163"/>
      <c r="R288" s="163"/>
      <c r="S288" s="163"/>
      <c r="T288" s="163"/>
      <c r="U288" s="164"/>
      <c r="V288" s="168"/>
      <c r="W288" s="169"/>
      <c r="X288" s="169"/>
      <c r="Y288" s="169"/>
      <c r="Z288" s="169"/>
      <c r="AA288" s="170"/>
      <c r="AB288" s="174"/>
      <c r="AC288" s="175"/>
      <c r="AD288" s="175"/>
      <c r="AE288" s="175"/>
      <c r="AF288" s="176"/>
      <c r="AG288" s="177" t="s">
        <v>24</v>
      </c>
      <c r="AH288" s="178"/>
      <c r="AI288" s="178"/>
      <c r="AJ288" s="178"/>
      <c r="AK288" s="178"/>
      <c r="AL288" s="179">
        <f t="shared" si="5"/>
        <v>3</v>
      </c>
      <c r="AM288" s="180"/>
      <c r="AN288" s="180"/>
      <c r="AO288" s="181"/>
      <c r="AP288" s="184"/>
      <c r="AQ288" s="65"/>
      <c r="AR288" s="65"/>
      <c r="AS288" s="65"/>
      <c r="AT288" s="65"/>
      <c r="AU288" s="65"/>
      <c r="AV288" s="65"/>
      <c r="AW288" s="65"/>
      <c r="AX288" s="65"/>
      <c r="AY288" s="65"/>
      <c r="AZ288" s="65"/>
      <c r="BA288" s="65"/>
      <c r="BB288" s="65">
        <v>1</v>
      </c>
      <c r="BC288" s="65"/>
      <c r="BD288" s="65"/>
      <c r="BE288" s="65"/>
      <c r="BF288" s="65"/>
      <c r="BG288" s="65"/>
      <c r="BH288" s="65"/>
      <c r="BI288" s="65"/>
      <c r="BJ288" s="65"/>
      <c r="BK288" s="65"/>
      <c r="BL288" s="65"/>
      <c r="BM288" s="65"/>
      <c r="BN288" s="65"/>
      <c r="BO288" s="65"/>
      <c r="BP288" s="65"/>
      <c r="BQ288" s="65"/>
      <c r="BR288" s="65"/>
      <c r="BS288" s="65"/>
      <c r="BT288" s="65">
        <v>1</v>
      </c>
      <c r="BU288" s="65"/>
      <c r="BV288" s="65"/>
      <c r="BW288" s="65"/>
      <c r="BX288" s="65"/>
      <c r="BY288" s="80"/>
      <c r="BZ288" s="182"/>
      <c r="CA288" s="65"/>
      <c r="CB288" s="65"/>
      <c r="CC288" s="65"/>
      <c r="CD288" s="65"/>
      <c r="CE288" s="65"/>
      <c r="CF288" s="65">
        <v>1</v>
      </c>
      <c r="CG288" s="65"/>
      <c r="CH288" s="65"/>
      <c r="CI288" s="65"/>
      <c r="CJ288" s="65"/>
      <c r="CK288" s="65"/>
      <c r="CL288" s="65"/>
      <c r="CM288" s="65"/>
      <c r="CN288" s="65"/>
      <c r="CO288" s="65"/>
      <c r="CP288" s="65"/>
      <c r="CQ288" s="65"/>
      <c r="CR288" s="65"/>
      <c r="CS288" s="65"/>
      <c r="CT288" s="65"/>
      <c r="CU288" s="65"/>
      <c r="CV288" s="65"/>
      <c r="CW288" s="65"/>
      <c r="CX288" s="65"/>
      <c r="CY288" s="65"/>
      <c r="CZ288" s="65"/>
      <c r="DA288" s="65"/>
      <c r="DB288" s="65"/>
      <c r="DC288" s="65"/>
      <c r="DD288" s="65"/>
      <c r="DE288" s="65"/>
      <c r="DF288" s="65"/>
      <c r="DG288" s="65"/>
      <c r="DH288" s="65"/>
      <c r="DI288" s="80"/>
      <c r="DJ288" s="182"/>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80"/>
      <c r="ET288" s="182"/>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80"/>
      <c r="GD288" s="182"/>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80"/>
    </row>
    <row r="289" spans="2:221" ht="18" customHeight="1" x14ac:dyDescent="0.2">
      <c r="B289" s="185" t="s">
        <v>304</v>
      </c>
      <c r="C289" s="186"/>
      <c r="D289" s="186"/>
      <c r="E289" s="186"/>
      <c r="F289" s="186"/>
      <c r="G289" s="186"/>
      <c r="H289" s="186"/>
      <c r="I289" s="186"/>
      <c r="J289" s="186"/>
      <c r="K289" s="186"/>
      <c r="L289" s="186"/>
      <c r="M289" s="186"/>
      <c r="N289" s="186"/>
      <c r="O289" s="186"/>
      <c r="P289" s="186"/>
      <c r="Q289" s="186"/>
      <c r="R289" s="186"/>
      <c r="S289" s="186"/>
      <c r="T289" s="186"/>
      <c r="U289" s="187"/>
      <c r="V289" s="188" t="s">
        <v>360</v>
      </c>
      <c r="W289" s="189"/>
      <c r="X289" s="189"/>
      <c r="Y289" s="189"/>
      <c r="Z289" s="189"/>
      <c r="AA289" s="190"/>
      <c r="AB289" s="191">
        <v>2.3E-3</v>
      </c>
      <c r="AC289" s="192"/>
      <c r="AD289" s="192"/>
      <c r="AE289" s="192"/>
      <c r="AF289" s="193"/>
      <c r="AG289" s="74" t="s">
        <v>23</v>
      </c>
      <c r="AH289" s="75"/>
      <c r="AI289" s="75"/>
      <c r="AJ289" s="75"/>
      <c r="AK289" s="75"/>
      <c r="AL289" s="76">
        <f t="shared" si="5"/>
        <v>3</v>
      </c>
      <c r="AM289" s="77"/>
      <c r="AN289" s="77"/>
      <c r="AO289" s="78"/>
      <c r="AP289" s="91"/>
      <c r="AQ289" s="58"/>
      <c r="AR289" s="58"/>
      <c r="AS289" s="58"/>
      <c r="AT289" s="58"/>
      <c r="AU289" s="58"/>
      <c r="AV289" s="58"/>
      <c r="AW289" s="58"/>
      <c r="AX289" s="58"/>
      <c r="AY289" s="58">
        <v>1</v>
      </c>
      <c r="AZ289" s="58"/>
      <c r="BA289" s="58"/>
      <c r="BB289" s="58"/>
      <c r="BC289" s="58"/>
      <c r="BD289" s="58"/>
      <c r="BE289" s="58"/>
      <c r="BF289" s="58"/>
      <c r="BG289" s="58"/>
      <c r="BH289" s="58">
        <v>1</v>
      </c>
      <c r="BI289" s="58"/>
      <c r="BJ289" s="58"/>
      <c r="BK289" s="58"/>
      <c r="BL289" s="58"/>
      <c r="BM289" s="58"/>
      <c r="BN289" s="58"/>
      <c r="BO289" s="58"/>
      <c r="BP289" s="58"/>
      <c r="BQ289" s="58">
        <v>1</v>
      </c>
      <c r="BR289" s="58"/>
      <c r="BS289" s="58"/>
      <c r="BT289" s="58"/>
      <c r="BU289" s="58"/>
      <c r="BV289" s="58"/>
      <c r="BW289" s="58"/>
      <c r="BX289" s="58"/>
      <c r="BY289" s="66"/>
      <c r="BZ289" s="183"/>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66"/>
      <c r="DJ289" s="183"/>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66"/>
      <c r="ET289" s="183"/>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66"/>
      <c r="GD289" s="183"/>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66"/>
    </row>
    <row r="290" spans="2:221" ht="18" customHeight="1" x14ac:dyDescent="0.2">
      <c r="B290" s="134"/>
      <c r="C290" s="135"/>
      <c r="D290" s="135"/>
      <c r="E290" s="135"/>
      <c r="F290" s="135"/>
      <c r="G290" s="135"/>
      <c r="H290" s="135"/>
      <c r="I290" s="135"/>
      <c r="J290" s="135"/>
      <c r="K290" s="135"/>
      <c r="L290" s="135"/>
      <c r="M290" s="135"/>
      <c r="N290" s="135"/>
      <c r="O290" s="135"/>
      <c r="P290" s="135"/>
      <c r="Q290" s="135"/>
      <c r="R290" s="135"/>
      <c r="S290" s="135"/>
      <c r="T290" s="135"/>
      <c r="U290" s="136"/>
      <c r="V290" s="140"/>
      <c r="W290" s="141"/>
      <c r="X290" s="141"/>
      <c r="Y290" s="141"/>
      <c r="Z290" s="141"/>
      <c r="AA290" s="142"/>
      <c r="AB290" s="146"/>
      <c r="AC290" s="147"/>
      <c r="AD290" s="147"/>
      <c r="AE290" s="147"/>
      <c r="AF290" s="148"/>
      <c r="AG290" s="74" t="s">
        <v>24</v>
      </c>
      <c r="AH290" s="75"/>
      <c r="AI290" s="75"/>
      <c r="AJ290" s="75"/>
      <c r="AK290" s="75"/>
      <c r="AL290" s="76">
        <f t="shared" si="5"/>
        <v>4</v>
      </c>
      <c r="AM290" s="77"/>
      <c r="AN290" s="77"/>
      <c r="AO290" s="78"/>
      <c r="AP290" s="79"/>
      <c r="AQ290" s="58"/>
      <c r="AR290" s="58"/>
      <c r="AS290" s="58"/>
      <c r="AT290" s="58"/>
      <c r="AU290" s="58"/>
      <c r="AV290" s="58"/>
      <c r="AW290" s="58"/>
      <c r="AX290" s="58"/>
      <c r="AY290" s="395">
        <v>1</v>
      </c>
      <c r="AZ290" s="395"/>
      <c r="BA290" s="395"/>
      <c r="BB290" s="58"/>
      <c r="BC290" s="58"/>
      <c r="BD290" s="58"/>
      <c r="BE290" s="58"/>
      <c r="BF290" s="58"/>
      <c r="BG290" s="58"/>
      <c r="BH290" s="395">
        <v>1</v>
      </c>
      <c r="BI290" s="395"/>
      <c r="BJ290" s="395"/>
      <c r="BK290" s="58"/>
      <c r="BL290" s="58"/>
      <c r="BM290" s="58"/>
      <c r="BN290" s="58"/>
      <c r="BO290" s="58"/>
      <c r="BP290" s="58"/>
      <c r="BQ290" s="395">
        <v>1</v>
      </c>
      <c r="BR290" s="395"/>
      <c r="BS290" s="395"/>
      <c r="BT290" s="58"/>
      <c r="BU290" s="58"/>
      <c r="BV290" s="58"/>
      <c r="BW290" s="58"/>
      <c r="BX290" s="58"/>
      <c r="BY290" s="66"/>
      <c r="BZ290" s="183">
        <v>1</v>
      </c>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66"/>
      <c r="DJ290" s="183"/>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66"/>
      <c r="ET290" s="183"/>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66"/>
      <c r="GD290" s="183"/>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66"/>
    </row>
    <row r="291" spans="2:221" ht="18" customHeight="1" x14ac:dyDescent="0.2">
      <c r="B291" s="159" t="s">
        <v>305</v>
      </c>
      <c r="C291" s="160"/>
      <c r="D291" s="160"/>
      <c r="E291" s="160"/>
      <c r="F291" s="160"/>
      <c r="G291" s="160"/>
      <c r="H291" s="160"/>
      <c r="I291" s="160"/>
      <c r="J291" s="160"/>
      <c r="K291" s="160"/>
      <c r="L291" s="160"/>
      <c r="M291" s="160"/>
      <c r="N291" s="160"/>
      <c r="O291" s="160"/>
      <c r="P291" s="160"/>
      <c r="Q291" s="160"/>
      <c r="R291" s="160"/>
      <c r="S291" s="160"/>
      <c r="T291" s="160"/>
      <c r="U291" s="161"/>
      <c r="V291" s="165" t="s">
        <v>361</v>
      </c>
      <c r="W291" s="166"/>
      <c r="X291" s="166"/>
      <c r="Y291" s="166"/>
      <c r="Z291" s="166"/>
      <c r="AA291" s="167"/>
      <c r="AB291" s="171">
        <v>1.6299999999999999E-3</v>
      </c>
      <c r="AC291" s="172"/>
      <c r="AD291" s="172"/>
      <c r="AE291" s="172"/>
      <c r="AF291" s="173"/>
      <c r="AG291" s="177" t="s">
        <v>23</v>
      </c>
      <c r="AH291" s="178"/>
      <c r="AI291" s="178"/>
      <c r="AJ291" s="178"/>
      <c r="AK291" s="178"/>
      <c r="AL291" s="179">
        <f t="shared" si="5"/>
        <v>5</v>
      </c>
      <c r="AM291" s="180"/>
      <c r="AN291" s="180"/>
      <c r="AO291" s="181"/>
      <c r="AP291" s="61"/>
      <c r="AQ291" s="65"/>
      <c r="AR291" s="65"/>
      <c r="AS291" s="65"/>
      <c r="AT291" s="65"/>
      <c r="AU291" s="65"/>
      <c r="AV291" s="65">
        <v>1</v>
      </c>
      <c r="AW291" s="65"/>
      <c r="AX291" s="65"/>
      <c r="AY291" s="65"/>
      <c r="AZ291" s="65"/>
      <c r="BA291" s="65"/>
      <c r="BB291" s="65"/>
      <c r="BC291" s="65"/>
      <c r="BD291" s="65"/>
      <c r="BE291" s="65">
        <v>1</v>
      </c>
      <c r="BF291" s="65"/>
      <c r="BG291" s="65"/>
      <c r="BH291" s="65"/>
      <c r="BI291" s="65"/>
      <c r="BJ291" s="65"/>
      <c r="BK291" s="65"/>
      <c r="BL291" s="65"/>
      <c r="BM291" s="65"/>
      <c r="BN291" s="65">
        <v>1</v>
      </c>
      <c r="BO291" s="65"/>
      <c r="BP291" s="65"/>
      <c r="BQ291" s="65"/>
      <c r="BR291" s="65"/>
      <c r="BS291" s="65"/>
      <c r="BT291" s="65"/>
      <c r="BU291" s="65"/>
      <c r="BV291" s="65"/>
      <c r="BW291" s="65">
        <v>1</v>
      </c>
      <c r="BX291" s="65"/>
      <c r="BY291" s="80"/>
      <c r="BZ291" s="182"/>
      <c r="CA291" s="65"/>
      <c r="CB291" s="65"/>
      <c r="CC291" s="65"/>
      <c r="CD291" s="65"/>
      <c r="CE291" s="65"/>
      <c r="CF291" s="65">
        <v>1</v>
      </c>
      <c r="CG291" s="65"/>
      <c r="CH291" s="65"/>
      <c r="CI291" s="65"/>
      <c r="CJ291" s="65"/>
      <c r="CK291" s="65"/>
      <c r="CL291" s="65"/>
      <c r="CM291" s="65"/>
      <c r="CN291" s="65"/>
      <c r="CO291" s="65"/>
      <c r="CP291" s="65"/>
      <c r="CQ291" s="65"/>
      <c r="CR291" s="65"/>
      <c r="CS291" s="65"/>
      <c r="CT291" s="65"/>
      <c r="CU291" s="65"/>
      <c r="CV291" s="65"/>
      <c r="CW291" s="65"/>
      <c r="CX291" s="65"/>
      <c r="CY291" s="65"/>
      <c r="CZ291" s="65"/>
      <c r="DA291" s="65"/>
      <c r="DB291" s="65"/>
      <c r="DC291" s="65"/>
      <c r="DD291" s="65"/>
      <c r="DE291" s="65"/>
      <c r="DF291" s="65"/>
      <c r="DG291" s="65"/>
      <c r="DH291" s="65"/>
      <c r="DI291" s="80"/>
      <c r="DJ291" s="182"/>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80"/>
      <c r="ET291" s="182"/>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80"/>
      <c r="GD291" s="182"/>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80"/>
    </row>
    <row r="292" spans="2:221" ht="18" customHeight="1" x14ac:dyDescent="0.2">
      <c r="B292" s="162"/>
      <c r="C292" s="163"/>
      <c r="D292" s="163"/>
      <c r="E292" s="163"/>
      <c r="F292" s="163"/>
      <c r="G292" s="163"/>
      <c r="H292" s="163"/>
      <c r="I292" s="163"/>
      <c r="J292" s="163"/>
      <c r="K292" s="163"/>
      <c r="L292" s="163"/>
      <c r="M292" s="163"/>
      <c r="N292" s="163"/>
      <c r="O292" s="163"/>
      <c r="P292" s="163"/>
      <c r="Q292" s="163"/>
      <c r="R292" s="163"/>
      <c r="S292" s="163"/>
      <c r="T292" s="163"/>
      <c r="U292" s="164"/>
      <c r="V292" s="168"/>
      <c r="W292" s="169"/>
      <c r="X292" s="169"/>
      <c r="Y292" s="169"/>
      <c r="Z292" s="169"/>
      <c r="AA292" s="170"/>
      <c r="AB292" s="174"/>
      <c r="AC292" s="175"/>
      <c r="AD292" s="175"/>
      <c r="AE292" s="175"/>
      <c r="AF292" s="176"/>
      <c r="AG292" s="177" t="s">
        <v>24</v>
      </c>
      <c r="AH292" s="178"/>
      <c r="AI292" s="178"/>
      <c r="AJ292" s="178"/>
      <c r="AK292" s="178"/>
      <c r="AL292" s="179">
        <f t="shared" si="5"/>
        <v>3</v>
      </c>
      <c r="AM292" s="180"/>
      <c r="AN292" s="180"/>
      <c r="AO292" s="181"/>
      <c r="AP292" s="184"/>
      <c r="AQ292" s="65"/>
      <c r="AR292" s="65"/>
      <c r="AS292" s="65"/>
      <c r="AT292" s="65"/>
      <c r="AU292" s="65"/>
      <c r="AV292" s="65">
        <v>1</v>
      </c>
      <c r="AW292" s="65"/>
      <c r="AX292" s="65"/>
      <c r="AY292" s="65"/>
      <c r="AZ292" s="65"/>
      <c r="BA292" s="65"/>
      <c r="BB292" s="65"/>
      <c r="BC292" s="65"/>
      <c r="BD292" s="65"/>
      <c r="BE292" s="65">
        <v>1</v>
      </c>
      <c r="BF292" s="65"/>
      <c r="BG292" s="65"/>
      <c r="BH292" s="65"/>
      <c r="BI292" s="65"/>
      <c r="BJ292" s="65"/>
      <c r="BK292" s="65"/>
      <c r="BL292" s="65"/>
      <c r="BM292" s="65"/>
      <c r="BN292" s="65"/>
      <c r="BO292" s="65"/>
      <c r="BP292" s="65"/>
      <c r="BQ292" s="65"/>
      <c r="BR292" s="65"/>
      <c r="BS292" s="65"/>
      <c r="BT292" s="65"/>
      <c r="BU292" s="65"/>
      <c r="BV292" s="65"/>
      <c r="BW292" s="65"/>
      <c r="BX292" s="65"/>
      <c r="BY292" s="65"/>
      <c r="BZ292" s="182"/>
      <c r="CA292" s="65"/>
      <c r="CB292" s="65"/>
      <c r="CC292" s="65"/>
      <c r="CD292" s="65"/>
      <c r="CE292" s="65"/>
      <c r="CF292" s="65">
        <v>1</v>
      </c>
      <c r="CG292" s="65"/>
      <c r="CH292" s="65"/>
      <c r="CI292" s="65"/>
      <c r="CJ292" s="65"/>
      <c r="CK292" s="65"/>
      <c r="CL292" s="65"/>
      <c r="CM292" s="65"/>
      <c r="CN292" s="65"/>
      <c r="CO292" s="65"/>
      <c r="CP292" s="65"/>
      <c r="CQ292" s="65"/>
      <c r="CR292" s="65"/>
      <c r="CS292" s="65"/>
      <c r="CT292" s="65"/>
      <c r="CU292" s="65"/>
      <c r="CV292" s="65"/>
      <c r="CW292" s="65"/>
      <c r="CX292" s="65"/>
      <c r="CY292" s="65"/>
      <c r="CZ292" s="65"/>
      <c r="DA292" s="65"/>
      <c r="DB292" s="65"/>
      <c r="DC292" s="65"/>
      <c r="DD292" s="65"/>
      <c r="DE292" s="65"/>
      <c r="DF292" s="65"/>
      <c r="DG292" s="65"/>
      <c r="DH292" s="65"/>
      <c r="DI292" s="80"/>
      <c r="DJ292" s="182"/>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80"/>
      <c r="ET292" s="182"/>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80"/>
      <c r="GD292" s="182"/>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80"/>
    </row>
    <row r="293" spans="2:221" ht="18" customHeight="1" x14ac:dyDescent="0.2">
      <c r="B293" s="185" t="s">
        <v>306</v>
      </c>
      <c r="C293" s="186"/>
      <c r="D293" s="186"/>
      <c r="E293" s="186"/>
      <c r="F293" s="186"/>
      <c r="G293" s="186"/>
      <c r="H293" s="186"/>
      <c r="I293" s="186"/>
      <c r="J293" s="186"/>
      <c r="K293" s="186"/>
      <c r="L293" s="186"/>
      <c r="M293" s="186"/>
      <c r="N293" s="186"/>
      <c r="O293" s="186"/>
      <c r="P293" s="186"/>
      <c r="Q293" s="186"/>
      <c r="R293" s="186"/>
      <c r="S293" s="186"/>
      <c r="T293" s="186"/>
      <c r="U293" s="187"/>
      <c r="V293" s="188" t="s">
        <v>362</v>
      </c>
      <c r="W293" s="189"/>
      <c r="X293" s="189"/>
      <c r="Y293" s="189"/>
      <c r="Z293" s="189"/>
      <c r="AA293" s="190"/>
      <c r="AB293" s="191">
        <v>3.96E-3</v>
      </c>
      <c r="AC293" s="192"/>
      <c r="AD293" s="192"/>
      <c r="AE293" s="192"/>
      <c r="AF293" s="193"/>
      <c r="AG293" s="74" t="s">
        <v>23</v>
      </c>
      <c r="AH293" s="75"/>
      <c r="AI293" s="75"/>
      <c r="AJ293" s="75"/>
      <c r="AK293" s="75"/>
      <c r="AL293" s="76">
        <f t="shared" si="5"/>
        <v>6</v>
      </c>
      <c r="AM293" s="77"/>
      <c r="AN293" s="77"/>
      <c r="AO293" s="78"/>
      <c r="AP293" s="91"/>
      <c r="AQ293" s="58"/>
      <c r="AR293" s="58"/>
      <c r="AS293" s="58"/>
      <c r="AT293" s="58"/>
      <c r="AU293" s="58"/>
      <c r="AV293" s="58">
        <v>1</v>
      </c>
      <c r="AW293" s="58"/>
      <c r="AX293" s="58"/>
      <c r="AY293" s="58"/>
      <c r="AZ293" s="58"/>
      <c r="BA293" s="58"/>
      <c r="BB293" s="58">
        <v>1</v>
      </c>
      <c r="BC293" s="58"/>
      <c r="BD293" s="58"/>
      <c r="BE293" s="58"/>
      <c r="BF293" s="58"/>
      <c r="BG293" s="58"/>
      <c r="BH293" s="58">
        <v>1</v>
      </c>
      <c r="BI293" s="58"/>
      <c r="BJ293" s="58"/>
      <c r="BK293" s="58"/>
      <c r="BL293" s="58"/>
      <c r="BM293" s="58"/>
      <c r="BN293" s="58">
        <v>1</v>
      </c>
      <c r="BO293" s="58"/>
      <c r="BP293" s="58"/>
      <c r="BQ293" s="58"/>
      <c r="BR293" s="58"/>
      <c r="BS293" s="58"/>
      <c r="BT293" s="58">
        <v>1</v>
      </c>
      <c r="BU293" s="58"/>
      <c r="BV293" s="58"/>
      <c r="BW293" s="58"/>
      <c r="BX293" s="58"/>
      <c r="BY293" s="66"/>
      <c r="BZ293" s="183"/>
      <c r="CA293" s="58"/>
      <c r="CB293" s="58"/>
      <c r="CC293" s="58"/>
      <c r="CD293" s="58"/>
      <c r="CE293" s="58"/>
      <c r="CF293" s="58">
        <v>1</v>
      </c>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66"/>
      <c r="DJ293" s="183"/>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66"/>
      <c r="ET293" s="183"/>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66"/>
      <c r="GD293" s="183"/>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66"/>
    </row>
    <row r="294" spans="2:221" ht="18" customHeight="1" x14ac:dyDescent="0.2">
      <c r="B294" s="134"/>
      <c r="C294" s="135"/>
      <c r="D294" s="135"/>
      <c r="E294" s="135"/>
      <c r="F294" s="135"/>
      <c r="G294" s="135"/>
      <c r="H294" s="135"/>
      <c r="I294" s="135"/>
      <c r="J294" s="135"/>
      <c r="K294" s="135"/>
      <c r="L294" s="135"/>
      <c r="M294" s="135"/>
      <c r="N294" s="135"/>
      <c r="O294" s="135"/>
      <c r="P294" s="135"/>
      <c r="Q294" s="135"/>
      <c r="R294" s="135"/>
      <c r="S294" s="135"/>
      <c r="T294" s="135"/>
      <c r="U294" s="136"/>
      <c r="V294" s="140"/>
      <c r="W294" s="141"/>
      <c r="X294" s="141"/>
      <c r="Y294" s="141"/>
      <c r="Z294" s="141"/>
      <c r="AA294" s="142"/>
      <c r="AB294" s="146"/>
      <c r="AC294" s="147"/>
      <c r="AD294" s="147"/>
      <c r="AE294" s="147"/>
      <c r="AF294" s="148"/>
      <c r="AG294" s="74" t="s">
        <v>24</v>
      </c>
      <c r="AH294" s="75"/>
      <c r="AI294" s="75"/>
      <c r="AJ294" s="75"/>
      <c r="AK294" s="75"/>
      <c r="AL294" s="76">
        <f t="shared" si="5"/>
        <v>6</v>
      </c>
      <c r="AM294" s="77"/>
      <c r="AN294" s="77"/>
      <c r="AO294" s="78"/>
      <c r="AP294" s="79"/>
      <c r="AQ294" s="58"/>
      <c r="AR294" s="58"/>
      <c r="AS294" s="58">
        <v>1</v>
      </c>
      <c r="AT294" s="58"/>
      <c r="AU294" s="58"/>
      <c r="AV294" s="79"/>
      <c r="AW294" s="58"/>
      <c r="AX294" s="58"/>
      <c r="AY294" s="79"/>
      <c r="AZ294" s="58"/>
      <c r="BA294" s="58"/>
      <c r="BB294" s="79"/>
      <c r="BC294" s="58"/>
      <c r="BD294" s="58"/>
      <c r="BE294" s="79"/>
      <c r="BF294" s="58"/>
      <c r="BG294" s="58"/>
      <c r="BH294" s="79">
        <v>1</v>
      </c>
      <c r="BI294" s="58"/>
      <c r="BJ294" s="58"/>
      <c r="BK294" s="79"/>
      <c r="BL294" s="58"/>
      <c r="BM294" s="58"/>
      <c r="BN294" s="79">
        <v>1</v>
      </c>
      <c r="BO294" s="58"/>
      <c r="BP294" s="58"/>
      <c r="BQ294" s="79"/>
      <c r="BR294" s="58"/>
      <c r="BS294" s="58"/>
      <c r="BT294" s="79">
        <v>1</v>
      </c>
      <c r="BU294" s="58"/>
      <c r="BV294" s="58"/>
      <c r="BW294" s="58"/>
      <c r="BX294" s="58"/>
      <c r="BY294" s="66"/>
      <c r="BZ294" s="183">
        <v>1</v>
      </c>
      <c r="CA294" s="58"/>
      <c r="CB294" s="58"/>
      <c r="CC294" s="58"/>
      <c r="CD294" s="58"/>
      <c r="CE294" s="58"/>
      <c r="CF294" s="58">
        <v>1</v>
      </c>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66"/>
      <c r="DJ294" s="183"/>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66"/>
      <c r="ET294" s="183"/>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66"/>
      <c r="GD294" s="183"/>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66"/>
    </row>
    <row r="295" spans="2:221" ht="18" customHeight="1" x14ac:dyDescent="0.2">
      <c r="B295" s="159" t="s">
        <v>307</v>
      </c>
      <c r="C295" s="160"/>
      <c r="D295" s="160"/>
      <c r="E295" s="160"/>
      <c r="F295" s="160"/>
      <c r="G295" s="160"/>
      <c r="H295" s="160"/>
      <c r="I295" s="160"/>
      <c r="J295" s="160"/>
      <c r="K295" s="160"/>
      <c r="L295" s="160"/>
      <c r="M295" s="160"/>
      <c r="N295" s="160"/>
      <c r="O295" s="160"/>
      <c r="P295" s="160"/>
      <c r="Q295" s="160"/>
      <c r="R295" s="160"/>
      <c r="S295" s="160"/>
      <c r="T295" s="160"/>
      <c r="U295" s="161"/>
      <c r="V295" s="165" t="s">
        <v>363</v>
      </c>
      <c r="W295" s="166"/>
      <c r="X295" s="166"/>
      <c r="Y295" s="166"/>
      <c r="Z295" s="166"/>
      <c r="AA295" s="167"/>
      <c r="AB295" s="171">
        <v>5.1399999999999996E-3</v>
      </c>
      <c r="AC295" s="172"/>
      <c r="AD295" s="172"/>
      <c r="AE295" s="172"/>
      <c r="AF295" s="173"/>
      <c r="AG295" s="177" t="s">
        <v>23</v>
      </c>
      <c r="AH295" s="178"/>
      <c r="AI295" s="178"/>
      <c r="AJ295" s="178"/>
      <c r="AK295" s="178"/>
      <c r="AL295" s="179">
        <f t="shared" si="5"/>
        <v>7</v>
      </c>
      <c r="AM295" s="180"/>
      <c r="AN295" s="180"/>
      <c r="AO295" s="181"/>
      <c r="AP295" s="61"/>
      <c r="AQ295" s="65"/>
      <c r="AR295" s="65"/>
      <c r="AS295" s="65">
        <v>1</v>
      </c>
      <c r="AT295" s="65"/>
      <c r="AU295" s="65"/>
      <c r="AV295" s="65"/>
      <c r="AW295" s="65"/>
      <c r="AX295" s="65"/>
      <c r="AY295" s="65">
        <v>1</v>
      </c>
      <c r="AZ295" s="65"/>
      <c r="BA295" s="65"/>
      <c r="BB295" s="65"/>
      <c r="BC295" s="65"/>
      <c r="BD295" s="65"/>
      <c r="BE295" s="65">
        <v>1</v>
      </c>
      <c r="BF295" s="65"/>
      <c r="BG295" s="65"/>
      <c r="BH295" s="65"/>
      <c r="BI295" s="65"/>
      <c r="BJ295" s="65"/>
      <c r="BK295" s="65">
        <v>1</v>
      </c>
      <c r="BL295" s="65"/>
      <c r="BM295" s="65"/>
      <c r="BN295" s="65"/>
      <c r="BO295" s="65"/>
      <c r="BP295" s="65"/>
      <c r="BQ295" s="65">
        <v>1</v>
      </c>
      <c r="BR295" s="65"/>
      <c r="BS295" s="65"/>
      <c r="BT295" s="65"/>
      <c r="BU295" s="65"/>
      <c r="BV295" s="65"/>
      <c r="BW295" s="65">
        <v>1</v>
      </c>
      <c r="BX295" s="65"/>
      <c r="BY295" s="80"/>
      <c r="BZ295" s="182"/>
      <c r="CA295" s="65"/>
      <c r="CB295" s="65"/>
      <c r="CC295" s="65">
        <v>1</v>
      </c>
      <c r="CD295" s="65"/>
      <c r="CE295" s="65"/>
      <c r="CF295" s="65"/>
      <c r="CG295" s="65"/>
      <c r="CH295" s="65"/>
      <c r="CI295" s="65"/>
      <c r="CJ295" s="65"/>
      <c r="CK295" s="65"/>
      <c r="CL295" s="65"/>
      <c r="CM295" s="65"/>
      <c r="CN295" s="65"/>
      <c r="CO295" s="65"/>
      <c r="CP295" s="65"/>
      <c r="CQ295" s="65"/>
      <c r="CR295" s="65"/>
      <c r="CS295" s="65"/>
      <c r="CT295" s="65"/>
      <c r="CU295" s="65"/>
      <c r="CV295" s="65"/>
      <c r="CW295" s="65"/>
      <c r="CX295" s="65"/>
      <c r="CY295" s="65"/>
      <c r="CZ295" s="65"/>
      <c r="DA295" s="65"/>
      <c r="DB295" s="65"/>
      <c r="DC295" s="65"/>
      <c r="DD295" s="65"/>
      <c r="DE295" s="65"/>
      <c r="DF295" s="65"/>
      <c r="DG295" s="65"/>
      <c r="DH295" s="65"/>
      <c r="DI295" s="80"/>
      <c r="DJ295" s="182"/>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80"/>
      <c r="ET295" s="182"/>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80"/>
      <c r="GD295" s="182"/>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80"/>
    </row>
    <row r="296" spans="2:221" ht="18" customHeight="1" x14ac:dyDescent="0.2">
      <c r="B296" s="162"/>
      <c r="C296" s="163"/>
      <c r="D296" s="163"/>
      <c r="E296" s="163"/>
      <c r="F296" s="163"/>
      <c r="G296" s="163"/>
      <c r="H296" s="163"/>
      <c r="I296" s="163"/>
      <c r="J296" s="163"/>
      <c r="K296" s="163"/>
      <c r="L296" s="163"/>
      <c r="M296" s="163"/>
      <c r="N296" s="163"/>
      <c r="O296" s="163"/>
      <c r="P296" s="163"/>
      <c r="Q296" s="163"/>
      <c r="R296" s="163"/>
      <c r="S296" s="163"/>
      <c r="T296" s="163"/>
      <c r="U296" s="164"/>
      <c r="V296" s="168"/>
      <c r="W296" s="169"/>
      <c r="X296" s="169"/>
      <c r="Y296" s="169"/>
      <c r="Z296" s="169"/>
      <c r="AA296" s="170"/>
      <c r="AB296" s="174"/>
      <c r="AC296" s="175"/>
      <c r="AD296" s="175"/>
      <c r="AE296" s="175"/>
      <c r="AF296" s="176"/>
      <c r="AG296" s="177" t="s">
        <v>24</v>
      </c>
      <c r="AH296" s="178"/>
      <c r="AI296" s="178"/>
      <c r="AJ296" s="178"/>
      <c r="AK296" s="178"/>
      <c r="AL296" s="179">
        <f t="shared" si="5"/>
        <v>4</v>
      </c>
      <c r="AM296" s="180"/>
      <c r="AN296" s="180"/>
      <c r="AO296" s="181"/>
      <c r="AP296" s="184"/>
      <c r="AQ296" s="65"/>
      <c r="AR296" s="65"/>
      <c r="AS296" s="184">
        <v>1</v>
      </c>
      <c r="AT296" s="65"/>
      <c r="AU296" s="65"/>
      <c r="AV296" s="99"/>
      <c r="AW296" s="60"/>
      <c r="AX296" s="61"/>
      <c r="AY296" s="65"/>
      <c r="AZ296" s="65"/>
      <c r="BA296" s="65"/>
      <c r="BB296" s="99"/>
      <c r="BC296" s="60"/>
      <c r="BD296" s="61"/>
      <c r="BE296" s="65">
        <v>1</v>
      </c>
      <c r="BF296" s="65"/>
      <c r="BG296" s="65"/>
      <c r="BH296" s="99"/>
      <c r="BI296" s="60"/>
      <c r="BJ296" s="61"/>
      <c r="BK296" s="65"/>
      <c r="BL296" s="65"/>
      <c r="BM296" s="65"/>
      <c r="BN296" s="65"/>
      <c r="BO296" s="65"/>
      <c r="BP296" s="65"/>
      <c r="BQ296" s="65">
        <v>1</v>
      </c>
      <c r="BR296" s="65"/>
      <c r="BS296" s="65"/>
      <c r="BT296" s="65"/>
      <c r="BU296" s="65"/>
      <c r="BV296" s="65"/>
      <c r="BW296" s="65"/>
      <c r="BX296" s="65"/>
      <c r="BY296" s="65"/>
      <c r="BZ296" s="182">
        <v>1</v>
      </c>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5"/>
      <c r="DA296" s="65"/>
      <c r="DB296" s="65"/>
      <c r="DC296" s="65"/>
      <c r="DD296" s="65"/>
      <c r="DE296" s="65"/>
      <c r="DF296" s="65"/>
      <c r="DG296" s="65"/>
      <c r="DH296" s="65"/>
      <c r="DI296" s="80"/>
      <c r="DJ296" s="182"/>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80"/>
      <c r="ET296" s="182"/>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80"/>
      <c r="GD296" s="182"/>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80"/>
    </row>
    <row r="297" spans="2:221" ht="18" customHeight="1" x14ac:dyDescent="0.2">
      <c r="B297" s="185" t="s">
        <v>308</v>
      </c>
      <c r="C297" s="186"/>
      <c r="D297" s="186"/>
      <c r="E297" s="186"/>
      <c r="F297" s="186"/>
      <c r="G297" s="186"/>
      <c r="H297" s="186"/>
      <c r="I297" s="186"/>
      <c r="J297" s="186"/>
      <c r="K297" s="186"/>
      <c r="L297" s="186"/>
      <c r="M297" s="186"/>
      <c r="N297" s="186"/>
      <c r="O297" s="186"/>
      <c r="P297" s="186"/>
      <c r="Q297" s="186"/>
      <c r="R297" s="186"/>
      <c r="S297" s="186"/>
      <c r="T297" s="186"/>
      <c r="U297" s="187"/>
      <c r="V297" s="188" t="s">
        <v>364</v>
      </c>
      <c r="W297" s="189"/>
      <c r="X297" s="189"/>
      <c r="Y297" s="189"/>
      <c r="Z297" s="189"/>
      <c r="AA297" s="190"/>
      <c r="AB297" s="191">
        <v>3.7399999999999998E-3</v>
      </c>
      <c r="AC297" s="192"/>
      <c r="AD297" s="192"/>
      <c r="AE297" s="192"/>
      <c r="AF297" s="193"/>
      <c r="AG297" s="74" t="s">
        <v>23</v>
      </c>
      <c r="AH297" s="75"/>
      <c r="AI297" s="75"/>
      <c r="AJ297" s="75"/>
      <c r="AK297" s="75"/>
      <c r="AL297" s="76">
        <f t="shared" si="5"/>
        <v>5</v>
      </c>
      <c r="AM297" s="77"/>
      <c r="AN297" s="77"/>
      <c r="AO297" s="78"/>
      <c r="AP297" s="91"/>
      <c r="AQ297" s="58"/>
      <c r="AR297" s="58"/>
      <c r="AS297" s="58"/>
      <c r="AT297" s="58"/>
      <c r="AU297" s="58"/>
      <c r="AV297" s="58">
        <v>1</v>
      </c>
      <c r="AW297" s="58"/>
      <c r="AX297" s="58"/>
      <c r="AY297" s="58"/>
      <c r="AZ297" s="58"/>
      <c r="BA297" s="58"/>
      <c r="BB297" s="58"/>
      <c r="BC297" s="58"/>
      <c r="BD297" s="58"/>
      <c r="BE297" s="58">
        <v>1</v>
      </c>
      <c r="BF297" s="58"/>
      <c r="BG297" s="58"/>
      <c r="BH297" s="58"/>
      <c r="BI297" s="58"/>
      <c r="BJ297" s="58"/>
      <c r="BK297" s="58"/>
      <c r="BL297" s="58"/>
      <c r="BM297" s="58"/>
      <c r="BN297" s="58">
        <v>1</v>
      </c>
      <c r="BO297" s="58"/>
      <c r="BP297" s="58"/>
      <c r="BQ297" s="58"/>
      <c r="BR297" s="58"/>
      <c r="BS297" s="58"/>
      <c r="BT297" s="58"/>
      <c r="BU297" s="58"/>
      <c r="BV297" s="58"/>
      <c r="BW297" s="58">
        <v>1</v>
      </c>
      <c r="BX297" s="58"/>
      <c r="BY297" s="66"/>
      <c r="BZ297" s="183"/>
      <c r="CA297" s="58"/>
      <c r="CB297" s="58"/>
      <c r="CC297" s="58"/>
      <c r="CD297" s="58"/>
      <c r="CE297" s="58"/>
      <c r="CF297" s="58">
        <v>1</v>
      </c>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66"/>
      <c r="DJ297" s="183"/>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66"/>
      <c r="ET297" s="183"/>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66"/>
      <c r="GD297" s="183"/>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66"/>
    </row>
    <row r="298" spans="2:221" ht="18" customHeight="1" x14ac:dyDescent="0.2">
      <c r="B298" s="134"/>
      <c r="C298" s="135"/>
      <c r="D298" s="135"/>
      <c r="E298" s="135"/>
      <c r="F298" s="135"/>
      <c r="G298" s="135"/>
      <c r="H298" s="135"/>
      <c r="I298" s="135"/>
      <c r="J298" s="135"/>
      <c r="K298" s="135"/>
      <c r="L298" s="135"/>
      <c r="M298" s="135"/>
      <c r="N298" s="135"/>
      <c r="O298" s="135"/>
      <c r="P298" s="135"/>
      <c r="Q298" s="135"/>
      <c r="R298" s="135"/>
      <c r="S298" s="135"/>
      <c r="T298" s="135"/>
      <c r="U298" s="136"/>
      <c r="V298" s="140"/>
      <c r="W298" s="141"/>
      <c r="X298" s="141"/>
      <c r="Y298" s="141"/>
      <c r="Z298" s="141"/>
      <c r="AA298" s="142"/>
      <c r="AB298" s="146"/>
      <c r="AC298" s="147"/>
      <c r="AD298" s="147"/>
      <c r="AE298" s="147"/>
      <c r="AF298" s="148"/>
      <c r="AG298" s="74" t="s">
        <v>24</v>
      </c>
      <c r="AH298" s="75"/>
      <c r="AI298" s="75"/>
      <c r="AJ298" s="75"/>
      <c r="AK298" s="75"/>
      <c r="AL298" s="76">
        <f t="shared" si="5"/>
        <v>3</v>
      </c>
      <c r="AM298" s="77"/>
      <c r="AN298" s="77"/>
      <c r="AO298" s="78"/>
      <c r="AP298" s="79"/>
      <c r="AQ298" s="58"/>
      <c r="AR298" s="58"/>
      <c r="AS298" s="58"/>
      <c r="AT298" s="58"/>
      <c r="AU298" s="58"/>
      <c r="AV298" s="395">
        <v>1</v>
      </c>
      <c r="AW298" s="395"/>
      <c r="AX298" s="395"/>
      <c r="AY298" s="58"/>
      <c r="AZ298" s="58"/>
      <c r="BA298" s="58"/>
      <c r="BB298" s="58">
        <v>1</v>
      </c>
      <c r="BC298" s="58"/>
      <c r="BD298" s="58"/>
      <c r="BE298" s="395"/>
      <c r="BF298" s="395"/>
      <c r="BG298" s="395"/>
      <c r="BH298" s="58"/>
      <c r="BI298" s="58"/>
      <c r="BJ298" s="58"/>
      <c r="BK298" s="58"/>
      <c r="BL298" s="58"/>
      <c r="BM298" s="58"/>
      <c r="BN298" s="395">
        <v>1</v>
      </c>
      <c r="BO298" s="395"/>
      <c r="BP298" s="395"/>
      <c r="BQ298" s="58"/>
      <c r="BR298" s="58"/>
      <c r="BS298" s="58"/>
      <c r="BT298" s="58"/>
      <c r="BU298" s="58"/>
      <c r="BV298" s="58"/>
      <c r="BW298" s="395"/>
      <c r="BX298" s="395"/>
      <c r="BY298" s="441"/>
      <c r="BZ298" s="183"/>
      <c r="CA298" s="58"/>
      <c r="CB298" s="58"/>
      <c r="CC298" s="58"/>
      <c r="CD298" s="58"/>
      <c r="CE298" s="58"/>
      <c r="CF298" s="58">
        <v>0</v>
      </c>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66"/>
      <c r="DJ298" s="183"/>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66"/>
      <c r="ET298" s="183"/>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66"/>
      <c r="GD298" s="183"/>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66"/>
    </row>
    <row r="299" spans="2:221" ht="18" customHeight="1" x14ac:dyDescent="0.2">
      <c r="B299" s="159" t="s">
        <v>309</v>
      </c>
      <c r="C299" s="160"/>
      <c r="D299" s="160"/>
      <c r="E299" s="160"/>
      <c r="F299" s="160"/>
      <c r="G299" s="160"/>
      <c r="H299" s="160"/>
      <c r="I299" s="160"/>
      <c r="J299" s="160"/>
      <c r="K299" s="160"/>
      <c r="L299" s="160"/>
      <c r="M299" s="160"/>
      <c r="N299" s="160"/>
      <c r="O299" s="160"/>
      <c r="P299" s="160"/>
      <c r="Q299" s="160"/>
      <c r="R299" s="160"/>
      <c r="S299" s="160"/>
      <c r="T299" s="160"/>
      <c r="U299" s="161"/>
      <c r="V299" s="165" t="s">
        <v>365</v>
      </c>
      <c r="W299" s="166"/>
      <c r="X299" s="166"/>
      <c r="Y299" s="166"/>
      <c r="Z299" s="166"/>
      <c r="AA299" s="167"/>
      <c r="AB299" s="171">
        <v>2.63E-3</v>
      </c>
      <c r="AC299" s="172"/>
      <c r="AD299" s="172"/>
      <c r="AE299" s="172"/>
      <c r="AF299" s="173"/>
      <c r="AG299" s="177" t="s">
        <v>23</v>
      </c>
      <c r="AH299" s="178"/>
      <c r="AI299" s="178"/>
      <c r="AJ299" s="178"/>
      <c r="AK299" s="178"/>
      <c r="AL299" s="179">
        <f t="shared" si="5"/>
        <v>7</v>
      </c>
      <c r="AM299" s="180"/>
      <c r="AN299" s="180"/>
      <c r="AO299" s="181"/>
      <c r="AP299" s="61"/>
      <c r="AQ299" s="65"/>
      <c r="AR299" s="65"/>
      <c r="AS299" s="65">
        <v>1</v>
      </c>
      <c r="AT299" s="65"/>
      <c r="AU299" s="65"/>
      <c r="AV299" s="65"/>
      <c r="AW299" s="65"/>
      <c r="AX299" s="65"/>
      <c r="AY299" s="65">
        <v>1</v>
      </c>
      <c r="AZ299" s="65"/>
      <c r="BA299" s="65"/>
      <c r="BB299" s="65"/>
      <c r="BC299" s="65"/>
      <c r="BD299" s="65"/>
      <c r="BE299" s="65">
        <v>1</v>
      </c>
      <c r="BF299" s="65"/>
      <c r="BG299" s="65"/>
      <c r="BH299" s="65"/>
      <c r="BI299" s="65"/>
      <c r="BJ299" s="65"/>
      <c r="BK299" s="65">
        <v>1</v>
      </c>
      <c r="BL299" s="65"/>
      <c r="BM299" s="65"/>
      <c r="BN299" s="65"/>
      <c r="BO299" s="65"/>
      <c r="BP299" s="65"/>
      <c r="BQ299" s="65">
        <v>1</v>
      </c>
      <c r="BR299" s="65"/>
      <c r="BS299" s="65"/>
      <c r="BT299" s="65"/>
      <c r="BU299" s="65"/>
      <c r="BV299" s="65"/>
      <c r="BW299" s="65">
        <v>1</v>
      </c>
      <c r="BX299" s="65"/>
      <c r="BY299" s="80"/>
      <c r="BZ299" s="182"/>
      <c r="CA299" s="65"/>
      <c r="CB299" s="65"/>
      <c r="CC299" s="65">
        <v>1</v>
      </c>
      <c r="CD299" s="65"/>
      <c r="CE299" s="65"/>
      <c r="CF299" s="65"/>
      <c r="CG299" s="65"/>
      <c r="CH299" s="65"/>
      <c r="CI299" s="65"/>
      <c r="CJ299" s="65"/>
      <c r="CK299" s="65"/>
      <c r="CL299" s="65"/>
      <c r="CM299" s="65"/>
      <c r="CN299" s="65"/>
      <c r="CO299" s="65"/>
      <c r="CP299" s="65"/>
      <c r="CQ299" s="65"/>
      <c r="CR299" s="65"/>
      <c r="CS299" s="65"/>
      <c r="CT299" s="65"/>
      <c r="CU299" s="65"/>
      <c r="CV299" s="65"/>
      <c r="CW299" s="65"/>
      <c r="CX299" s="65"/>
      <c r="CY299" s="65"/>
      <c r="CZ299" s="65"/>
      <c r="DA299" s="65"/>
      <c r="DB299" s="65"/>
      <c r="DC299" s="65"/>
      <c r="DD299" s="65"/>
      <c r="DE299" s="65"/>
      <c r="DF299" s="65"/>
      <c r="DG299" s="65"/>
      <c r="DH299" s="65"/>
      <c r="DI299" s="80"/>
      <c r="DJ299" s="182"/>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80"/>
      <c r="ET299" s="182"/>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80"/>
      <c r="GD299" s="182"/>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80"/>
    </row>
    <row r="300" spans="2:221" ht="18" customHeight="1" x14ac:dyDescent="0.2">
      <c r="B300" s="162"/>
      <c r="C300" s="163"/>
      <c r="D300" s="163"/>
      <c r="E300" s="163"/>
      <c r="F300" s="163"/>
      <c r="G300" s="163"/>
      <c r="H300" s="163"/>
      <c r="I300" s="163"/>
      <c r="J300" s="163"/>
      <c r="K300" s="163"/>
      <c r="L300" s="163"/>
      <c r="M300" s="163"/>
      <c r="N300" s="163"/>
      <c r="O300" s="163"/>
      <c r="P300" s="163"/>
      <c r="Q300" s="163"/>
      <c r="R300" s="163"/>
      <c r="S300" s="163"/>
      <c r="T300" s="163"/>
      <c r="U300" s="164"/>
      <c r="V300" s="168"/>
      <c r="W300" s="169"/>
      <c r="X300" s="169"/>
      <c r="Y300" s="169"/>
      <c r="Z300" s="169"/>
      <c r="AA300" s="170"/>
      <c r="AB300" s="174"/>
      <c r="AC300" s="175"/>
      <c r="AD300" s="175"/>
      <c r="AE300" s="175"/>
      <c r="AF300" s="176"/>
      <c r="AG300" s="177" t="s">
        <v>24</v>
      </c>
      <c r="AH300" s="178"/>
      <c r="AI300" s="178"/>
      <c r="AJ300" s="178"/>
      <c r="AK300" s="178"/>
      <c r="AL300" s="179">
        <f t="shared" si="5"/>
        <v>3</v>
      </c>
      <c r="AM300" s="180"/>
      <c r="AN300" s="180"/>
      <c r="AO300" s="181"/>
      <c r="AP300" s="184"/>
      <c r="AQ300" s="65"/>
      <c r="AR300" s="65"/>
      <c r="AS300" s="184"/>
      <c r="AT300" s="65"/>
      <c r="AU300" s="65"/>
      <c r="AV300" s="65"/>
      <c r="AW300" s="65"/>
      <c r="AX300" s="65"/>
      <c r="AY300" s="184">
        <v>1</v>
      </c>
      <c r="AZ300" s="65"/>
      <c r="BA300" s="65"/>
      <c r="BB300" s="65"/>
      <c r="BC300" s="65"/>
      <c r="BD300" s="65"/>
      <c r="BE300" s="184"/>
      <c r="BF300" s="65"/>
      <c r="BG300" s="65"/>
      <c r="BH300" s="65"/>
      <c r="BI300" s="65"/>
      <c r="BJ300" s="65"/>
      <c r="BK300" s="184">
        <v>1</v>
      </c>
      <c r="BL300" s="65"/>
      <c r="BM300" s="65"/>
      <c r="BN300" s="65"/>
      <c r="BO300" s="65"/>
      <c r="BP300" s="65"/>
      <c r="BQ300" s="184"/>
      <c r="BR300" s="65"/>
      <c r="BS300" s="65"/>
      <c r="BT300" s="65"/>
      <c r="BU300" s="65"/>
      <c r="BV300" s="65"/>
      <c r="BW300" s="184"/>
      <c r="BX300" s="65"/>
      <c r="BY300" s="65"/>
      <c r="BZ300" s="182"/>
      <c r="CA300" s="65"/>
      <c r="CB300" s="65"/>
      <c r="CC300" s="65">
        <v>1</v>
      </c>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5"/>
      <c r="DA300" s="65"/>
      <c r="DB300" s="65"/>
      <c r="DC300" s="65"/>
      <c r="DD300" s="65"/>
      <c r="DE300" s="65"/>
      <c r="DF300" s="65"/>
      <c r="DG300" s="65"/>
      <c r="DH300" s="65"/>
      <c r="DI300" s="80"/>
      <c r="DJ300" s="182"/>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80"/>
      <c r="ET300" s="182"/>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80"/>
      <c r="GD300" s="182"/>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80"/>
    </row>
    <row r="301" spans="2:221" ht="18" customHeight="1" x14ac:dyDescent="0.2">
      <c r="B301" s="185" t="s">
        <v>301</v>
      </c>
      <c r="C301" s="186"/>
      <c r="D301" s="186"/>
      <c r="E301" s="186"/>
      <c r="F301" s="186"/>
      <c r="G301" s="186"/>
      <c r="H301" s="186"/>
      <c r="I301" s="186"/>
      <c r="J301" s="186"/>
      <c r="K301" s="186"/>
      <c r="L301" s="186"/>
      <c r="M301" s="186"/>
      <c r="N301" s="186"/>
      <c r="O301" s="186"/>
      <c r="P301" s="186"/>
      <c r="Q301" s="186"/>
      <c r="R301" s="186"/>
      <c r="S301" s="186"/>
      <c r="T301" s="186"/>
      <c r="U301" s="187"/>
      <c r="V301" s="188" t="s">
        <v>366</v>
      </c>
      <c r="W301" s="189"/>
      <c r="X301" s="189"/>
      <c r="Y301" s="189"/>
      <c r="Z301" s="189"/>
      <c r="AA301" s="190"/>
      <c r="AB301" s="191">
        <v>2.4499999999999999E-3</v>
      </c>
      <c r="AC301" s="192"/>
      <c r="AD301" s="192"/>
      <c r="AE301" s="192"/>
      <c r="AF301" s="193"/>
      <c r="AG301" s="74" t="s">
        <v>23</v>
      </c>
      <c r="AH301" s="75"/>
      <c r="AI301" s="75"/>
      <c r="AJ301" s="75"/>
      <c r="AK301" s="75"/>
      <c r="AL301" s="76">
        <f t="shared" si="5"/>
        <v>11</v>
      </c>
      <c r="AM301" s="77"/>
      <c r="AN301" s="77"/>
      <c r="AO301" s="78"/>
      <c r="AP301" s="91"/>
      <c r="AQ301" s="58"/>
      <c r="AR301" s="58"/>
      <c r="AS301" s="58"/>
      <c r="AT301" s="58"/>
      <c r="AU301" s="58"/>
      <c r="AV301" s="58">
        <v>1</v>
      </c>
      <c r="AW301" s="58"/>
      <c r="AX301" s="58"/>
      <c r="AY301" s="58">
        <v>1</v>
      </c>
      <c r="AZ301" s="58"/>
      <c r="BA301" s="58"/>
      <c r="BB301" s="58">
        <v>1</v>
      </c>
      <c r="BC301" s="58"/>
      <c r="BD301" s="58"/>
      <c r="BE301" s="58">
        <v>1</v>
      </c>
      <c r="BF301" s="58"/>
      <c r="BG301" s="58"/>
      <c r="BH301" s="58">
        <v>1</v>
      </c>
      <c r="BI301" s="58"/>
      <c r="BJ301" s="58"/>
      <c r="BK301" s="58">
        <v>1</v>
      </c>
      <c r="BL301" s="58"/>
      <c r="BM301" s="58"/>
      <c r="BN301" s="58">
        <v>1</v>
      </c>
      <c r="BO301" s="58"/>
      <c r="BP301" s="58"/>
      <c r="BQ301" s="58">
        <v>1</v>
      </c>
      <c r="BR301" s="58"/>
      <c r="BS301" s="58"/>
      <c r="BT301" s="58">
        <v>1</v>
      </c>
      <c r="BU301" s="58"/>
      <c r="BV301" s="58"/>
      <c r="BW301" s="58">
        <v>1</v>
      </c>
      <c r="BX301" s="58"/>
      <c r="BY301" s="66"/>
      <c r="BZ301" s="183"/>
      <c r="CA301" s="58"/>
      <c r="CB301" s="58"/>
      <c r="CC301" s="58"/>
      <c r="CD301" s="58"/>
      <c r="CE301" s="58"/>
      <c r="CF301" s="58">
        <v>1</v>
      </c>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183"/>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66"/>
      <c r="ET301" s="183"/>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66"/>
      <c r="GD301" s="183"/>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66"/>
    </row>
    <row r="302" spans="2:221" ht="18" customHeight="1" x14ac:dyDescent="0.2">
      <c r="B302" s="134"/>
      <c r="C302" s="135"/>
      <c r="D302" s="135"/>
      <c r="E302" s="135"/>
      <c r="F302" s="135"/>
      <c r="G302" s="135"/>
      <c r="H302" s="135"/>
      <c r="I302" s="135"/>
      <c r="J302" s="135"/>
      <c r="K302" s="135"/>
      <c r="L302" s="135"/>
      <c r="M302" s="135"/>
      <c r="N302" s="135"/>
      <c r="O302" s="135"/>
      <c r="P302" s="135"/>
      <c r="Q302" s="135"/>
      <c r="R302" s="135"/>
      <c r="S302" s="135"/>
      <c r="T302" s="135"/>
      <c r="U302" s="136"/>
      <c r="V302" s="140"/>
      <c r="W302" s="141"/>
      <c r="X302" s="141"/>
      <c r="Y302" s="141"/>
      <c r="Z302" s="141"/>
      <c r="AA302" s="142"/>
      <c r="AB302" s="146"/>
      <c r="AC302" s="147"/>
      <c r="AD302" s="147"/>
      <c r="AE302" s="147"/>
      <c r="AF302" s="148"/>
      <c r="AG302" s="74" t="s">
        <v>24</v>
      </c>
      <c r="AH302" s="75"/>
      <c r="AI302" s="75"/>
      <c r="AJ302" s="75"/>
      <c r="AK302" s="75"/>
      <c r="AL302" s="76">
        <f t="shared" si="5"/>
        <v>4</v>
      </c>
      <c r="AM302" s="77"/>
      <c r="AN302" s="77"/>
      <c r="AO302" s="78"/>
      <c r="AP302" s="79"/>
      <c r="AQ302" s="58"/>
      <c r="AR302" s="58"/>
      <c r="AS302" s="58">
        <v>1</v>
      </c>
      <c r="AT302" s="58"/>
      <c r="AU302" s="58"/>
      <c r="AV302" s="58">
        <v>2</v>
      </c>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443"/>
      <c r="CA302" s="395"/>
      <c r="CB302" s="395"/>
      <c r="CC302" s="395"/>
      <c r="CD302" s="395"/>
      <c r="CE302" s="395"/>
      <c r="CF302" s="395">
        <v>1</v>
      </c>
      <c r="CG302" s="395"/>
      <c r="CH302" s="395"/>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66"/>
      <c r="DJ302" s="183"/>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66"/>
      <c r="ET302" s="183"/>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66"/>
      <c r="GD302" s="183"/>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66"/>
    </row>
    <row r="303" spans="2:221" ht="18" customHeight="1" x14ac:dyDescent="0.2">
      <c r="B303" s="159" t="s">
        <v>310</v>
      </c>
      <c r="C303" s="160"/>
      <c r="D303" s="160"/>
      <c r="E303" s="160"/>
      <c r="F303" s="160"/>
      <c r="G303" s="160"/>
      <c r="H303" s="160"/>
      <c r="I303" s="160"/>
      <c r="J303" s="160"/>
      <c r="K303" s="160"/>
      <c r="L303" s="160"/>
      <c r="M303" s="160"/>
      <c r="N303" s="160"/>
      <c r="O303" s="160"/>
      <c r="P303" s="160"/>
      <c r="Q303" s="160"/>
      <c r="R303" s="160"/>
      <c r="S303" s="160"/>
      <c r="T303" s="160"/>
      <c r="U303" s="161"/>
      <c r="V303" s="165" t="s">
        <v>367</v>
      </c>
      <c r="W303" s="166"/>
      <c r="X303" s="166"/>
      <c r="Y303" s="166"/>
      <c r="Z303" s="166"/>
      <c r="AA303" s="167"/>
      <c r="AB303" s="171">
        <v>1.8500000000000001E-3</v>
      </c>
      <c r="AC303" s="172"/>
      <c r="AD303" s="172"/>
      <c r="AE303" s="172"/>
      <c r="AF303" s="173"/>
      <c r="AG303" s="177" t="s">
        <v>23</v>
      </c>
      <c r="AH303" s="178"/>
      <c r="AI303" s="178"/>
      <c r="AJ303" s="178"/>
      <c r="AK303" s="178"/>
      <c r="AL303" s="179">
        <f t="shared" si="5"/>
        <v>3</v>
      </c>
      <c r="AM303" s="180"/>
      <c r="AN303" s="180"/>
      <c r="AO303" s="181"/>
      <c r="AP303" s="61"/>
      <c r="AQ303" s="65"/>
      <c r="AR303" s="65"/>
      <c r="AS303" s="65">
        <v>1</v>
      </c>
      <c r="AT303" s="65"/>
      <c r="AU303" s="65"/>
      <c r="AV303" s="65"/>
      <c r="AW303" s="65"/>
      <c r="AX303" s="65"/>
      <c r="AY303" s="65"/>
      <c r="AZ303" s="65"/>
      <c r="BA303" s="65"/>
      <c r="BB303" s="65"/>
      <c r="BC303" s="65"/>
      <c r="BD303" s="65"/>
      <c r="BE303" s="65"/>
      <c r="BF303" s="65"/>
      <c r="BG303" s="65"/>
      <c r="BH303" s="65"/>
      <c r="BI303" s="65"/>
      <c r="BJ303" s="65"/>
      <c r="BK303" s="65">
        <v>1</v>
      </c>
      <c r="BL303" s="65"/>
      <c r="BM303" s="65"/>
      <c r="BN303" s="65"/>
      <c r="BO303" s="65"/>
      <c r="BP303" s="65"/>
      <c r="BQ303" s="65"/>
      <c r="BR303" s="65"/>
      <c r="BS303" s="65"/>
      <c r="BT303" s="65"/>
      <c r="BU303" s="65"/>
      <c r="BV303" s="65"/>
      <c r="BW303" s="65"/>
      <c r="BX303" s="65"/>
      <c r="BY303" s="80"/>
      <c r="BZ303" s="182"/>
      <c r="CA303" s="65"/>
      <c r="CB303" s="65"/>
      <c r="CC303" s="65">
        <v>1</v>
      </c>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65"/>
      <c r="DH303" s="65"/>
      <c r="DI303" s="80"/>
      <c r="DJ303" s="182"/>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80"/>
      <c r="ET303" s="182"/>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80"/>
      <c r="GD303" s="182"/>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80"/>
    </row>
    <row r="304" spans="2:221" ht="18" customHeight="1" x14ac:dyDescent="0.2">
      <c r="B304" s="162"/>
      <c r="C304" s="163"/>
      <c r="D304" s="163"/>
      <c r="E304" s="163"/>
      <c r="F304" s="163"/>
      <c r="G304" s="163"/>
      <c r="H304" s="163"/>
      <c r="I304" s="163"/>
      <c r="J304" s="163"/>
      <c r="K304" s="163"/>
      <c r="L304" s="163"/>
      <c r="M304" s="163"/>
      <c r="N304" s="163"/>
      <c r="O304" s="163"/>
      <c r="P304" s="163"/>
      <c r="Q304" s="163"/>
      <c r="R304" s="163"/>
      <c r="S304" s="163"/>
      <c r="T304" s="163"/>
      <c r="U304" s="164"/>
      <c r="V304" s="168"/>
      <c r="W304" s="169"/>
      <c r="X304" s="169"/>
      <c r="Y304" s="169"/>
      <c r="Z304" s="169"/>
      <c r="AA304" s="170"/>
      <c r="AB304" s="174"/>
      <c r="AC304" s="175"/>
      <c r="AD304" s="175"/>
      <c r="AE304" s="175"/>
      <c r="AF304" s="176"/>
      <c r="AG304" s="177" t="s">
        <v>24</v>
      </c>
      <c r="AH304" s="178"/>
      <c r="AI304" s="178"/>
      <c r="AJ304" s="178"/>
      <c r="AK304" s="178"/>
      <c r="AL304" s="179">
        <f t="shared" si="5"/>
        <v>1</v>
      </c>
      <c r="AM304" s="180"/>
      <c r="AN304" s="180"/>
      <c r="AO304" s="181"/>
      <c r="AP304" s="184"/>
      <c r="AQ304" s="65"/>
      <c r="AR304" s="65"/>
      <c r="AS304" s="184"/>
      <c r="AT304" s="65"/>
      <c r="AU304" s="65"/>
      <c r="AV304" s="65"/>
      <c r="AW304" s="65"/>
      <c r="AX304" s="65"/>
      <c r="AY304" s="65"/>
      <c r="AZ304" s="65"/>
      <c r="BA304" s="65"/>
      <c r="BB304" s="65"/>
      <c r="BC304" s="65"/>
      <c r="BD304" s="65"/>
      <c r="BE304" s="65"/>
      <c r="BF304" s="65"/>
      <c r="BG304" s="65"/>
      <c r="BH304" s="65"/>
      <c r="BI304" s="65"/>
      <c r="BJ304" s="65"/>
      <c r="BK304" s="184"/>
      <c r="BL304" s="65"/>
      <c r="BM304" s="65"/>
      <c r="BN304" s="65"/>
      <c r="BO304" s="65"/>
      <c r="BP304" s="65"/>
      <c r="BQ304" s="65"/>
      <c r="BR304" s="65"/>
      <c r="BS304" s="65"/>
      <c r="BT304" s="65"/>
      <c r="BU304" s="65"/>
      <c r="BV304" s="65"/>
      <c r="BW304" s="65"/>
      <c r="BX304" s="65"/>
      <c r="BY304" s="80"/>
      <c r="BZ304" s="182"/>
      <c r="CA304" s="65"/>
      <c r="CB304" s="65"/>
      <c r="CC304" s="65">
        <v>1</v>
      </c>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65"/>
      <c r="DH304" s="65"/>
      <c r="DI304" s="80"/>
      <c r="DJ304" s="182"/>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80"/>
      <c r="ET304" s="182"/>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80"/>
      <c r="GD304" s="182"/>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80"/>
    </row>
    <row r="305" spans="2:221" ht="18" customHeight="1" x14ac:dyDescent="0.2">
      <c r="B305" s="185" t="s">
        <v>311</v>
      </c>
      <c r="C305" s="186"/>
      <c r="D305" s="186"/>
      <c r="E305" s="186"/>
      <c r="F305" s="186"/>
      <c r="G305" s="186"/>
      <c r="H305" s="186"/>
      <c r="I305" s="186"/>
      <c r="J305" s="186"/>
      <c r="K305" s="186"/>
      <c r="L305" s="186"/>
      <c r="M305" s="186"/>
      <c r="N305" s="186"/>
      <c r="O305" s="186"/>
      <c r="P305" s="186"/>
      <c r="Q305" s="186"/>
      <c r="R305" s="186"/>
      <c r="S305" s="186"/>
      <c r="T305" s="186"/>
      <c r="U305" s="187"/>
      <c r="V305" s="188" t="s">
        <v>368</v>
      </c>
      <c r="W305" s="189"/>
      <c r="X305" s="189"/>
      <c r="Y305" s="189"/>
      <c r="Z305" s="189"/>
      <c r="AA305" s="190"/>
      <c r="AB305" s="191">
        <v>5.4099999999999999E-3</v>
      </c>
      <c r="AC305" s="192"/>
      <c r="AD305" s="192"/>
      <c r="AE305" s="192"/>
      <c r="AF305" s="193"/>
      <c r="AG305" s="74" t="s">
        <v>23</v>
      </c>
      <c r="AH305" s="75"/>
      <c r="AI305" s="75"/>
      <c r="AJ305" s="75"/>
      <c r="AK305" s="75"/>
      <c r="AL305" s="76">
        <f t="shared" si="5"/>
        <v>7</v>
      </c>
      <c r="AM305" s="77"/>
      <c r="AN305" s="77"/>
      <c r="AO305" s="78"/>
      <c r="AP305" s="91"/>
      <c r="AQ305" s="58"/>
      <c r="AR305" s="58"/>
      <c r="AS305" s="58">
        <v>1</v>
      </c>
      <c r="AT305" s="58"/>
      <c r="AU305" s="58"/>
      <c r="AV305" s="58"/>
      <c r="AW305" s="58"/>
      <c r="AX305" s="58"/>
      <c r="AY305" s="58">
        <v>1</v>
      </c>
      <c r="AZ305" s="58"/>
      <c r="BA305" s="58"/>
      <c r="BB305" s="58"/>
      <c r="BC305" s="58"/>
      <c r="BD305" s="58"/>
      <c r="BE305" s="58">
        <v>1</v>
      </c>
      <c r="BF305" s="58"/>
      <c r="BG305" s="58"/>
      <c r="BH305" s="58"/>
      <c r="BI305" s="58"/>
      <c r="BJ305" s="58"/>
      <c r="BK305" s="58">
        <v>1</v>
      </c>
      <c r="BL305" s="58"/>
      <c r="BM305" s="58"/>
      <c r="BN305" s="58"/>
      <c r="BO305" s="58"/>
      <c r="BP305" s="58"/>
      <c r="BQ305" s="58">
        <v>1</v>
      </c>
      <c r="BR305" s="58"/>
      <c r="BS305" s="58"/>
      <c r="BT305" s="58"/>
      <c r="BU305" s="58"/>
      <c r="BV305" s="58"/>
      <c r="BW305" s="58">
        <v>1</v>
      </c>
      <c r="BX305" s="58"/>
      <c r="BY305" s="66"/>
      <c r="BZ305" s="183"/>
      <c r="CA305" s="58"/>
      <c r="CB305" s="58"/>
      <c r="CC305" s="58">
        <v>1</v>
      </c>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66"/>
      <c r="DJ305" s="183"/>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66"/>
      <c r="ET305" s="183"/>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66"/>
      <c r="GD305" s="183"/>
      <c r="GE305" s="58"/>
      <c r="GF305" s="58"/>
      <c r="GG305" s="58"/>
      <c r="GH305" s="58"/>
      <c r="GI305" s="58"/>
      <c r="GJ305" s="58"/>
      <c r="GK305" s="58"/>
      <c r="GL305" s="58"/>
      <c r="GM305" s="58"/>
      <c r="GN305" s="58"/>
      <c r="GO305" s="58"/>
      <c r="GP305" s="58"/>
      <c r="GQ305" s="58"/>
      <c r="GR305" s="58"/>
      <c r="GS305" s="58"/>
      <c r="GT305" s="58"/>
      <c r="GU305" s="58"/>
      <c r="GV305" s="58"/>
      <c r="GW305" s="58"/>
      <c r="GX305" s="58"/>
      <c r="GY305" s="58"/>
      <c r="GZ305" s="58"/>
      <c r="HA305" s="58"/>
      <c r="HB305" s="58"/>
      <c r="HC305" s="58"/>
      <c r="HD305" s="58"/>
      <c r="HE305" s="58"/>
      <c r="HF305" s="58"/>
      <c r="HG305" s="58"/>
      <c r="HH305" s="58"/>
      <c r="HI305" s="58"/>
      <c r="HJ305" s="58"/>
      <c r="HK305" s="58"/>
      <c r="HL305" s="58"/>
      <c r="HM305" s="66"/>
    </row>
    <row r="306" spans="2:221" ht="18" customHeight="1" x14ac:dyDescent="0.2">
      <c r="B306" s="134"/>
      <c r="C306" s="135"/>
      <c r="D306" s="135"/>
      <c r="E306" s="135"/>
      <c r="F306" s="135"/>
      <c r="G306" s="135"/>
      <c r="H306" s="135"/>
      <c r="I306" s="135"/>
      <c r="J306" s="135"/>
      <c r="K306" s="135"/>
      <c r="L306" s="135"/>
      <c r="M306" s="135"/>
      <c r="N306" s="135"/>
      <c r="O306" s="135"/>
      <c r="P306" s="135"/>
      <c r="Q306" s="135"/>
      <c r="R306" s="135"/>
      <c r="S306" s="135"/>
      <c r="T306" s="135"/>
      <c r="U306" s="136"/>
      <c r="V306" s="140"/>
      <c r="W306" s="141"/>
      <c r="X306" s="141"/>
      <c r="Y306" s="141"/>
      <c r="Z306" s="141"/>
      <c r="AA306" s="142"/>
      <c r="AB306" s="146"/>
      <c r="AC306" s="147"/>
      <c r="AD306" s="147"/>
      <c r="AE306" s="147"/>
      <c r="AF306" s="148"/>
      <c r="AG306" s="74" t="s">
        <v>24</v>
      </c>
      <c r="AH306" s="75"/>
      <c r="AI306" s="75"/>
      <c r="AJ306" s="75"/>
      <c r="AK306" s="75"/>
      <c r="AL306" s="76">
        <f t="shared" si="5"/>
        <v>4</v>
      </c>
      <c r="AM306" s="77"/>
      <c r="AN306" s="77"/>
      <c r="AO306" s="78"/>
      <c r="AP306" s="79"/>
      <c r="AQ306" s="58"/>
      <c r="AR306" s="58"/>
      <c r="AS306" s="79">
        <v>1</v>
      </c>
      <c r="AT306" s="58"/>
      <c r="AU306" s="58"/>
      <c r="AV306" s="58"/>
      <c r="AW306" s="58"/>
      <c r="AX306" s="58"/>
      <c r="AY306" s="395"/>
      <c r="AZ306" s="395"/>
      <c r="BA306" s="395"/>
      <c r="BB306" s="58"/>
      <c r="BC306" s="58"/>
      <c r="BD306" s="58"/>
      <c r="BE306" s="395">
        <v>1</v>
      </c>
      <c r="BF306" s="395"/>
      <c r="BG306" s="395"/>
      <c r="BH306" s="58"/>
      <c r="BI306" s="58"/>
      <c r="BJ306" s="58"/>
      <c r="BK306" s="395">
        <v>1</v>
      </c>
      <c r="BL306" s="395"/>
      <c r="BM306" s="395"/>
      <c r="BN306" s="58"/>
      <c r="BO306" s="58"/>
      <c r="BP306" s="58"/>
      <c r="BQ306" s="395"/>
      <c r="BR306" s="395"/>
      <c r="BS306" s="395"/>
      <c r="BT306" s="58"/>
      <c r="BU306" s="58"/>
      <c r="BV306" s="58"/>
      <c r="BW306" s="395"/>
      <c r="BX306" s="395"/>
      <c r="BY306" s="441"/>
      <c r="BZ306" s="183"/>
      <c r="CA306" s="58"/>
      <c r="CB306" s="58"/>
      <c r="CC306" s="58">
        <v>1</v>
      </c>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66"/>
      <c r="DJ306" s="183"/>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66"/>
      <c r="ET306" s="183"/>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66"/>
      <c r="GD306" s="183"/>
      <c r="GE306" s="58"/>
      <c r="GF306" s="58"/>
      <c r="GG306" s="58"/>
      <c r="GH306" s="58"/>
      <c r="GI306" s="58"/>
      <c r="GJ306" s="58"/>
      <c r="GK306" s="58"/>
      <c r="GL306" s="58"/>
      <c r="GM306" s="58"/>
      <c r="GN306" s="58"/>
      <c r="GO306" s="58"/>
      <c r="GP306" s="58"/>
      <c r="GQ306" s="58"/>
      <c r="GR306" s="58"/>
      <c r="GS306" s="58"/>
      <c r="GT306" s="58"/>
      <c r="GU306" s="58"/>
      <c r="GV306" s="58"/>
      <c r="GW306" s="58"/>
      <c r="GX306" s="58"/>
      <c r="GY306" s="58"/>
      <c r="GZ306" s="58"/>
      <c r="HA306" s="58"/>
      <c r="HB306" s="58"/>
      <c r="HC306" s="58"/>
      <c r="HD306" s="58"/>
      <c r="HE306" s="58"/>
      <c r="HF306" s="58"/>
      <c r="HG306" s="58"/>
      <c r="HH306" s="58"/>
      <c r="HI306" s="58"/>
      <c r="HJ306" s="58"/>
      <c r="HK306" s="58"/>
      <c r="HL306" s="58"/>
      <c r="HM306" s="66"/>
    </row>
    <row r="307" spans="2:221" ht="18" customHeight="1" x14ac:dyDescent="0.2">
      <c r="B307" s="159" t="s">
        <v>312</v>
      </c>
      <c r="C307" s="160"/>
      <c r="D307" s="160"/>
      <c r="E307" s="160"/>
      <c r="F307" s="160"/>
      <c r="G307" s="160"/>
      <c r="H307" s="160"/>
      <c r="I307" s="160"/>
      <c r="J307" s="160"/>
      <c r="K307" s="160"/>
      <c r="L307" s="160"/>
      <c r="M307" s="160"/>
      <c r="N307" s="160"/>
      <c r="O307" s="160"/>
      <c r="P307" s="160"/>
      <c r="Q307" s="160"/>
      <c r="R307" s="160"/>
      <c r="S307" s="160"/>
      <c r="T307" s="160"/>
      <c r="U307" s="161"/>
      <c r="V307" s="165" t="s">
        <v>369</v>
      </c>
      <c r="W307" s="166"/>
      <c r="X307" s="166"/>
      <c r="Y307" s="166"/>
      <c r="Z307" s="166"/>
      <c r="AA307" s="167"/>
      <c r="AB307" s="171">
        <v>2.017E-2</v>
      </c>
      <c r="AC307" s="172"/>
      <c r="AD307" s="172"/>
      <c r="AE307" s="172"/>
      <c r="AF307" s="173"/>
      <c r="AG307" s="177" t="s">
        <v>23</v>
      </c>
      <c r="AH307" s="178"/>
      <c r="AI307" s="178"/>
      <c r="AJ307" s="178"/>
      <c r="AK307" s="178"/>
      <c r="AL307" s="179">
        <f t="shared" si="5"/>
        <v>113</v>
      </c>
      <c r="AM307" s="180"/>
      <c r="AN307" s="180"/>
      <c r="AO307" s="181"/>
      <c r="AP307" s="61">
        <v>1</v>
      </c>
      <c r="AQ307" s="65"/>
      <c r="AR307" s="65"/>
      <c r="AS307" s="65">
        <v>9</v>
      </c>
      <c r="AT307" s="65"/>
      <c r="AU307" s="65"/>
      <c r="AV307" s="65">
        <v>10</v>
      </c>
      <c r="AW307" s="65"/>
      <c r="AX307" s="65"/>
      <c r="AY307" s="65">
        <v>8</v>
      </c>
      <c r="AZ307" s="65"/>
      <c r="BA307" s="65"/>
      <c r="BB307" s="65">
        <v>5</v>
      </c>
      <c r="BC307" s="65"/>
      <c r="BD307" s="65"/>
      <c r="BE307" s="65">
        <v>11</v>
      </c>
      <c r="BF307" s="65"/>
      <c r="BG307" s="65"/>
      <c r="BH307" s="65">
        <v>5</v>
      </c>
      <c r="BI307" s="65"/>
      <c r="BJ307" s="65"/>
      <c r="BK307" s="65">
        <v>10</v>
      </c>
      <c r="BL307" s="65"/>
      <c r="BM307" s="65"/>
      <c r="BN307" s="65">
        <v>10</v>
      </c>
      <c r="BO307" s="65"/>
      <c r="BP307" s="65"/>
      <c r="BQ307" s="65">
        <v>8</v>
      </c>
      <c r="BR307" s="65"/>
      <c r="BS307" s="65"/>
      <c r="BT307" s="65">
        <v>5</v>
      </c>
      <c r="BU307" s="65"/>
      <c r="BV307" s="65"/>
      <c r="BW307" s="65">
        <v>11</v>
      </c>
      <c r="BX307" s="65"/>
      <c r="BY307" s="80"/>
      <c r="BZ307" s="182">
        <v>1</v>
      </c>
      <c r="CA307" s="65"/>
      <c r="CB307" s="65"/>
      <c r="CC307" s="65">
        <v>9</v>
      </c>
      <c r="CD307" s="65"/>
      <c r="CE307" s="65"/>
      <c r="CF307" s="65">
        <v>10</v>
      </c>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80"/>
      <c r="DJ307" s="182"/>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80"/>
      <c r="ET307" s="182"/>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80"/>
      <c r="GD307" s="182"/>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80"/>
    </row>
    <row r="308" spans="2:221" ht="18" customHeight="1" x14ac:dyDescent="0.2">
      <c r="B308" s="162"/>
      <c r="C308" s="163"/>
      <c r="D308" s="163"/>
      <c r="E308" s="163"/>
      <c r="F308" s="163"/>
      <c r="G308" s="163"/>
      <c r="H308" s="163"/>
      <c r="I308" s="163"/>
      <c r="J308" s="163"/>
      <c r="K308" s="163"/>
      <c r="L308" s="163"/>
      <c r="M308" s="163"/>
      <c r="N308" s="163"/>
      <c r="O308" s="163"/>
      <c r="P308" s="163"/>
      <c r="Q308" s="163"/>
      <c r="R308" s="163"/>
      <c r="S308" s="163"/>
      <c r="T308" s="163"/>
      <c r="U308" s="164"/>
      <c r="V308" s="168"/>
      <c r="W308" s="169"/>
      <c r="X308" s="169"/>
      <c r="Y308" s="169"/>
      <c r="Z308" s="169"/>
      <c r="AA308" s="170"/>
      <c r="AB308" s="174"/>
      <c r="AC308" s="175"/>
      <c r="AD308" s="175"/>
      <c r="AE308" s="175"/>
      <c r="AF308" s="176"/>
      <c r="AG308" s="177" t="s">
        <v>24</v>
      </c>
      <c r="AH308" s="178"/>
      <c r="AI308" s="178"/>
      <c r="AJ308" s="178"/>
      <c r="AK308" s="178"/>
      <c r="AL308" s="179">
        <f t="shared" si="5"/>
        <v>91</v>
      </c>
      <c r="AM308" s="180"/>
      <c r="AN308" s="180"/>
      <c r="AO308" s="181"/>
      <c r="AP308" s="61">
        <v>1</v>
      </c>
      <c r="AQ308" s="65"/>
      <c r="AR308" s="65"/>
      <c r="AS308" s="61">
        <v>4</v>
      </c>
      <c r="AT308" s="65"/>
      <c r="AU308" s="65"/>
      <c r="AV308" s="61">
        <v>4</v>
      </c>
      <c r="AW308" s="65"/>
      <c r="AX308" s="65"/>
      <c r="AY308" s="61">
        <v>2</v>
      </c>
      <c r="AZ308" s="65"/>
      <c r="BA308" s="65"/>
      <c r="BB308" s="61">
        <v>1</v>
      </c>
      <c r="BC308" s="65"/>
      <c r="BD308" s="65"/>
      <c r="BE308" s="61">
        <v>5</v>
      </c>
      <c r="BF308" s="65"/>
      <c r="BG308" s="65"/>
      <c r="BH308" s="61">
        <v>1</v>
      </c>
      <c r="BI308" s="65"/>
      <c r="BJ308" s="65"/>
      <c r="BK308" s="61">
        <v>4</v>
      </c>
      <c r="BL308" s="65"/>
      <c r="BM308" s="65"/>
      <c r="BN308" s="61">
        <v>5</v>
      </c>
      <c r="BO308" s="65"/>
      <c r="BP308" s="65"/>
      <c r="BQ308" s="61">
        <v>2</v>
      </c>
      <c r="BR308" s="65"/>
      <c r="BS308" s="65"/>
      <c r="BT308" s="61">
        <v>1</v>
      </c>
      <c r="BU308" s="65"/>
      <c r="BV308" s="65"/>
      <c r="BW308" s="61">
        <v>2</v>
      </c>
      <c r="BX308" s="65"/>
      <c r="BY308" s="65"/>
      <c r="BZ308" s="182">
        <v>9</v>
      </c>
      <c r="CA308" s="65"/>
      <c r="CB308" s="65"/>
      <c r="CC308" s="65">
        <v>20</v>
      </c>
      <c r="CD308" s="65"/>
      <c r="CE308" s="65"/>
      <c r="CF308" s="65">
        <v>30</v>
      </c>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65"/>
      <c r="DH308" s="65"/>
      <c r="DI308" s="80"/>
      <c r="DJ308" s="182"/>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80"/>
      <c r="ET308" s="182"/>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80"/>
      <c r="GD308" s="182"/>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80"/>
    </row>
    <row r="309" spans="2:221" ht="25.5" customHeight="1" x14ac:dyDescent="0.2">
      <c r="B309" s="185" t="s">
        <v>313</v>
      </c>
      <c r="C309" s="186"/>
      <c r="D309" s="186"/>
      <c r="E309" s="186"/>
      <c r="F309" s="186"/>
      <c r="G309" s="186"/>
      <c r="H309" s="186"/>
      <c r="I309" s="186"/>
      <c r="J309" s="186"/>
      <c r="K309" s="186"/>
      <c r="L309" s="186"/>
      <c r="M309" s="186"/>
      <c r="N309" s="186"/>
      <c r="O309" s="186"/>
      <c r="P309" s="186"/>
      <c r="Q309" s="186"/>
      <c r="R309" s="186"/>
      <c r="S309" s="186"/>
      <c r="T309" s="186"/>
      <c r="U309" s="187"/>
      <c r="V309" s="188" t="s">
        <v>370</v>
      </c>
      <c r="W309" s="189"/>
      <c r="X309" s="189"/>
      <c r="Y309" s="189"/>
      <c r="Z309" s="189"/>
      <c r="AA309" s="190"/>
      <c r="AB309" s="191">
        <v>1.2099999999999999E-3</v>
      </c>
      <c r="AC309" s="192"/>
      <c r="AD309" s="192"/>
      <c r="AE309" s="192"/>
      <c r="AF309" s="193"/>
      <c r="AG309" s="74" t="s">
        <v>23</v>
      </c>
      <c r="AH309" s="75"/>
      <c r="AI309" s="75"/>
      <c r="AJ309" s="75"/>
      <c r="AK309" s="75"/>
      <c r="AL309" s="76">
        <f t="shared" si="5"/>
        <v>2</v>
      </c>
      <c r="AM309" s="77"/>
      <c r="AN309" s="77"/>
      <c r="AO309" s="78"/>
      <c r="AP309" s="369">
        <v>1</v>
      </c>
      <c r="AQ309" s="370"/>
      <c r="AR309" s="370"/>
      <c r="AS309" s="370"/>
      <c r="AT309" s="370"/>
      <c r="AU309" s="370"/>
      <c r="AV309" s="370"/>
      <c r="AW309" s="370"/>
      <c r="AX309" s="370"/>
      <c r="AY309" s="370"/>
      <c r="AZ309" s="370"/>
      <c r="BA309" s="370"/>
      <c r="BB309" s="370"/>
      <c r="BC309" s="370"/>
      <c r="BD309" s="370"/>
      <c r="BE309" s="370"/>
      <c r="BF309" s="370"/>
      <c r="BG309" s="370"/>
      <c r="BH309" s="370"/>
      <c r="BI309" s="370"/>
      <c r="BJ309" s="370"/>
      <c r="BK309" s="370"/>
      <c r="BL309" s="370"/>
      <c r="BM309" s="370"/>
      <c r="BN309" s="370"/>
      <c r="BO309" s="370"/>
      <c r="BP309" s="370"/>
      <c r="BQ309" s="370"/>
      <c r="BR309" s="370"/>
      <c r="BS309" s="370"/>
      <c r="BT309" s="370"/>
      <c r="BU309" s="370"/>
      <c r="BV309" s="370"/>
      <c r="BW309" s="370"/>
      <c r="BX309" s="370"/>
      <c r="BY309" s="371"/>
      <c r="BZ309" s="447">
        <v>1</v>
      </c>
      <c r="CA309" s="63"/>
      <c r="CB309" s="63"/>
      <c r="CC309" s="63"/>
      <c r="CD309" s="63"/>
      <c r="CE309" s="63"/>
      <c r="CF309" s="63"/>
      <c r="CG309" s="63"/>
      <c r="CH309" s="64"/>
      <c r="CI309" s="194"/>
      <c r="CJ309" s="194"/>
      <c r="CK309" s="194"/>
      <c r="CL309" s="194"/>
      <c r="CM309" s="194"/>
      <c r="CN309" s="194"/>
      <c r="CO309" s="194"/>
      <c r="CP309" s="194"/>
      <c r="CQ309" s="194"/>
      <c r="CR309" s="194"/>
      <c r="CS309" s="194"/>
      <c r="CT309" s="194"/>
      <c r="CU309" s="194"/>
      <c r="CV309" s="194"/>
      <c r="CW309" s="194"/>
      <c r="CX309" s="194"/>
      <c r="CY309" s="194"/>
      <c r="CZ309" s="194"/>
      <c r="DA309" s="194"/>
      <c r="DB309" s="194"/>
      <c r="DC309" s="194"/>
      <c r="DD309" s="194"/>
      <c r="DE309" s="194"/>
      <c r="DF309" s="194"/>
      <c r="DG309" s="194"/>
      <c r="DH309" s="194"/>
      <c r="DI309" s="194"/>
      <c r="DJ309" s="183"/>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66"/>
      <c r="ET309" s="183"/>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66"/>
      <c r="GD309" s="183"/>
      <c r="GE309" s="58"/>
      <c r="GF309" s="58"/>
      <c r="GG309" s="58"/>
      <c r="GH309" s="58"/>
      <c r="GI309" s="58"/>
      <c r="GJ309" s="58"/>
      <c r="GK309" s="58"/>
      <c r="GL309" s="58"/>
      <c r="GM309" s="58"/>
      <c r="GN309" s="58"/>
      <c r="GO309" s="58"/>
      <c r="GP309" s="58"/>
      <c r="GQ309" s="58"/>
      <c r="GR309" s="58"/>
      <c r="GS309" s="58"/>
      <c r="GT309" s="58"/>
      <c r="GU309" s="58"/>
      <c r="GV309" s="58"/>
      <c r="GW309" s="58"/>
      <c r="GX309" s="58"/>
      <c r="GY309" s="58"/>
      <c r="GZ309" s="58"/>
      <c r="HA309" s="58"/>
      <c r="HB309" s="58"/>
      <c r="HC309" s="58"/>
      <c r="HD309" s="58"/>
      <c r="HE309" s="58"/>
      <c r="HF309" s="58"/>
      <c r="HG309" s="58"/>
      <c r="HH309" s="58"/>
      <c r="HI309" s="58"/>
      <c r="HJ309" s="58"/>
      <c r="HK309" s="58"/>
      <c r="HL309" s="58"/>
      <c r="HM309" s="66"/>
    </row>
    <row r="310" spans="2:221" ht="25.5" customHeight="1" x14ac:dyDescent="0.2">
      <c r="B310" s="134"/>
      <c r="C310" s="135"/>
      <c r="D310" s="135"/>
      <c r="E310" s="135"/>
      <c r="F310" s="135"/>
      <c r="G310" s="135"/>
      <c r="H310" s="135"/>
      <c r="I310" s="135"/>
      <c r="J310" s="135"/>
      <c r="K310" s="135"/>
      <c r="L310" s="135"/>
      <c r="M310" s="135"/>
      <c r="N310" s="135"/>
      <c r="O310" s="135"/>
      <c r="P310" s="135"/>
      <c r="Q310" s="135"/>
      <c r="R310" s="135"/>
      <c r="S310" s="135"/>
      <c r="T310" s="135"/>
      <c r="U310" s="136"/>
      <c r="V310" s="140"/>
      <c r="W310" s="141"/>
      <c r="X310" s="141"/>
      <c r="Y310" s="141"/>
      <c r="Z310" s="141"/>
      <c r="AA310" s="142"/>
      <c r="AB310" s="146"/>
      <c r="AC310" s="147"/>
      <c r="AD310" s="147"/>
      <c r="AE310" s="147"/>
      <c r="AF310" s="148"/>
      <c r="AG310" s="74" t="s">
        <v>24</v>
      </c>
      <c r="AH310" s="75"/>
      <c r="AI310" s="75"/>
      <c r="AJ310" s="75"/>
      <c r="AK310" s="75"/>
      <c r="AL310" s="76">
        <f t="shared" si="5"/>
        <v>0.65</v>
      </c>
      <c r="AM310" s="77"/>
      <c r="AN310" s="77"/>
      <c r="AO310" s="78"/>
      <c r="AP310" s="381">
        <v>0.31</v>
      </c>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c r="BP310" s="382"/>
      <c r="BQ310" s="382"/>
      <c r="BR310" s="382"/>
      <c r="BS310" s="382"/>
      <c r="BT310" s="382"/>
      <c r="BU310" s="382"/>
      <c r="BV310" s="382"/>
      <c r="BW310" s="382"/>
      <c r="BX310" s="382"/>
      <c r="BY310" s="383"/>
      <c r="BZ310" s="448">
        <v>0.34</v>
      </c>
      <c r="CA310" s="449"/>
      <c r="CB310" s="449"/>
      <c r="CC310" s="449"/>
      <c r="CD310" s="449"/>
      <c r="CE310" s="449"/>
      <c r="CF310" s="449"/>
      <c r="CG310" s="449"/>
      <c r="CH310" s="450"/>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66"/>
      <c r="DJ310" s="183"/>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66"/>
      <c r="ET310" s="183"/>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66"/>
      <c r="GD310" s="183"/>
      <c r="GE310" s="58"/>
      <c r="GF310" s="58"/>
      <c r="GG310" s="58"/>
      <c r="GH310" s="58"/>
      <c r="GI310" s="58"/>
      <c r="GJ310" s="58"/>
      <c r="GK310" s="58"/>
      <c r="GL310" s="58"/>
      <c r="GM310" s="58"/>
      <c r="GN310" s="58"/>
      <c r="GO310" s="58"/>
      <c r="GP310" s="58"/>
      <c r="GQ310" s="58"/>
      <c r="GR310" s="58"/>
      <c r="GS310" s="58"/>
      <c r="GT310" s="58"/>
      <c r="GU310" s="58"/>
      <c r="GV310" s="58"/>
      <c r="GW310" s="58"/>
      <c r="GX310" s="58"/>
      <c r="GY310" s="58"/>
      <c r="GZ310" s="58"/>
      <c r="HA310" s="58"/>
      <c r="HB310" s="58"/>
      <c r="HC310" s="58"/>
      <c r="HD310" s="58"/>
      <c r="HE310" s="58"/>
      <c r="HF310" s="58"/>
      <c r="HG310" s="58"/>
      <c r="HH310" s="58"/>
      <c r="HI310" s="58"/>
      <c r="HJ310" s="58"/>
      <c r="HK310" s="58"/>
      <c r="HL310" s="58"/>
      <c r="HM310" s="66"/>
    </row>
    <row r="311" spans="2:221" ht="18" customHeight="1" x14ac:dyDescent="0.2">
      <c r="B311" s="159" t="s">
        <v>63</v>
      </c>
      <c r="C311" s="160"/>
      <c r="D311" s="160"/>
      <c r="E311" s="160"/>
      <c r="F311" s="160"/>
      <c r="G311" s="160"/>
      <c r="H311" s="160"/>
      <c r="I311" s="160"/>
      <c r="J311" s="160"/>
      <c r="K311" s="160"/>
      <c r="L311" s="160"/>
      <c r="M311" s="160"/>
      <c r="N311" s="160"/>
      <c r="O311" s="160"/>
      <c r="P311" s="160"/>
      <c r="Q311" s="160"/>
      <c r="R311" s="160"/>
      <c r="S311" s="160"/>
      <c r="T311" s="160"/>
      <c r="U311" s="161"/>
      <c r="V311" s="165" t="s">
        <v>371</v>
      </c>
      <c r="W311" s="166"/>
      <c r="X311" s="166"/>
      <c r="Y311" s="166"/>
      <c r="Z311" s="166"/>
      <c r="AA311" s="167"/>
      <c r="AB311" s="171">
        <v>1.7780000000000001E-2</v>
      </c>
      <c r="AC311" s="172"/>
      <c r="AD311" s="172"/>
      <c r="AE311" s="172"/>
      <c r="AF311" s="173"/>
      <c r="AG311" s="177" t="s">
        <v>23</v>
      </c>
      <c r="AH311" s="178"/>
      <c r="AI311" s="178"/>
      <c r="AJ311" s="178"/>
      <c r="AK311" s="178"/>
      <c r="AL311" s="179">
        <f t="shared" si="5"/>
        <v>102</v>
      </c>
      <c r="AM311" s="180"/>
      <c r="AN311" s="180"/>
      <c r="AO311" s="181"/>
      <c r="AP311" s="61"/>
      <c r="AQ311" s="65"/>
      <c r="AR311" s="65"/>
      <c r="AS311" s="65">
        <v>9</v>
      </c>
      <c r="AT311" s="65"/>
      <c r="AU311" s="65"/>
      <c r="AV311" s="65">
        <v>10</v>
      </c>
      <c r="AW311" s="65"/>
      <c r="AX311" s="65"/>
      <c r="AY311" s="65">
        <v>8</v>
      </c>
      <c r="AZ311" s="65"/>
      <c r="BA311" s="65"/>
      <c r="BB311" s="65">
        <v>5</v>
      </c>
      <c r="BC311" s="65"/>
      <c r="BD311" s="65"/>
      <c r="BE311" s="65">
        <v>11</v>
      </c>
      <c r="BF311" s="65"/>
      <c r="BG311" s="65"/>
      <c r="BH311" s="65">
        <v>5</v>
      </c>
      <c r="BI311" s="65"/>
      <c r="BJ311" s="65"/>
      <c r="BK311" s="65">
        <v>10</v>
      </c>
      <c r="BL311" s="65"/>
      <c r="BM311" s="65"/>
      <c r="BN311" s="65">
        <v>10</v>
      </c>
      <c r="BO311" s="65"/>
      <c r="BP311" s="65"/>
      <c r="BQ311" s="65">
        <v>8</v>
      </c>
      <c r="BR311" s="65"/>
      <c r="BS311" s="65"/>
      <c r="BT311" s="65">
        <v>5</v>
      </c>
      <c r="BU311" s="65"/>
      <c r="BV311" s="65"/>
      <c r="BW311" s="65">
        <v>11</v>
      </c>
      <c r="BX311" s="65"/>
      <c r="BY311" s="80"/>
      <c r="BZ311" s="182"/>
      <c r="CA311" s="65"/>
      <c r="CB311" s="99"/>
      <c r="CC311" s="65">
        <v>1</v>
      </c>
      <c r="CD311" s="65"/>
      <c r="CE311" s="65"/>
      <c r="CF311" s="65">
        <v>9</v>
      </c>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182"/>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80"/>
      <c r="ET311" s="182"/>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80"/>
      <c r="GD311" s="182"/>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80"/>
    </row>
    <row r="312" spans="2:221" ht="18" customHeight="1" x14ac:dyDescent="0.2">
      <c r="B312" s="162"/>
      <c r="C312" s="163"/>
      <c r="D312" s="163"/>
      <c r="E312" s="163"/>
      <c r="F312" s="163"/>
      <c r="G312" s="163"/>
      <c r="H312" s="163"/>
      <c r="I312" s="163"/>
      <c r="J312" s="163"/>
      <c r="K312" s="163"/>
      <c r="L312" s="163"/>
      <c r="M312" s="163"/>
      <c r="N312" s="163"/>
      <c r="O312" s="163"/>
      <c r="P312" s="163"/>
      <c r="Q312" s="163"/>
      <c r="R312" s="163"/>
      <c r="S312" s="163"/>
      <c r="T312" s="163"/>
      <c r="U312" s="164"/>
      <c r="V312" s="168"/>
      <c r="W312" s="169"/>
      <c r="X312" s="169"/>
      <c r="Y312" s="169"/>
      <c r="Z312" s="169"/>
      <c r="AA312" s="170"/>
      <c r="AB312" s="174"/>
      <c r="AC312" s="175"/>
      <c r="AD312" s="175"/>
      <c r="AE312" s="175"/>
      <c r="AF312" s="176"/>
      <c r="AG312" s="177" t="s">
        <v>24</v>
      </c>
      <c r="AH312" s="178"/>
      <c r="AI312" s="178"/>
      <c r="AJ312" s="178"/>
      <c r="AK312" s="178"/>
      <c r="AL312" s="179">
        <f t="shared" si="5"/>
        <v>39</v>
      </c>
      <c r="AM312" s="180"/>
      <c r="AN312" s="180"/>
      <c r="AO312" s="181"/>
      <c r="AP312" s="184"/>
      <c r="AQ312" s="65"/>
      <c r="AR312" s="65"/>
      <c r="AS312" s="184">
        <v>1</v>
      </c>
      <c r="AT312" s="65"/>
      <c r="AU312" s="65"/>
      <c r="AV312" s="184">
        <v>3</v>
      </c>
      <c r="AW312" s="65"/>
      <c r="AX312" s="65"/>
      <c r="AY312" s="184">
        <v>1</v>
      </c>
      <c r="AZ312" s="65"/>
      <c r="BA312" s="65"/>
      <c r="BB312" s="184">
        <v>1</v>
      </c>
      <c r="BC312" s="65"/>
      <c r="BD312" s="65"/>
      <c r="BE312" s="184">
        <v>3</v>
      </c>
      <c r="BF312" s="65"/>
      <c r="BG312" s="65"/>
      <c r="BH312" s="184">
        <v>1</v>
      </c>
      <c r="BI312" s="65"/>
      <c r="BJ312" s="65"/>
      <c r="BK312" s="184">
        <v>3</v>
      </c>
      <c r="BL312" s="65"/>
      <c r="BM312" s="65"/>
      <c r="BN312" s="184">
        <v>2</v>
      </c>
      <c r="BO312" s="65"/>
      <c r="BP312" s="65"/>
      <c r="BQ312" s="184">
        <v>1</v>
      </c>
      <c r="BR312" s="65"/>
      <c r="BS312" s="65"/>
      <c r="BT312" s="184">
        <v>1</v>
      </c>
      <c r="BU312" s="65"/>
      <c r="BV312" s="65"/>
      <c r="BW312" s="184">
        <v>2</v>
      </c>
      <c r="BX312" s="65"/>
      <c r="BY312" s="65"/>
      <c r="BZ312" s="182">
        <v>3</v>
      </c>
      <c r="CA312" s="65"/>
      <c r="CB312" s="65"/>
      <c r="CC312" s="65">
        <v>5</v>
      </c>
      <c r="CD312" s="65"/>
      <c r="CE312" s="65"/>
      <c r="CF312" s="65">
        <v>12</v>
      </c>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80"/>
      <c r="DJ312" s="182"/>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80"/>
      <c r="ET312" s="182"/>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80"/>
      <c r="GD312" s="182"/>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80"/>
    </row>
    <row r="313" spans="2:221" ht="18" customHeight="1" x14ac:dyDescent="0.2">
      <c r="B313" s="185" t="s">
        <v>314</v>
      </c>
      <c r="C313" s="186"/>
      <c r="D313" s="186"/>
      <c r="E313" s="186"/>
      <c r="F313" s="186"/>
      <c r="G313" s="186"/>
      <c r="H313" s="186"/>
      <c r="I313" s="186"/>
      <c r="J313" s="186"/>
      <c r="K313" s="186"/>
      <c r="L313" s="186"/>
      <c r="M313" s="186"/>
      <c r="N313" s="186"/>
      <c r="O313" s="186"/>
      <c r="P313" s="186"/>
      <c r="Q313" s="186"/>
      <c r="R313" s="186"/>
      <c r="S313" s="186"/>
      <c r="T313" s="186"/>
      <c r="U313" s="187"/>
      <c r="V313" s="188" t="s">
        <v>372</v>
      </c>
      <c r="W313" s="189"/>
      <c r="X313" s="189"/>
      <c r="Y313" s="189"/>
      <c r="Z313" s="189"/>
      <c r="AA313" s="190"/>
      <c r="AB313" s="191">
        <v>8.7000000000000001E-4</v>
      </c>
      <c r="AC313" s="192"/>
      <c r="AD313" s="192"/>
      <c r="AE313" s="192"/>
      <c r="AF313" s="193"/>
      <c r="AG313" s="74" t="s">
        <v>23</v>
      </c>
      <c r="AH313" s="75"/>
      <c r="AI313" s="75"/>
      <c r="AJ313" s="75"/>
      <c r="AK313" s="75"/>
      <c r="AL313" s="76">
        <f t="shared" si="5"/>
        <v>7</v>
      </c>
      <c r="AM313" s="77"/>
      <c r="AN313" s="77"/>
      <c r="AO313" s="78"/>
      <c r="AP313" s="91"/>
      <c r="AQ313" s="58"/>
      <c r="AR313" s="58"/>
      <c r="AS313" s="58">
        <v>1</v>
      </c>
      <c r="AT313" s="58"/>
      <c r="AU313" s="58"/>
      <c r="AV313" s="58"/>
      <c r="AW313" s="58"/>
      <c r="AX313" s="58"/>
      <c r="AY313" s="58">
        <v>1</v>
      </c>
      <c r="AZ313" s="58"/>
      <c r="BA313" s="58"/>
      <c r="BB313" s="58"/>
      <c r="BC313" s="58"/>
      <c r="BD313" s="58"/>
      <c r="BE313" s="58">
        <v>1</v>
      </c>
      <c r="BF313" s="58"/>
      <c r="BG313" s="58"/>
      <c r="BH313" s="58"/>
      <c r="BI313" s="58"/>
      <c r="BJ313" s="58"/>
      <c r="BK313" s="58">
        <v>1</v>
      </c>
      <c r="BL313" s="58"/>
      <c r="BM313" s="58"/>
      <c r="BN313" s="58"/>
      <c r="BO313" s="58"/>
      <c r="BP313" s="58"/>
      <c r="BQ313" s="58">
        <v>1</v>
      </c>
      <c r="BR313" s="58"/>
      <c r="BS313" s="58"/>
      <c r="BT313" s="58"/>
      <c r="BU313" s="58"/>
      <c r="BV313" s="58"/>
      <c r="BW313" s="58">
        <v>1</v>
      </c>
      <c r="BX313" s="58"/>
      <c r="BY313" s="66"/>
      <c r="BZ313" s="183"/>
      <c r="CA313" s="58"/>
      <c r="CB313" s="58"/>
      <c r="CC313" s="58">
        <v>1</v>
      </c>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66"/>
      <c r="DJ313" s="183"/>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66"/>
      <c r="ET313" s="183"/>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66"/>
      <c r="GD313" s="183"/>
      <c r="GE313" s="58"/>
      <c r="GF313" s="58"/>
      <c r="GG313" s="58"/>
      <c r="GH313" s="58"/>
      <c r="GI313" s="58"/>
      <c r="GJ313" s="58"/>
      <c r="GK313" s="58"/>
      <c r="GL313" s="58"/>
      <c r="GM313" s="58"/>
      <c r="GN313" s="58"/>
      <c r="GO313" s="58"/>
      <c r="GP313" s="58"/>
      <c r="GQ313" s="58"/>
      <c r="GR313" s="58"/>
      <c r="GS313" s="58"/>
      <c r="GT313" s="58"/>
      <c r="GU313" s="58"/>
      <c r="GV313" s="58"/>
      <c r="GW313" s="58"/>
      <c r="GX313" s="58"/>
      <c r="GY313" s="58"/>
      <c r="GZ313" s="58"/>
      <c r="HA313" s="58"/>
      <c r="HB313" s="58"/>
      <c r="HC313" s="58"/>
      <c r="HD313" s="58"/>
      <c r="HE313" s="58"/>
      <c r="HF313" s="58"/>
      <c r="HG313" s="58"/>
      <c r="HH313" s="58"/>
      <c r="HI313" s="58"/>
      <c r="HJ313" s="58"/>
      <c r="HK313" s="58"/>
      <c r="HL313" s="58"/>
      <c r="HM313" s="66"/>
    </row>
    <row r="314" spans="2:221" ht="18" customHeight="1" x14ac:dyDescent="0.2">
      <c r="B314" s="134"/>
      <c r="C314" s="135"/>
      <c r="D314" s="135"/>
      <c r="E314" s="135"/>
      <c r="F314" s="135"/>
      <c r="G314" s="135"/>
      <c r="H314" s="135"/>
      <c r="I314" s="135"/>
      <c r="J314" s="135"/>
      <c r="K314" s="135"/>
      <c r="L314" s="135"/>
      <c r="M314" s="135"/>
      <c r="N314" s="135"/>
      <c r="O314" s="135"/>
      <c r="P314" s="135"/>
      <c r="Q314" s="135"/>
      <c r="R314" s="135"/>
      <c r="S314" s="135"/>
      <c r="T314" s="135"/>
      <c r="U314" s="136"/>
      <c r="V314" s="140"/>
      <c r="W314" s="141"/>
      <c r="X314" s="141"/>
      <c r="Y314" s="141"/>
      <c r="Z314" s="141"/>
      <c r="AA314" s="142"/>
      <c r="AB314" s="146"/>
      <c r="AC314" s="147"/>
      <c r="AD314" s="147"/>
      <c r="AE314" s="147"/>
      <c r="AF314" s="148"/>
      <c r="AG314" s="74" t="s">
        <v>24</v>
      </c>
      <c r="AH314" s="75"/>
      <c r="AI314" s="75"/>
      <c r="AJ314" s="75"/>
      <c r="AK314" s="75"/>
      <c r="AL314" s="76">
        <f t="shared" si="5"/>
        <v>5</v>
      </c>
      <c r="AM314" s="77"/>
      <c r="AN314" s="77"/>
      <c r="AO314" s="78"/>
      <c r="AP314" s="79"/>
      <c r="AQ314" s="58"/>
      <c r="AR314" s="58"/>
      <c r="AS314" s="79"/>
      <c r="AT314" s="58"/>
      <c r="AU314" s="58"/>
      <c r="AV314" s="58"/>
      <c r="AW314" s="58"/>
      <c r="AX314" s="58"/>
      <c r="AY314" s="79"/>
      <c r="AZ314" s="58"/>
      <c r="BA314" s="58"/>
      <c r="BB314" s="58"/>
      <c r="BC314" s="58"/>
      <c r="BD314" s="58"/>
      <c r="BE314" s="58">
        <v>1</v>
      </c>
      <c r="BF314" s="58"/>
      <c r="BG314" s="58"/>
      <c r="BH314" s="58"/>
      <c r="BI314" s="58"/>
      <c r="BJ314" s="58"/>
      <c r="BK314" s="58">
        <v>1</v>
      </c>
      <c r="BL314" s="58"/>
      <c r="BM314" s="58"/>
      <c r="BN314" s="58"/>
      <c r="BO314" s="58"/>
      <c r="BP314" s="58"/>
      <c r="BQ314" s="58">
        <v>1</v>
      </c>
      <c r="BR314" s="58"/>
      <c r="BS314" s="58"/>
      <c r="BT314" s="58"/>
      <c r="BU314" s="58"/>
      <c r="BV314" s="58"/>
      <c r="BW314" s="58">
        <v>1</v>
      </c>
      <c r="BX314" s="58"/>
      <c r="BY314" s="58"/>
      <c r="BZ314" s="183"/>
      <c r="CA314" s="58"/>
      <c r="CB314" s="58"/>
      <c r="CC314" s="58">
        <v>1</v>
      </c>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66"/>
      <c r="DJ314" s="183"/>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66"/>
      <c r="ET314" s="183"/>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66"/>
      <c r="GD314" s="183"/>
      <c r="GE314" s="58"/>
      <c r="GF314" s="58"/>
      <c r="GG314" s="58"/>
      <c r="GH314" s="58"/>
      <c r="GI314" s="58"/>
      <c r="GJ314" s="58"/>
      <c r="GK314" s="58"/>
      <c r="GL314" s="58"/>
      <c r="GM314" s="58"/>
      <c r="GN314" s="58"/>
      <c r="GO314" s="58"/>
      <c r="GP314" s="58"/>
      <c r="GQ314" s="58"/>
      <c r="GR314" s="58"/>
      <c r="GS314" s="58"/>
      <c r="GT314" s="58"/>
      <c r="GU314" s="58"/>
      <c r="GV314" s="58"/>
      <c r="GW314" s="58"/>
      <c r="GX314" s="58"/>
      <c r="GY314" s="58"/>
      <c r="GZ314" s="58"/>
      <c r="HA314" s="58"/>
      <c r="HB314" s="58"/>
      <c r="HC314" s="58"/>
      <c r="HD314" s="58"/>
      <c r="HE314" s="58"/>
      <c r="HF314" s="58"/>
      <c r="HG314" s="58"/>
      <c r="HH314" s="58"/>
      <c r="HI314" s="58"/>
      <c r="HJ314" s="58"/>
      <c r="HK314" s="58"/>
      <c r="HL314" s="58"/>
      <c r="HM314" s="66"/>
    </row>
    <row r="315" spans="2:221" ht="18" customHeight="1" x14ac:dyDescent="0.2">
      <c r="B315" s="159" t="s">
        <v>315</v>
      </c>
      <c r="C315" s="160"/>
      <c r="D315" s="160"/>
      <c r="E315" s="160"/>
      <c r="F315" s="160"/>
      <c r="G315" s="160"/>
      <c r="H315" s="160"/>
      <c r="I315" s="160"/>
      <c r="J315" s="160"/>
      <c r="K315" s="160"/>
      <c r="L315" s="160"/>
      <c r="M315" s="160"/>
      <c r="N315" s="160"/>
      <c r="O315" s="160"/>
      <c r="P315" s="160"/>
      <c r="Q315" s="160"/>
      <c r="R315" s="160"/>
      <c r="S315" s="160"/>
      <c r="T315" s="160"/>
      <c r="U315" s="161"/>
      <c r="V315" s="165" t="s">
        <v>373</v>
      </c>
      <c r="W315" s="166"/>
      <c r="X315" s="166"/>
      <c r="Y315" s="166"/>
      <c r="Z315" s="166"/>
      <c r="AA315" s="167"/>
      <c r="AB315" s="171">
        <v>8.8999999999999995E-4</v>
      </c>
      <c r="AC315" s="172"/>
      <c r="AD315" s="172"/>
      <c r="AE315" s="172"/>
      <c r="AF315" s="173"/>
      <c r="AG315" s="177" t="s">
        <v>23</v>
      </c>
      <c r="AH315" s="178"/>
      <c r="AI315" s="178"/>
      <c r="AJ315" s="178"/>
      <c r="AK315" s="178"/>
      <c r="AL315" s="179">
        <f t="shared" si="5"/>
        <v>7</v>
      </c>
      <c r="AM315" s="180"/>
      <c r="AN315" s="180"/>
      <c r="AO315" s="181"/>
      <c r="AP315" s="61"/>
      <c r="AQ315" s="65"/>
      <c r="AR315" s="65"/>
      <c r="AS315" s="65">
        <v>1</v>
      </c>
      <c r="AT315" s="65"/>
      <c r="AU315" s="65"/>
      <c r="AV315" s="65"/>
      <c r="AW315" s="65"/>
      <c r="AX315" s="65"/>
      <c r="AY315" s="65">
        <v>1</v>
      </c>
      <c r="AZ315" s="65"/>
      <c r="BA315" s="65"/>
      <c r="BB315" s="65"/>
      <c r="BC315" s="65"/>
      <c r="BD315" s="65"/>
      <c r="BE315" s="65">
        <v>1</v>
      </c>
      <c r="BF315" s="65"/>
      <c r="BG315" s="65"/>
      <c r="BH315" s="65"/>
      <c r="BI315" s="65"/>
      <c r="BJ315" s="65"/>
      <c r="BK315" s="65">
        <v>1</v>
      </c>
      <c r="BL315" s="65"/>
      <c r="BM315" s="65"/>
      <c r="BN315" s="65"/>
      <c r="BO315" s="65"/>
      <c r="BP315" s="65"/>
      <c r="BQ315" s="65">
        <v>1</v>
      </c>
      <c r="BR315" s="65"/>
      <c r="BS315" s="65"/>
      <c r="BT315" s="65"/>
      <c r="BU315" s="65"/>
      <c r="BV315" s="65"/>
      <c r="BW315" s="65">
        <v>1</v>
      </c>
      <c r="BX315" s="65"/>
      <c r="BY315" s="80"/>
      <c r="BZ315" s="182"/>
      <c r="CA315" s="65"/>
      <c r="CB315" s="65"/>
      <c r="CC315" s="65">
        <v>1</v>
      </c>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80"/>
      <c r="DJ315" s="182"/>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80"/>
      <c r="ET315" s="182"/>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80"/>
      <c r="GD315" s="182"/>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80"/>
    </row>
    <row r="316" spans="2:221" ht="18" customHeight="1" x14ac:dyDescent="0.2">
      <c r="B316" s="162"/>
      <c r="C316" s="163"/>
      <c r="D316" s="163"/>
      <c r="E316" s="163"/>
      <c r="F316" s="163"/>
      <c r="G316" s="163"/>
      <c r="H316" s="163"/>
      <c r="I316" s="163"/>
      <c r="J316" s="163"/>
      <c r="K316" s="163"/>
      <c r="L316" s="163"/>
      <c r="M316" s="163"/>
      <c r="N316" s="163"/>
      <c r="O316" s="163"/>
      <c r="P316" s="163"/>
      <c r="Q316" s="163"/>
      <c r="R316" s="163"/>
      <c r="S316" s="163"/>
      <c r="T316" s="163"/>
      <c r="U316" s="164"/>
      <c r="V316" s="168"/>
      <c r="W316" s="169"/>
      <c r="X316" s="169"/>
      <c r="Y316" s="169"/>
      <c r="Z316" s="169"/>
      <c r="AA316" s="170"/>
      <c r="AB316" s="174"/>
      <c r="AC316" s="175"/>
      <c r="AD316" s="175"/>
      <c r="AE316" s="175"/>
      <c r="AF316" s="176"/>
      <c r="AG316" s="177" t="s">
        <v>24</v>
      </c>
      <c r="AH316" s="178"/>
      <c r="AI316" s="178"/>
      <c r="AJ316" s="178"/>
      <c r="AK316" s="178"/>
      <c r="AL316" s="179">
        <f t="shared" si="5"/>
        <v>5</v>
      </c>
      <c r="AM316" s="180"/>
      <c r="AN316" s="180"/>
      <c r="AO316" s="181"/>
      <c r="AP316" s="184"/>
      <c r="AQ316" s="65"/>
      <c r="AR316" s="65"/>
      <c r="AS316" s="184"/>
      <c r="AT316" s="65"/>
      <c r="AU316" s="65"/>
      <c r="AV316" s="65"/>
      <c r="AW316" s="65"/>
      <c r="AX316" s="65"/>
      <c r="AY316" s="184"/>
      <c r="AZ316" s="65"/>
      <c r="BA316" s="65"/>
      <c r="BB316" s="65"/>
      <c r="BC316" s="65"/>
      <c r="BD316" s="65"/>
      <c r="BE316" s="65">
        <v>1</v>
      </c>
      <c r="BF316" s="65"/>
      <c r="BG316" s="65"/>
      <c r="BH316" s="65"/>
      <c r="BI316" s="65"/>
      <c r="BJ316" s="65"/>
      <c r="BK316" s="65">
        <v>1</v>
      </c>
      <c r="BL316" s="65"/>
      <c r="BM316" s="65"/>
      <c r="BN316" s="65"/>
      <c r="BO316" s="65"/>
      <c r="BP316" s="65"/>
      <c r="BQ316" s="65">
        <v>1</v>
      </c>
      <c r="BR316" s="65"/>
      <c r="BS316" s="65"/>
      <c r="BT316" s="65"/>
      <c r="BU316" s="65"/>
      <c r="BV316" s="65"/>
      <c r="BW316" s="65">
        <v>1</v>
      </c>
      <c r="BX316" s="65"/>
      <c r="BY316" s="65"/>
      <c r="BZ316" s="182"/>
      <c r="CA316" s="65"/>
      <c r="CB316" s="65"/>
      <c r="CC316" s="65">
        <v>1</v>
      </c>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80"/>
      <c r="DJ316" s="182"/>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80"/>
      <c r="ET316" s="182"/>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80"/>
      <c r="GD316" s="182"/>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80"/>
    </row>
    <row r="317" spans="2:221" ht="18" customHeight="1" x14ac:dyDescent="0.2">
      <c r="B317" s="185" t="s">
        <v>316</v>
      </c>
      <c r="C317" s="186"/>
      <c r="D317" s="186"/>
      <c r="E317" s="186"/>
      <c r="F317" s="186"/>
      <c r="G317" s="186"/>
      <c r="H317" s="186"/>
      <c r="I317" s="186"/>
      <c r="J317" s="186"/>
      <c r="K317" s="186"/>
      <c r="L317" s="186"/>
      <c r="M317" s="186"/>
      <c r="N317" s="186"/>
      <c r="O317" s="186"/>
      <c r="P317" s="186"/>
      <c r="Q317" s="186"/>
      <c r="R317" s="186"/>
      <c r="S317" s="186"/>
      <c r="T317" s="186"/>
      <c r="U317" s="187"/>
      <c r="V317" s="188" t="s">
        <v>374</v>
      </c>
      <c r="W317" s="189"/>
      <c r="X317" s="189"/>
      <c r="Y317" s="189"/>
      <c r="Z317" s="189"/>
      <c r="AA317" s="190"/>
      <c r="AB317" s="191">
        <v>2.0899999999999998E-3</v>
      </c>
      <c r="AC317" s="192"/>
      <c r="AD317" s="192"/>
      <c r="AE317" s="192"/>
      <c r="AF317" s="193"/>
      <c r="AG317" s="74" t="s">
        <v>23</v>
      </c>
      <c r="AH317" s="75"/>
      <c r="AI317" s="75"/>
      <c r="AJ317" s="75"/>
      <c r="AK317" s="75"/>
      <c r="AL317" s="76">
        <f t="shared" si="5"/>
        <v>6</v>
      </c>
      <c r="AM317" s="77"/>
      <c r="AN317" s="77"/>
      <c r="AO317" s="78"/>
      <c r="AP317" s="91"/>
      <c r="AQ317" s="58"/>
      <c r="AR317" s="58"/>
      <c r="AS317" s="58"/>
      <c r="AT317" s="58"/>
      <c r="AU317" s="58"/>
      <c r="AV317" s="58">
        <v>1</v>
      </c>
      <c r="AW317" s="58"/>
      <c r="AX317" s="58"/>
      <c r="AY317" s="58"/>
      <c r="AZ317" s="58"/>
      <c r="BA317" s="58"/>
      <c r="BB317" s="58">
        <v>1</v>
      </c>
      <c r="BC317" s="58"/>
      <c r="BD317" s="58"/>
      <c r="BE317" s="58"/>
      <c r="BF317" s="58"/>
      <c r="BG317" s="58"/>
      <c r="BH317" s="58">
        <v>1</v>
      </c>
      <c r="BI317" s="58"/>
      <c r="BJ317" s="58"/>
      <c r="BK317" s="58"/>
      <c r="BL317" s="58"/>
      <c r="BM317" s="58"/>
      <c r="BN317" s="58">
        <v>1</v>
      </c>
      <c r="BO317" s="58"/>
      <c r="BP317" s="58"/>
      <c r="BQ317" s="58"/>
      <c r="BR317" s="58"/>
      <c r="BS317" s="58"/>
      <c r="BT317" s="58">
        <v>1</v>
      </c>
      <c r="BU317" s="58"/>
      <c r="BV317" s="58"/>
      <c r="BW317" s="58"/>
      <c r="BX317" s="58"/>
      <c r="BY317" s="66"/>
      <c r="BZ317" s="183"/>
      <c r="CA317" s="58"/>
      <c r="CB317" s="58"/>
      <c r="CC317" s="58"/>
      <c r="CD317" s="58"/>
      <c r="CE317" s="58"/>
      <c r="CF317" s="58">
        <v>1</v>
      </c>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66"/>
      <c r="DJ317" s="183"/>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66"/>
      <c r="ET317" s="183"/>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66"/>
      <c r="GD317" s="183"/>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66"/>
    </row>
    <row r="318" spans="2:221" ht="18" customHeight="1" x14ac:dyDescent="0.2">
      <c r="B318" s="134"/>
      <c r="C318" s="135"/>
      <c r="D318" s="135"/>
      <c r="E318" s="135"/>
      <c r="F318" s="135"/>
      <c r="G318" s="135"/>
      <c r="H318" s="135"/>
      <c r="I318" s="135"/>
      <c r="J318" s="135"/>
      <c r="K318" s="135"/>
      <c r="L318" s="135"/>
      <c r="M318" s="135"/>
      <c r="N318" s="135"/>
      <c r="O318" s="135"/>
      <c r="P318" s="135"/>
      <c r="Q318" s="135"/>
      <c r="R318" s="135"/>
      <c r="S318" s="135"/>
      <c r="T318" s="135"/>
      <c r="U318" s="136"/>
      <c r="V318" s="140"/>
      <c r="W318" s="141"/>
      <c r="X318" s="141"/>
      <c r="Y318" s="141"/>
      <c r="Z318" s="141"/>
      <c r="AA318" s="142"/>
      <c r="AB318" s="146"/>
      <c r="AC318" s="147"/>
      <c r="AD318" s="147"/>
      <c r="AE318" s="147"/>
      <c r="AF318" s="148"/>
      <c r="AG318" s="74" t="s">
        <v>24</v>
      </c>
      <c r="AH318" s="75"/>
      <c r="AI318" s="75"/>
      <c r="AJ318" s="75"/>
      <c r="AK318" s="75"/>
      <c r="AL318" s="76">
        <f t="shared" si="5"/>
        <v>3</v>
      </c>
      <c r="AM318" s="77"/>
      <c r="AN318" s="77"/>
      <c r="AO318" s="78"/>
      <c r="AP318" s="79"/>
      <c r="AQ318" s="58"/>
      <c r="AR318" s="58"/>
      <c r="AS318" s="58"/>
      <c r="AT318" s="58"/>
      <c r="AU318" s="58"/>
      <c r="AV318" s="58"/>
      <c r="AW318" s="58"/>
      <c r="AX318" s="58"/>
      <c r="AY318" s="58"/>
      <c r="AZ318" s="58"/>
      <c r="BA318" s="58"/>
      <c r="BB318" s="58"/>
      <c r="BC318" s="58"/>
      <c r="BD318" s="58"/>
      <c r="BE318" s="58"/>
      <c r="BF318" s="58"/>
      <c r="BG318" s="58"/>
      <c r="BH318" s="58"/>
      <c r="BI318" s="58"/>
      <c r="BJ318" s="58"/>
      <c r="BK318" s="58">
        <v>1</v>
      </c>
      <c r="BL318" s="58"/>
      <c r="BM318" s="58"/>
      <c r="BN318" s="58">
        <v>1</v>
      </c>
      <c r="BO318" s="58"/>
      <c r="BP318" s="58"/>
      <c r="BQ318" s="58"/>
      <c r="BR318" s="58"/>
      <c r="BS318" s="58"/>
      <c r="BT318" s="58"/>
      <c r="BU318" s="58"/>
      <c r="BV318" s="58"/>
      <c r="BW318" s="58"/>
      <c r="BX318" s="58"/>
      <c r="BY318" s="66"/>
      <c r="BZ318" s="183"/>
      <c r="CA318" s="58"/>
      <c r="CB318" s="58"/>
      <c r="CC318" s="58">
        <v>1</v>
      </c>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66"/>
      <c r="DJ318" s="183"/>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66"/>
      <c r="ET318" s="183"/>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66"/>
      <c r="GD318" s="183"/>
      <c r="GE318" s="58"/>
      <c r="GF318" s="58"/>
      <c r="GG318" s="58"/>
      <c r="GH318" s="58"/>
      <c r="GI318" s="58"/>
      <c r="GJ318" s="58"/>
      <c r="GK318" s="58"/>
      <c r="GL318" s="58"/>
      <c r="GM318" s="58"/>
      <c r="GN318" s="58"/>
      <c r="GO318" s="58"/>
      <c r="GP318" s="58"/>
      <c r="GQ318" s="58"/>
      <c r="GR318" s="58"/>
      <c r="GS318" s="58"/>
      <c r="GT318" s="58"/>
      <c r="GU318" s="58"/>
      <c r="GV318" s="58"/>
      <c r="GW318" s="58"/>
      <c r="GX318" s="58"/>
      <c r="GY318" s="58"/>
      <c r="GZ318" s="58"/>
      <c r="HA318" s="58"/>
      <c r="HB318" s="58"/>
      <c r="HC318" s="58"/>
      <c r="HD318" s="58"/>
      <c r="HE318" s="58"/>
      <c r="HF318" s="58"/>
      <c r="HG318" s="58"/>
      <c r="HH318" s="58"/>
      <c r="HI318" s="58"/>
      <c r="HJ318" s="58"/>
      <c r="HK318" s="58"/>
      <c r="HL318" s="58"/>
      <c r="HM318" s="66"/>
    </row>
    <row r="319" spans="2:221" ht="18" customHeight="1" x14ac:dyDescent="0.2">
      <c r="B319" s="159" t="s">
        <v>317</v>
      </c>
      <c r="C319" s="160"/>
      <c r="D319" s="160"/>
      <c r="E319" s="160"/>
      <c r="F319" s="160"/>
      <c r="G319" s="160"/>
      <c r="H319" s="160"/>
      <c r="I319" s="160"/>
      <c r="J319" s="160"/>
      <c r="K319" s="160"/>
      <c r="L319" s="160"/>
      <c r="M319" s="160"/>
      <c r="N319" s="160"/>
      <c r="O319" s="160"/>
      <c r="P319" s="160"/>
      <c r="Q319" s="160"/>
      <c r="R319" s="160"/>
      <c r="S319" s="160"/>
      <c r="T319" s="160"/>
      <c r="U319" s="161"/>
      <c r="V319" s="165" t="s">
        <v>375</v>
      </c>
      <c r="W319" s="166"/>
      <c r="X319" s="166"/>
      <c r="Y319" s="166"/>
      <c r="Z319" s="166"/>
      <c r="AA319" s="167"/>
      <c r="AB319" s="171">
        <v>1.4E-3</v>
      </c>
      <c r="AC319" s="172"/>
      <c r="AD319" s="172"/>
      <c r="AE319" s="172"/>
      <c r="AF319" s="173"/>
      <c r="AG319" s="177" t="s">
        <v>23</v>
      </c>
      <c r="AH319" s="178"/>
      <c r="AI319" s="178"/>
      <c r="AJ319" s="178"/>
      <c r="AK319" s="178"/>
      <c r="AL319" s="179">
        <f t="shared" si="5"/>
        <v>7</v>
      </c>
      <c r="AM319" s="180"/>
      <c r="AN319" s="180"/>
      <c r="AO319" s="181"/>
      <c r="AP319" s="61"/>
      <c r="AQ319" s="65"/>
      <c r="AR319" s="65"/>
      <c r="AS319" s="65">
        <v>1</v>
      </c>
      <c r="AT319" s="65"/>
      <c r="AU319" s="65"/>
      <c r="AV319" s="65"/>
      <c r="AW319" s="65"/>
      <c r="AX319" s="65"/>
      <c r="AY319" s="65">
        <v>1</v>
      </c>
      <c r="AZ319" s="65"/>
      <c r="BA319" s="65"/>
      <c r="BB319" s="65"/>
      <c r="BC319" s="65"/>
      <c r="BD319" s="65"/>
      <c r="BE319" s="65">
        <v>1</v>
      </c>
      <c r="BF319" s="65"/>
      <c r="BG319" s="65"/>
      <c r="BH319" s="65"/>
      <c r="BI319" s="65"/>
      <c r="BJ319" s="65"/>
      <c r="BK319" s="65">
        <v>1</v>
      </c>
      <c r="BL319" s="65"/>
      <c r="BM319" s="65"/>
      <c r="BN319" s="65"/>
      <c r="BO319" s="65"/>
      <c r="BP319" s="65"/>
      <c r="BQ319" s="65">
        <v>1</v>
      </c>
      <c r="BR319" s="65"/>
      <c r="BS319" s="65"/>
      <c r="BT319" s="65"/>
      <c r="BU319" s="65"/>
      <c r="BV319" s="65"/>
      <c r="BW319" s="65">
        <v>1</v>
      </c>
      <c r="BX319" s="65"/>
      <c r="BY319" s="80"/>
      <c r="BZ319" s="182"/>
      <c r="CA319" s="65"/>
      <c r="CB319" s="65"/>
      <c r="CC319" s="65">
        <v>1</v>
      </c>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80"/>
      <c r="DJ319" s="182"/>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80"/>
      <c r="ET319" s="182"/>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80"/>
      <c r="GD319" s="182"/>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80"/>
    </row>
    <row r="320" spans="2:221" ht="18" customHeight="1" x14ac:dyDescent="0.2">
      <c r="B320" s="162"/>
      <c r="C320" s="163"/>
      <c r="D320" s="163"/>
      <c r="E320" s="163"/>
      <c r="F320" s="163"/>
      <c r="G320" s="163"/>
      <c r="H320" s="163"/>
      <c r="I320" s="163"/>
      <c r="J320" s="163"/>
      <c r="K320" s="163"/>
      <c r="L320" s="163"/>
      <c r="M320" s="163"/>
      <c r="N320" s="163"/>
      <c r="O320" s="163"/>
      <c r="P320" s="163"/>
      <c r="Q320" s="163"/>
      <c r="R320" s="163"/>
      <c r="S320" s="163"/>
      <c r="T320" s="163"/>
      <c r="U320" s="164"/>
      <c r="V320" s="168"/>
      <c r="W320" s="169"/>
      <c r="X320" s="169"/>
      <c r="Y320" s="169"/>
      <c r="Z320" s="169"/>
      <c r="AA320" s="170"/>
      <c r="AB320" s="174"/>
      <c r="AC320" s="175"/>
      <c r="AD320" s="175"/>
      <c r="AE320" s="175"/>
      <c r="AF320" s="176"/>
      <c r="AG320" s="177" t="s">
        <v>24</v>
      </c>
      <c r="AH320" s="178"/>
      <c r="AI320" s="178"/>
      <c r="AJ320" s="178"/>
      <c r="AK320" s="178"/>
      <c r="AL320" s="179">
        <f t="shared" si="5"/>
        <v>5</v>
      </c>
      <c r="AM320" s="180"/>
      <c r="AN320" s="180"/>
      <c r="AO320" s="181"/>
      <c r="AP320" s="184"/>
      <c r="AQ320" s="65"/>
      <c r="AR320" s="65"/>
      <c r="AS320" s="184"/>
      <c r="AT320" s="65"/>
      <c r="AU320" s="65"/>
      <c r="AV320" s="65"/>
      <c r="AW320" s="65"/>
      <c r="AX320" s="65"/>
      <c r="AY320" s="184"/>
      <c r="AZ320" s="65"/>
      <c r="BA320" s="65"/>
      <c r="BB320" s="65"/>
      <c r="BC320" s="65"/>
      <c r="BD320" s="65"/>
      <c r="BE320" s="65">
        <v>1</v>
      </c>
      <c r="BF320" s="65"/>
      <c r="BG320" s="65"/>
      <c r="BH320" s="65"/>
      <c r="BI320" s="65"/>
      <c r="BJ320" s="65"/>
      <c r="BK320" s="65">
        <v>1</v>
      </c>
      <c r="BL320" s="65"/>
      <c r="BM320" s="65"/>
      <c r="BN320" s="65"/>
      <c r="BO320" s="65"/>
      <c r="BP320" s="65"/>
      <c r="BQ320" s="65">
        <v>1</v>
      </c>
      <c r="BR320" s="65"/>
      <c r="BS320" s="65"/>
      <c r="BT320" s="65"/>
      <c r="BU320" s="65"/>
      <c r="BV320" s="65"/>
      <c r="BW320" s="65">
        <v>1</v>
      </c>
      <c r="BX320" s="65"/>
      <c r="BY320" s="65"/>
      <c r="BZ320" s="182"/>
      <c r="CA320" s="65"/>
      <c r="CB320" s="65"/>
      <c r="CC320" s="65">
        <v>1</v>
      </c>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80"/>
      <c r="DJ320" s="182"/>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80"/>
      <c r="ET320" s="182"/>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80"/>
      <c r="GD320" s="182"/>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80"/>
    </row>
    <row r="321" spans="2:221" ht="18" customHeight="1" x14ac:dyDescent="0.2">
      <c r="B321" s="185" t="s">
        <v>318</v>
      </c>
      <c r="C321" s="186"/>
      <c r="D321" s="186"/>
      <c r="E321" s="186"/>
      <c r="F321" s="186"/>
      <c r="G321" s="186"/>
      <c r="H321" s="186"/>
      <c r="I321" s="186"/>
      <c r="J321" s="186"/>
      <c r="K321" s="186"/>
      <c r="L321" s="186"/>
      <c r="M321" s="186"/>
      <c r="N321" s="186"/>
      <c r="O321" s="186"/>
      <c r="P321" s="186"/>
      <c r="Q321" s="186"/>
      <c r="R321" s="186"/>
      <c r="S321" s="186"/>
      <c r="T321" s="186"/>
      <c r="U321" s="187"/>
      <c r="V321" s="188" t="s">
        <v>376</v>
      </c>
      <c r="W321" s="189"/>
      <c r="X321" s="189"/>
      <c r="Y321" s="189"/>
      <c r="Z321" s="189"/>
      <c r="AA321" s="190"/>
      <c r="AB321" s="191">
        <v>7.1500000000000001E-3</v>
      </c>
      <c r="AC321" s="192"/>
      <c r="AD321" s="192"/>
      <c r="AE321" s="192"/>
      <c r="AF321" s="193"/>
      <c r="AG321" s="74" t="s">
        <v>23</v>
      </c>
      <c r="AH321" s="75"/>
      <c r="AI321" s="75"/>
      <c r="AJ321" s="75"/>
      <c r="AK321" s="75"/>
      <c r="AL321" s="76">
        <f t="shared" si="5"/>
        <v>12</v>
      </c>
      <c r="AM321" s="77"/>
      <c r="AN321" s="77"/>
      <c r="AO321" s="78"/>
      <c r="AP321" s="91"/>
      <c r="AQ321" s="58"/>
      <c r="AR321" s="58"/>
      <c r="AS321" s="58">
        <v>1</v>
      </c>
      <c r="AT321" s="58"/>
      <c r="AU321" s="58"/>
      <c r="AV321" s="58">
        <v>1</v>
      </c>
      <c r="AW321" s="58"/>
      <c r="AX321" s="58"/>
      <c r="AY321" s="58">
        <v>1</v>
      </c>
      <c r="AZ321" s="58"/>
      <c r="BA321" s="58"/>
      <c r="BB321" s="58">
        <v>1</v>
      </c>
      <c r="BC321" s="58"/>
      <c r="BD321" s="58"/>
      <c r="BE321" s="58">
        <v>1</v>
      </c>
      <c r="BF321" s="58"/>
      <c r="BG321" s="58"/>
      <c r="BH321" s="58">
        <v>1</v>
      </c>
      <c r="BI321" s="58"/>
      <c r="BJ321" s="58"/>
      <c r="BK321" s="58">
        <v>1</v>
      </c>
      <c r="BL321" s="58"/>
      <c r="BM321" s="58"/>
      <c r="BN321" s="58">
        <v>1</v>
      </c>
      <c r="BO321" s="58"/>
      <c r="BP321" s="58"/>
      <c r="BQ321" s="58">
        <v>1</v>
      </c>
      <c r="BR321" s="58"/>
      <c r="BS321" s="58"/>
      <c r="BT321" s="58">
        <v>1</v>
      </c>
      <c r="BU321" s="58"/>
      <c r="BV321" s="58"/>
      <c r="BW321" s="58">
        <v>1</v>
      </c>
      <c r="BX321" s="58"/>
      <c r="BY321" s="66"/>
      <c r="BZ321" s="183"/>
      <c r="CA321" s="58"/>
      <c r="CB321" s="58"/>
      <c r="CC321" s="58"/>
      <c r="CD321" s="58"/>
      <c r="CE321" s="58"/>
      <c r="CF321" s="58">
        <v>1</v>
      </c>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66"/>
      <c r="DJ321" s="183"/>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66"/>
      <c r="ET321" s="183"/>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66"/>
      <c r="GD321" s="183"/>
      <c r="GE321" s="58"/>
      <c r="GF321" s="58"/>
      <c r="GG321" s="58"/>
      <c r="GH321" s="58"/>
      <c r="GI321" s="58"/>
      <c r="GJ321" s="58"/>
      <c r="GK321" s="58"/>
      <c r="GL321" s="58"/>
      <c r="GM321" s="58"/>
      <c r="GN321" s="58"/>
      <c r="GO321" s="58"/>
      <c r="GP321" s="58"/>
      <c r="GQ321" s="58"/>
      <c r="GR321" s="58"/>
      <c r="GS321" s="58"/>
      <c r="GT321" s="58"/>
      <c r="GU321" s="58"/>
      <c r="GV321" s="58"/>
      <c r="GW321" s="58"/>
      <c r="GX321" s="58"/>
      <c r="GY321" s="58"/>
      <c r="GZ321" s="58"/>
      <c r="HA321" s="58"/>
      <c r="HB321" s="58"/>
      <c r="HC321" s="58"/>
      <c r="HD321" s="58"/>
      <c r="HE321" s="58"/>
      <c r="HF321" s="58"/>
      <c r="HG321" s="58"/>
      <c r="HH321" s="58"/>
      <c r="HI321" s="58"/>
      <c r="HJ321" s="58"/>
      <c r="HK321" s="58"/>
      <c r="HL321" s="58"/>
      <c r="HM321" s="66"/>
    </row>
    <row r="322" spans="2:221" ht="18" customHeight="1" x14ac:dyDescent="0.2">
      <c r="B322" s="134"/>
      <c r="C322" s="135"/>
      <c r="D322" s="135"/>
      <c r="E322" s="135"/>
      <c r="F322" s="135"/>
      <c r="G322" s="135"/>
      <c r="H322" s="135"/>
      <c r="I322" s="135"/>
      <c r="J322" s="135"/>
      <c r="K322" s="135"/>
      <c r="L322" s="135"/>
      <c r="M322" s="135"/>
      <c r="N322" s="135"/>
      <c r="O322" s="135"/>
      <c r="P322" s="135"/>
      <c r="Q322" s="135"/>
      <c r="R322" s="135"/>
      <c r="S322" s="135"/>
      <c r="T322" s="135"/>
      <c r="U322" s="136"/>
      <c r="V322" s="140"/>
      <c r="W322" s="141"/>
      <c r="X322" s="141"/>
      <c r="Y322" s="141"/>
      <c r="Z322" s="141"/>
      <c r="AA322" s="142"/>
      <c r="AB322" s="146"/>
      <c r="AC322" s="147"/>
      <c r="AD322" s="147"/>
      <c r="AE322" s="147"/>
      <c r="AF322" s="148"/>
      <c r="AG322" s="74" t="s">
        <v>24</v>
      </c>
      <c r="AH322" s="75"/>
      <c r="AI322" s="75"/>
      <c r="AJ322" s="75"/>
      <c r="AK322" s="75"/>
      <c r="AL322" s="76">
        <f t="shared" si="5"/>
        <v>5</v>
      </c>
      <c r="AM322" s="77"/>
      <c r="AN322" s="77"/>
      <c r="AO322" s="78"/>
      <c r="AP322" s="79"/>
      <c r="AQ322" s="58"/>
      <c r="AR322" s="58"/>
      <c r="AS322" s="79">
        <v>0</v>
      </c>
      <c r="AT322" s="58"/>
      <c r="AU322" s="58"/>
      <c r="AV322" s="79">
        <v>0</v>
      </c>
      <c r="AW322" s="58"/>
      <c r="AX322" s="58"/>
      <c r="AY322" s="79">
        <v>0</v>
      </c>
      <c r="AZ322" s="58"/>
      <c r="BA322" s="58"/>
      <c r="BB322" s="79">
        <v>0</v>
      </c>
      <c r="BC322" s="58"/>
      <c r="BD322" s="58"/>
      <c r="BE322" s="79">
        <v>0</v>
      </c>
      <c r="BF322" s="58"/>
      <c r="BG322" s="58"/>
      <c r="BH322" s="79">
        <v>1</v>
      </c>
      <c r="BI322" s="58"/>
      <c r="BJ322" s="58"/>
      <c r="BK322" s="79">
        <v>1</v>
      </c>
      <c r="BL322" s="58"/>
      <c r="BM322" s="58"/>
      <c r="BN322" s="79">
        <v>0</v>
      </c>
      <c r="BO322" s="58"/>
      <c r="BP322" s="58"/>
      <c r="BQ322" s="79">
        <v>0</v>
      </c>
      <c r="BR322" s="58"/>
      <c r="BS322" s="58"/>
      <c r="BT322" s="79">
        <v>0</v>
      </c>
      <c r="BU322" s="58"/>
      <c r="BV322" s="58"/>
      <c r="BW322" s="79">
        <v>0</v>
      </c>
      <c r="BX322" s="58"/>
      <c r="BY322" s="58"/>
      <c r="BZ322" s="443">
        <v>1</v>
      </c>
      <c r="CA322" s="395"/>
      <c r="CB322" s="395"/>
      <c r="CC322" s="395">
        <v>1</v>
      </c>
      <c r="CD322" s="395"/>
      <c r="CE322" s="395"/>
      <c r="CF322" s="395">
        <v>1</v>
      </c>
      <c r="CG322" s="395"/>
      <c r="CH322" s="395"/>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66"/>
      <c r="DJ322" s="183"/>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66"/>
      <c r="ET322" s="183"/>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66"/>
      <c r="GD322" s="183"/>
      <c r="GE322" s="58"/>
      <c r="GF322" s="58"/>
      <c r="GG322" s="58"/>
      <c r="GH322" s="58"/>
      <c r="GI322" s="58"/>
      <c r="GJ322" s="58"/>
      <c r="GK322" s="58"/>
      <c r="GL322" s="58"/>
      <c r="GM322" s="58"/>
      <c r="GN322" s="58"/>
      <c r="GO322" s="58"/>
      <c r="GP322" s="58"/>
      <c r="GQ322" s="58"/>
      <c r="GR322" s="58"/>
      <c r="GS322" s="58"/>
      <c r="GT322" s="58"/>
      <c r="GU322" s="58"/>
      <c r="GV322" s="58"/>
      <c r="GW322" s="58"/>
      <c r="GX322" s="58"/>
      <c r="GY322" s="58"/>
      <c r="GZ322" s="58"/>
      <c r="HA322" s="58"/>
      <c r="HB322" s="58"/>
      <c r="HC322" s="58"/>
      <c r="HD322" s="58"/>
      <c r="HE322" s="58"/>
      <c r="HF322" s="58"/>
      <c r="HG322" s="58"/>
      <c r="HH322" s="58"/>
      <c r="HI322" s="58"/>
      <c r="HJ322" s="58"/>
      <c r="HK322" s="58"/>
      <c r="HL322" s="58"/>
      <c r="HM322" s="66"/>
    </row>
    <row r="323" spans="2:221" ht="18" customHeight="1" x14ac:dyDescent="0.2">
      <c r="B323" s="159" t="s">
        <v>319</v>
      </c>
      <c r="C323" s="160"/>
      <c r="D323" s="160"/>
      <c r="E323" s="160"/>
      <c r="F323" s="160"/>
      <c r="G323" s="160"/>
      <c r="H323" s="160"/>
      <c r="I323" s="160"/>
      <c r="J323" s="160"/>
      <c r="K323" s="160"/>
      <c r="L323" s="160"/>
      <c r="M323" s="160"/>
      <c r="N323" s="160"/>
      <c r="O323" s="160"/>
      <c r="P323" s="160"/>
      <c r="Q323" s="160"/>
      <c r="R323" s="160"/>
      <c r="S323" s="160"/>
      <c r="T323" s="160"/>
      <c r="U323" s="161"/>
      <c r="V323" s="165" t="s">
        <v>377</v>
      </c>
      <c r="W323" s="166"/>
      <c r="X323" s="166"/>
      <c r="Y323" s="166"/>
      <c r="Z323" s="166"/>
      <c r="AA323" s="167"/>
      <c r="AB323" s="171">
        <v>5.0000000000000001E-4</v>
      </c>
      <c r="AC323" s="172"/>
      <c r="AD323" s="172"/>
      <c r="AE323" s="172"/>
      <c r="AF323" s="173"/>
      <c r="AG323" s="177" t="s">
        <v>23</v>
      </c>
      <c r="AH323" s="178"/>
      <c r="AI323" s="178"/>
      <c r="AJ323" s="178"/>
      <c r="AK323" s="178"/>
      <c r="AL323" s="179">
        <f t="shared" si="5"/>
        <v>1</v>
      </c>
      <c r="AM323" s="180"/>
      <c r="AN323" s="180"/>
      <c r="AO323" s="181"/>
      <c r="AP323" s="61"/>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80"/>
      <c r="BZ323" s="182"/>
      <c r="CA323" s="65"/>
      <c r="CB323" s="65"/>
      <c r="CC323" s="65"/>
      <c r="CD323" s="65"/>
      <c r="CE323" s="65"/>
      <c r="CF323" s="65">
        <v>1</v>
      </c>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80"/>
      <c r="DJ323" s="182"/>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80"/>
      <c r="ET323" s="182"/>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80"/>
      <c r="GD323" s="182"/>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80"/>
    </row>
    <row r="324" spans="2:221" ht="18" customHeight="1" x14ac:dyDescent="0.2">
      <c r="B324" s="162"/>
      <c r="C324" s="163"/>
      <c r="D324" s="163"/>
      <c r="E324" s="163"/>
      <c r="F324" s="163"/>
      <c r="G324" s="163"/>
      <c r="H324" s="163"/>
      <c r="I324" s="163"/>
      <c r="J324" s="163"/>
      <c r="K324" s="163"/>
      <c r="L324" s="163"/>
      <c r="M324" s="163"/>
      <c r="N324" s="163"/>
      <c r="O324" s="163"/>
      <c r="P324" s="163"/>
      <c r="Q324" s="163"/>
      <c r="R324" s="163"/>
      <c r="S324" s="163"/>
      <c r="T324" s="163"/>
      <c r="U324" s="164"/>
      <c r="V324" s="168"/>
      <c r="W324" s="169"/>
      <c r="X324" s="169"/>
      <c r="Y324" s="169"/>
      <c r="Z324" s="169"/>
      <c r="AA324" s="170"/>
      <c r="AB324" s="174"/>
      <c r="AC324" s="175"/>
      <c r="AD324" s="175"/>
      <c r="AE324" s="175"/>
      <c r="AF324" s="176"/>
      <c r="AG324" s="177" t="s">
        <v>24</v>
      </c>
      <c r="AH324" s="178"/>
      <c r="AI324" s="178"/>
      <c r="AJ324" s="178"/>
      <c r="AK324" s="178"/>
      <c r="AL324" s="179">
        <f t="shared" si="5"/>
        <v>1</v>
      </c>
      <c r="AM324" s="180"/>
      <c r="AN324" s="180"/>
      <c r="AO324" s="181"/>
      <c r="AP324" s="184"/>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80"/>
      <c r="BZ324" s="182"/>
      <c r="CA324" s="65"/>
      <c r="CB324" s="65"/>
      <c r="CC324" s="65"/>
      <c r="CD324" s="65"/>
      <c r="CE324" s="65"/>
      <c r="CF324" s="65">
        <v>1</v>
      </c>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80"/>
      <c r="DJ324" s="182"/>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80"/>
      <c r="ET324" s="182"/>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80"/>
      <c r="GD324" s="182"/>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80"/>
    </row>
    <row r="325" spans="2:221" ht="18" customHeight="1" x14ac:dyDescent="0.2">
      <c r="B325" s="185" t="s">
        <v>320</v>
      </c>
      <c r="C325" s="186"/>
      <c r="D325" s="186"/>
      <c r="E325" s="186"/>
      <c r="F325" s="186"/>
      <c r="G325" s="186"/>
      <c r="H325" s="186"/>
      <c r="I325" s="186"/>
      <c r="J325" s="186"/>
      <c r="K325" s="186"/>
      <c r="L325" s="186"/>
      <c r="M325" s="186"/>
      <c r="N325" s="186"/>
      <c r="O325" s="186"/>
      <c r="P325" s="186"/>
      <c r="Q325" s="186"/>
      <c r="R325" s="186"/>
      <c r="S325" s="186"/>
      <c r="T325" s="186"/>
      <c r="U325" s="187"/>
      <c r="V325" s="188" t="s">
        <v>378</v>
      </c>
      <c r="W325" s="189"/>
      <c r="X325" s="189"/>
      <c r="Y325" s="189"/>
      <c r="Z325" s="189"/>
      <c r="AA325" s="190"/>
      <c r="AB325" s="191">
        <v>5.5999999999999999E-3</v>
      </c>
      <c r="AC325" s="192"/>
      <c r="AD325" s="192"/>
      <c r="AE325" s="192"/>
      <c r="AF325" s="193"/>
      <c r="AG325" s="74" t="s">
        <v>23</v>
      </c>
      <c r="AH325" s="75"/>
      <c r="AI325" s="75"/>
      <c r="AJ325" s="75"/>
      <c r="AK325" s="75"/>
      <c r="AL325" s="76">
        <f t="shared" si="5"/>
        <v>7</v>
      </c>
      <c r="AM325" s="77"/>
      <c r="AN325" s="77"/>
      <c r="AO325" s="78"/>
      <c r="AP325" s="91"/>
      <c r="AQ325" s="58"/>
      <c r="AR325" s="58"/>
      <c r="AS325" s="58">
        <v>1</v>
      </c>
      <c r="AT325" s="58"/>
      <c r="AU325" s="58"/>
      <c r="AV325" s="58"/>
      <c r="AW325" s="58"/>
      <c r="AX325" s="58"/>
      <c r="AY325" s="58">
        <v>1</v>
      </c>
      <c r="AZ325" s="58"/>
      <c r="BA325" s="58"/>
      <c r="BB325" s="58"/>
      <c r="BC325" s="58"/>
      <c r="BD325" s="58"/>
      <c r="BE325" s="58">
        <v>1</v>
      </c>
      <c r="BF325" s="58"/>
      <c r="BG325" s="58"/>
      <c r="BH325" s="58"/>
      <c r="BI325" s="58"/>
      <c r="BJ325" s="58"/>
      <c r="BK325" s="58">
        <v>1</v>
      </c>
      <c r="BL325" s="58"/>
      <c r="BM325" s="58"/>
      <c r="BN325" s="58"/>
      <c r="BO325" s="58"/>
      <c r="BP325" s="58"/>
      <c r="BQ325" s="58">
        <v>1</v>
      </c>
      <c r="BR325" s="58"/>
      <c r="BS325" s="58"/>
      <c r="BT325" s="58"/>
      <c r="BU325" s="58"/>
      <c r="BV325" s="58"/>
      <c r="BW325" s="58">
        <v>1</v>
      </c>
      <c r="BX325" s="58"/>
      <c r="BY325" s="66"/>
      <c r="BZ325" s="183"/>
      <c r="CA325" s="58"/>
      <c r="CB325" s="58"/>
      <c r="CC325" s="58">
        <v>1</v>
      </c>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66"/>
      <c r="DJ325" s="183"/>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66"/>
      <c r="ET325" s="183"/>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66"/>
      <c r="GD325" s="183"/>
      <c r="GE325" s="58"/>
      <c r="GF325" s="58"/>
      <c r="GG325" s="58"/>
      <c r="GH325" s="58"/>
      <c r="GI325" s="58"/>
      <c r="GJ325" s="58"/>
      <c r="GK325" s="58"/>
      <c r="GL325" s="58"/>
      <c r="GM325" s="58"/>
      <c r="GN325" s="58"/>
      <c r="GO325" s="58"/>
      <c r="GP325" s="58"/>
      <c r="GQ325" s="58"/>
      <c r="GR325" s="58"/>
      <c r="GS325" s="58"/>
      <c r="GT325" s="58"/>
      <c r="GU325" s="58"/>
      <c r="GV325" s="58"/>
      <c r="GW325" s="58"/>
      <c r="GX325" s="58"/>
      <c r="GY325" s="58"/>
      <c r="GZ325" s="58"/>
      <c r="HA325" s="58"/>
      <c r="HB325" s="58"/>
      <c r="HC325" s="58"/>
      <c r="HD325" s="58"/>
      <c r="HE325" s="58"/>
      <c r="HF325" s="58"/>
      <c r="HG325" s="58"/>
      <c r="HH325" s="58"/>
      <c r="HI325" s="58"/>
      <c r="HJ325" s="58"/>
      <c r="HK325" s="58"/>
      <c r="HL325" s="58"/>
      <c r="HM325" s="66"/>
    </row>
    <row r="326" spans="2:221" ht="18" customHeight="1" x14ac:dyDescent="0.2">
      <c r="B326" s="134"/>
      <c r="C326" s="135"/>
      <c r="D326" s="135"/>
      <c r="E326" s="135"/>
      <c r="F326" s="135"/>
      <c r="G326" s="135"/>
      <c r="H326" s="135"/>
      <c r="I326" s="135"/>
      <c r="J326" s="135"/>
      <c r="K326" s="135"/>
      <c r="L326" s="135"/>
      <c r="M326" s="135"/>
      <c r="N326" s="135"/>
      <c r="O326" s="135"/>
      <c r="P326" s="135"/>
      <c r="Q326" s="135"/>
      <c r="R326" s="135"/>
      <c r="S326" s="135"/>
      <c r="T326" s="135"/>
      <c r="U326" s="136"/>
      <c r="V326" s="140"/>
      <c r="W326" s="141"/>
      <c r="X326" s="141"/>
      <c r="Y326" s="141"/>
      <c r="Z326" s="141"/>
      <c r="AA326" s="142"/>
      <c r="AB326" s="146"/>
      <c r="AC326" s="147"/>
      <c r="AD326" s="147"/>
      <c r="AE326" s="147"/>
      <c r="AF326" s="148"/>
      <c r="AG326" s="74" t="s">
        <v>24</v>
      </c>
      <c r="AH326" s="75"/>
      <c r="AI326" s="75"/>
      <c r="AJ326" s="75"/>
      <c r="AK326" s="75"/>
      <c r="AL326" s="76">
        <f t="shared" si="5"/>
        <v>5</v>
      </c>
      <c r="AM326" s="77"/>
      <c r="AN326" s="77"/>
      <c r="AO326" s="78"/>
      <c r="AP326" s="79"/>
      <c r="AQ326" s="58"/>
      <c r="AR326" s="58"/>
      <c r="AS326" s="79"/>
      <c r="AT326" s="58"/>
      <c r="AU326" s="58"/>
      <c r="AV326" s="58"/>
      <c r="AW326" s="58"/>
      <c r="AX326" s="58"/>
      <c r="AY326" s="79">
        <v>1</v>
      </c>
      <c r="AZ326" s="58"/>
      <c r="BA326" s="58"/>
      <c r="BB326" s="58"/>
      <c r="BC326" s="58"/>
      <c r="BD326" s="58"/>
      <c r="BE326" s="58">
        <v>1</v>
      </c>
      <c r="BF326" s="58"/>
      <c r="BG326" s="58"/>
      <c r="BH326" s="58"/>
      <c r="BI326" s="58"/>
      <c r="BJ326" s="58"/>
      <c r="BK326" s="58">
        <v>1</v>
      </c>
      <c r="BL326" s="58"/>
      <c r="BM326" s="58"/>
      <c r="BN326" s="58"/>
      <c r="BO326" s="58"/>
      <c r="BP326" s="58"/>
      <c r="BQ326" s="58">
        <v>1</v>
      </c>
      <c r="BR326" s="58"/>
      <c r="BS326" s="58"/>
      <c r="BT326" s="58"/>
      <c r="BU326" s="58"/>
      <c r="BV326" s="58"/>
      <c r="BW326" s="58"/>
      <c r="BX326" s="58"/>
      <c r="BY326" s="58"/>
      <c r="BZ326" s="183"/>
      <c r="CA326" s="58"/>
      <c r="CB326" s="58"/>
      <c r="CC326" s="58">
        <v>1</v>
      </c>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66"/>
      <c r="DJ326" s="183"/>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66"/>
      <c r="ET326" s="183"/>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66"/>
      <c r="GD326" s="183"/>
      <c r="GE326" s="58"/>
      <c r="GF326" s="58"/>
      <c r="GG326" s="58"/>
      <c r="GH326" s="58"/>
      <c r="GI326" s="58"/>
      <c r="GJ326" s="58"/>
      <c r="GK326" s="58"/>
      <c r="GL326" s="58"/>
      <c r="GM326" s="58"/>
      <c r="GN326" s="58"/>
      <c r="GO326" s="58"/>
      <c r="GP326" s="58"/>
      <c r="GQ326" s="58"/>
      <c r="GR326" s="58"/>
      <c r="GS326" s="58"/>
      <c r="GT326" s="58"/>
      <c r="GU326" s="58"/>
      <c r="GV326" s="58"/>
      <c r="GW326" s="58"/>
      <c r="GX326" s="58"/>
      <c r="GY326" s="58"/>
      <c r="GZ326" s="58"/>
      <c r="HA326" s="58"/>
      <c r="HB326" s="58"/>
      <c r="HC326" s="58"/>
      <c r="HD326" s="58"/>
      <c r="HE326" s="58"/>
      <c r="HF326" s="58"/>
      <c r="HG326" s="58"/>
      <c r="HH326" s="58"/>
      <c r="HI326" s="58"/>
      <c r="HJ326" s="58"/>
      <c r="HK326" s="58"/>
      <c r="HL326" s="58"/>
      <c r="HM326" s="66"/>
    </row>
    <row r="327" spans="2:221" ht="18" customHeight="1" x14ac:dyDescent="0.2">
      <c r="B327" s="159" t="s">
        <v>321</v>
      </c>
      <c r="C327" s="160"/>
      <c r="D327" s="160"/>
      <c r="E327" s="160"/>
      <c r="F327" s="160"/>
      <c r="G327" s="160"/>
      <c r="H327" s="160"/>
      <c r="I327" s="160"/>
      <c r="J327" s="160"/>
      <c r="K327" s="160"/>
      <c r="L327" s="160"/>
      <c r="M327" s="160"/>
      <c r="N327" s="160"/>
      <c r="O327" s="160"/>
      <c r="P327" s="160"/>
      <c r="Q327" s="160"/>
      <c r="R327" s="160"/>
      <c r="S327" s="160"/>
      <c r="T327" s="160"/>
      <c r="U327" s="161"/>
      <c r="V327" s="165" t="s">
        <v>379</v>
      </c>
      <c r="W327" s="166"/>
      <c r="X327" s="166"/>
      <c r="Y327" s="166"/>
      <c r="Z327" s="166"/>
      <c r="AA327" s="167"/>
      <c r="AB327" s="171">
        <v>1.0300000000000001E-3</v>
      </c>
      <c r="AC327" s="172"/>
      <c r="AD327" s="172"/>
      <c r="AE327" s="172"/>
      <c r="AF327" s="173"/>
      <c r="AG327" s="177" t="s">
        <v>23</v>
      </c>
      <c r="AH327" s="178"/>
      <c r="AI327" s="178"/>
      <c r="AJ327" s="178"/>
      <c r="AK327" s="178"/>
      <c r="AL327" s="179">
        <f t="shared" si="5"/>
        <v>7</v>
      </c>
      <c r="AM327" s="180"/>
      <c r="AN327" s="180"/>
      <c r="AO327" s="181"/>
      <c r="AP327" s="61"/>
      <c r="AQ327" s="65"/>
      <c r="AR327" s="65"/>
      <c r="AS327" s="65">
        <v>1</v>
      </c>
      <c r="AT327" s="65"/>
      <c r="AU327" s="65"/>
      <c r="AV327" s="65"/>
      <c r="AW327" s="65"/>
      <c r="AX327" s="65"/>
      <c r="AY327" s="65">
        <v>1</v>
      </c>
      <c r="AZ327" s="65"/>
      <c r="BA327" s="65"/>
      <c r="BB327" s="65"/>
      <c r="BC327" s="65"/>
      <c r="BD327" s="65"/>
      <c r="BE327" s="65">
        <v>1</v>
      </c>
      <c r="BF327" s="65"/>
      <c r="BG327" s="65"/>
      <c r="BH327" s="65"/>
      <c r="BI327" s="65"/>
      <c r="BJ327" s="65"/>
      <c r="BK327" s="65">
        <v>1</v>
      </c>
      <c r="BL327" s="65"/>
      <c r="BM327" s="65"/>
      <c r="BN327" s="65"/>
      <c r="BO327" s="65"/>
      <c r="BP327" s="65"/>
      <c r="BQ327" s="65">
        <v>1</v>
      </c>
      <c r="BR327" s="65"/>
      <c r="BS327" s="65"/>
      <c r="BT327" s="65"/>
      <c r="BU327" s="65"/>
      <c r="BV327" s="65"/>
      <c r="BW327" s="65">
        <v>1</v>
      </c>
      <c r="BX327" s="65"/>
      <c r="BY327" s="80"/>
      <c r="BZ327" s="182"/>
      <c r="CA327" s="65"/>
      <c r="CB327" s="65"/>
      <c r="CC327" s="65">
        <v>1</v>
      </c>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80"/>
      <c r="DJ327" s="182"/>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80"/>
      <c r="ET327" s="182"/>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80"/>
      <c r="GD327" s="182"/>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80"/>
    </row>
    <row r="328" spans="2:221" ht="18" customHeight="1" x14ac:dyDescent="0.2">
      <c r="B328" s="162"/>
      <c r="C328" s="163"/>
      <c r="D328" s="163"/>
      <c r="E328" s="163"/>
      <c r="F328" s="163"/>
      <c r="G328" s="163"/>
      <c r="H328" s="163"/>
      <c r="I328" s="163"/>
      <c r="J328" s="163"/>
      <c r="K328" s="163"/>
      <c r="L328" s="163"/>
      <c r="M328" s="163"/>
      <c r="N328" s="163"/>
      <c r="O328" s="163"/>
      <c r="P328" s="163"/>
      <c r="Q328" s="163"/>
      <c r="R328" s="163"/>
      <c r="S328" s="163"/>
      <c r="T328" s="163"/>
      <c r="U328" s="164"/>
      <c r="V328" s="168"/>
      <c r="W328" s="169"/>
      <c r="X328" s="169"/>
      <c r="Y328" s="169"/>
      <c r="Z328" s="169"/>
      <c r="AA328" s="170"/>
      <c r="AB328" s="174"/>
      <c r="AC328" s="175"/>
      <c r="AD328" s="175"/>
      <c r="AE328" s="175"/>
      <c r="AF328" s="176"/>
      <c r="AG328" s="177" t="s">
        <v>24</v>
      </c>
      <c r="AH328" s="178"/>
      <c r="AI328" s="178"/>
      <c r="AJ328" s="178"/>
      <c r="AK328" s="178"/>
      <c r="AL328" s="179">
        <f t="shared" si="5"/>
        <v>7</v>
      </c>
      <c r="AM328" s="180"/>
      <c r="AN328" s="180"/>
      <c r="AO328" s="181"/>
      <c r="AP328" s="184"/>
      <c r="AQ328" s="65"/>
      <c r="AR328" s="65"/>
      <c r="AS328" s="184">
        <v>1</v>
      </c>
      <c r="AT328" s="65"/>
      <c r="AU328" s="65"/>
      <c r="AV328" s="65"/>
      <c r="AW328" s="65"/>
      <c r="AX328" s="65"/>
      <c r="AY328" s="184">
        <v>1</v>
      </c>
      <c r="AZ328" s="65"/>
      <c r="BA328" s="65"/>
      <c r="BB328" s="65"/>
      <c r="BC328" s="65"/>
      <c r="BD328" s="65"/>
      <c r="BE328" s="184">
        <v>1</v>
      </c>
      <c r="BF328" s="65"/>
      <c r="BG328" s="65"/>
      <c r="BH328" s="65"/>
      <c r="BI328" s="65"/>
      <c r="BJ328" s="65"/>
      <c r="BK328" s="184">
        <v>1</v>
      </c>
      <c r="BL328" s="65"/>
      <c r="BM328" s="65"/>
      <c r="BN328" s="65"/>
      <c r="BO328" s="65"/>
      <c r="BP328" s="65"/>
      <c r="BQ328" s="184">
        <v>1</v>
      </c>
      <c r="BR328" s="65"/>
      <c r="BS328" s="65"/>
      <c r="BT328" s="65"/>
      <c r="BU328" s="65"/>
      <c r="BV328" s="65"/>
      <c r="BW328" s="184">
        <v>1</v>
      </c>
      <c r="BX328" s="65"/>
      <c r="BY328" s="65"/>
      <c r="BZ328" s="182"/>
      <c r="CA328" s="65"/>
      <c r="CB328" s="65"/>
      <c r="CC328" s="65">
        <v>1</v>
      </c>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80"/>
      <c r="DJ328" s="182"/>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80"/>
      <c r="ET328" s="182"/>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80"/>
      <c r="GD328" s="182"/>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80"/>
    </row>
    <row r="329" spans="2:221" ht="18" customHeight="1" x14ac:dyDescent="0.2">
      <c r="B329" s="185" t="s">
        <v>322</v>
      </c>
      <c r="C329" s="186"/>
      <c r="D329" s="186"/>
      <c r="E329" s="186"/>
      <c r="F329" s="186"/>
      <c r="G329" s="186"/>
      <c r="H329" s="186"/>
      <c r="I329" s="186"/>
      <c r="J329" s="186"/>
      <c r="K329" s="186"/>
      <c r="L329" s="186"/>
      <c r="M329" s="186"/>
      <c r="N329" s="186"/>
      <c r="O329" s="186"/>
      <c r="P329" s="186"/>
      <c r="Q329" s="186"/>
      <c r="R329" s="186"/>
      <c r="S329" s="186"/>
      <c r="T329" s="186"/>
      <c r="U329" s="187"/>
      <c r="V329" s="188" t="s">
        <v>380</v>
      </c>
      <c r="W329" s="189"/>
      <c r="X329" s="189"/>
      <c r="Y329" s="189"/>
      <c r="Z329" s="189"/>
      <c r="AA329" s="190"/>
      <c r="AB329" s="191">
        <v>4.4799999999999996E-3</v>
      </c>
      <c r="AC329" s="192"/>
      <c r="AD329" s="192"/>
      <c r="AE329" s="192"/>
      <c r="AF329" s="193"/>
      <c r="AG329" s="74" t="s">
        <v>23</v>
      </c>
      <c r="AH329" s="75"/>
      <c r="AI329" s="75"/>
      <c r="AJ329" s="75"/>
      <c r="AK329" s="75"/>
      <c r="AL329" s="76">
        <f t="shared" si="5"/>
        <v>52</v>
      </c>
      <c r="AM329" s="77"/>
      <c r="AN329" s="77"/>
      <c r="AO329" s="78"/>
      <c r="AP329" s="91"/>
      <c r="AQ329" s="58"/>
      <c r="AR329" s="58"/>
      <c r="AS329" s="58">
        <v>5</v>
      </c>
      <c r="AT329" s="58"/>
      <c r="AU329" s="58"/>
      <c r="AV329" s="58">
        <v>2</v>
      </c>
      <c r="AW329" s="58"/>
      <c r="AX329" s="58"/>
      <c r="AY329" s="58">
        <v>6</v>
      </c>
      <c r="AZ329" s="58"/>
      <c r="BA329" s="58"/>
      <c r="BB329" s="58">
        <v>2</v>
      </c>
      <c r="BC329" s="58"/>
      <c r="BD329" s="58"/>
      <c r="BE329" s="58">
        <v>6</v>
      </c>
      <c r="BF329" s="58"/>
      <c r="BG329" s="58"/>
      <c r="BH329" s="58">
        <v>2</v>
      </c>
      <c r="BI329" s="58"/>
      <c r="BJ329" s="58"/>
      <c r="BK329" s="58">
        <v>6</v>
      </c>
      <c r="BL329" s="58"/>
      <c r="BM329" s="58"/>
      <c r="BN329" s="58">
        <v>2</v>
      </c>
      <c r="BO329" s="58"/>
      <c r="BP329" s="58"/>
      <c r="BQ329" s="58">
        <v>6</v>
      </c>
      <c r="BR329" s="58"/>
      <c r="BS329" s="58"/>
      <c r="BT329" s="58">
        <v>2</v>
      </c>
      <c r="BU329" s="58"/>
      <c r="BV329" s="58"/>
      <c r="BW329" s="58">
        <v>6</v>
      </c>
      <c r="BX329" s="58"/>
      <c r="BY329" s="66"/>
      <c r="BZ329" s="183"/>
      <c r="CA329" s="58"/>
      <c r="CB329" s="58"/>
      <c r="CC329" s="58">
        <v>5</v>
      </c>
      <c r="CD329" s="58"/>
      <c r="CE329" s="58"/>
      <c r="CF329" s="58">
        <v>2</v>
      </c>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66"/>
      <c r="DJ329" s="183"/>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66"/>
      <c r="ET329" s="183"/>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66"/>
      <c r="GD329" s="183"/>
      <c r="GE329" s="58"/>
      <c r="GF329" s="58"/>
      <c r="GG329" s="58"/>
      <c r="GH329" s="58"/>
      <c r="GI329" s="58"/>
      <c r="GJ329" s="58"/>
      <c r="GK329" s="58"/>
      <c r="GL329" s="58"/>
      <c r="GM329" s="58"/>
      <c r="GN329" s="58"/>
      <c r="GO329" s="58"/>
      <c r="GP329" s="58"/>
      <c r="GQ329" s="58"/>
      <c r="GR329" s="58"/>
      <c r="GS329" s="58"/>
      <c r="GT329" s="58"/>
      <c r="GU329" s="58"/>
      <c r="GV329" s="58"/>
      <c r="GW329" s="58"/>
      <c r="GX329" s="58"/>
      <c r="GY329" s="58"/>
      <c r="GZ329" s="58"/>
      <c r="HA329" s="58"/>
      <c r="HB329" s="58"/>
      <c r="HC329" s="58"/>
      <c r="HD329" s="58"/>
      <c r="HE329" s="58"/>
      <c r="HF329" s="58"/>
      <c r="HG329" s="58"/>
      <c r="HH329" s="58"/>
      <c r="HI329" s="58"/>
      <c r="HJ329" s="58"/>
      <c r="HK329" s="58"/>
      <c r="HL329" s="58"/>
      <c r="HM329" s="66"/>
    </row>
    <row r="330" spans="2:221" ht="18" customHeight="1" x14ac:dyDescent="0.2">
      <c r="B330" s="134"/>
      <c r="C330" s="135"/>
      <c r="D330" s="135"/>
      <c r="E330" s="135"/>
      <c r="F330" s="135"/>
      <c r="G330" s="135"/>
      <c r="H330" s="135"/>
      <c r="I330" s="135"/>
      <c r="J330" s="135"/>
      <c r="K330" s="135"/>
      <c r="L330" s="135"/>
      <c r="M330" s="135"/>
      <c r="N330" s="135"/>
      <c r="O330" s="135"/>
      <c r="P330" s="135"/>
      <c r="Q330" s="135"/>
      <c r="R330" s="135"/>
      <c r="S330" s="135"/>
      <c r="T330" s="135"/>
      <c r="U330" s="136"/>
      <c r="V330" s="140"/>
      <c r="W330" s="141"/>
      <c r="X330" s="141"/>
      <c r="Y330" s="141"/>
      <c r="Z330" s="141"/>
      <c r="AA330" s="142"/>
      <c r="AB330" s="146"/>
      <c r="AC330" s="147"/>
      <c r="AD330" s="147"/>
      <c r="AE330" s="147"/>
      <c r="AF330" s="148"/>
      <c r="AG330" s="74" t="s">
        <v>24</v>
      </c>
      <c r="AH330" s="75"/>
      <c r="AI330" s="75"/>
      <c r="AJ330" s="75"/>
      <c r="AK330" s="75"/>
      <c r="AL330" s="76">
        <f t="shared" si="5"/>
        <v>23</v>
      </c>
      <c r="AM330" s="77"/>
      <c r="AN330" s="77"/>
      <c r="AO330" s="78"/>
      <c r="AP330" s="79"/>
      <c r="AQ330" s="58"/>
      <c r="AR330" s="58"/>
      <c r="AS330" s="395">
        <v>1</v>
      </c>
      <c r="AT330" s="395"/>
      <c r="AU330" s="395"/>
      <c r="AV330" s="395">
        <v>1</v>
      </c>
      <c r="AW330" s="395"/>
      <c r="AX330" s="395"/>
      <c r="AY330" s="395">
        <v>1</v>
      </c>
      <c r="AZ330" s="395"/>
      <c r="BA330" s="395"/>
      <c r="BB330" s="395">
        <v>1</v>
      </c>
      <c r="BC330" s="395"/>
      <c r="BD330" s="395"/>
      <c r="BE330" s="395">
        <v>1</v>
      </c>
      <c r="BF330" s="395"/>
      <c r="BG330" s="395"/>
      <c r="BH330" s="395">
        <v>1</v>
      </c>
      <c r="BI330" s="395"/>
      <c r="BJ330" s="395"/>
      <c r="BK330" s="395">
        <v>1</v>
      </c>
      <c r="BL330" s="395"/>
      <c r="BM330" s="395"/>
      <c r="BN330" s="395">
        <v>1</v>
      </c>
      <c r="BO330" s="395"/>
      <c r="BP330" s="395"/>
      <c r="BQ330" s="395">
        <v>1</v>
      </c>
      <c r="BR330" s="395"/>
      <c r="BS330" s="395"/>
      <c r="BT330" s="395">
        <v>1</v>
      </c>
      <c r="BU330" s="395"/>
      <c r="BV330" s="395"/>
      <c r="BW330" s="395">
        <v>2</v>
      </c>
      <c r="BX330" s="395"/>
      <c r="BY330" s="441"/>
      <c r="BZ330" s="443">
        <v>1</v>
      </c>
      <c r="CA330" s="395"/>
      <c r="CB330" s="395"/>
      <c r="CC330" s="395">
        <v>6</v>
      </c>
      <c r="CD330" s="395"/>
      <c r="CE330" s="395"/>
      <c r="CF330" s="395">
        <v>4</v>
      </c>
      <c r="CG330" s="395"/>
      <c r="CH330" s="395"/>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66"/>
      <c r="DJ330" s="183"/>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66"/>
      <c r="ET330" s="183"/>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66"/>
      <c r="GD330" s="183"/>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66"/>
    </row>
    <row r="331" spans="2:221" ht="18" customHeight="1" x14ac:dyDescent="0.2">
      <c r="B331" s="159" t="s">
        <v>323</v>
      </c>
      <c r="C331" s="160"/>
      <c r="D331" s="160"/>
      <c r="E331" s="160"/>
      <c r="F331" s="160"/>
      <c r="G331" s="160"/>
      <c r="H331" s="160"/>
      <c r="I331" s="160"/>
      <c r="J331" s="160"/>
      <c r="K331" s="160"/>
      <c r="L331" s="160"/>
      <c r="M331" s="160"/>
      <c r="N331" s="160"/>
      <c r="O331" s="160"/>
      <c r="P331" s="160"/>
      <c r="Q331" s="160"/>
      <c r="R331" s="160"/>
      <c r="S331" s="160"/>
      <c r="T331" s="160"/>
      <c r="U331" s="161"/>
      <c r="V331" s="165" t="s">
        <v>381</v>
      </c>
      <c r="W331" s="166"/>
      <c r="X331" s="166"/>
      <c r="Y331" s="166"/>
      <c r="Z331" s="166"/>
      <c r="AA331" s="167"/>
      <c r="AB331" s="171">
        <v>1.97E-3</v>
      </c>
      <c r="AC331" s="172"/>
      <c r="AD331" s="172"/>
      <c r="AE331" s="172"/>
      <c r="AF331" s="173"/>
      <c r="AG331" s="177" t="s">
        <v>23</v>
      </c>
      <c r="AH331" s="178"/>
      <c r="AI331" s="178"/>
      <c r="AJ331" s="178"/>
      <c r="AK331" s="178"/>
      <c r="AL331" s="179">
        <f t="shared" si="5"/>
        <v>2</v>
      </c>
      <c r="AM331" s="180"/>
      <c r="AN331" s="180"/>
      <c r="AO331" s="181"/>
      <c r="AP331" s="372">
        <v>1</v>
      </c>
      <c r="AQ331" s="373"/>
      <c r="AR331" s="373"/>
      <c r="AS331" s="373"/>
      <c r="AT331" s="373"/>
      <c r="AU331" s="373"/>
      <c r="AV331" s="373"/>
      <c r="AW331" s="373"/>
      <c r="AX331" s="373"/>
      <c r="AY331" s="373"/>
      <c r="AZ331" s="373"/>
      <c r="BA331" s="373"/>
      <c r="BB331" s="373"/>
      <c r="BC331" s="373"/>
      <c r="BD331" s="373"/>
      <c r="BE331" s="373"/>
      <c r="BF331" s="373"/>
      <c r="BG331" s="373"/>
      <c r="BH331" s="373"/>
      <c r="BI331" s="373"/>
      <c r="BJ331" s="373"/>
      <c r="BK331" s="373"/>
      <c r="BL331" s="373"/>
      <c r="BM331" s="373"/>
      <c r="BN331" s="373"/>
      <c r="BO331" s="373"/>
      <c r="BP331" s="373"/>
      <c r="BQ331" s="373"/>
      <c r="BR331" s="373"/>
      <c r="BS331" s="373"/>
      <c r="BT331" s="373"/>
      <c r="BU331" s="373"/>
      <c r="BV331" s="373"/>
      <c r="BW331" s="373"/>
      <c r="BX331" s="373"/>
      <c r="BY331" s="374"/>
      <c r="BZ331" s="100">
        <v>1</v>
      </c>
      <c r="CA331" s="93"/>
      <c r="CB331" s="93"/>
      <c r="CC331" s="93"/>
      <c r="CD331" s="93"/>
      <c r="CE331" s="93"/>
      <c r="CF331" s="93"/>
      <c r="CG331" s="93"/>
      <c r="CH331" s="94"/>
      <c r="CI331" s="442"/>
      <c r="CJ331" s="442"/>
      <c r="CK331" s="442"/>
      <c r="CL331" s="442"/>
      <c r="CM331" s="442"/>
      <c r="CN331" s="442"/>
      <c r="CO331" s="442"/>
      <c r="CP331" s="442"/>
      <c r="CQ331" s="442"/>
      <c r="CR331" s="442"/>
      <c r="CS331" s="442"/>
      <c r="CT331" s="442"/>
      <c r="CU331" s="442"/>
      <c r="CV331" s="442"/>
      <c r="CW331" s="442"/>
      <c r="CX331" s="442"/>
      <c r="CY331" s="442"/>
      <c r="CZ331" s="442"/>
      <c r="DA331" s="442"/>
      <c r="DB331" s="442"/>
      <c r="DC331" s="442"/>
      <c r="DD331" s="442"/>
      <c r="DE331" s="442"/>
      <c r="DF331" s="442"/>
      <c r="DG331" s="442"/>
      <c r="DH331" s="442"/>
      <c r="DI331" s="442"/>
      <c r="DJ331" s="182"/>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80"/>
      <c r="ET331" s="182"/>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80"/>
      <c r="GD331" s="182"/>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80"/>
    </row>
    <row r="332" spans="2:221" ht="18" customHeight="1" x14ac:dyDescent="0.2">
      <c r="B332" s="162"/>
      <c r="C332" s="163"/>
      <c r="D332" s="163"/>
      <c r="E332" s="163"/>
      <c r="F332" s="163"/>
      <c r="G332" s="163"/>
      <c r="H332" s="163"/>
      <c r="I332" s="163"/>
      <c r="J332" s="163"/>
      <c r="K332" s="163"/>
      <c r="L332" s="163"/>
      <c r="M332" s="163"/>
      <c r="N332" s="163"/>
      <c r="O332" s="163"/>
      <c r="P332" s="163"/>
      <c r="Q332" s="163"/>
      <c r="R332" s="163"/>
      <c r="S332" s="163"/>
      <c r="T332" s="163"/>
      <c r="U332" s="164"/>
      <c r="V332" s="168"/>
      <c r="W332" s="169"/>
      <c r="X332" s="169"/>
      <c r="Y332" s="169"/>
      <c r="Z332" s="169"/>
      <c r="AA332" s="170"/>
      <c r="AB332" s="174"/>
      <c r="AC332" s="175"/>
      <c r="AD332" s="175"/>
      <c r="AE332" s="175"/>
      <c r="AF332" s="176"/>
      <c r="AG332" s="177" t="s">
        <v>24</v>
      </c>
      <c r="AH332" s="178"/>
      <c r="AI332" s="178"/>
      <c r="AJ332" s="178"/>
      <c r="AK332" s="178"/>
      <c r="AL332" s="179">
        <f t="shared" si="5"/>
        <v>1.1100000000000001</v>
      </c>
      <c r="AM332" s="180"/>
      <c r="AN332" s="180"/>
      <c r="AO332" s="181"/>
      <c r="AP332" s="372">
        <v>0.65</v>
      </c>
      <c r="AQ332" s="373"/>
      <c r="AR332" s="373"/>
      <c r="AS332" s="373"/>
      <c r="AT332" s="373"/>
      <c r="AU332" s="373"/>
      <c r="AV332" s="373"/>
      <c r="AW332" s="373"/>
      <c r="AX332" s="373"/>
      <c r="AY332" s="373"/>
      <c r="AZ332" s="373"/>
      <c r="BA332" s="373"/>
      <c r="BB332" s="373"/>
      <c r="BC332" s="373"/>
      <c r="BD332" s="373"/>
      <c r="BE332" s="373"/>
      <c r="BF332" s="373"/>
      <c r="BG332" s="373"/>
      <c r="BH332" s="373"/>
      <c r="BI332" s="373"/>
      <c r="BJ332" s="373"/>
      <c r="BK332" s="373"/>
      <c r="BL332" s="373"/>
      <c r="BM332" s="373"/>
      <c r="BN332" s="373"/>
      <c r="BO332" s="373"/>
      <c r="BP332" s="373"/>
      <c r="BQ332" s="373"/>
      <c r="BR332" s="373"/>
      <c r="BS332" s="373"/>
      <c r="BT332" s="373"/>
      <c r="BU332" s="373"/>
      <c r="BV332" s="373"/>
      <c r="BW332" s="373"/>
      <c r="BX332" s="373"/>
      <c r="BY332" s="374"/>
      <c r="BZ332" s="100">
        <v>0.46</v>
      </c>
      <c r="CA332" s="93"/>
      <c r="CB332" s="93"/>
      <c r="CC332" s="93"/>
      <c r="CD332" s="93"/>
      <c r="CE332" s="93"/>
      <c r="CF332" s="93"/>
      <c r="CG332" s="93"/>
      <c r="CH332" s="94"/>
      <c r="CI332" s="65"/>
      <c r="CJ332" s="65"/>
      <c r="CK332" s="65"/>
      <c r="CL332" s="65"/>
      <c r="CM332" s="65"/>
      <c r="CN332" s="65"/>
      <c r="CO332" s="65"/>
      <c r="CP332" s="65"/>
      <c r="CQ332" s="65"/>
      <c r="CR332" s="65"/>
      <c r="CS332" s="65"/>
      <c r="CT332" s="65"/>
      <c r="CU332" s="65"/>
      <c r="CV332" s="65"/>
      <c r="CW332" s="65"/>
      <c r="CX332" s="65"/>
      <c r="CY332" s="65"/>
      <c r="CZ332" s="65"/>
      <c r="DA332" s="65"/>
      <c r="DB332" s="65"/>
      <c r="DC332" s="65"/>
      <c r="DD332" s="65"/>
      <c r="DE332" s="65"/>
      <c r="DF332" s="65"/>
      <c r="DG332" s="65"/>
      <c r="DH332" s="65"/>
      <c r="DI332" s="80"/>
      <c r="DJ332" s="182"/>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80"/>
      <c r="ET332" s="182"/>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80"/>
      <c r="GD332" s="182"/>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80"/>
    </row>
    <row r="333" spans="2:221" ht="18" customHeight="1" x14ac:dyDescent="0.2">
      <c r="B333" s="185" t="s">
        <v>63</v>
      </c>
      <c r="C333" s="186"/>
      <c r="D333" s="186"/>
      <c r="E333" s="186"/>
      <c r="F333" s="186"/>
      <c r="G333" s="186"/>
      <c r="H333" s="186"/>
      <c r="I333" s="186"/>
      <c r="J333" s="186"/>
      <c r="K333" s="186"/>
      <c r="L333" s="186"/>
      <c r="M333" s="186"/>
      <c r="N333" s="186"/>
      <c r="O333" s="186"/>
      <c r="P333" s="186"/>
      <c r="Q333" s="186"/>
      <c r="R333" s="186"/>
      <c r="S333" s="186"/>
      <c r="T333" s="186"/>
      <c r="U333" s="187"/>
      <c r="V333" s="188" t="s">
        <v>382</v>
      </c>
      <c r="W333" s="189"/>
      <c r="X333" s="189"/>
      <c r="Y333" s="189"/>
      <c r="Z333" s="189"/>
      <c r="AA333" s="190"/>
      <c r="AB333" s="191">
        <v>4.5100000000000001E-3</v>
      </c>
      <c r="AC333" s="192"/>
      <c r="AD333" s="192"/>
      <c r="AE333" s="192"/>
      <c r="AF333" s="193"/>
      <c r="AG333" s="74" t="s">
        <v>23</v>
      </c>
      <c r="AH333" s="75"/>
      <c r="AI333" s="75"/>
      <c r="AJ333" s="75"/>
      <c r="AK333" s="75"/>
      <c r="AL333" s="76">
        <f t="shared" si="5"/>
        <v>44</v>
      </c>
      <c r="AM333" s="77"/>
      <c r="AN333" s="77"/>
      <c r="AO333" s="78"/>
      <c r="AP333" s="91"/>
      <c r="AQ333" s="58"/>
      <c r="AR333" s="58"/>
      <c r="AS333" s="58"/>
      <c r="AT333" s="58"/>
      <c r="AU333" s="58"/>
      <c r="AV333" s="58">
        <v>5</v>
      </c>
      <c r="AW333" s="58"/>
      <c r="AX333" s="58"/>
      <c r="AY333" s="58">
        <v>2</v>
      </c>
      <c r="AZ333" s="58"/>
      <c r="BA333" s="58"/>
      <c r="BB333" s="58">
        <v>6</v>
      </c>
      <c r="BC333" s="58"/>
      <c r="BD333" s="58"/>
      <c r="BE333" s="58">
        <v>2</v>
      </c>
      <c r="BF333" s="58"/>
      <c r="BG333" s="58"/>
      <c r="BH333" s="58">
        <v>6</v>
      </c>
      <c r="BI333" s="58"/>
      <c r="BJ333" s="58"/>
      <c r="BK333" s="58">
        <v>2</v>
      </c>
      <c r="BL333" s="58"/>
      <c r="BM333" s="58"/>
      <c r="BN333" s="58">
        <v>6</v>
      </c>
      <c r="BO333" s="58"/>
      <c r="BP333" s="58"/>
      <c r="BQ333" s="58">
        <v>2</v>
      </c>
      <c r="BR333" s="58"/>
      <c r="BS333" s="58"/>
      <c r="BT333" s="58">
        <v>6</v>
      </c>
      <c r="BU333" s="58"/>
      <c r="BV333" s="58"/>
      <c r="BW333" s="58">
        <v>2</v>
      </c>
      <c r="BX333" s="58"/>
      <c r="BY333" s="66"/>
      <c r="BZ333" s="183"/>
      <c r="CA333" s="58"/>
      <c r="CB333" s="58"/>
      <c r="CC333" s="58"/>
      <c r="CD333" s="58"/>
      <c r="CE333" s="58"/>
      <c r="CF333" s="58">
        <v>5</v>
      </c>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183"/>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66"/>
      <c r="ET333" s="183"/>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66"/>
      <c r="GD333" s="183"/>
      <c r="GE333" s="58"/>
      <c r="GF333" s="58"/>
      <c r="GG333" s="58"/>
      <c r="GH333" s="58"/>
      <c r="GI333" s="58"/>
      <c r="GJ333" s="58"/>
      <c r="GK333" s="58"/>
      <c r="GL333" s="58"/>
      <c r="GM333" s="58"/>
      <c r="GN333" s="58"/>
      <c r="GO333" s="58"/>
      <c r="GP333" s="58"/>
      <c r="GQ333" s="58"/>
      <c r="GR333" s="58"/>
      <c r="GS333" s="58"/>
      <c r="GT333" s="58"/>
      <c r="GU333" s="58"/>
      <c r="GV333" s="58"/>
      <c r="GW333" s="58"/>
      <c r="GX333" s="58"/>
      <c r="GY333" s="58"/>
      <c r="GZ333" s="58"/>
      <c r="HA333" s="58"/>
      <c r="HB333" s="58"/>
      <c r="HC333" s="58"/>
      <c r="HD333" s="58"/>
      <c r="HE333" s="58"/>
      <c r="HF333" s="58"/>
      <c r="HG333" s="58"/>
      <c r="HH333" s="58"/>
      <c r="HI333" s="58"/>
      <c r="HJ333" s="58"/>
      <c r="HK333" s="58"/>
      <c r="HL333" s="58"/>
      <c r="HM333" s="66"/>
    </row>
    <row r="334" spans="2:221" ht="18" customHeight="1" x14ac:dyDescent="0.2">
      <c r="B334" s="134"/>
      <c r="C334" s="135"/>
      <c r="D334" s="135"/>
      <c r="E334" s="135"/>
      <c r="F334" s="135"/>
      <c r="G334" s="135"/>
      <c r="H334" s="135"/>
      <c r="I334" s="135"/>
      <c r="J334" s="135"/>
      <c r="K334" s="135"/>
      <c r="L334" s="135"/>
      <c r="M334" s="135"/>
      <c r="N334" s="135"/>
      <c r="O334" s="135"/>
      <c r="P334" s="135"/>
      <c r="Q334" s="135"/>
      <c r="R334" s="135"/>
      <c r="S334" s="135"/>
      <c r="T334" s="135"/>
      <c r="U334" s="136"/>
      <c r="V334" s="140"/>
      <c r="W334" s="141"/>
      <c r="X334" s="141"/>
      <c r="Y334" s="141"/>
      <c r="Z334" s="141"/>
      <c r="AA334" s="142"/>
      <c r="AB334" s="146"/>
      <c r="AC334" s="147"/>
      <c r="AD334" s="147"/>
      <c r="AE334" s="147"/>
      <c r="AF334" s="148"/>
      <c r="AG334" s="74" t="s">
        <v>24</v>
      </c>
      <c r="AH334" s="75"/>
      <c r="AI334" s="75"/>
      <c r="AJ334" s="75"/>
      <c r="AK334" s="75"/>
      <c r="AL334" s="76">
        <f t="shared" si="5"/>
        <v>21</v>
      </c>
      <c r="AM334" s="77"/>
      <c r="AN334" s="77"/>
      <c r="AO334" s="78"/>
      <c r="AP334" s="79"/>
      <c r="AQ334" s="58"/>
      <c r="AR334" s="58"/>
      <c r="AS334" s="58"/>
      <c r="AT334" s="58"/>
      <c r="AU334" s="58"/>
      <c r="AV334" s="395">
        <v>1</v>
      </c>
      <c r="AW334" s="395"/>
      <c r="AX334" s="395"/>
      <c r="AY334" s="395">
        <v>2</v>
      </c>
      <c r="AZ334" s="395"/>
      <c r="BA334" s="395"/>
      <c r="BB334" s="395">
        <v>2</v>
      </c>
      <c r="BC334" s="395"/>
      <c r="BD334" s="395"/>
      <c r="BE334" s="395">
        <v>2</v>
      </c>
      <c r="BF334" s="395"/>
      <c r="BG334" s="395"/>
      <c r="BH334" s="395">
        <v>2</v>
      </c>
      <c r="BI334" s="395"/>
      <c r="BJ334" s="395"/>
      <c r="BK334" s="395">
        <v>2</v>
      </c>
      <c r="BL334" s="395"/>
      <c r="BM334" s="395"/>
      <c r="BN334" s="395">
        <v>2</v>
      </c>
      <c r="BO334" s="395"/>
      <c r="BP334" s="395"/>
      <c r="BQ334" s="395">
        <v>2</v>
      </c>
      <c r="BR334" s="395"/>
      <c r="BS334" s="395"/>
      <c r="BT334" s="395">
        <v>2</v>
      </c>
      <c r="BU334" s="395"/>
      <c r="BV334" s="395"/>
      <c r="BW334" s="395">
        <v>1</v>
      </c>
      <c r="BX334" s="395"/>
      <c r="BY334" s="441"/>
      <c r="BZ334" s="443"/>
      <c r="CA334" s="395"/>
      <c r="CB334" s="395"/>
      <c r="CC334" s="395"/>
      <c r="CD334" s="395"/>
      <c r="CE334" s="395"/>
      <c r="CF334" s="395">
        <v>3</v>
      </c>
      <c r="CG334" s="395"/>
      <c r="CH334" s="395"/>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66"/>
      <c r="DJ334" s="183"/>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66"/>
      <c r="ET334" s="183"/>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66"/>
      <c r="GD334" s="183"/>
      <c r="GE334" s="58"/>
      <c r="GF334" s="58"/>
      <c r="GG334" s="58"/>
      <c r="GH334" s="58"/>
      <c r="GI334" s="58"/>
      <c r="GJ334" s="58"/>
      <c r="GK334" s="58"/>
      <c r="GL334" s="58"/>
      <c r="GM334" s="58"/>
      <c r="GN334" s="58"/>
      <c r="GO334" s="58"/>
      <c r="GP334" s="58"/>
      <c r="GQ334" s="58"/>
      <c r="GR334" s="58"/>
      <c r="GS334" s="58"/>
      <c r="GT334" s="58"/>
      <c r="GU334" s="58"/>
      <c r="GV334" s="58"/>
      <c r="GW334" s="58"/>
      <c r="GX334" s="58"/>
      <c r="GY334" s="58"/>
      <c r="GZ334" s="58"/>
      <c r="HA334" s="58"/>
      <c r="HB334" s="58"/>
      <c r="HC334" s="58"/>
      <c r="HD334" s="58"/>
      <c r="HE334" s="58"/>
      <c r="HF334" s="58"/>
      <c r="HG334" s="58"/>
      <c r="HH334" s="58"/>
      <c r="HI334" s="58"/>
      <c r="HJ334" s="58"/>
      <c r="HK334" s="58"/>
      <c r="HL334" s="58"/>
      <c r="HM334" s="66"/>
    </row>
    <row r="335" spans="2:221" ht="18" customHeight="1" x14ac:dyDescent="0.2">
      <c r="B335" s="159" t="s">
        <v>324</v>
      </c>
      <c r="C335" s="160"/>
      <c r="D335" s="160"/>
      <c r="E335" s="160"/>
      <c r="F335" s="160"/>
      <c r="G335" s="160"/>
      <c r="H335" s="160"/>
      <c r="I335" s="160"/>
      <c r="J335" s="160"/>
      <c r="K335" s="160"/>
      <c r="L335" s="160"/>
      <c r="M335" s="160"/>
      <c r="N335" s="160"/>
      <c r="O335" s="160"/>
      <c r="P335" s="160"/>
      <c r="Q335" s="160"/>
      <c r="R335" s="160"/>
      <c r="S335" s="160"/>
      <c r="T335" s="160"/>
      <c r="U335" s="161"/>
      <c r="V335" s="165" t="s">
        <v>383</v>
      </c>
      <c r="W335" s="166"/>
      <c r="X335" s="166"/>
      <c r="Y335" s="166"/>
      <c r="Z335" s="166"/>
      <c r="AA335" s="167"/>
      <c r="AB335" s="171">
        <v>1.213E-2</v>
      </c>
      <c r="AC335" s="172"/>
      <c r="AD335" s="172"/>
      <c r="AE335" s="172"/>
      <c r="AF335" s="173"/>
      <c r="AG335" s="177" t="s">
        <v>23</v>
      </c>
      <c r="AH335" s="178"/>
      <c r="AI335" s="178"/>
      <c r="AJ335" s="178"/>
      <c r="AK335" s="178"/>
      <c r="AL335" s="179">
        <f t="shared" si="5"/>
        <v>4</v>
      </c>
      <c r="AM335" s="180"/>
      <c r="AN335" s="180"/>
      <c r="AO335" s="181"/>
      <c r="AP335" s="61"/>
      <c r="AQ335" s="65"/>
      <c r="AR335" s="65"/>
      <c r="AS335" s="65"/>
      <c r="AT335" s="65"/>
      <c r="AU335" s="65"/>
      <c r="AV335" s="65"/>
      <c r="AW335" s="65"/>
      <c r="AX335" s="65"/>
      <c r="AY335" s="65">
        <v>1</v>
      </c>
      <c r="AZ335" s="65"/>
      <c r="BA335" s="65"/>
      <c r="BB335" s="65"/>
      <c r="BC335" s="65"/>
      <c r="BD335" s="65"/>
      <c r="BE335" s="65"/>
      <c r="BF335" s="65"/>
      <c r="BG335" s="65"/>
      <c r="BH335" s="65">
        <v>1</v>
      </c>
      <c r="BI335" s="65"/>
      <c r="BJ335" s="65"/>
      <c r="BK335" s="65"/>
      <c r="BL335" s="65"/>
      <c r="BM335" s="65"/>
      <c r="BN335" s="65"/>
      <c r="BO335" s="65"/>
      <c r="BP335" s="65"/>
      <c r="BQ335" s="65">
        <v>1</v>
      </c>
      <c r="BR335" s="65"/>
      <c r="BS335" s="65"/>
      <c r="BT335" s="65"/>
      <c r="BU335" s="65"/>
      <c r="BV335" s="65"/>
      <c r="BW335" s="65">
        <v>1</v>
      </c>
      <c r="BX335" s="65"/>
      <c r="BY335" s="80"/>
      <c r="BZ335" s="182"/>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5"/>
      <c r="DA335" s="65"/>
      <c r="DB335" s="65"/>
      <c r="DC335" s="65"/>
      <c r="DD335" s="65"/>
      <c r="DE335" s="65"/>
      <c r="DF335" s="65"/>
      <c r="DG335" s="65"/>
      <c r="DH335" s="65"/>
      <c r="DI335" s="80"/>
      <c r="DJ335" s="182"/>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80"/>
      <c r="ET335" s="182"/>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80"/>
      <c r="GD335" s="182"/>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80"/>
    </row>
    <row r="336" spans="2:221" ht="18" customHeight="1" x14ac:dyDescent="0.2">
      <c r="B336" s="162"/>
      <c r="C336" s="163"/>
      <c r="D336" s="163"/>
      <c r="E336" s="163"/>
      <c r="F336" s="163"/>
      <c r="G336" s="163"/>
      <c r="H336" s="163"/>
      <c r="I336" s="163"/>
      <c r="J336" s="163"/>
      <c r="K336" s="163"/>
      <c r="L336" s="163"/>
      <c r="M336" s="163"/>
      <c r="N336" s="163"/>
      <c r="O336" s="163"/>
      <c r="P336" s="163"/>
      <c r="Q336" s="163"/>
      <c r="R336" s="163"/>
      <c r="S336" s="163"/>
      <c r="T336" s="163"/>
      <c r="U336" s="164"/>
      <c r="V336" s="168"/>
      <c r="W336" s="169"/>
      <c r="X336" s="169"/>
      <c r="Y336" s="169"/>
      <c r="Z336" s="169"/>
      <c r="AA336" s="170"/>
      <c r="AB336" s="174"/>
      <c r="AC336" s="175"/>
      <c r="AD336" s="175"/>
      <c r="AE336" s="175"/>
      <c r="AF336" s="176"/>
      <c r="AG336" s="177" t="s">
        <v>24</v>
      </c>
      <c r="AH336" s="178"/>
      <c r="AI336" s="178"/>
      <c r="AJ336" s="178"/>
      <c r="AK336" s="178"/>
      <c r="AL336" s="179">
        <f t="shared" si="5"/>
        <v>10</v>
      </c>
      <c r="AM336" s="180"/>
      <c r="AN336" s="180"/>
      <c r="AO336" s="181"/>
      <c r="AP336" s="184"/>
      <c r="AQ336" s="65"/>
      <c r="AR336" s="65"/>
      <c r="AS336" s="65"/>
      <c r="AT336" s="65"/>
      <c r="AU336" s="65"/>
      <c r="AV336" s="65"/>
      <c r="AW336" s="65"/>
      <c r="AX336" s="65"/>
      <c r="AY336" s="65">
        <v>1</v>
      </c>
      <c r="AZ336" s="65"/>
      <c r="BA336" s="65"/>
      <c r="BB336" s="65">
        <v>1</v>
      </c>
      <c r="BC336" s="65"/>
      <c r="BD336" s="65"/>
      <c r="BE336" s="65">
        <v>1</v>
      </c>
      <c r="BF336" s="65"/>
      <c r="BG336" s="65"/>
      <c r="BH336" s="65"/>
      <c r="BI336" s="65"/>
      <c r="BJ336" s="65"/>
      <c r="BK336" s="65">
        <v>1</v>
      </c>
      <c r="BL336" s="65"/>
      <c r="BM336" s="65"/>
      <c r="BN336" s="65">
        <v>1</v>
      </c>
      <c r="BO336" s="65"/>
      <c r="BP336" s="65"/>
      <c r="BQ336" s="65">
        <v>2</v>
      </c>
      <c r="BR336" s="65"/>
      <c r="BS336" s="65"/>
      <c r="BT336" s="65"/>
      <c r="BU336" s="65"/>
      <c r="BV336" s="65"/>
      <c r="BW336" s="65">
        <v>1</v>
      </c>
      <c r="BX336" s="65"/>
      <c r="BY336" s="65"/>
      <c r="BZ336" s="182"/>
      <c r="CA336" s="65"/>
      <c r="CB336" s="65"/>
      <c r="CC336" s="65">
        <v>1</v>
      </c>
      <c r="CD336" s="65"/>
      <c r="CE336" s="65"/>
      <c r="CF336" s="65">
        <v>1</v>
      </c>
      <c r="CG336" s="65"/>
      <c r="CH336" s="65"/>
      <c r="CI336" s="65"/>
      <c r="CJ336" s="65"/>
      <c r="CK336" s="65"/>
      <c r="CL336" s="65"/>
      <c r="CM336" s="65"/>
      <c r="CN336" s="65"/>
      <c r="CO336" s="65"/>
      <c r="CP336" s="65"/>
      <c r="CQ336" s="65"/>
      <c r="CR336" s="65"/>
      <c r="CS336" s="65"/>
      <c r="CT336" s="65"/>
      <c r="CU336" s="65"/>
      <c r="CV336" s="65"/>
      <c r="CW336" s="65"/>
      <c r="CX336" s="65"/>
      <c r="CY336" s="65"/>
      <c r="CZ336" s="65"/>
      <c r="DA336" s="65"/>
      <c r="DB336" s="65"/>
      <c r="DC336" s="65"/>
      <c r="DD336" s="65"/>
      <c r="DE336" s="65"/>
      <c r="DF336" s="65"/>
      <c r="DG336" s="65"/>
      <c r="DH336" s="65"/>
      <c r="DI336" s="80"/>
      <c r="DJ336" s="182"/>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80"/>
      <c r="ET336" s="182"/>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80"/>
      <c r="GD336" s="182"/>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80"/>
    </row>
    <row r="337" spans="2:221" ht="18" customHeight="1" x14ac:dyDescent="0.2">
      <c r="B337" s="185" t="s">
        <v>325</v>
      </c>
      <c r="C337" s="186"/>
      <c r="D337" s="186"/>
      <c r="E337" s="186"/>
      <c r="F337" s="186"/>
      <c r="G337" s="186"/>
      <c r="H337" s="186"/>
      <c r="I337" s="186"/>
      <c r="J337" s="186"/>
      <c r="K337" s="186"/>
      <c r="L337" s="186"/>
      <c r="M337" s="186"/>
      <c r="N337" s="186"/>
      <c r="O337" s="186"/>
      <c r="P337" s="186"/>
      <c r="Q337" s="186"/>
      <c r="R337" s="186"/>
      <c r="S337" s="186"/>
      <c r="T337" s="186"/>
      <c r="U337" s="187"/>
      <c r="V337" s="188" t="s">
        <v>384</v>
      </c>
      <c r="W337" s="189"/>
      <c r="X337" s="189"/>
      <c r="Y337" s="189"/>
      <c r="Z337" s="189"/>
      <c r="AA337" s="190"/>
      <c r="AB337" s="191">
        <v>0.72321000000000002</v>
      </c>
      <c r="AC337" s="192"/>
      <c r="AD337" s="192"/>
      <c r="AE337" s="192"/>
      <c r="AF337" s="193"/>
      <c r="AG337" s="74" t="s">
        <v>23</v>
      </c>
      <c r="AH337" s="75"/>
      <c r="AI337" s="75"/>
      <c r="AJ337" s="75"/>
      <c r="AK337" s="75"/>
      <c r="AL337" s="76">
        <f t="shared" si="5"/>
        <v>4</v>
      </c>
      <c r="AM337" s="77"/>
      <c r="AN337" s="77"/>
      <c r="AO337" s="78"/>
      <c r="AP337" s="369">
        <v>1</v>
      </c>
      <c r="AQ337" s="370"/>
      <c r="AR337" s="370"/>
      <c r="AS337" s="370"/>
      <c r="AT337" s="370"/>
      <c r="AU337" s="370"/>
      <c r="AV337" s="370"/>
      <c r="AW337" s="370"/>
      <c r="AX337" s="370"/>
      <c r="AY337" s="370"/>
      <c r="AZ337" s="370"/>
      <c r="BA337" s="370"/>
      <c r="BB337" s="370"/>
      <c r="BC337" s="370"/>
      <c r="BD337" s="370"/>
      <c r="BE337" s="370"/>
      <c r="BF337" s="370"/>
      <c r="BG337" s="370"/>
      <c r="BH337" s="370"/>
      <c r="BI337" s="370"/>
      <c r="BJ337" s="370"/>
      <c r="BK337" s="370"/>
      <c r="BL337" s="370"/>
      <c r="BM337" s="370"/>
      <c r="BN337" s="370"/>
      <c r="BO337" s="370"/>
      <c r="BP337" s="370"/>
      <c r="BQ337" s="370"/>
      <c r="BR337" s="370"/>
      <c r="BS337" s="370"/>
      <c r="BT337" s="370"/>
      <c r="BU337" s="370"/>
      <c r="BV337" s="370"/>
      <c r="BW337" s="370"/>
      <c r="BX337" s="370"/>
      <c r="BY337" s="371"/>
      <c r="BZ337" s="368">
        <v>1</v>
      </c>
      <c r="CA337" s="194"/>
      <c r="CB337" s="194"/>
      <c r="CC337" s="194">
        <v>1</v>
      </c>
      <c r="CD337" s="194"/>
      <c r="CE337" s="194"/>
      <c r="CF337" s="194">
        <v>1</v>
      </c>
      <c r="CG337" s="194"/>
      <c r="CH337" s="194"/>
      <c r="CI337" s="194"/>
      <c r="CJ337" s="194"/>
      <c r="CK337" s="194"/>
      <c r="CL337" s="194"/>
      <c r="CM337" s="194"/>
      <c r="CN337" s="194"/>
      <c r="CO337" s="194"/>
      <c r="CP337" s="194"/>
      <c r="CQ337" s="194"/>
      <c r="CR337" s="194"/>
      <c r="CS337" s="194"/>
      <c r="CT337" s="194"/>
      <c r="CU337" s="194"/>
      <c r="CV337" s="194"/>
      <c r="CW337" s="194"/>
      <c r="CX337" s="194"/>
      <c r="CY337" s="194"/>
      <c r="CZ337" s="194"/>
      <c r="DA337" s="194"/>
      <c r="DB337" s="194"/>
      <c r="DC337" s="194"/>
      <c r="DD337" s="194"/>
      <c r="DE337" s="194"/>
      <c r="DF337" s="194"/>
      <c r="DG337" s="194"/>
      <c r="DH337" s="194"/>
      <c r="DI337" s="194"/>
      <c r="DJ337" s="183"/>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66"/>
      <c r="ET337" s="183"/>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66"/>
      <c r="GD337" s="183"/>
      <c r="GE337" s="58"/>
      <c r="GF337" s="58"/>
      <c r="GG337" s="58"/>
      <c r="GH337" s="58"/>
      <c r="GI337" s="58"/>
      <c r="GJ337" s="58"/>
      <c r="GK337" s="58"/>
      <c r="GL337" s="58"/>
      <c r="GM337" s="58"/>
      <c r="GN337" s="58"/>
      <c r="GO337" s="58"/>
      <c r="GP337" s="58"/>
      <c r="GQ337" s="58"/>
      <c r="GR337" s="58"/>
      <c r="GS337" s="58"/>
      <c r="GT337" s="58"/>
      <c r="GU337" s="58"/>
      <c r="GV337" s="58"/>
      <c r="GW337" s="58"/>
      <c r="GX337" s="58"/>
      <c r="GY337" s="58"/>
      <c r="GZ337" s="58"/>
      <c r="HA337" s="58"/>
      <c r="HB337" s="58"/>
      <c r="HC337" s="58"/>
      <c r="HD337" s="58"/>
      <c r="HE337" s="58"/>
      <c r="HF337" s="58"/>
      <c r="HG337" s="58"/>
      <c r="HH337" s="58"/>
      <c r="HI337" s="58"/>
      <c r="HJ337" s="58"/>
      <c r="HK337" s="58"/>
      <c r="HL337" s="58"/>
      <c r="HM337" s="66"/>
    </row>
    <row r="338" spans="2:221" ht="18" customHeight="1" thickBot="1" x14ac:dyDescent="0.25">
      <c r="B338" s="416"/>
      <c r="C338" s="417"/>
      <c r="D338" s="417"/>
      <c r="E338" s="417"/>
      <c r="F338" s="417"/>
      <c r="G338" s="417"/>
      <c r="H338" s="417"/>
      <c r="I338" s="417"/>
      <c r="J338" s="417"/>
      <c r="K338" s="417"/>
      <c r="L338" s="417"/>
      <c r="M338" s="417"/>
      <c r="N338" s="417"/>
      <c r="O338" s="417"/>
      <c r="P338" s="417"/>
      <c r="Q338" s="417"/>
      <c r="R338" s="417"/>
      <c r="S338" s="417"/>
      <c r="T338" s="417"/>
      <c r="U338" s="418"/>
      <c r="V338" s="419"/>
      <c r="W338" s="420"/>
      <c r="X338" s="420"/>
      <c r="Y338" s="420"/>
      <c r="Z338" s="420"/>
      <c r="AA338" s="421"/>
      <c r="AB338" s="422"/>
      <c r="AC338" s="423"/>
      <c r="AD338" s="423"/>
      <c r="AE338" s="423"/>
      <c r="AF338" s="424"/>
      <c r="AG338" s="426" t="s">
        <v>24</v>
      </c>
      <c r="AH338" s="427"/>
      <c r="AI338" s="427"/>
      <c r="AJ338" s="427"/>
      <c r="AK338" s="427"/>
      <c r="AL338" s="428">
        <f t="shared" si="5"/>
        <v>2.2000000000000002</v>
      </c>
      <c r="AM338" s="429"/>
      <c r="AN338" s="429"/>
      <c r="AO338" s="430"/>
      <c r="AP338" s="384">
        <v>0.7</v>
      </c>
      <c r="AQ338" s="385"/>
      <c r="AR338" s="385"/>
      <c r="AS338" s="385"/>
      <c r="AT338" s="385"/>
      <c r="AU338" s="385"/>
      <c r="AV338" s="385"/>
      <c r="AW338" s="385"/>
      <c r="AX338" s="385"/>
      <c r="AY338" s="385"/>
      <c r="AZ338" s="385"/>
      <c r="BA338" s="385"/>
      <c r="BB338" s="385"/>
      <c r="BC338" s="385"/>
      <c r="BD338" s="385"/>
      <c r="BE338" s="385"/>
      <c r="BF338" s="385"/>
      <c r="BG338" s="385"/>
      <c r="BH338" s="385"/>
      <c r="BI338" s="385"/>
      <c r="BJ338" s="385"/>
      <c r="BK338" s="385"/>
      <c r="BL338" s="385"/>
      <c r="BM338" s="385"/>
      <c r="BN338" s="385"/>
      <c r="BO338" s="385"/>
      <c r="BP338" s="385"/>
      <c r="BQ338" s="385"/>
      <c r="BR338" s="385"/>
      <c r="BS338" s="385"/>
      <c r="BT338" s="385"/>
      <c r="BU338" s="385"/>
      <c r="BV338" s="385"/>
      <c r="BW338" s="385"/>
      <c r="BX338" s="385"/>
      <c r="BY338" s="386"/>
      <c r="BZ338" s="453">
        <v>0.5</v>
      </c>
      <c r="CA338" s="454"/>
      <c r="CB338" s="454"/>
      <c r="CC338" s="453">
        <v>0.5</v>
      </c>
      <c r="CD338" s="454"/>
      <c r="CE338" s="454"/>
      <c r="CF338" s="453">
        <v>0.5</v>
      </c>
      <c r="CG338" s="454"/>
      <c r="CH338" s="454"/>
      <c r="CI338" s="425"/>
      <c r="CJ338" s="425"/>
      <c r="CK338" s="425"/>
      <c r="CL338" s="425"/>
      <c r="CM338" s="425"/>
      <c r="CN338" s="425"/>
      <c r="CO338" s="425"/>
      <c r="CP338" s="425"/>
      <c r="CQ338" s="425"/>
      <c r="CR338" s="425"/>
      <c r="CS338" s="425"/>
      <c r="CT338" s="425"/>
      <c r="CU338" s="425"/>
      <c r="CV338" s="425"/>
      <c r="CW338" s="425"/>
      <c r="CX338" s="425"/>
      <c r="CY338" s="425"/>
      <c r="CZ338" s="425"/>
      <c r="DA338" s="425"/>
      <c r="DB338" s="425"/>
      <c r="DC338" s="425"/>
      <c r="DD338" s="425"/>
      <c r="DE338" s="425"/>
      <c r="DF338" s="425"/>
      <c r="DG338" s="425"/>
      <c r="DH338" s="425"/>
      <c r="DI338" s="434"/>
      <c r="DJ338" s="435"/>
      <c r="DK338" s="425"/>
      <c r="DL338" s="425"/>
      <c r="DM338" s="425"/>
      <c r="DN338" s="425"/>
      <c r="DO338" s="425"/>
      <c r="DP338" s="425"/>
      <c r="DQ338" s="425"/>
      <c r="DR338" s="425"/>
      <c r="DS338" s="425"/>
      <c r="DT338" s="425"/>
      <c r="DU338" s="425"/>
      <c r="DV338" s="425"/>
      <c r="DW338" s="425"/>
      <c r="DX338" s="425"/>
      <c r="DY338" s="425"/>
      <c r="DZ338" s="425"/>
      <c r="EA338" s="425"/>
      <c r="EB338" s="425"/>
      <c r="EC338" s="425"/>
      <c r="ED338" s="425"/>
      <c r="EE338" s="425"/>
      <c r="EF338" s="425"/>
      <c r="EG338" s="425"/>
      <c r="EH338" s="425"/>
      <c r="EI338" s="425"/>
      <c r="EJ338" s="425"/>
      <c r="EK338" s="425"/>
      <c r="EL338" s="425"/>
      <c r="EM338" s="425"/>
      <c r="EN338" s="425"/>
      <c r="EO338" s="425"/>
      <c r="EP338" s="425"/>
      <c r="EQ338" s="425"/>
      <c r="ER338" s="425"/>
      <c r="ES338" s="434"/>
      <c r="ET338" s="435"/>
      <c r="EU338" s="425"/>
      <c r="EV338" s="425"/>
      <c r="EW338" s="425"/>
      <c r="EX338" s="425"/>
      <c r="EY338" s="425"/>
      <c r="EZ338" s="425"/>
      <c r="FA338" s="425"/>
      <c r="FB338" s="425"/>
      <c r="FC338" s="425"/>
      <c r="FD338" s="425"/>
      <c r="FE338" s="425"/>
      <c r="FF338" s="425"/>
      <c r="FG338" s="425"/>
      <c r="FH338" s="425"/>
      <c r="FI338" s="425"/>
      <c r="FJ338" s="425"/>
      <c r="FK338" s="425"/>
      <c r="FL338" s="425"/>
      <c r="FM338" s="425"/>
      <c r="FN338" s="425"/>
      <c r="FO338" s="425"/>
      <c r="FP338" s="425"/>
      <c r="FQ338" s="425"/>
      <c r="FR338" s="425"/>
      <c r="FS338" s="425"/>
      <c r="FT338" s="425"/>
      <c r="FU338" s="425"/>
      <c r="FV338" s="425"/>
      <c r="FW338" s="425"/>
      <c r="FX338" s="425"/>
      <c r="FY338" s="425"/>
      <c r="FZ338" s="425"/>
      <c r="GA338" s="425"/>
      <c r="GB338" s="425"/>
      <c r="GC338" s="434"/>
      <c r="GD338" s="435"/>
      <c r="GE338" s="425"/>
      <c r="GF338" s="425"/>
      <c r="GG338" s="425"/>
      <c r="GH338" s="425"/>
      <c r="GI338" s="425"/>
      <c r="GJ338" s="425"/>
      <c r="GK338" s="425"/>
      <c r="GL338" s="425"/>
      <c r="GM338" s="425"/>
      <c r="GN338" s="425"/>
      <c r="GO338" s="425"/>
      <c r="GP338" s="425"/>
      <c r="GQ338" s="425"/>
      <c r="GR338" s="425"/>
      <c r="GS338" s="425"/>
      <c r="GT338" s="425"/>
      <c r="GU338" s="425"/>
      <c r="GV338" s="425"/>
      <c r="GW338" s="425"/>
      <c r="GX338" s="425"/>
      <c r="GY338" s="425"/>
      <c r="GZ338" s="425"/>
      <c r="HA338" s="425"/>
      <c r="HB338" s="425"/>
      <c r="HC338" s="425"/>
      <c r="HD338" s="425"/>
      <c r="HE338" s="425"/>
      <c r="HF338" s="425"/>
      <c r="HG338" s="425"/>
      <c r="HH338" s="425"/>
      <c r="HI338" s="425"/>
      <c r="HJ338" s="425"/>
      <c r="HK338" s="425"/>
      <c r="HL338" s="425"/>
      <c r="HM338" s="434"/>
    </row>
    <row r="339" spans="2:221" s="34" customFormat="1" ht="18" customHeight="1" x14ac:dyDescent="0.2"/>
    <row r="340" spans="2:221" ht="18" customHeight="1" x14ac:dyDescent="0.2">
      <c r="AB340" s="451"/>
      <c r="AC340" s="452"/>
      <c r="AD340" s="452"/>
      <c r="AE340" s="452"/>
      <c r="AF340" s="452"/>
    </row>
  </sheetData>
  <mergeCells count="17666">
    <mergeCell ref="BZ331:CH331"/>
    <mergeCell ref="BZ332:CH332"/>
    <mergeCell ref="BZ52:CH52"/>
    <mergeCell ref="BZ54:CH54"/>
    <mergeCell ref="BZ254:CH254"/>
    <mergeCell ref="BZ256:CH256"/>
    <mergeCell ref="CL261:CQ261"/>
    <mergeCell ref="CR261:CW261"/>
    <mergeCell ref="CX261:DC261"/>
    <mergeCell ref="DD261:DI261"/>
    <mergeCell ref="AB340:AF340"/>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DV337:DX337"/>
    <mergeCell ref="DY337:EA337"/>
    <mergeCell ref="EB337:ED337"/>
    <mergeCell ref="EE337:EG337"/>
    <mergeCell ref="EH337:EJ337"/>
    <mergeCell ref="EK337:EM337"/>
    <mergeCell ref="DD337:DF337"/>
    <mergeCell ref="DG337:DI337"/>
    <mergeCell ref="DJ337:DL337"/>
    <mergeCell ref="DM337:DO337"/>
    <mergeCell ref="GV338:GX338"/>
    <mergeCell ref="GY338:HA338"/>
    <mergeCell ref="HB338:HD338"/>
    <mergeCell ref="HE338:HG338"/>
    <mergeCell ref="BZ338:CB338"/>
    <mergeCell ref="CC338:CE338"/>
    <mergeCell ref="CF338:CH338"/>
    <mergeCell ref="CI338:CK338"/>
    <mergeCell ref="CL338:CN338"/>
    <mergeCell ref="CO338:CQ338"/>
    <mergeCell ref="HH338:HJ338"/>
    <mergeCell ref="HH335:HJ335"/>
    <mergeCell ref="HK335:HM335"/>
    <mergeCell ref="DP337:DR337"/>
    <mergeCell ref="DS337:DU337"/>
    <mergeCell ref="CL337:CN337"/>
    <mergeCell ref="CO337:CQ337"/>
    <mergeCell ref="CR337:CT337"/>
    <mergeCell ref="CU337:CW337"/>
    <mergeCell ref="CX337:CZ337"/>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DJ338:DL338"/>
    <mergeCell ref="DM338:DO338"/>
    <mergeCell ref="DP338:DR338"/>
    <mergeCell ref="DS338:DU338"/>
    <mergeCell ref="DV338:DX338"/>
    <mergeCell ref="DY338:EA338"/>
    <mergeCell ref="CR338:CT338"/>
    <mergeCell ref="CU338:CW338"/>
    <mergeCell ref="CX338:CZ338"/>
    <mergeCell ref="DA338:DC338"/>
    <mergeCell ref="DD338:DF338"/>
    <mergeCell ref="DG338:DI338"/>
    <mergeCell ref="AG338:AK338"/>
    <mergeCell ref="AL338:AO338"/>
    <mergeCell ref="GP337:GR337"/>
    <mergeCell ref="HH337:HJ337"/>
    <mergeCell ref="AG336:AK336"/>
    <mergeCell ref="AL336:AO336"/>
    <mergeCell ref="AP336:AR336"/>
    <mergeCell ref="AS336:AU336"/>
    <mergeCell ref="AV336:AX336"/>
    <mergeCell ref="AY336:BA336"/>
    <mergeCell ref="BB336:BD336"/>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N335:EP335"/>
    <mergeCell ref="EQ335:ES335"/>
    <mergeCell ref="ET335:EV335"/>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BT336:BV336"/>
    <mergeCell ref="CR336:CT336"/>
    <mergeCell ref="CU336:CW336"/>
    <mergeCell ref="CX336:CZ336"/>
    <mergeCell ref="DA336:DC336"/>
    <mergeCell ref="DA337:DC337"/>
    <mergeCell ref="BZ337:CB337"/>
    <mergeCell ref="CC337:CE337"/>
    <mergeCell ref="CF337:CH337"/>
    <mergeCell ref="CI337:CK337"/>
    <mergeCell ref="CO335:CQ335"/>
    <mergeCell ref="CR335:CT335"/>
    <mergeCell ref="CU335:CW335"/>
    <mergeCell ref="CX335:CZ335"/>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DD334:DF334"/>
    <mergeCell ref="DG334:DI334"/>
    <mergeCell ref="DJ334:DL334"/>
    <mergeCell ref="DM334:DO334"/>
    <mergeCell ref="DS336:DU336"/>
    <mergeCell ref="DV336:DX336"/>
    <mergeCell ref="CO336:CQ336"/>
    <mergeCell ref="HE335:HG335"/>
    <mergeCell ref="DM335:DO335"/>
    <mergeCell ref="DP335:DR335"/>
    <mergeCell ref="CI335:CK335"/>
    <mergeCell ref="CL335:CN335"/>
    <mergeCell ref="HE333:HG333"/>
    <mergeCell ref="HH333:HJ333"/>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DJ333:DL333"/>
    <mergeCell ref="DM333:DO333"/>
    <mergeCell ref="CF333:CH333"/>
    <mergeCell ref="CI333:CK333"/>
    <mergeCell ref="CL333:CN333"/>
    <mergeCell ref="CO333:CQ333"/>
    <mergeCell ref="CR333:CT333"/>
    <mergeCell ref="CU333:CW333"/>
    <mergeCell ref="BQ335:BS335"/>
    <mergeCell ref="BT335:BV335"/>
    <mergeCell ref="BW335:BY335"/>
    <mergeCell ref="BZ335:CB335"/>
    <mergeCell ref="CC335:CE335"/>
    <mergeCell ref="CF335:CH335"/>
    <mergeCell ref="AY335:BA335"/>
    <mergeCell ref="BB335:BD335"/>
    <mergeCell ref="BE335:BG335"/>
    <mergeCell ref="BH335:BJ335"/>
    <mergeCell ref="BK335:BM335"/>
    <mergeCell ref="BN335:BP335"/>
    <mergeCell ref="HH334:HJ334"/>
    <mergeCell ref="B333:U334"/>
    <mergeCell ref="V333:AA334"/>
    <mergeCell ref="AB333:AF334"/>
    <mergeCell ref="AG333:AK333"/>
    <mergeCell ref="AL333:AO333"/>
    <mergeCell ref="AP333:AR333"/>
    <mergeCell ref="AS333:AU333"/>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S332:DU332"/>
    <mergeCell ref="DV332:DX332"/>
    <mergeCell ref="DY332:EA332"/>
    <mergeCell ref="EB332:ED332"/>
    <mergeCell ref="EE332:EG332"/>
    <mergeCell ref="EH332:EJ332"/>
    <mergeCell ref="DA332:DC332"/>
    <mergeCell ref="DD332:DF332"/>
    <mergeCell ref="DG332:DI332"/>
    <mergeCell ref="DJ332:DL332"/>
    <mergeCell ref="DM332:DO332"/>
    <mergeCell ref="DP332:DR332"/>
    <mergeCell ref="DP334:DR334"/>
    <mergeCell ref="DS334:DU334"/>
    <mergeCell ref="CL334:CN334"/>
    <mergeCell ref="CO334:CQ334"/>
    <mergeCell ref="CR334:CT334"/>
    <mergeCell ref="CU334:CW334"/>
    <mergeCell ref="CX334:CZ334"/>
    <mergeCell ref="DA334:DC334"/>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DM331:DO331"/>
    <mergeCell ref="DP331:DR331"/>
    <mergeCell ref="DS331:DU331"/>
    <mergeCell ref="DV331:DX331"/>
    <mergeCell ref="DY331:EA331"/>
    <mergeCell ref="EB331:ED331"/>
    <mergeCell ref="CU331:CW331"/>
    <mergeCell ref="CX331:CZ331"/>
    <mergeCell ref="DA331:DC331"/>
    <mergeCell ref="DD331:DF331"/>
    <mergeCell ref="DG331:DI331"/>
    <mergeCell ref="DJ331:DL331"/>
    <mergeCell ref="CI331:CK331"/>
    <mergeCell ref="CU332:CW332"/>
    <mergeCell ref="CX332:CZ332"/>
    <mergeCell ref="AP331:BY331"/>
    <mergeCell ref="BN333:BP333"/>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B331:U332"/>
    <mergeCell ref="V331:AA332"/>
    <mergeCell ref="AB331:AF332"/>
    <mergeCell ref="AG331:AK331"/>
    <mergeCell ref="AL331:AO331"/>
    <mergeCell ref="GV330:GX330"/>
    <mergeCell ref="GY330:HA330"/>
    <mergeCell ref="HB330:HD330"/>
    <mergeCell ref="HE330:HG330"/>
    <mergeCell ref="HH330:HJ330"/>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CR330:CT330"/>
    <mergeCell ref="CU330:CW330"/>
    <mergeCell ref="CX330:CZ330"/>
    <mergeCell ref="DA330:DC330"/>
    <mergeCell ref="CI332:CK332"/>
    <mergeCell ref="CL332:CN332"/>
    <mergeCell ref="CO332:CQ332"/>
    <mergeCell ref="CR332:CT332"/>
    <mergeCell ref="CL330:CN330"/>
    <mergeCell ref="CO330:CQ330"/>
    <mergeCell ref="BH330:BJ330"/>
    <mergeCell ref="BK330:BM330"/>
    <mergeCell ref="BN330:BP330"/>
    <mergeCell ref="BQ330:BS330"/>
    <mergeCell ref="BT330:BV330"/>
    <mergeCell ref="BW330:BY330"/>
    <mergeCell ref="GY331:HA331"/>
    <mergeCell ref="HB331:HD331"/>
    <mergeCell ref="HE331:HG331"/>
    <mergeCell ref="HH331:HJ331"/>
    <mergeCell ref="HK329:HM329"/>
    <mergeCell ref="AG330:AK330"/>
    <mergeCell ref="AL330:AO330"/>
    <mergeCell ref="AP330:AR330"/>
    <mergeCell ref="AS330:AU330"/>
    <mergeCell ref="AV330:AX330"/>
    <mergeCell ref="AY330:BA330"/>
    <mergeCell ref="BB330:BD330"/>
    <mergeCell ref="BE330:BG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D329:DF329"/>
    <mergeCell ref="DG329:DI329"/>
    <mergeCell ref="DJ329:DL329"/>
    <mergeCell ref="DM329:DO329"/>
    <mergeCell ref="DP329:DR329"/>
    <mergeCell ref="DS329:DU329"/>
    <mergeCell ref="CL329:CN329"/>
    <mergeCell ref="DD330:DF330"/>
    <mergeCell ref="DG330:DI330"/>
    <mergeCell ref="BZ330:CB330"/>
    <mergeCell ref="CC330:CE330"/>
    <mergeCell ref="CF330:CH330"/>
    <mergeCell ref="CI330:CK330"/>
    <mergeCell ref="DA329:DC329"/>
    <mergeCell ref="BT329:BV329"/>
    <mergeCell ref="CL331:CN331"/>
    <mergeCell ref="CO331:CQ331"/>
    <mergeCell ref="CR331:CT331"/>
    <mergeCell ref="BW329:BY329"/>
    <mergeCell ref="BZ329:CB329"/>
    <mergeCell ref="CC329:CE329"/>
    <mergeCell ref="CF329:CH329"/>
    <mergeCell ref="CI329:CK329"/>
    <mergeCell ref="BB329:BD329"/>
    <mergeCell ref="BE329:BG329"/>
    <mergeCell ref="BH329:BJ329"/>
    <mergeCell ref="BK329:BM329"/>
    <mergeCell ref="BN329:BP329"/>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V328:DX328"/>
    <mergeCell ref="CO328:CQ328"/>
    <mergeCell ref="CR328:CT328"/>
    <mergeCell ref="CC328:CE328"/>
    <mergeCell ref="CF328:CH328"/>
    <mergeCell ref="CI328:CK328"/>
    <mergeCell ref="CL328:CN328"/>
    <mergeCell ref="BE328:BG328"/>
    <mergeCell ref="BH328:BJ328"/>
    <mergeCell ref="BK328:BM328"/>
    <mergeCell ref="BN328:BP328"/>
    <mergeCell ref="BQ328:BS328"/>
    <mergeCell ref="BT328:BV328"/>
    <mergeCell ref="HH329:HJ329"/>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A328:DC328"/>
    <mergeCell ref="DD328:DF328"/>
    <mergeCell ref="BW328:BY328"/>
    <mergeCell ref="BZ328:CB328"/>
    <mergeCell ref="CU329:CW329"/>
    <mergeCell ref="CX329:CZ329"/>
    <mergeCell ref="BW327:BY327"/>
    <mergeCell ref="BZ327:CB327"/>
    <mergeCell ref="CC327:CE327"/>
    <mergeCell ref="CF327:CH327"/>
    <mergeCell ref="AY327:BA327"/>
    <mergeCell ref="BB327:BD327"/>
    <mergeCell ref="BE327:BG327"/>
    <mergeCell ref="BH327:BJ327"/>
    <mergeCell ref="BK327:BM327"/>
    <mergeCell ref="BN327:BP327"/>
    <mergeCell ref="HK328:HM328"/>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U328:CW328"/>
    <mergeCell ref="CX328:CZ328"/>
    <mergeCell ref="BZ326:CB326"/>
    <mergeCell ref="CC326:CE326"/>
    <mergeCell ref="CF326:CH326"/>
    <mergeCell ref="CI326:CK326"/>
    <mergeCell ref="BB326:BD326"/>
    <mergeCell ref="BE326:BG326"/>
    <mergeCell ref="BH326:BJ326"/>
    <mergeCell ref="BK326:BM326"/>
    <mergeCell ref="BN326:BP326"/>
    <mergeCell ref="BQ326:BS326"/>
    <mergeCell ref="HE327:HG327"/>
    <mergeCell ref="CO327:CQ327"/>
    <mergeCell ref="CR327:CT327"/>
    <mergeCell ref="CU327:CW327"/>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CU326:CW326"/>
    <mergeCell ref="CX326:CZ326"/>
    <mergeCell ref="DA326:DC326"/>
    <mergeCell ref="BT326:BV326"/>
    <mergeCell ref="BW326:BY326"/>
    <mergeCell ref="CO325:CQ325"/>
    <mergeCell ref="CR325:CT325"/>
    <mergeCell ref="CU325:CW325"/>
    <mergeCell ref="BN325:BP325"/>
    <mergeCell ref="BQ325:BS325"/>
    <mergeCell ref="CX327:CZ327"/>
    <mergeCell ref="BQ327:BS327"/>
    <mergeCell ref="BT327:BV327"/>
    <mergeCell ref="BT325:BV325"/>
    <mergeCell ref="BW325:BY325"/>
    <mergeCell ref="BZ325:CB325"/>
    <mergeCell ref="CC325:CE325"/>
    <mergeCell ref="AV325:AX325"/>
    <mergeCell ref="AY325:BA325"/>
    <mergeCell ref="BB325:BD325"/>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CO324:CQ324"/>
    <mergeCell ref="CR324:CT324"/>
    <mergeCell ref="CR326:CT326"/>
    <mergeCell ref="CC324:CE324"/>
    <mergeCell ref="CF324:CH324"/>
    <mergeCell ref="AY324:BA324"/>
    <mergeCell ref="BB324:BD324"/>
    <mergeCell ref="BE324:BG324"/>
    <mergeCell ref="BH324:BJ324"/>
    <mergeCell ref="BK324:BM324"/>
    <mergeCell ref="BN324:BP324"/>
    <mergeCell ref="HB325:HD325"/>
    <mergeCell ref="CL325:CN325"/>
    <mergeCell ref="HK323:HM323"/>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AV323:AX323"/>
    <mergeCell ref="AY323:BA323"/>
    <mergeCell ref="BB323:BD323"/>
    <mergeCell ref="BE323:BG323"/>
    <mergeCell ref="BH323:BJ323"/>
    <mergeCell ref="HE324:HG324"/>
    <mergeCell ref="HH324:HJ324"/>
    <mergeCell ref="HK324:HM324"/>
    <mergeCell ref="B323:U324"/>
    <mergeCell ref="V323:AA324"/>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GY323:HA323"/>
    <mergeCell ref="HB323:HD323"/>
    <mergeCell ref="HE323:HG323"/>
    <mergeCell ref="HH323:HJ323"/>
    <mergeCell ref="BN323:BP323"/>
    <mergeCell ref="BQ323:BS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BH322:BJ322"/>
    <mergeCell ref="BK322:BM322"/>
    <mergeCell ref="BT323:BV323"/>
    <mergeCell ref="BW323:BY323"/>
    <mergeCell ref="BZ323:CB323"/>
    <mergeCell ref="AS323:AU323"/>
    <mergeCell ref="CI321:CK321"/>
    <mergeCell ref="BB321:BD321"/>
    <mergeCell ref="BE321:BG321"/>
    <mergeCell ref="BH321:BJ321"/>
    <mergeCell ref="BK321:BM321"/>
    <mergeCell ref="BN321:BP321"/>
    <mergeCell ref="BQ321:BS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HH321:HJ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CC320:CE320"/>
    <mergeCell ref="CF320:CH320"/>
    <mergeCell ref="CI320:CK320"/>
    <mergeCell ref="CL320:CN320"/>
    <mergeCell ref="DA321:DC321"/>
    <mergeCell ref="BT321:BV321"/>
    <mergeCell ref="BW321:BY321"/>
    <mergeCell ref="BZ321:CB321"/>
    <mergeCell ref="CC321:CE321"/>
    <mergeCell ref="CF321:CH321"/>
    <mergeCell ref="AY319:BA319"/>
    <mergeCell ref="BB319:BD319"/>
    <mergeCell ref="BE319:BG319"/>
    <mergeCell ref="BH319:BJ319"/>
    <mergeCell ref="BK319:BM319"/>
    <mergeCell ref="BN319:BP319"/>
    <mergeCell ref="HK320:HM320"/>
    <mergeCell ref="HK318:HM318"/>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BQ319:BS319"/>
    <mergeCell ref="BT319:BV319"/>
    <mergeCell ref="BW319:BY319"/>
    <mergeCell ref="BZ319:CB319"/>
    <mergeCell ref="CC319:CE319"/>
    <mergeCell ref="CF319:CH319"/>
    <mergeCell ref="AV317:AX317"/>
    <mergeCell ref="AY317:BA317"/>
    <mergeCell ref="BB317:BD317"/>
    <mergeCell ref="BE317:BG317"/>
    <mergeCell ref="BH317:BJ317"/>
    <mergeCell ref="BK317:BM317"/>
    <mergeCell ref="HH318:HJ318"/>
    <mergeCell ref="B317:U318"/>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N316:BP316"/>
    <mergeCell ref="HB317:HD317"/>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GY315:HA315"/>
    <mergeCell ref="HB315:HD315"/>
    <mergeCell ref="HE315:HG315"/>
    <mergeCell ref="HH315:HJ315"/>
    <mergeCell ref="BZ315:CB315"/>
    <mergeCell ref="BN317:BP317"/>
    <mergeCell ref="BQ317:BS317"/>
    <mergeCell ref="BT317:BV317"/>
    <mergeCell ref="BW317:BY317"/>
    <mergeCell ref="BZ317:CB317"/>
    <mergeCell ref="CC317:CE317"/>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HH313:HJ313"/>
    <mergeCell ref="BH314:BJ314"/>
    <mergeCell ref="BK314:BM314"/>
    <mergeCell ref="AS315:AU315"/>
    <mergeCell ref="AV315:AX315"/>
    <mergeCell ref="AY315:BA315"/>
    <mergeCell ref="BB315:BD315"/>
    <mergeCell ref="BE315:BG315"/>
    <mergeCell ref="BQ313:BS313"/>
    <mergeCell ref="CI313:CK313"/>
    <mergeCell ref="B313:U314"/>
    <mergeCell ref="V313:AA314"/>
    <mergeCell ref="AB313:AF314"/>
    <mergeCell ref="AG313:AK313"/>
    <mergeCell ref="AL313:AO313"/>
    <mergeCell ref="AP313:AR313"/>
    <mergeCell ref="AS313:AU313"/>
    <mergeCell ref="AV313:AX313"/>
    <mergeCell ref="AY313:BA313"/>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CO312:CQ312"/>
    <mergeCell ref="CR312:CT312"/>
    <mergeCell ref="CU312:CW312"/>
    <mergeCell ref="CX312:CZ312"/>
    <mergeCell ref="DA312:DC312"/>
    <mergeCell ref="DD312:DF312"/>
    <mergeCell ref="BW312:BY312"/>
    <mergeCell ref="BZ312:CB312"/>
    <mergeCell ref="CC312:CE312"/>
    <mergeCell ref="CF312:CH312"/>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DA311:DC311"/>
    <mergeCell ref="DD311:DF311"/>
    <mergeCell ref="DG311:DI311"/>
    <mergeCell ref="DJ311:DL311"/>
    <mergeCell ref="DM311:DO311"/>
    <mergeCell ref="DP311:DR311"/>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BB313:BD313"/>
    <mergeCell ref="BE313:BG313"/>
    <mergeCell ref="BH313:BJ313"/>
    <mergeCell ref="BK313:BM313"/>
    <mergeCell ref="BN313:BP313"/>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DV310:DX310"/>
    <mergeCell ref="DY310:EA310"/>
    <mergeCell ref="EB310:ED310"/>
    <mergeCell ref="EE310:EG310"/>
    <mergeCell ref="EH310:EJ310"/>
    <mergeCell ref="EK310:EM310"/>
    <mergeCell ref="DD310:DF310"/>
    <mergeCell ref="DG310:DI310"/>
    <mergeCell ref="DJ310:DL310"/>
    <mergeCell ref="DM310:DO310"/>
    <mergeCell ref="DP310:DR310"/>
    <mergeCell ref="DS310:DU310"/>
    <mergeCell ref="CL310:CN310"/>
    <mergeCell ref="CO310:CQ310"/>
    <mergeCell ref="CR310:CT310"/>
    <mergeCell ref="CU310:CW310"/>
    <mergeCell ref="CX310:CZ310"/>
    <mergeCell ref="DA310:DC310"/>
    <mergeCell ref="CI312:CK312"/>
    <mergeCell ref="CC313:CE313"/>
    <mergeCell ref="CF313:CH313"/>
    <mergeCell ref="CL312:CN312"/>
    <mergeCell ref="BE312:BG312"/>
    <mergeCell ref="HH311:HJ311"/>
    <mergeCell ref="HK311:HM311"/>
    <mergeCell ref="HE309:HG309"/>
    <mergeCell ref="HH309:HJ309"/>
    <mergeCell ref="HK309:HM309"/>
    <mergeCell ref="AG310:AK310"/>
    <mergeCell ref="AL310:AO310"/>
    <mergeCell ref="GJ309:GL309"/>
    <mergeCell ref="GM309:GO309"/>
    <mergeCell ref="GP309:GR309"/>
    <mergeCell ref="GS309:GU309"/>
    <mergeCell ref="GV309:GX309"/>
    <mergeCell ref="GY309:HA309"/>
    <mergeCell ref="FR309:FT309"/>
    <mergeCell ref="FU309:FW309"/>
    <mergeCell ref="FX309:FZ309"/>
    <mergeCell ref="GA309:GC309"/>
    <mergeCell ref="GD309:GF309"/>
    <mergeCell ref="GG309:GI309"/>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DP309:DR309"/>
    <mergeCell ref="DS309:DU309"/>
    <mergeCell ref="DV309:DX309"/>
    <mergeCell ref="DY309:EA309"/>
    <mergeCell ref="EB309:ED309"/>
    <mergeCell ref="EE309:EG309"/>
    <mergeCell ref="CX309:CZ309"/>
    <mergeCell ref="DA309:DC309"/>
    <mergeCell ref="DD309:DF309"/>
    <mergeCell ref="DG309:DI309"/>
    <mergeCell ref="DJ309:DL309"/>
    <mergeCell ref="DM309:DO309"/>
    <mergeCell ref="CI309:CK309"/>
    <mergeCell ref="CL309:CN309"/>
    <mergeCell ref="CO309:CQ309"/>
    <mergeCell ref="CR309:CT309"/>
    <mergeCell ref="CU309:CW309"/>
    <mergeCell ref="AP309:BY309"/>
    <mergeCell ref="HH310:HJ310"/>
    <mergeCell ref="HB309:HD309"/>
    <mergeCell ref="BZ309:CH309"/>
    <mergeCell ref="BZ310:CH310"/>
    <mergeCell ref="HE311:HG311"/>
    <mergeCell ref="BK311:BM311"/>
    <mergeCell ref="BN311:BP311"/>
    <mergeCell ref="CF311:CH311"/>
    <mergeCell ref="AY311:BA311"/>
    <mergeCell ref="B309:U310"/>
    <mergeCell ref="V309:AA310"/>
    <mergeCell ref="AB309:AF310"/>
    <mergeCell ref="AG309:AK309"/>
    <mergeCell ref="AL309:AO309"/>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CI310:CK310"/>
    <mergeCell ref="AY308:BA308"/>
    <mergeCell ref="BB308:BD308"/>
    <mergeCell ref="BE308:BG308"/>
    <mergeCell ref="BH308:BJ308"/>
    <mergeCell ref="BK308:BM308"/>
    <mergeCell ref="BN308:BP308"/>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DV262:DX262"/>
    <mergeCell ref="DY262:EA262"/>
    <mergeCell ref="EB262:ED262"/>
    <mergeCell ref="EE262:EG262"/>
    <mergeCell ref="EH262:EJ262"/>
    <mergeCell ref="EK262:EM262"/>
    <mergeCell ref="DD262:DF262"/>
    <mergeCell ref="DG262:DI262"/>
    <mergeCell ref="DJ262:DL262"/>
    <mergeCell ref="DM262:DO262"/>
    <mergeCell ref="DP262:DR262"/>
    <mergeCell ref="DS262:DU262"/>
    <mergeCell ref="CL262:CN262"/>
    <mergeCell ref="CO262:CQ262"/>
    <mergeCell ref="CR262:CT262"/>
    <mergeCell ref="CU262:CW262"/>
    <mergeCell ref="CX262:CZ262"/>
    <mergeCell ref="DA262:DC262"/>
    <mergeCell ref="BZ262:CB262"/>
    <mergeCell ref="CC262:CE262"/>
    <mergeCell ref="CF262:CH262"/>
    <mergeCell ref="CI262:CK262"/>
    <mergeCell ref="HE263:HG263"/>
    <mergeCell ref="B259:U260"/>
    <mergeCell ref="V259:AA260"/>
    <mergeCell ref="AB259:AF260"/>
    <mergeCell ref="AL259:AO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DP261:DR261"/>
    <mergeCell ref="DS261:DU261"/>
    <mergeCell ref="DV261:DX261"/>
    <mergeCell ref="DY261:EA261"/>
    <mergeCell ref="EB261:ED261"/>
    <mergeCell ref="EE261:EG261"/>
    <mergeCell ref="DJ261:DL261"/>
    <mergeCell ref="DM261:DO261"/>
    <mergeCell ref="HH262:HJ262"/>
    <mergeCell ref="HK262:HM262"/>
    <mergeCell ref="HE260:HG260"/>
    <mergeCell ref="HH260:HJ260"/>
    <mergeCell ref="HK260:HM260"/>
    <mergeCell ref="AG259:AK259"/>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BB259:BD259"/>
    <mergeCell ref="BE259:BG259"/>
    <mergeCell ref="FC260:FE260"/>
    <mergeCell ref="FF260:FH260"/>
    <mergeCell ref="FI260:FK260"/>
    <mergeCell ref="FL260:FN260"/>
    <mergeCell ref="FO260:FQ260"/>
    <mergeCell ref="FR260:FT260"/>
    <mergeCell ref="EK260:EM260"/>
    <mergeCell ref="EN260:EP260"/>
    <mergeCell ref="EQ260:ES260"/>
    <mergeCell ref="ET260:EV260"/>
    <mergeCell ref="EW260:EY260"/>
    <mergeCell ref="EZ260:FB260"/>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HK259:HM259"/>
    <mergeCell ref="CO259:CQ259"/>
    <mergeCell ref="AY260:BA260"/>
    <mergeCell ref="BB260:BD260"/>
    <mergeCell ref="BE260:BG260"/>
    <mergeCell ref="BH260:BJ260"/>
    <mergeCell ref="BK260:BM260"/>
    <mergeCell ref="BN260:BP260"/>
    <mergeCell ref="HB261:HD261"/>
    <mergeCell ref="AG260:AK260"/>
    <mergeCell ref="AL260:AO260"/>
    <mergeCell ref="AP260:AR260"/>
    <mergeCell ref="AS260:AU260"/>
    <mergeCell ref="AV260:AX260"/>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CC259:CE259"/>
    <mergeCell ref="CF259:CH259"/>
    <mergeCell ref="CI259:CK259"/>
    <mergeCell ref="CL259:CN259"/>
    <mergeCell ref="CR259:CT259"/>
    <mergeCell ref="BK259:BM259"/>
    <mergeCell ref="BN259:BP259"/>
    <mergeCell ref="BQ259:BS259"/>
    <mergeCell ref="BT259:BV259"/>
    <mergeCell ref="BW259:BY259"/>
    <mergeCell ref="BZ259:CB259"/>
    <mergeCell ref="AS259:AU259"/>
    <mergeCell ref="AV259:AX259"/>
    <mergeCell ref="AY259:BA259"/>
    <mergeCell ref="BE257:BG257"/>
    <mergeCell ref="BH257:BJ257"/>
    <mergeCell ref="BK257:BM257"/>
    <mergeCell ref="BN257:BP257"/>
    <mergeCell ref="BQ257:BS257"/>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BQ258:BS258"/>
    <mergeCell ref="BT258:BV258"/>
    <mergeCell ref="BW258:BY258"/>
    <mergeCell ref="GY259:HA259"/>
    <mergeCell ref="HB259:HD259"/>
    <mergeCell ref="HE259:HG259"/>
    <mergeCell ref="HH259:HJ259"/>
    <mergeCell ref="CX256:CZ256"/>
    <mergeCell ref="DA256:DC256"/>
    <mergeCell ref="DD256:DF256"/>
    <mergeCell ref="CI256:CK256"/>
    <mergeCell ref="BK258:BM258"/>
    <mergeCell ref="HH257:HJ257"/>
    <mergeCell ref="CC257:CE257"/>
    <mergeCell ref="HK257:HM257"/>
    <mergeCell ref="AG258:AK258"/>
    <mergeCell ref="AL258:AO258"/>
    <mergeCell ref="AP258:AR258"/>
    <mergeCell ref="AS258:AU258"/>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CR257:CT257"/>
    <mergeCell ref="CU257:CW257"/>
    <mergeCell ref="CX257:CZ257"/>
    <mergeCell ref="DA257:DC257"/>
    <mergeCell ref="BT257:BV257"/>
    <mergeCell ref="BW257:BY257"/>
    <mergeCell ref="BZ257:CB257"/>
    <mergeCell ref="CF257:CH257"/>
    <mergeCell ref="CI257:CK257"/>
    <mergeCell ref="BB257:BD257"/>
    <mergeCell ref="BZ255:CB255"/>
    <mergeCell ref="CC255:CE255"/>
    <mergeCell ref="CF255:CH255"/>
    <mergeCell ref="HK256:HM256"/>
    <mergeCell ref="DG253:DI253"/>
    <mergeCell ref="DJ253:DL253"/>
    <mergeCell ref="DM253:DO253"/>
    <mergeCell ref="CF253:CH253"/>
    <mergeCell ref="CI253:CK253"/>
    <mergeCell ref="CL253:CN253"/>
    <mergeCell ref="CO253:CQ253"/>
    <mergeCell ref="CR253:CT253"/>
    <mergeCell ref="CU253:CW253"/>
    <mergeCell ref="BZ253:CB253"/>
    <mergeCell ref="CC253:CE253"/>
    <mergeCell ref="HH254:HJ254"/>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DY256:EA256"/>
    <mergeCell ref="EB256:ED256"/>
    <mergeCell ref="EE256:EG256"/>
    <mergeCell ref="EH256:EJ256"/>
    <mergeCell ref="EK256:EM256"/>
    <mergeCell ref="EN256:EP256"/>
    <mergeCell ref="DG256:DI256"/>
    <mergeCell ref="DJ256:DL256"/>
    <mergeCell ref="DM256:DO256"/>
    <mergeCell ref="DP256:DR256"/>
    <mergeCell ref="DS256:DU256"/>
    <mergeCell ref="DV256:DX256"/>
    <mergeCell ref="CO256:CQ256"/>
    <mergeCell ref="CR256:CT256"/>
    <mergeCell ref="CU256:CW256"/>
    <mergeCell ref="HB255:HD255"/>
    <mergeCell ref="FU255:FW255"/>
    <mergeCell ref="FX255:FZ255"/>
    <mergeCell ref="GA255:GC255"/>
    <mergeCell ref="GD255:GF255"/>
    <mergeCell ref="GG255:GI255"/>
    <mergeCell ref="GJ255:GL255"/>
    <mergeCell ref="FC255:FE255"/>
    <mergeCell ref="FF255:FH255"/>
    <mergeCell ref="FI255:FK255"/>
    <mergeCell ref="FL255:FN255"/>
    <mergeCell ref="FO255:FQ255"/>
    <mergeCell ref="FR255:FT255"/>
    <mergeCell ref="EK255:EM255"/>
    <mergeCell ref="EN255:EP255"/>
    <mergeCell ref="EQ255:ES255"/>
    <mergeCell ref="ET255:EV255"/>
    <mergeCell ref="EW255:EY255"/>
    <mergeCell ref="EZ255:FB255"/>
    <mergeCell ref="DS255:DU255"/>
    <mergeCell ref="DV255:DX255"/>
    <mergeCell ref="DY255:EA255"/>
    <mergeCell ref="EB255:ED255"/>
    <mergeCell ref="EE255:EG255"/>
    <mergeCell ref="EH255:EJ255"/>
    <mergeCell ref="DA255:DC255"/>
    <mergeCell ref="DD255:DF255"/>
    <mergeCell ref="DG255:DI255"/>
    <mergeCell ref="DJ255:DL255"/>
    <mergeCell ref="DM255:DO255"/>
    <mergeCell ref="DP255:DR255"/>
    <mergeCell ref="CI255:CK255"/>
    <mergeCell ref="CL255:CN255"/>
    <mergeCell ref="CO255:CQ255"/>
    <mergeCell ref="CR255:CT255"/>
    <mergeCell ref="CU255:CW255"/>
    <mergeCell ref="CX255:CZ255"/>
    <mergeCell ref="AL253:AO253"/>
    <mergeCell ref="HK254:HM254"/>
    <mergeCell ref="B255:U256"/>
    <mergeCell ref="V255:AA256"/>
    <mergeCell ref="AB255:AF256"/>
    <mergeCell ref="AG255:AK255"/>
    <mergeCell ref="AL255:AO255"/>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DV254:DX254"/>
    <mergeCell ref="DY254:EA254"/>
    <mergeCell ref="EB254:ED254"/>
    <mergeCell ref="EE254:EG254"/>
    <mergeCell ref="EH254:EJ254"/>
    <mergeCell ref="EK254:EM254"/>
    <mergeCell ref="DD254:DF254"/>
    <mergeCell ref="DG254:DI254"/>
    <mergeCell ref="DJ254:DL254"/>
    <mergeCell ref="DM254:DO254"/>
    <mergeCell ref="DP254:DR254"/>
    <mergeCell ref="DS254:DU254"/>
    <mergeCell ref="CL254:CN254"/>
    <mergeCell ref="CO254:CQ254"/>
    <mergeCell ref="CR254:CT254"/>
    <mergeCell ref="CU254:CW254"/>
    <mergeCell ref="CX254:CZ254"/>
    <mergeCell ref="DA254:DC254"/>
    <mergeCell ref="CL256:CN256"/>
    <mergeCell ref="CI254:CK254"/>
    <mergeCell ref="HE255:HG255"/>
    <mergeCell ref="B253:U254"/>
    <mergeCell ref="V253:AA254"/>
    <mergeCell ref="AB253:AF254"/>
    <mergeCell ref="HH255:HJ255"/>
    <mergeCell ref="HK255:HM255"/>
    <mergeCell ref="AG256:AK256"/>
    <mergeCell ref="AL256:AO256"/>
    <mergeCell ref="GM255:GO255"/>
    <mergeCell ref="GP255:GR255"/>
    <mergeCell ref="GS255:GU255"/>
    <mergeCell ref="GV255:GX255"/>
    <mergeCell ref="GY255:HA255"/>
    <mergeCell ref="GJ252:GL252"/>
    <mergeCell ref="FC252:FE252"/>
    <mergeCell ref="FF252:FH252"/>
    <mergeCell ref="FI252:FK252"/>
    <mergeCell ref="FL252:FN252"/>
    <mergeCell ref="FO252:FQ252"/>
    <mergeCell ref="FR252:FT252"/>
    <mergeCell ref="EK252:EM252"/>
    <mergeCell ref="EN252:EP252"/>
    <mergeCell ref="EQ252:ES252"/>
    <mergeCell ref="ET252:EV252"/>
    <mergeCell ref="EW252:EY252"/>
    <mergeCell ref="EZ252:FB252"/>
    <mergeCell ref="DS252:DU252"/>
    <mergeCell ref="DV252:DX252"/>
    <mergeCell ref="DY252:EA252"/>
    <mergeCell ref="EB252:ED252"/>
    <mergeCell ref="EE252:EG252"/>
    <mergeCell ref="EH252:EJ252"/>
    <mergeCell ref="DA252:DC252"/>
    <mergeCell ref="DD252:DF252"/>
    <mergeCell ref="DG252:DI252"/>
    <mergeCell ref="DJ252:DL252"/>
    <mergeCell ref="DM252:DO252"/>
    <mergeCell ref="DP252:DR252"/>
    <mergeCell ref="HE253:HG253"/>
    <mergeCell ref="HH253:HJ253"/>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FF253:FH253"/>
    <mergeCell ref="FI253:FK253"/>
    <mergeCell ref="FL253:FN253"/>
    <mergeCell ref="FO253:FQ253"/>
    <mergeCell ref="EH253:EJ253"/>
    <mergeCell ref="EK253:EM253"/>
    <mergeCell ref="EN253:EP253"/>
    <mergeCell ref="EQ253:ES253"/>
    <mergeCell ref="ET253:EV253"/>
    <mergeCell ref="EW253:EY253"/>
    <mergeCell ref="DP253:DR253"/>
    <mergeCell ref="DS253:DU253"/>
    <mergeCell ref="DV253:DX253"/>
    <mergeCell ref="DY253:EA253"/>
    <mergeCell ref="EB253:ED253"/>
    <mergeCell ref="EE253:EG253"/>
    <mergeCell ref="CX253:CZ253"/>
    <mergeCell ref="DA253:DC253"/>
    <mergeCell ref="DD253:DF253"/>
    <mergeCell ref="AG253:AK253"/>
    <mergeCell ref="CF252:CH252"/>
    <mergeCell ref="AY252:BA252"/>
    <mergeCell ref="BB252:BD252"/>
    <mergeCell ref="BE252:BG252"/>
    <mergeCell ref="BH252:BJ252"/>
    <mergeCell ref="BK252:BM252"/>
    <mergeCell ref="BN252:BP252"/>
    <mergeCell ref="HB253:HD253"/>
    <mergeCell ref="AP253:BY253"/>
    <mergeCell ref="HK251:HM251"/>
    <mergeCell ref="AG252:AK252"/>
    <mergeCell ref="AL252:AO252"/>
    <mergeCell ref="AP252:AR252"/>
    <mergeCell ref="AS252:AU252"/>
    <mergeCell ref="AV252:AX252"/>
    <mergeCell ref="GG251:GI251"/>
    <mergeCell ref="GJ251:GL251"/>
    <mergeCell ref="GM251:GO251"/>
    <mergeCell ref="GP251:GR251"/>
    <mergeCell ref="GS251:GU251"/>
    <mergeCell ref="GV251:GX251"/>
    <mergeCell ref="FO251:FQ251"/>
    <mergeCell ref="FR251:FT251"/>
    <mergeCell ref="FU251:FW251"/>
    <mergeCell ref="FX251:FZ251"/>
    <mergeCell ref="GA251:GC251"/>
    <mergeCell ref="GD251:GF251"/>
    <mergeCell ref="EW251:EY251"/>
    <mergeCell ref="EZ251:FB251"/>
    <mergeCell ref="FC251:FE251"/>
    <mergeCell ref="FF251:FH251"/>
    <mergeCell ref="FI251:FK251"/>
    <mergeCell ref="FL251:FN251"/>
    <mergeCell ref="EE251:EG251"/>
    <mergeCell ref="EH251:EJ251"/>
    <mergeCell ref="EK251:EM251"/>
    <mergeCell ref="EN251:EP251"/>
    <mergeCell ref="EQ251:ES251"/>
    <mergeCell ref="ET251:EV251"/>
    <mergeCell ref="DM251:DO251"/>
    <mergeCell ref="DP251:DR251"/>
    <mergeCell ref="DS251:DU251"/>
    <mergeCell ref="DV251:DX251"/>
    <mergeCell ref="DY251:EA251"/>
    <mergeCell ref="EB251:ED251"/>
    <mergeCell ref="CU251:CW251"/>
    <mergeCell ref="CX251:CZ251"/>
    <mergeCell ref="DA251:DC251"/>
    <mergeCell ref="DD251:DF251"/>
    <mergeCell ref="DG251:DI251"/>
    <mergeCell ref="DJ251:DL251"/>
    <mergeCell ref="CC251:CE251"/>
    <mergeCell ref="CF251:CH251"/>
    <mergeCell ref="GM252:GO252"/>
    <mergeCell ref="GP252:GR252"/>
    <mergeCell ref="GS252:GU252"/>
    <mergeCell ref="GV252:GX252"/>
    <mergeCell ref="GY252:HA252"/>
    <mergeCell ref="HB252:HD252"/>
    <mergeCell ref="FU252:FW252"/>
    <mergeCell ref="FX252:FZ252"/>
    <mergeCell ref="GA252:GC252"/>
    <mergeCell ref="GD252:GF252"/>
    <mergeCell ref="GG252:GI252"/>
    <mergeCell ref="AV251:AX251"/>
    <mergeCell ref="AY251:BA251"/>
    <mergeCell ref="BB251:BD251"/>
    <mergeCell ref="BE251:BG251"/>
    <mergeCell ref="BH251:BJ251"/>
    <mergeCell ref="HE252:HG252"/>
    <mergeCell ref="HH252:HJ252"/>
    <mergeCell ref="HK252:HM252"/>
    <mergeCell ref="B251:U252"/>
    <mergeCell ref="V251:AA252"/>
    <mergeCell ref="AB251:AF252"/>
    <mergeCell ref="AG251:AK251"/>
    <mergeCell ref="AL251:AO251"/>
    <mergeCell ref="AP251:AR251"/>
    <mergeCell ref="GV250:GX250"/>
    <mergeCell ref="GY250:HA250"/>
    <mergeCell ref="HB250:HD250"/>
    <mergeCell ref="HE250:HG250"/>
    <mergeCell ref="HH250:HJ250"/>
    <mergeCell ref="HK250:HM250"/>
    <mergeCell ref="GD250:GF250"/>
    <mergeCell ref="GG250:GI250"/>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DM250:DO250"/>
    <mergeCell ref="DP250:DR250"/>
    <mergeCell ref="DS250:DU250"/>
    <mergeCell ref="DV250:DX250"/>
    <mergeCell ref="DY250:EA250"/>
    <mergeCell ref="CR250:CT250"/>
    <mergeCell ref="CU250:CW250"/>
    <mergeCell ref="CX250:CZ250"/>
    <mergeCell ref="CI252:CK252"/>
    <mergeCell ref="CL252:CN252"/>
    <mergeCell ref="CO252:CQ252"/>
    <mergeCell ref="CR252:CT252"/>
    <mergeCell ref="CU252:CW252"/>
    <mergeCell ref="CX252:CZ252"/>
    <mergeCell ref="BQ252:BS252"/>
    <mergeCell ref="BT252:BV252"/>
    <mergeCell ref="BW252:BY252"/>
    <mergeCell ref="BZ252:CB252"/>
    <mergeCell ref="CC252:CE252"/>
    <mergeCell ref="BN250:BP250"/>
    <mergeCell ref="BQ250:BS250"/>
    <mergeCell ref="BT250:BV250"/>
    <mergeCell ref="BW250:BY250"/>
    <mergeCell ref="GY251:HA251"/>
    <mergeCell ref="HB251:HD251"/>
    <mergeCell ref="HE251:HG251"/>
    <mergeCell ref="HH251:HJ251"/>
    <mergeCell ref="HK249:HM249"/>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DD249:DF249"/>
    <mergeCell ref="DG249:DI249"/>
    <mergeCell ref="DJ249:DL249"/>
    <mergeCell ref="DM249:DO249"/>
    <mergeCell ref="DP249:DR249"/>
    <mergeCell ref="DS249:DU249"/>
    <mergeCell ref="CI251:CK251"/>
    <mergeCell ref="CL251:CN251"/>
    <mergeCell ref="CO251:CQ251"/>
    <mergeCell ref="CR251:CT251"/>
    <mergeCell ref="BK251:BM251"/>
    <mergeCell ref="BN251:BP251"/>
    <mergeCell ref="BQ251:BS251"/>
    <mergeCell ref="BT251:BV251"/>
    <mergeCell ref="BW251:BY251"/>
    <mergeCell ref="BZ251:CB251"/>
    <mergeCell ref="AS251:AU251"/>
    <mergeCell ref="CI249:CK249"/>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GS248:GU248"/>
    <mergeCell ref="GV248:GX248"/>
    <mergeCell ref="GY248:HA248"/>
    <mergeCell ref="HB248:HD248"/>
    <mergeCell ref="HE248:HG248"/>
    <mergeCell ref="HH248:HJ248"/>
    <mergeCell ref="GA248:GC248"/>
    <mergeCell ref="GD248:GF248"/>
    <mergeCell ref="GG248:GI248"/>
    <mergeCell ref="GJ248:GL248"/>
    <mergeCell ref="GM248:GO248"/>
    <mergeCell ref="GP248:GR248"/>
    <mergeCell ref="FI248:FK248"/>
    <mergeCell ref="FL248:FN248"/>
    <mergeCell ref="FO248:FQ248"/>
    <mergeCell ref="FR248:FT248"/>
    <mergeCell ref="FU248:FW248"/>
    <mergeCell ref="FX248:FZ248"/>
    <mergeCell ref="EQ248:ES248"/>
    <mergeCell ref="ET248:EV248"/>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P248:DR248"/>
    <mergeCell ref="DS248:DU248"/>
    <mergeCell ref="DV248:DX248"/>
    <mergeCell ref="CO248:CQ248"/>
    <mergeCell ref="DA250:DC250"/>
    <mergeCell ref="DD250:DF250"/>
    <mergeCell ref="DG250:DI250"/>
    <mergeCell ref="BZ250:CB250"/>
    <mergeCell ref="CC250:CE250"/>
    <mergeCell ref="CF250:CH250"/>
    <mergeCell ref="CI250:CK250"/>
    <mergeCell ref="CL250:CN250"/>
    <mergeCell ref="CO250:CQ250"/>
    <mergeCell ref="BH250:BJ250"/>
    <mergeCell ref="BK250:BM250"/>
    <mergeCell ref="BE248:BG248"/>
    <mergeCell ref="BH248:BJ248"/>
    <mergeCell ref="BK248:BM248"/>
    <mergeCell ref="BN248:BP248"/>
    <mergeCell ref="BQ248:BS248"/>
    <mergeCell ref="BT248:BV248"/>
    <mergeCell ref="HH249:HJ249"/>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A247:DC247"/>
    <mergeCell ref="DD247:DF247"/>
    <mergeCell ref="DG247:DI247"/>
    <mergeCell ref="DJ247:DL247"/>
    <mergeCell ref="DM247:DO247"/>
    <mergeCell ref="DP247:DR247"/>
    <mergeCell ref="CI247:CK247"/>
    <mergeCell ref="CL249:CN249"/>
    <mergeCell ref="CO249:CQ249"/>
    <mergeCell ref="CR249:CT249"/>
    <mergeCell ref="CU249:CW249"/>
    <mergeCell ref="CX249:CZ249"/>
    <mergeCell ref="DA249:DC249"/>
    <mergeCell ref="BT249:BV249"/>
    <mergeCell ref="BW249:BY249"/>
    <mergeCell ref="BZ249:CB249"/>
    <mergeCell ref="CC249:CE249"/>
    <mergeCell ref="CF249:CH249"/>
    <mergeCell ref="AY247:BA247"/>
    <mergeCell ref="BB247:BD247"/>
    <mergeCell ref="BE247:BG247"/>
    <mergeCell ref="BH247:BJ247"/>
    <mergeCell ref="BK247:BM247"/>
    <mergeCell ref="BN247:BP247"/>
    <mergeCell ref="HK248:HM248"/>
    <mergeCell ref="HK246:HM246"/>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CL248:CN248"/>
    <mergeCell ref="BB246:BD246"/>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BE244:BG244"/>
    <mergeCell ref="BH244:BJ244"/>
    <mergeCell ref="BK244:BM244"/>
    <mergeCell ref="BN244:BP244"/>
    <mergeCell ref="HB245:HD245"/>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I245:CK245"/>
    <mergeCell ref="CL245:CN245"/>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P242:DR242"/>
    <mergeCell ref="DS242:DU242"/>
    <mergeCell ref="DV242:DX242"/>
    <mergeCell ref="DY242:EA242"/>
    <mergeCell ref="CR242:CT242"/>
    <mergeCell ref="CU242:CW242"/>
    <mergeCell ref="CX242:CZ242"/>
    <mergeCell ref="DA242:DC242"/>
    <mergeCell ref="DD242:DF242"/>
    <mergeCell ref="DG242:DI242"/>
    <mergeCell ref="BZ242:CB242"/>
    <mergeCell ref="CR244:CT244"/>
    <mergeCell ref="CU244:CW244"/>
    <mergeCell ref="CX244:CZ244"/>
    <mergeCell ref="BQ244:BS244"/>
    <mergeCell ref="BT244:BV244"/>
    <mergeCell ref="BW244:BY244"/>
    <mergeCell ref="BZ244:CB244"/>
    <mergeCell ref="CC244:CE244"/>
    <mergeCell ref="CF244:CH244"/>
    <mergeCell ref="AY244:BA244"/>
    <mergeCell ref="BB244:BD244"/>
    <mergeCell ref="GY243:HA243"/>
    <mergeCell ref="HB243:HD243"/>
    <mergeCell ref="HE243:HG243"/>
    <mergeCell ref="HH243:HJ243"/>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BK243:BM243"/>
    <mergeCell ref="BN243:BP243"/>
    <mergeCell ref="BQ243:BS243"/>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CC242:CE242"/>
    <mergeCell ref="CF242:CH242"/>
    <mergeCell ref="CI242:CK242"/>
    <mergeCell ref="CL242:CN242"/>
    <mergeCell ref="CO242:CQ242"/>
    <mergeCell ref="BH242:BJ242"/>
    <mergeCell ref="BK242:BM242"/>
    <mergeCell ref="BN242:BP242"/>
    <mergeCell ref="BQ242:BS242"/>
    <mergeCell ref="BT242:BV242"/>
    <mergeCell ref="BW242:BY242"/>
    <mergeCell ref="HH241:HJ241"/>
    <mergeCell ref="CX241:CZ241"/>
    <mergeCell ref="HH239:HJ239"/>
    <mergeCell ref="HK239:HM239"/>
    <mergeCell ref="AG240:AK240"/>
    <mergeCell ref="AL240:AO240"/>
    <mergeCell ref="AP240:AR240"/>
    <mergeCell ref="AS240:AU240"/>
    <mergeCell ref="AV240:AX240"/>
    <mergeCell ref="AY240:BA240"/>
    <mergeCell ref="BB240:BD240"/>
    <mergeCell ref="GM239:GO239"/>
    <mergeCell ref="GP239:GR239"/>
    <mergeCell ref="GS239:GU239"/>
    <mergeCell ref="GV239:GX239"/>
    <mergeCell ref="GY239:HA239"/>
    <mergeCell ref="HB239:HD239"/>
    <mergeCell ref="FU239:FW239"/>
    <mergeCell ref="FX239:FZ239"/>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EQ239:ES239"/>
    <mergeCell ref="ET239:EV239"/>
    <mergeCell ref="EW239:EY239"/>
    <mergeCell ref="EZ239:FB239"/>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CL239:CN239"/>
    <mergeCell ref="CO239:CQ239"/>
    <mergeCell ref="CR239:CT239"/>
    <mergeCell ref="CU239:CW239"/>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HE239:HG239"/>
    <mergeCell ref="CX239:CZ239"/>
    <mergeCell ref="DA241:DC241"/>
    <mergeCell ref="BT241:BV241"/>
    <mergeCell ref="BW241:BY241"/>
    <mergeCell ref="BZ241:CB241"/>
    <mergeCell ref="CC241:CE241"/>
    <mergeCell ref="CF241:CH241"/>
    <mergeCell ref="CI241:CK241"/>
    <mergeCell ref="BB241:BD241"/>
    <mergeCell ref="BE241:BG241"/>
    <mergeCell ref="BH241:BJ241"/>
    <mergeCell ref="BK241:BM241"/>
    <mergeCell ref="BN241:BP241"/>
    <mergeCell ref="HK240:HM240"/>
    <mergeCell ref="HK238:HM238"/>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CL238:CN238"/>
    <mergeCell ref="CO238:CQ238"/>
    <mergeCell ref="CR238:CT238"/>
    <mergeCell ref="CU238:CW238"/>
    <mergeCell ref="CX238:CZ238"/>
    <mergeCell ref="DD240:DF240"/>
    <mergeCell ref="HE237:HG237"/>
    <mergeCell ref="HH237:HJ237"/>
    <mergeCell ref="HK237:HM237"/>
    <mergeCell ref="AG238:AK238"/>
    <mergeCell ref="AL238:AO238"/>
    <mergeCell ref="AP238:AR238"/>
    <mergeCell ref="AS238:AU238"/>
    <mergeCell ref="AV238:AX238"/>
    <mergeCell ref="AY238:BA238"/>
    <mergeCell ref="GJ237:GL237"/>
    <mergeCell ref="GM237:GO237"/>
    <mergeCell ref="GP237:GR237"/>
    <mergeCell ref="GS237:GU237"/>
    <mergeCell ref="GV237:GX237"/>
    <mergeCell ref="GY237:HA237"/>
    <mergeCell ref="FR237:FT237"/>
    <mergeCell ref="FU237:FW237"/>
    <mergeCell ref="FX237:FZ237"/>
    <mergeCell ref="GA237:GC237"/>
    <mergeCell ref="GD237:GF237"/>
    <mergeCell ref="GG237:GI237"/>
    <mergeCell ref="EZ237:FB237"/>
    <mergeCell ref="FC237:FE237"/>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BQ239:BS239"/>
    <mergeCell ref="BT239:BV239"/>
    <mergeCell ref="BW239:BY239"/>
    <mergeCell ref="BZ239:CB239"/>
    <mergeCell ref="CC239:CE239"/>
    <mergeCell ref="CF239:CH239"/>
    <mergeCell ref="AY239:BA239"/>
    <mergeCell ref="BB239:BD239"/>
    <mergeCell ref="BE239:BG239"/>
    <mergeCell ref="BH239:BJ239"/>
    <mergeCell ref="BK239:BM239"/>
    <mergeCell ref="BN239:BP239"/>
    <mergeCell ref="HH238:HJ238"/>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S236:DU236"/>
    <mergeCell ref="DV236:DX236"/>
    <mergeCell ref="DY236:EA236"/>
    <mergeCell ref="EB236:ED236"/>
    <mergeCell ref="EE236:EG236"/>
    <mergeCell ref="EH236:EJ236"/>
    <mergeCell ref="DA236:DC236"/>
    <mergeCell ref="DD236:DF236"/>
    <mergeCell ref="DG236:DI236"/>
    <mergeCell ref="DJ236:DL236"/>
    <mergeCell ref="DM236:DO236"/>
    <mergeCell ref="DP236:DR236"/>
    <mergeCell ref="CI236:CK236"/>
    <mergeCell ref="CL236:CN236"/>
    <mergeCell ref="CO236:CQ236"/>
    <mergeCell ref="CR236:CT236"/>
    <mergeCell ref="CU236:CW236"/>
    <mergeCell ref="CX236:CZ236"/>
    <mergeCell ref="DA238:DC238"/>
    <mergeCell ref="BT238:BV238"/>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DM235:DO235"/>
    <mergeCell ref="DP235:DR235"/>
    <mergeCell ref="DS235:DU235"/>
    <mergeCell ref="DV235:DX235"/>
    <mergeCell ref="DY235:EA235"/>
    <mergeCell ref="EB235:ED235"/>
    <mergeCell ref="CU235:CW235"/>
    <mergeCell ref="CX235:CZ235"/>
    <mergeCell ref="DA235:DC235"/>
    <mergeCell ref="DD235:DF235"/>
    <mergeCell ref="DG235:DI235"/>
    <mergeCell ref="DJ235:DL235"/>
    <mergeCell ref="CI235:CK235"/>
    <mergeCell ref="CL235:CN235"/>
    <mergeCell ref="CO235:CQ235"/>
    <mergeCell ref="CR235:CT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BZ235:CH235"/>
    <mergeCell ref="BZ236:CH236"/>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CR85:CT85"/>
    <mergeCell ref="CU85:CW85"/>
    <mergeCell ref="CX85:CZ85"/>
    <mergeCell ref="DA85:DC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GV85:GX85"/>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GY84:HA84"/>
    <mergeCell ref="HB84:HD84"/>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A72:DC72"/>
    <mergeCell ref="CI72:CK72"/>
    <mergeCell ref="HE71:HG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DP71:DR71"/>
    <mergeCell ref="DS71:DU71"/>
    <mergeCell ref="DV71:DX71"/>
    <mergeCell ref="DY71:EA71"/>
    <mergeCell ref="EB71:ED71"/>
    <mergeCell ref="EE71:EG71"/>
    <mergeCell ref="DJ71:DL71"/>
    <mergeCell ref="DM71:DO71"/>
    <mergeCell ref="HH72:HJ72"/>
    <mergeCell ref="BZ72:CH72"/>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CL72:CN72"/>
    <mergeCell ref="CO72:CQ72"/>
    <mergeCell ref="CR72:CT72"/>
    <mergeCell ref="CU72:CW72"/>
    <mergeCell ref="CX72:CZ72"/>
    <mergeCell ref="AY70:BA70"/>
    <mergeCell ref="BB70:BD70"/>
    <mergeCell ref="BE70:BG70"/>
    <mergeCell ref="BH70:BJ70"/>
    <mergeCell ref="BK70:BM70"/>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H69:BJ69"/>
    <mergeCell ref="HE70:HG70"/>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GY69:HA69"/>
    <mergeCell ref="HB69:HD69"/>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K65:BM65"/>
    <mergeCell ref="BN65:BP65"/>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BN64:BP64"/>
    <mergeCell ref="BQ64:BS64"/>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BH63:BJ63"/>
    <mergeCell ref="BK63:BM63"/>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BN62:BP62"/>
    <mergeCell ref="HB63:HD63"/>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HE62:HG62"/>
    <mergeCell ref="HH62:HJ62"/>
    <mergeCell ref="HK62:HM62"/>
    <mergeCell ref="B61:U62"/>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1:HD61"/>
    <mergeCell ref="HE61:HG61"/>
    <mergeCell ref="HH61:HJ61"/>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Y55:BA55"/>
    <mergeCell ref="BB55:BD55"/>
    <mergeCell ref="BE55:BG55"/>
    <mergeCell ref="BH55:BJ55"/>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DM53:DO53"/>
    <mergeCell ref="DP53:DR53"/>
    <mergeCell ref="DS53:DU53"/>
    <mergeCell ref="DV53:DX53"/>
    <mergeCell ref="DY53:EA53"/>
    <mergeCell ref="EB53:ED53"/>
    <mergeCell ref="DJ53:DL53"/>
    <mergeCell ref="HE54:HG54"/>
    <mergeCell ref="HH54:HJ54"/>
    <mergeCell ref="HK54:HM54"/>
    <mergeCell ref="AP53:BY53"/>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CR52:CT52"/>
    <mergeCell ref="CU52:CW52"/>
    <mergeCell ref="CX52:CZ52"/>
    <mergeCell ref="DA52:DC52"/>
    <mergeCell ref="DD52:DF52"/>
    <mergeCell ref="DG52:DI52"/>
    <mergeCell ref="CI52:CK52"/>
    <mergeCell ref="CL52:CN52"/>
    <mergeCell ref="CO52:CQ52"/>
    <mergeCell ref="GY53:HA53"/>
    <mergeCell ref="HB53:HD53"/>
    <mergeCell ref="HE53:HG53"/>
    <mergeCell ref="HH53:HJ53"/>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J51:DL51"/>
    <mergeCell ref="DM51:DO51"/>
    <mergeCell ref="DP51:DR51"/>
    <mergeCell ref="DS51:DU51"/>
    <mergeCell ref="AP51:BY51"/>
    <mergeCell ref="V51:AA52"/>
    <mergeCell ref="AB51:AF52"/>
    <mergeCell ref="AG51:AK51"/>
    <mergeCell ref="AL51:AO51"/>
    <mergeCell ref="GV52:GX52"/>
    <mergeCell ref="GY52:HA52"/>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DP47:DR47"/>
    <mergeCell ref="DS47:DU47"/>
    <mergeCell ref="DV47:DX47"/>
    <mergeCell ref="DY47:EA47"/>
    <mergeCell ref="EB47:ED47"/>
    <mergeCell ref="EE47:EG47"/>
    <mergeCell ref="DJ47:DL47"/>
    <mergeCell ref="DM47:DO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BH42:BJ42"/>
    <mergeCell ref="BK42:BM42"/>
    <mergeCell ref="BN42:BP42"/>
    <mergeCell ref="BQ42:BS42"/>
    <mergeCell ref="BT42:BV42"/>
    <mergeCell ref="HH43:HJ43"/>
    <mergeCell ref="B41:U42"/>
    <mergeCell ref="V41:AA42"/>
    <mergeCell ref="AB41:AF42"/>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BK41:BM41"/>
    <mergeCell ref="BN41:BP41"/>
    <mergeCell ref="HK42:HM42"/>
    <mergeCell ref="AG41:AK41"/>
    <mergeCell ref="AL41:AO41"/>
    <mergeCell ref="AP41:AR41"/>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Z42:CB42"/>
    <mergeCell ref="BZ40:CB40"/>
    <mergeCell ref="CC42:CE42"/>
    <mergeCell ref="CF42:CH42"/>
    <mergeCell ref="CI42:CK42"/>
    <mergeCell ref="B39:U40"/>
    <mergeCell ref="V39:AA40"/>
    <mergeCell ref="AB39:AF40"/>
    <mergeCell ref="BZ41:CH41"/>
    <mergeCell ref="CI41:CQ41"/>
    <mergeCell ref="CR41:CZ41"/>
    <mergeCell ref="DA41:DI41"/>
    <mergeCell ref="HE41:HG41"/>
    <mergeCell ref="HE39:HG39"/>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DJ39:DL39"/>
    <mergeCell ref="DM39:DO39"/>
    <mergeCell ref="AP40:BY40"/>
    <mergeCell ref="AG39:AK39"/>
    <mergeCell ref="AL39:AO39"/>
    <mergeCell ref="HH40:HJ40"/>
    <mergeCell ref="HK40:HM40"/>
    <mergeCell ref="AS41:AU41"/>
    <mergeCell ref="AV41:AX41"/>
    <mergeCell ref="GP40:GR40"/>
    <mergeCell ref="GS40:GU40"/>
    <mergeCell ref="GV40:GX40"/>
    <mergeCell ref="GY40:HA40"/>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BZ38:CB38"/>
    <mergeCell ref="CC38:CE38"/>
    <mergeCell ref="CF38:CH38"/>
    <mergeCell ref="HB39:HD39"/>
    <mergeCell ref="AP39:BY39"/>
    <mergeCell ref="B37:U38"/>
    <mergeCell ref="V37:AA38"/>
    <mergeCell ref="AB37:AF38"/>
    <mergeCell ref="DS36:DU36"/>
    <mergeCell ref="DV36:DX36"/>
    <mergeCell ref="DY36:EA36"/>
    <mergeCell ref="HK37:HM37"/>
    <mergeCell ref="AG38:AK38"/>
    <mergeCell ref="AL38:AO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DJ37:DL37"/>
    <mergeCell ref="HE38:HG38"/>
    <mergeCell ref="HH38:HJ38"/>
    <mergeCell ref="HK38:HM38"/>
    <mergeCell ref="AP37:BY37"/>
    <mergeCell ref="AG37:AK37"/>
    <mergeCell ref="AL37:AO37"/>
    <mergeCell ref="GY37:HA37"/>
    <mergeCell ref="HB37:HD37"/>
    <mergeCell ref="HE37:HG37"/>
    <mergeCell ref="HH37:HJ37"/>
    <mergeCell ref="BZ37:DI37"/>
    <mergeCell ref="BZ39:DI39"/>
    <mergeCell ref="GM38:GO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5:CK35"/>
    <mergeCell ref="BB35:BD35"/>
    <mergeCell ref="BE35:BG35"/>
    <mergeCell ref="BH35:BJ35"/>
    <mergeCell ref="EZ34:FB34"/>
    <mergeCell ref="AG35:AK35"/>
    <mergeCell ref="AL35:AO35"/>
    <mergeCell ref="AP35:AR35"/>
    <mergeCell ref="AS35:AU35"/>
    <mergeCell ref="AV35:AX35"/>
    <mergeCell ref="AY35:BA35"/>
    <mergeCell ref="GS34:GU34"/>
    <mergeCell ref="GV34:GX34"/>
    <mergeCell ref="GY34:HA34"/>
    <mergeCell ref="CO34:CQ34"/>
    <mergeCell ref="CR34:CT34"/>
    <mergeCell ref="CU34:CW34"/>
    <mergeCell ref="CX34:CZ34"/>
    <mergeCell ref="DA34:DC34"/>
    <mergeCell ref="DD34:DF34"/>
    <mergeCell ref="BW34:BY34"/>
    <mergeCell ref="BZ34:CB34"/>
    <mergeCell ref="CC34:CE34"/>
    <mergeCell ref="CF34:CH34"/>
    <mergeCell ref="CI34:CK34"/>
    <mergeCell ref="CL34:CN34"/>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N35:BP35"/>
    <mergeCell ref="AB35:AF36"/>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BZ261:CB261"/>
    <mergeCell ref="CC261:CE261"/>
    <mergeCell ref="CF261:CH261"/>
    <mergeCell ref="CI261:CK261"/>
    <mergeCell ref="BZ47:DI47"/>
    <mergeCell ref="BZ51:DI51"/>
    <mergeCell ref="BZ53:DI53"/>
    <mergeCell ref="BZ71:DI71"/>
    <mergeCell ref="AP337:BY337"/>
    <mergeCell ref="AP38:BY38"/>
    <mergeCell ref="AP48:BY48"/>
    <mergeCell ref="AP52:BY52"/>
    <mergeCell ref="AP54:BY54"/>
    <mergeCell ref="AP72:BY72"/>
    <mergeCell ref="AP236:BY236"/>
    <mergeCell ref="AP254:BY254"/>
    <mergeCell ref="AP256:BY256"/>
    <mergeCell ref="AP262:BY262"/>
    <mergeCell ref="AP310:BY310"/>
    <mergeCell ref="AP332:BY332"/>
    <mergeCell ref="AP338:BY338"/>
    <mergeCell ref="HH35:HJ35"/>
    <mergeCell ref="B14:BX14"/>
    <mergeCell ref="B15:BX15"/>
    <mergeCell ref="B16:BX16"/>
    <mergeCell ref="C17:S17"/>
    <mergeCell ref="BT17:BU17"/>
    <mergeCell ref="BV17:BW17"/>
    <mergeCell ref="B8:BX8"/>
    <mergeCell ref="B9:BX9"/>
    <mergeCell ref="B10:BX10"/>
    <mergeCell ref="B11:BX11"/>
    <mergeCell ref="B12:BX12"/>
    <mergeCell ref="B13:BX13"/>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DV34:DX34"/>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B35:U36"/>
    <mergeCell ref="V35:AA36"/>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topLeftCell="A190" zoomScale="90" zoomScaleNormal="90" workbookViewId="0">
      <selection activeCell="AB143" sqref="AB143:AG201"/>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220"/>
    </row>
    <row r="3" spans="2:65"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221"/>
    </row>
    <row r="4" spans="2:65"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222"/>
    </row>
    <row r="5" spans="2:65"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223"/>
    </row>
    <row r="6" spans="2:65"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223"/>
    </row>
    <row r="7" spans="2:65"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223"/>
    </row>
    <row r="8" spans="2:65"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223"/>
    </row>
    <row r="9" spans="2:65"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231"/>
    </row>
    <row r="10" spans="2:65"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223"/>
    </row>
    <row r="11" spans="2:65"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220"/>
    </row>
    <row r="12" spans="2:65"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222"/>
    </row>
    <row r="13" spans="2:65"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229"/>
    </row>
    <row r="14" spans="2:65"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229"/>
    </row>
    <row r="15" spans="2:65"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229"/>
    </row>
    <row r="16" spans="2:65"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230"/>
    </row>
    <row r="17" spans="2:65"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81" t="s">
        <v>46</v>
      </c>
      <c r="D19" s="81"/>
      <c r="E19" s="81"/>
      <c r="F19" s="81"/>
      <c r="G19" s="81"/>
      <c r="H19" s="81"/>
      <c r="I19" s="81"/>
      <c r="J19" s="225" t="str">
        <f>'LE 02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81" t="s">
        <v>47</v>
      </c>
      <c r="D21" s="81"/>
      <c r="E21" s="81"/>
      <c r="F21" s="81"/>
      <c r="G21" s="81"/>
      <c r="H21" s="81"/>
      <c r="I21" s="81"/>
      <c r="J21" s="225" t="str">
        <f>'LE 02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68"/>
      <c r="E25" s="68"/>
      <c r="F25" s="68"/>
      <c r="G25" s="68"/>
      <c r="H25" s="68"/>
      <c r="I25" s="68"/>
      <c r="J25" s="68"/>
      <c r="K25" s="68"/>
      <c r="L25" s="68"/>
      <c r="M25" s="68"/>
      <c r="N25" s="68"/>
      <c r="O25" s="85" t="str">
        <f>'LE 02 (PROG)'!O25:BW25</f>
        <v>GERENCIA DEL DÍA A DÍA</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224"/>
    </row>
    <row r="26" spans="2:65" ht="18" customHeight="1" x14ac:dyDescent="0.2">
      <c r="B26" s="7"/>
      <c r="C26" s="67" t="s">
        <v>34</v>
      </c>
      <c r="D26" s="68"/>
      <c r="E26" s="68"/>
      <c r="F26" s="68"/>
      <c r="G26" s="68"/>
      <c r="H26" s="68"/>
      <c r="I26" s="68"/>
      <c r="J26" s="68"/>
      <c r="K26" s="68"/>
      <c r="L26" s="68"/>
      <c r="M26" s="68"/>
      <c r="N26" s="68"/>
      <c r="O26" s="228" t="str">
        <f>'LE 02 (PROG)'!O26:Q26</f>
        <v>LE 02</v>
      </c>
      <c r="P26" s="228"/>
      <c r="Q26" s="22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70">
        <f>'LE 02 (PROG)'!O27:Q27</f>
        <v>0.4</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71" t="s">
        <v>36</v>
      </c>
      <c r="D28" s="71"/>
      <c r="E28" s="71"/>
      <c r="F28" s="71"/>
      <c r="G28" s="71"/>
      <c r="H28" s="71"/>
      <c r="I28" s="71"/>
      <c r="J28" s="71"/>
      <c r="K28" s="71"/>
      <c r="L28" s="71"/>
      <c r="M28" s="71"/>
      <c r="N28" s="71"/>
      <c r="O28" s="72"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238"/>
    </row>
    <row r="29" spans="2:65" ht="18" customHeight="1" x14ac:dyDescent="0.2">
      <c r="B29" s="7"/>
      <c r="C29" s="67" t="s">
        <v>34</v>
      </c>
      <c r="D29" s="67"/>
      <c r="E29" s="67"/>
      <c r="F29" s="67"/>
      <c r="G29" s="67"/>
      <c r="H29" s="67"/>
      <c r="I29" s="67"/>
      <c r="J29" s="67"/>
      <c r="K29" s="67"/>
      <c r="L29" s="67"/>
      <c r="M29" s="67"/>
      <c r="N29" s="67"/>
      <c r="O29" s="69" t="str">
        <f>'LE 02 (PROG)'!O29:R29</f>
        <v>LE 02 OB 01</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73">
        <f>'LE 02 (PROG)'!O30:Q30</f>
        <v>0.05</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9" t="str">
        <f>'LE 02 (PROG)'!O31:BW31</f>
        <v>Gerente Empresa Social del Estado</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22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2" t="s">
        <v>39</v>
      </c>
      <c r="C33" s="233"/>
      <c r="D33" s="233"/>
      <c r="E33" s="233"/>
      <c r="F33" s="233"/>
      <c r="G33" s="233"/>
      <c r="H33" s="233"/>
      <c r="I33" s="233"/>
      <c r="J33" s="233"/>
      <c r="K33" s="233"/>
      <c r="L33" s="233"/>
      <c r="M33" s="233"/>
      <c r="N33" s="233"/>
      <c r="O33" s="233"/>
      <c r="P33" s="233"/>
      <c r="Q33" s="233"/>
      <c r="R33" s="233"/>
      <c r="S33" s="233"/>
      <c r="T33" s="233"/>
      <c r="U33" s="234"/>
      <c r="V33" s="232" t="s">
        <v>40</v>
      </c>
      <c r="W33" s="233"/>
      <c r="X33" s="233"/>
      <c r="Y33" s="233"/>
      <c r="Z33" s="233"/>
      <c r="AA33" s="234"/>
      <c r="AB33" s="235" t="s">
        <v>9</v>
      </c>
      <c r="AC33" s="236"/>
      <c r="AD33" s="236"/>
      <c r="AE33" s="236"/>
      <c r="AF33" s="236"/>
      <c r="AG33" s="237"/>
      <c r="AH33" s="235" t="s">
        <v>49</v>
      </c>
      <c r="AI33" s="236"/>
      <c r="AJ33" s="236"/>
      <c r="AK33" s="236"/>
      <c r="AL33" s="236"/>
      <c r="AM33" s="237"/>
      <c r="AN33" s="235" t="s">
        <v>10</v>
      </c>
      <c r="AO33" s="236"/>
      <c r="AP33" s="236"/>
      <c r="AQ33" s="236"/>
      <c r="AR33" s="236"/>
      <c r="AS33" s="237"/>
      <c r="AT33" s="235" t="s">
        <v>48</v>
      </c>
      <c r="AU33" s="236"/>
      <c r="AV33" s="236"/>
      <c r="AW33" s="236"/>
      <c r="AX33" s="236"/>
      <c r="AY33" s="237"/>
      <c r="AZ33" s="235" t="s">
        <v>7</v>
      </c>
      <c r="BA33" s="236"/>
      <c r="BB33" s="236"/>
      <c r="BC33" s="236"/>
      <c r="BD33" s="236"/>
      <c r="BE33" s="236"/>
      <c r="BF33" s="237"/>
      <c r="BG33" s="235" t="s">
        <v>6</v>
      </c>
      <c r="BH33" s="236"/>
      <c r="BI33" s="236"/>
      <c r="BJ33" s="236"/>
      <c r="BK33" s="236"/>
      <c r="BL33" s="236"/>
      <c r="BM33" s="237"/>
    </row>
    <row r="34" spans="1:65" ht="18" customHeight="1" x14ac:dyDescent="0.2">
      <c r="A34" s="37"/>
      <c r="B34" s="287" t="str">
        <f>'LE 02 (PROG)'!B35</f>
        <v>Planificar el proceso de contratación y formular el Plan de Compras.</v>
      </c>
      <c r="C34" s="288"/>
      <c r="D34" s="288"/>
      <c r="E34" s="288"/>
      <c r="F34" s="288"/>
      <c r="G34" s="288"/>
      <c r="H34" s="288"/>
      <c r="I34" s="288"/>
      <c r="J34" s="288"/>
      <c r="K34" s="288"/>
      <c r="L34" s="288"/>
      <c r="M34" s="288"/>
      <c r="N34" s="288"/>
      <c r="O34" s="288"/>
      <c r="P34" s="288"/>
      <c r="Q34" s="288"/>
      <c r="R34" s="288"/>
      <c r="S34" s="288"/>
      <c r="T34" s="288"/>
      <c r="U34" s="289"/>
      <c r="V34" s="290" t="str">
        <f>'LE 02 (PROG)'!V35</f>
        <v>LE 02 OB 01 AC 01</v>
      </c>
      <c r="W34" s="291"/>
      <c r="X34" s="291"/>
      <c r="Y34" s="291"/>
      <c r="Z34" s="291"/>
      <c r="AA34" s="292"/>
      <c r="AB34" s="293">
        <f>'LE 02 (PROG)'!AB35</f>
        <v>1.3799999999999999E-3</v>
      </c>
      <c r="AC34" s="294"/>
      <c r="AD34" s="294"/>
      <c r="AE34" s="294"/>
      <c r="AF34" s="294"/>
      <c r="AG34" s="295"/>
      <c r="AH34" s="296">
        <f>'LE 02 (PROG)'!AL35</f>
        <v>1</v>
      </c>
      <c r="AI34" s="297"/>
      <c r="AJ34" s="297"/>
      <c r="AK34" s="297"/>
      <c r="AL34" s="297"/>
      <c r="AM34" s="298"/>
      <c r="AN34" s="299">
        <f>'LE 02 (PROG)'!AL36</f>
        <v>0.5</v>
      </c>
      <c r="AO34" s="300"/>
      <c r="AP34" s="300"/>
      <c r="AQ34" s="300"/>
      <c r="AR34" s="300"/>
      <c r="AS34" s="301"/>
      <c r="AT34" s="302">
        <f>IF(AH34=0,"",(AN34*1)/AH34)</f>
        <v>0.5</v>
      </c>
      <c r="AU34" s="303"/>
      <c r="AV34" s="303"/>
      <c r="AW34" s="303"/>
      <c r="AX34" s="303"/>
      <c r="AY34" s="304"/>
      <c r="AZ34" s="305">
        <f>AB34*100</f>
        <v>0.13799999999999998</v>
      </c>
      <c r="BA34" s="306"/>
      <c r="BB34" s="306"/>
      <c r="BC34" s="306"/>
      <c r="BD34" s="306"/>
      <c r="BE34" s="306"/>
      <c r="BF34" s="307"/>
      <c r="BG34" s="308">
        <f>IF(AH34=0,(AZ34),((AT34*AB34)*100))</f>
        <v>6.8999999999999992E-2</v>
      </c>
      <c r="BH34" s="309"/>
      <c r="BI34" s="309"/>
      <c r="BJ34" s="309"/>
      <c r="BK34" s="309"/>
      <c r="BL34" s="309"/>
      <c r="BM34" s="310"/>
    </row>
    <row r="35" spans="1:65" ht="35.25" customHeight="1" x14ac:dyDescent="0.2">
      <c r="A35" s="37"/>
      <c r="B35" s="269" t="str">
        <f>'LE 02 (PROG)'!B37</f>
        <v>Evaluar las propuestas de contratos presentadas por las Entidades Responsables de Pago (ERP), previo a la suscripción de los contratos.</v>
      </c>
      <c r="C35" s="270"/>
      <c r="D35" s="270"/>
      <c r="E35" s="270"/>
      <c r="F35" s="270"/>
      <c r="G35" s="270"/>
      <c r="H35" s="270"/>
      <c r="I35" s="270"/>
      <c r="J35" s="270"/>
      <c r="K35" s="270"/>
      <c r="L35" s="270"/>
      <c r="M35" s="270"/>
      <c r="N35" s="270"/>
      <c r="O35" s="270"/>
      <c r="P35" s="270"/>
      <c r="Q35" s="270"/>
      <c r="R35" s="270"/>
      <c r="S35" s="270"/>
      <c r="T35" s="270"/>
      <c r="U35" s="271"/>
      <c r="V35" s="272" t="str">
        <f>'LE 02 (PROG)'!V37</f>
        <v>LE 02 OB 01 AC 02</v>
      </c>
      <c r="W35" s="273"/>
      <c r="X35" s="273"/>
      <c r="Y35" s="273"/>
      <c r="Z35" s="273"/>
      <c r="AA35" s="274"/>
      <c r="AB35" s="275">
        <f>'LE 02 (PROG)'!AB37</f>
        <v>8.8000000000000003E-4</v>
      </c>
      <c r="AC35" s="276"/>
      <c r="AD35" s="276"/>
      <c r="AE35" s="276"/>
      <c r="AF35" s="276"/>
      <c r="AG35" s="277"/>
      <c r="AH35" s="278">
        <f>'LE 02 (PROG)'!AL37</f>
        <v>2</v>
      </c>
      <c r="AI35" s="279"/>
      <c r="AJ35" s="279"/>
      <c r="AK35" s="279"/>
      <c r="AL35" s="279"/>
      <c r="AM35" s="280"/>
      <c r="AN35" s="281">
        <f>'LE 02 (PROG)'!AL38</f>
        <v>2</v>
      </c>
      <c r="AO35" s="282"/>
      <c r="AP35" s="282"/>
      <c r="AQ35" s="282"/>
      <c r="AR35" s="282"/>
      <c r="AS35" s="283"/>
      <c r="AT35" s="284">
        <f t="shared" ref="AT35:AT52" si="0">IF(AH35=0,"",(AN35*1)/AH35)</f>
        <v>1</v>
      </c>
      <c r="AU35" s="285"/>
      <c r="AV35" s="285"/>
      <c r="AW35" s="285"/>
      <c r="AX35" s="285"/>
      <c r="AY35" s="286"/>
      <c r="AZ35" s="239">
        <f t="shared" ref="AZ35:AZ52" si="1">AB35*100</f>
        <v>8.8000000000000009E-2</v>
      </c>
      <c r="BA35" s="240"/>
      <c r="BB35" s="240"/>
      <c r="BC35" s="240"/>
      <c r="BD35" s="240"/>
      <c r="BE35" s="240"/>
      <c r="BF35" s="241"/>
      <c r="BG35" s="242">
        <f t="shared" ref="BG35:BG52" si="2">IF(AH35=0,(AZ35),((AT35*AB35)*100))</f>
        <v>8.8000000000000009E-2</v>
      </c>
      <c r="BH35" s="243"/>
      <c r="BI35" s="243"/>
      <c r="BJ35" s="243"/>
      <c r="BK35" s="243"/>
      <c r="BL35" s="243"/>
      <c r="BM35" s="244"/>
    </row>
    <row r="36" spans="1:65" ht="35.25" customHeight="1" x14ac:dyDescent="0.2">
      <c r="A36" s="37"/>
      <c r="B36" s="245" t="str">
        <f>'LE 02 (PROG)'!B39</f>
        <v>Perfeccionar contratos de prestación de servicios de salud con las Entidades Responsables de Pago (ERP).</v>
      </c>
      <c r="C36" s="246"/>
      <c r="D36" s="246"/>
      <c r="E36" s="246"/>
      <c r="F36" s="246"/>
      <c r="G36" s="246"/>
      <c r="H36" s="246"/>
      <c r="I36" s="246"/>
      <c r="J36" s="246"/>
      <c r="K36" s="246"/>
      <c r="L36" s="246"/>
      <c r="M36" s="246"/>
      <c r="N36" s="246"/>
      <c r="O36" s="246"/>
      <c r="P36" s="246"/>
      <c r="Q36" s="246"/>
      <c r="R36" s="246"/>
      <c r="S36" s="246"/>
      <c r="T36" s="246"/>
      <c r="U36" s="247"/>
      <c r="V36" s="248" t="str">
        <f>'LE 02 (PROG)'!V39</f>
        <v>LE 02 OB 01 AC 03</v>
      </c>
      <c r="W36" s="249"/>
      <c r="X36" s="249"/>
      <c r="Y36" s="249"/>
      <c r="Z36" s="249"/>
      <c r="AA36" s="250"/>
      <c r="AB36" s="251">
        <f>'LE 02 (PROG)'!AB39</f>
        <v>4.0999999999999999E-4</v>
      </c>
      <c r="AC36" s="252"/>
      <c r="AD36" s="252"/>
      <c r="AE36" s="252"/>
      <c r="AF36" s="252"/>
      <c r="AG36" s="253"/>
      <c r="AH36" s="254">
        <f>'LE 02 (PROG)'!AL39</f>
        <v>8</v>
      </c>
      <c r="AI36" s="255"/>
      <c r="AJ36" s="255"/>
      <c r="AK36" s="255"/>
      <c r="AL36" s="255"/>
      <c r="AM36" s="256"/>
      <c r="AN36" s="257">
        <f>'LE 02 (PROG)'!AL40</f>
        <v>4</v>
      </c>
      <c r="AO36" s="258"/>
      <c r="AP36" s="258"/>
      <c r="AQ36" s="258"/>
      <c r="AR36" s="258"/>
      <c r="AS36" s="259"/>
      <c r="AT36" s="260">
        <f t="shared" si="0"/>
        <v>0.5</v>
      </c>
      <c r="AU36" s="261"/>
      <c r="AV36" s="261"/>
      <c r="AW36" s="261"/>
      <c r="AX36" s="261"/>
      <c r="AY36" s="262"/>
      <c r="AZ36" s="263">
        <f t="shared" si="1"/>
        <v>4.1000000000000002E-2</v>
      </c>
      <c r="BA36" s="264"/>
      <c r="BB36" s="264"/>
      <c r="BC36" s="264"/>
      <c r="BD36" s="264"/>
      <c r="BE36" s="264"/>
      <c r="BF36" s="265"/>
      <c r="BG36" s="266">
        <f t="shared" si="2"/>
        <v>2.0500000000000001E-2</v>
      </c>
      <c r="BH36" s="267"/>
      <c r="BI36" s="267"/>
      <c r="BJ36" s="267"/>
      <c r="BK36" s="267"/>
      <c r="BL36" s="267"/>
      <c r="BM36" s="268"/>
    </row>
    <row r="37" spans="1:65" ht="35.25" customHeight="1" x14ac:dyDescent="0.2">
      <c r="A37" s="37"/>
      <c r="B37" s="269" t="str">
        <f>'LE 02 (PROG)'!B41</f>
        <v>Realizar seguimiento a los contratos de prestación de servicios de salud, valorando costos vs ingresos.</v>
      </c>
      <c r="C37" s="270"/>
      <c r="D37" s="270"/>
      <c r="E37" s="270"/>
      <c r="F37" s="270"/>
      <c r="G37" s="270"/>
      <c r="H37" s="270"/>
      <c r="I37" s="270"/>
      <c r="J37" s="270"/>
      <c r="K37" s="270"/>
      <c r="L37" s="270"/>
      <c r="M37" s="270"/>
      <c r="N37" s="270"/>
      <c r="O37" s="270"/>
      <c r="P37" s="270"/>
      <c r="Q37" s="270"/>
      <c r="R37" s="270"/>
      <c r="S37" s="270"/>
      <c r="T37" s="270"/>
      <c r="U37" s="271"/>
      <c r="V37" s="272" t="str">
        <f>'LE 02 (PROG)'!V41</f>
        <v>LE 02 OB 01 AC 04</v>
      </c>
      <c r="W37" s="273"/>
      <c r="X37" s="273"/>
      <c r="Y37" s="273"/>
      <c r="Z37" s="273"/>
      <c r="AA37" s="274"/>
      <c r="AB37" s="275">
        <f>'LE 02 (PROG)'!AB41</f>
        <v>0</v>
      </c>
      <c r="AC37" s="276"/>
      <c r="AD37" s="276"/>
      <c r="AE37" s="276"/>
      <c r="AF37" s="276"/>
      <c r="AG37" s="277"/>
      <c r="AH37" s="278">
        <f>'LE 02 (PROG)'!AL41</f>
        <v>4</v>
      </c>
      <c r="AI37" s="279"/>
      <c r="AJ37" s="279"/>
      <c r="AK37" s="279"/>
      <c r="AL37" s="279"/>
      <c r="AM37" s="280"/>
      <c r="AN37" s="281">
        <f>'LE 02 (PROG)'!AL42</f>
        <v>1</v>
      </c>
      <c r="AO37" s="282"/>
      <c r="AP37" s="282"/>
      <c r="AQ37" s="282"/>
      <c r="AR37" s="282"/>
      <c r="AS37" s="283"/>
      <c r="AT37" s="284">
        <f t="shared" si="0"/>
        <v>0.25</v>
      </c>
      <c r="AU37" s="285"/>
      <c r="AV37" s="285"/>
      <c r="AW37" s="285"/>
      <c r="AX37" s="285"/>
      <c r="AY37" s="286"/>
      <c r="AZ37" s="239">
        <f t="shared" si="1"/>
        <v>0</v>
      </c>
      <c r="BA37" s="240"/>
      <c r="BB37" s="240"/>
      <c r="BC37" s="240"/>
      <c r="BD37" s="240"/>
      <c r="BE37" s="240"/>
      <c r="BF37" s="241"/>
      <c r="BG37" s="242">
        <f t="shared" si="2"/>
        <v>0</v>
      </c>
      <c r="BH37" s="243"/>
      <c r="BI37" s="243"/>
      <c r="BJ37" s="243"/>
      <c r="BK37" s="243"/>
      <c r="BL37" s="243"/>
      <c r="BM37" s="244"/>
    </row>
    <row r="38" spans="1:65" ht="35.25" customHeight="1" x14ac:dyDescent="0.2">
      <c r="A38" s="37"/>
      <c r="B38" s="245" t="str">
        <f>'LE 02 (PROG)'!B43</f>
        <v>Definir las necesidades de talento humano a contratar por prestación de servicios y asesorías externas.</v>
      </c>
      <c r="C38" s="246"/>
      <c r="D38" s="246"/>
      <c r="E38" s="246"/>
      <c r="F38" s="246"/>
      <c r="G38" s="246"/>
      <c r="H38" s="246"/>
      <c r="I38" s="246"/>
      <c r="J38" s="246"/>
      <c r="K38" s="246"/>
      <c r="L38" s="246"/>
      <c r="M38" s="246"/>
      <c r="N38" s="246"/>
      <c r="O38" s="246"/>
      <c r="P38" s="246"/>
      <c r="Q38" s="246"/>
      <c r="R38" s="246"/>
      <c r="S38" s="246"/>
      <c r="T38" s="246"/>
      <c r="U38" s="247"/>
      <c r="V38" s="248" t="str">
        <f>'LE 02 (PROG)'!V43</f>
        <v>LE 02 OB 01 AC 05</v>
      </c>
      <c r="W38" s="249"/>
      <c r="X38" s="249"/>
      <c r="Y38" s="249"/>
      <c r="Z38" s="249"/>
      <c r="AA38" s="250"/>
      <c r="AB38" s="251">
        <f>'LE 02 (PROG)'!AB43</f>
        <v>4.0000000000000003E-5</v>
      </c>
      <c r="AC38" s="252"/>
      <c r="AD38" s="252"/>
      <c r="AE38" s="252"/>
      <c r="AF38" s="252"/>
      <c r="AG38" s="253"/>
      <c r="AH38" s="254">
        <f>'LE 02 (PROG)'!AL43</f>
        <v>1</v>
      </c>
      <c r="AI38" s="255"/>
      <c r="AJ38" s="255"/>
      <c r="AK38" s="255"/>
      <c r="AL38" s="255"/>
      <c r="AM38" s="256"/>
      <c r="AN38" s="257">
        <f>'LE 02 (PROG)'!AL44</f>
        <v>1</v>
      </c>
      <c r="AO38" s="258"/>
      <c r="AP38" s="258"/>
      <c r="AQ38" s="258"/>
      <c r="AR38" s="258"/>
      <c r="AS38" s="259"/>
      <c r="AT38" s="260">
        <f t="shared" si="0"/>
        <v>1</v>
      </c>
      <c r="AU38" s="261"/>
      <c r="AV38" s="261"/>
      <c r="AW38" s="261"/>
      <c r="AX38" s="261"/>
      <c r="AY38" s="262"/>
      <c r="AZ38" s="263">
        <f t="shared" si="1"/>
        <v>4.0000000000000001E-3</v>
      </c>
      <c r="BA38" s="264"/>
      <c r="BB38" s="264"/>
      <c r="BC38" s="264"/>
      <c r="BD38" s="264"/>
      <c r="BE38" s="264"/>
      <c r="BF38" s="265"/>
      <c r="BG38" s="266">
        <f t="shared" si="2"/>
        <v>4.0000000000000001E-3</v>
      </c>
      <c r="BH38" s="267"/>
      <c r="BI38" s="267"/>
      <c r="BJ38" s="267"/>
      <c r="BK38" s="267"/>
      <c r="BL38" s="267"/>
      <c r="BM38" s="268"/>
    </row>
    <row r="39" spans="1:65" ht="35.25" customHeight="1" x14ac:dyDescent="0.2">
      <c r="A39" s="37"/>
      <c r="B39" s="269" t="str">
        <f>'LE 02 (PROG)'!B45</f>
        <v>Identificar potenciales contratistas con los cuales la empresa pueda satisfacer necesidades contractuales en un periodo de tiempo determinado.</v>
      </c>
      <c r="C39" s="270"/>
      <c r="D39" s="270"/>
      <c r="E39" s="270"/>
      <c r="F39" s="270"/>
      <c r="G39" s="270"/>
      <c r="H39" s="270"/>
      <c r="I39" s="270"/>
      <c r="J39" s="270"/>
      <c r="K39" s="270"/>
      <c r="L39" s="270"/>
      <c r="M39" s="270"/>
      <c r="N39" s="270"/>
      <c r="O39" s="270"/>
      <c r="P39" s="270"/>
      <c r="Q39" s="270"/>
      <c r="R39" s="270"/>
      <c r="S39" s="270"/>
      <c r="T39" s="270"/>
      <c r="U39" s="271"/>
      <c r="V39" s="272" t="str">
        <f>'LE 02 (PROG)'!V45</f>
        <v>LE 02 OB 01 AC 06</v>
      </c>
      <c r="W39" s="273"/>
      <c r="X39" s="273"/>
      <c r="Y39" s="273"/>
      <c r="Z39" s="273"/>
      <c r="AA39" s="274"/>
      <c r="AB39" s="275">
        <f>'LE 02 (PROG)'!AB45</f>
        <v>4.0000000000000003E-5</v>
      </c>
      <c r="AC39" s="276"/>
      <c r="AD39" s="276"/>
      <c r="AE39" s="276"/>
      <c r="AF39" s="276"/>
      <c r="AG39" s="277"/>
      <c r="AH39" s="278">
        <f>'LE 02 (PROG)'!AL45</f>
        <v>1</v>
      </c>
      <c r="AI39" s="279"/>
      <c r="AJ39" s="279"/>
      <c r="AK39" s="279"/>
      <c r="AL39" s="279"/>
      <c r="AM39" s="280"/>
      <c r="AN39" s="281">
        <f>'LE 02 (PROG)'!AL46</f>
        <v>1</v>
      </c>
      <c r="AO39" s="282"/>
      <c r="AP39" s="282"/>
      <c r="AQ39" s="282"/>
      <c r="AR39" s="282"/>
      <c r="AS39" s="283"/>
      <c r="AT39" s="284">
        <f t="shared" si="0"/>
        <v>1</v>
      </c>
      <c r="AU39" s="285"/>
      <c r="AV39" s="285"/>
      <c r="AW39" s="285"/>
      <c r="AX39" s="285"/>
      <c r="AY39" s="286"/>
      <c r="AZ39" s="239">
        <f t="shared" si="1"/>
        <v>4.0000000000000001E-3</v>
      </c>
      <c r="BA39" s="240"/>
      <c r="BB39" s="240"/>
      <c r="BC39" s="240"/>
      <c r="BD39" s="240"/>
      <c r="BE39" s="240"/>
      <c r="BF39" s="241"/>
      <c r="BG39" s="242">
        <f t="shared" si="2"/>
        <v>4.0000000000000001E-3</v>
      </c>
      <c r="BH39" s="243"/>
      <c r="BI39" s="243"/>
      <c r="BJ39" s="243"/>
      <c r="BK39" s="243"/>
      <c r="BL39" s="243"/>
      <c r="BM39" s="244"/>
    </row>
    <row r="40" spans="1:65" ht="55.5" customHeight="1" x14ac:dyDescent="0.2">
      <c r="A40" s="37"/>
      <c r="B40" s="245" t="str">
        <f>'LE 02 (PROG)'!B47</f>
        <v>Perfeccionar los contratos en que la empresa actúa como contratante, para satisfacer sus necesidades, según lo establecido en el Estatuto de Contratación y en el Manual de Procesos y Procedimientos de Contratación.</v>
      </c>
      <c r="C40" s="246"/>
      <c r="D40" s="246"/>
      <c r="E40" s="246"/>
      <c r="F40" s="246"/>
      <c r="G40" s="246"/>
      <c r="H40" s="246"/>
      <c r="I40" s="246"/>
      <c r="J40" s="246"/>
      <c r="K40" s="246"/>
      <c r="L40" s="246"/>
      <c r="M40" s="246"/>
      <c r="N40" s="246"/>
      <c r="O40" s="246"/>
      <c r="P40" s="246"/>
      <c r="Q40" s="246"/>
      <c r="R40" s="246"/>
      <c r="S40" s="246"/>
      <c r="T40" s="246"/>
      <c r="U40" s="247"/>
      <c r="V40" s="248" t="str">
        <f>'LE 02 (PROG)'!V47</f>
        <v>LE 02 OB 01 AC 07</v>
      </c>
      <c r="W40" s="249"/>
      <c r="X40" s="249"/>
      <c r="Y40" s="249"/>
      <c r="Z40" s="249"/>
      <c r="AA40" s="250"/>
      <c r="AB40" s="251">
        <f>'LE 02 (PROG)'!AB47</f>
        <v>4.0899999999999999E-3</v>
      </c>
      <c r="AC40" s="252"/>
      <c r="AD40" s="252"/>
      <c r="AE40" s="252"/>
      <c r="AF40" s="252"/>
      <c r="AG40" s="253"/>
      <c r="AH40" s="254">
        <f>'LE 02 (PROG)'!AL47</f>
        <v>270</v>
      </c>
      <c r="AI40" s="255"/>
      <c r="AJ40" s="255"/>
      <c r="AK40" s="255"/>
      <c r="AL40" s="255"/>
      <c r="AM40" s="256"/>
      <c r="AN40" s="257">
        <f>'LE 02 (PROG)'!AL48</f>
        <v>176</v>
      </c>
      <c r="AO40" s="258"/>
      <c r="AP40" s="258"/>
      <c r="AQ40" s="258"/>
      <c r="AR40" s="258"/>
      <c r="AS40" s="259"/>
      <c r="AT40" s="260">
        <f t="shared" si="0"/>
        <v>0.6518518518518519</v>
      </c>
      <c r="AU40" s="261"/>
      <c r="AV40" s="261"/>
      <c r="AW40" s="261"/>
      <c r="AX40" s="261"/>
      <c r="AY40" s="262"/>
      <c r="AZ40" s="263">
        <f t="shared" si="1"/>
        <v>0.40899999999999997</v>
      </c>
      <c r="BA40" s="264"/>
      <c r="BB40" s="264"/>
      <c r="BC40" s="264"/>
      <c r="BD40" s="264"/>
      <c r="BE40" s="264"/>
      <c r="BF40" s="265"/>
      <c r="BG40" s="266">
        <f t="shared" si="2"/>
        <v>0.2666074074074074</v>
      </c>
      <c r="BH40" s="267"/>
      <c r="BI40" s="267"/>
      <c r="BJ40" s="267"/>
      <c r="BK40" s="267"/>
      <c r="BL40" s="267"/>
      <c r="BM40" s="268"/>
    </row>
    <row r="41" spans="1:65" ht="55.5" customHeight="1" x14ac:dyDescent="0.2">
      <c r="A41" s="37"/>
      <c r="B41" s="269" t="str">
        <f>'LE 02 (PROG)'!B49</f>
        <v>Dar publicidad oportuna a todos los contratos que se perfeccionen, en la página web de la Empresa Social del Estado, en el aplicativo Gestión Transparente de la Contraloria General de Antioquia y en el Servicio de Contratación Pública (SECOP).</v>
      </c>
      <c r="C41" s="270"/>
      <c r="D41" s="270"/>
      <c r="E41" s="270"/>
      <c r="F41" s="270"/>
      <c r="G41" s="270"/>
      <c r="H41" s="270"/>
      <c r="I41" s="270"/>
      <c r="J41" s="270"/>
      <c r="K41" s="270"/>
      <c r="L41" s="270"/>
      <c r="M41" s="270"/>
      <c r="N41" s="270"/>
      <c r="O41" s="270"/>
      <c r="P41" s="270"/>
      <c r="Q41" s="270"/>
      <c r="R41" s="270"/>
      <c r="S41" s="270"/>
      <c r="T41" s="270"/>
      <c r="U41" s="271"/>
      <c r="V41" s="272" t="str">
        <f>'LE 02 (PROG)'!V49</f>
        <v>LE 02 OB 01 AC 08</v>
      </c>
      <c r="W41" s="273"/>
      <c r="X41" s="273"/>
      <c r="Y41" s="273"/>
      <c r="Z41" s="273"/>
      <c r="AA41" s="274"/>
      <c r="AB41" s="275">
        <f>'LE 02 (PROG)'!AB49</f>
        <v>3.4000000000000002E-4</v>
      </c>
      <c r="AC41" s="276"/>
      <c r="AD41" s="276"/>
      <c r="AE41" s="276"/>
      <c r="AF41" s="276"/>
      <c r="AG41" s="277"/>
      <c r="AH41" s="278">
        <f>'LE 02 (PROG)'!AL49</f>
        <v>45</v>
      </c>
      <c r="AI41" s="279"/>
      <c r="AJ41" s="279"/>
      <c r="AK41" s="279"/>
      <c r="AL41" s="279"/>
      <c r="AM41" s="280"/>
      <c r="AN41" s="281">
        <f>'LE 02 (PROG)'!AL50</f>
        <v>21</v>
      </c>
      <c r="AO41" s="282"/>
      <c r="AP41" s="282"/>
      <c r="AQ41" s="282"/>
      <c r="AR41" s="282"/>
      <c r="AS41" s="283"/>
      <c r="AT41" s="284">
        <f t="shared" si="0"/>
        <v>0.46666666666666667</v>
      </c>
      <c r="AU41" s="285"/>
      <c r="AV41" s="285"/>
      <c r="AW41" s="285"/>
      <c r="AX41" s="285"/>
      <c r="AY41" s="286"/>
      <c r="AZ41" s="239">
        <f t="shared" si="1"/>
        <v>3.4000000000000002E-2</v>
      </c>
      <c r="BA41" s="240"/>
      <c r="BB41" s="240"/>
      <c r="BC41" s="240"/>
      <c r="BD41" s="240"/>
      <c r="BE41" s="240"/>
      <c r="BF41" s="241"/>
      <c r="BG41" s="242">
        <f t="shared" si="2"/>
        <v>1.5866666666666668E-2</v>
      </c>
      <c r="BH41" s="243"/>
      <c r="BI41" s="243"/>
      <c r="BJ41" s="243"/>
      <c r="BK41" s="243"/>
      <c r="BL41" s="243"/>
      <c r="BM41" s="244"/>
    </row>
    <row r="42" spans="1:65" ht="55.5" customHeight="1" x14ac:dyDescent="0.2">
      <c r="A42" s="37"/>
      <c r="B42" s="245" t="str">
        <f>'LE 02 (PROG)'!B51</f>
        <v>Vigilar la ejecución de los contratos mediante mecanismos de supervisión interna o interventoría externa según lo establecido en el Estatuto de Contratación y en el Manual de Procesos y Procedimientos de Contratación.</v>
      </c>
      <c r="C42" s="246"/>
      <c r="D42" s="246"/>
      <c r="E42" s="246"/>
      <c r="F42" s="246"/>
      <c r="G42" s="246"/>
      <c r="H42" s="246"/>
      <c r="I42" s="246"/>
      <c r="J42" s="246"/>
      <c r="K42" s="246"/>
      <c r="L42" s="246"/>
      <c r="M42" s="246"/>
      <c r="N42" s="246"/>
      <c r="O42" s="246"/>
      <c r="P42" s="246"/>
      <c r="Q42" s="246"/>
      <c r="R42" s="246"/>
      <c r="S42" s="246"/>
      <c r="T42" s="246"/>
      <c r="U42" s="247"/>
      <c r="V42" s="248" t="str">
        <f>'LE 02 (PROG)'!V51</f>
        <v>LE 02 OB 01 AC 09</v>
      </c>
      <c r="W42" s="249"/>
      <c r="X42" s="249"/>
      <c r="Y42" s="249"/>
      <c r="Z42" s="249"/>
      <c r="AA42" s="250"/>
      <c r="AB42" s="251">
        <f>'LE 02 (PROG)'!AB51</f>
        <v>4.1200000000000004E-3</v>
      </c>
      <c r="AC42" s="252"/>
      <c r="AD42" s="252"/>
      <c r="AE42" s="252"/>
      <c r="AF42" s="252"/>
      <c r="AG42" s="253"/>
      <c r="AH42" s="254">
        <f>'LE 02 (PROG)'!AL51</f>
        <v>2</v>
      </c>
      <c r="AI42" s="255"/>
      <c r="AJ42" s="255"/>
      <c r="AK42" s="255"/>
      <c r="AL42" s="255"/>
      <c r="AM42" s="256"/>
      <c r="AN42" s="257">
        <f>'LE 02 (PROG)'!AL52</f>
        <v>2</v>
      </c>
      <c r="AO42" s="258"/>
      <c r="AP42" s="258"/>
      <c r="AQ42" s="258"/>
      <c r="AR42" s="258"/>
      <c r="AS42" s="259"/>
      <c r="AT42" s="260">
        <f t="shared" si="0"/>
        <v>1</v>
      </c>
      <c r="AU42" s="261"/>
      <c r="AV42" s="261"/>
      <c r="AW42" s="261"/>
      <c r="AX42" s="261"/>
      <c r="AY42" s="262"/>
      <c r="AZ42" s="263">
        <f t="shared" si="1"/>
        <v>0.41200000000000003</v>
      </c>
      <c r="BA42" s="264"/>
      <c r="BB42" s="264"/>
      <c r="BC42" s="264"/>
      <c r="BD42" s="264"/>
      <c r="BE42" s="264"/>
      <c r="BF42" s="265"/>
      <c r="BG42" s="266">
        <f t="shared" si="2"/>
        <v>0.41200000000000003</v>
      </c>
      <c r="BH42" s="267"/>
      <c r="BI42" s="267"/>
      <c r="BJ42" s="267"/>
      <c r="BK42" s="267"/>
      <c r="BL42" s="267"/>
      <c r="BM42" s="268"/>
    </row>
    <row r="43" spans="1:65" ht="35.25" customHeight="1" x14ac:dyDescent="0.2">
      <c r="A43" s="37"/>
      <c r="B43" s="269" t="str">
        <f>'LE 02 (PROG)'!B53</f>
        <v>Tomar los correctivos que se requieran para lograr el cumplimiento del objeto contractual, cuando  sea del caso.</v>
      </c>
      <c r="C43" s="270"/>
      <c r="D43" s="270"/>
      <c r="E43" s="270"/>
      <c r="F43" s="270"/>
      <c r="G43" s="270"/>
      <c r="H43" s="270"/>
      <c r="I43" s="270"/>
      <c r="J43" s="270"/>
      <c r="K43" s="270"/>
      <c r="L43" s="270"/>
      <c r="M43" s="270"/>
      <c r="N43" s="270"/>
      <c r="O43" s="270"/>
      <c r="P43" s="270"/>
      <c r="Q43" s="270"/>
      <c r="R43" s="270"/>
      <c r="S43" s="270"/>
      <c r="T43" s="270"/>
      <c r="U43" s="271"/>
      <c r="V43" s="272" t="str">
        <f>'LE 02 (PROG)'!V53</f>
        <v>LE 02 OB 01 AC 10</v>
      </c>
      <c r="W43" s="273"/>
      <c r="X43" s="273"/>
      <c r="Y43" s="273"/>
      <c r="Z43" s="273"/>
      <c r="AA43" s="274"/>
      <c r="AB43" s="275">
        <f>'LE 02 (PROG)'!AB53</f>
        <v>2.2300000000000002E-3</v>
      </c>
      <c r="AC43" s="276"/>
      <c r="AD43" s="276"/>
      <c r="AE43" s="276"/>
      <c r="AF43" s="276"/>
      <c r="AG43" s="277"/>
      <c r="AH43" s="278">
        <f>'LE 02 (PROG)'!AL53</f>
        <v>2</v>
      </c>
      <c r="AI43" s="279"/>
      <c r="AJ43" s="279"/>
      <c r="AK43" s="279"/>
      <c r="AL43" s="279"/>
      <c r="AM43" s="280"/>
      <c r="AN43" s="281">
        <f>'LE 02 (PROG)'!AL54</f>
        <v>2</v>
      </c>
      <c r="AO43" s="282"/>
      <c r="AP43" s="282"/>
      <c r="AQ43" s="282"/>
      <c r="AR43" s="282"/>
      <c r="AS43" s="283"/>
      <c r="AT43" s="284">
        <f t="shared" si="0"/>
        <v>1</v>
      </c>
      <c r="AU43" s="285"/>
      <c r="AV43" s="285"/>
      <c r="AW43" s="285"/>
      <c r="AX43" s="285"/>
      <c r="AY43" s="286"/>
      <c r="AZ43" s="239">
        <f t="shared" si="1"/>
        <v>0.22300000000000003</v>
      </c>
      <c r="BA43" s="240"/>
      <c r="BB43" s="240"/>
      <c r="BC43" s="240"/>
      <c r="BD43" s="240"/>
      <c r="BE43" s="240"/>
      <c r="BF43" s="241"/>
      <c r="BG43" s="242">
        <f t="shared" si="2"/>
        <v>0.22300000000000003</v>
      </c>
      <c r="BH43" s="243"/>
      <c r="BI43" s="243"/>
      <c r="BJ43" s="243"/>
      <c r="BK43" s="243"/>
      <c r="BL43" s="243"/>
      <c r="BM43" s="244"/>
    </row>
    <row r="44" spans="1:65" ht="35.25" customHeight="1" x14ac:dyDescent="0.2">
      <c r="A44" s="37"/>
      <c r="B44" s="245" t="str">
        <f>'LE 02 (PROG)'!B55</f>
        <v>Liquidar los contratos en que la Empresa Social del Estado actúo como parte contratante.</v>
      </c>
      <c r="C44" s="246"/>
      <c r="D44" s="246"/>
      <c r="E44" s="246"/>
      <c r="F44" s="246"/>
      <c r="G44" s="246"/>
      <c r="H44" s="246"/>
      <c r="I44" s="246"/>
      <c r="J44" s="246"/>
      <c r="K44" s="246"/>
      <c r="L44" s="246"/>
      <c r="M44" s="246"/>
      <c r="N44" s="246"/>
      <c r="O44" s="246"/>
      <c r="P44" s="246"/>
      <c r="Q44" s="246"/>
      <c r="R44" s="246"/>
      <c r="S44" s="246"/>
      <c r="T44" s="246"/>
      <c r="U44" s="247"/>
      <c r="V44" s="248" t="str">
        <f>'LE 02 (PROG)'!V55</f>
        <v>LE 02 OB 01 AC 11</v>
      </c>
      <c r="W44" s="249"/>
      <c r="X44" s="249"/>
      <c r="Y44" s="249"/>
      <c r="Z44" s="249"/>
      <c r="AA44" s="250"/>
      <c r="AB44" s="251">
        <f>'LE 02 (PROG)'!AB55</f>
        <v>7.0099999999999997E-3</v>
      </c>
      <c r="AC44" s="252"/>
      <c r="AD44" s="252"/>
      <c r="AE44" s="252"/>
      <c r="AF44" s="252"/>
      <c r="AG44" s="253"/>
      <c r="AH44" s="254">
        <f>'LE 02 (PROG)'!AL55</f>
        <v>189</v>
      </c>
      <c r="AI44" s="255"/>
      <c r="AJ44" s="255"/>
      <c r="AK44" s="255"/>
      <c r="AL44" s="255"/>
      <c r="AM44" s="256"/>
      <c r="AN44" s="257">
        <f>'LE 02 (PROG)'!AL56</f>
        <v>201</v>
      </c>
      <c r="AO44" s="258"/>
      <c r="AP44" s="258"/>
      <c r="AQ44" s="258"/>
      <c r="AR44" s="258"/>
      <c r="AS44" s="259"/>
      <c r="AT44" s="260">
        <f t="shared" si="0"/>
        <v>1.0634920634920635</v>
      </c>
      <c r="AU44" s="261"/>
      <c r="AV44" s="261"/>
      <c r="AW44" s="261"/>
      <c r="AX44" s="261"/>
      <c r="AY44" s="262"/>
      <c r="AZ44" s="263">
        <f t="shared" si="1"/>
        <v>0.70099999999999996</v>
      </c>
      <c r="BA44" s="264"/>
      <c r="BB44" s="264"/>
      <c r="BC44" s="264"/>
      <c r="BD44" s="264"/>
      <c r="BE44" s="264"/>
      <c r="BF44" s="265"/>
      <c r="BG44" s="266">
        <f t="shared" si="2"/>
        <v>0.74550793650793645</v>
      </c>
      <c r="BH44" s="267"/>
      <c r="BI44" s="267"/>
      <c r="BJ44" s="267"/>
      <c r="BK44" s="267"/>
      <c r="BL44" s="267"/>
      <c r="BM44" s="268"/>
    </row>
    <row r="45" spans="1:65" ht="18" customHeight="1" x14ac:dyDescent="0.2">
      <c r="A45" s="37"/>
      <c r="B45" s="269" t="str">
        <f>'LE 02 (PROG)'!B57</f>
        <v>Comprar medicamentos (Cifras expresadas en millones de pesos).</v>
      </c>
      <c r="C45" s="270"/>
      <c r="D45" s="270"/>
      <c r="E45" s="270"/>
      <c r="F45" s="270"/>
      <c r="G45" s="270"/>
      <c r="H45" s="270"/>
      <c r="I45" s="270"/>
      <c r="J45" s="270"/>
      <c r="K45" s="270"/>
      <c r="L45" s="270"/>
      <c r="M45" s="270"/>
      <c r="N45" s="270"/>
      <c r="O45" s="270"/>
      <c r="P45" s="270"/>
      <c r="Q45" s="270"/>
      <c r="R45" s="270"/>
      <c r="S45" s="270"/>
      <c r="T45" s="270"/>
      <c r="U45" s="271"/>
      <c r="V45" s="272" t="str">
        <f>'LE 02 (PROG)'!V57</f>
        <v>LE 02 OB 01 AC 12</v>
      </c>
      <c r="W45" s="273"/>
      <c r="X45" s="273"/>
      <c r="Y45" s="273"/>
      <c r="Z45" s="273"/>
      <c r="AA45" s="274"/>
      <c r="AB45" s="275">
        <f>'LE 02 (PROG)'!AB57</f>
        <v>0.17988999999999999</v>
      </c>
      <c r="AC45" s="276"/>
      <c r="AD45" s="276"/>
      <c r="AE45" s="276"/>
      <c r="AF45" s="276"/>
      <c r="AG45" s="277"/>
      <c r="AH45" s="278">
        <f>'LE 02 (PROG)'!AL57</f>
        <v>354.95999999999992</v>
      </c>
      <c r="AI45" s="279"/>
      <c r="AJ45" s="279"/>
      <c r="AK45" s="279"/>
      <c r="AL45" s="279"/>
      <c r="AM45" s="280"/>
      <c r="AN45" s="281">
        <f>'LE 02 (PROG)'!AL58</f>
        <v>350.31</v>
      </c>
      <c r="AO45" s="282"/>
      <c r="AP45" s="282"/>
      <c r="AQ45" s="282"/>
      <c r="AR45" s="282"/>
      <c r="AS45" s="283"/>
      <c r="AT45" s="284">
        <f t="shared" si="0"/>
        <v>0.986899932386748</v>
      </c>
      <c r="AU45" s="285"/>
      <c r="AV45" s="285"/>
      <c r="AW45" s="285"/>
      <c r="AX45" s="285"/>
      <c r="AY45" s="286"/>
      <c r="AZ45" s="239">
        <f t="shared" si="1"/>
        <v>17.989000000000001</v>
      </c>
      <c r="BA45" s="240"/>
      <c r="BB45" s="240"/>
      <c r="BC45" s="240"/>
      <c r="BD45" s="240"/>
      <c r="BE45" s="240"/>
      <c r="BF45" s="241"/>
      <c r="BG45" s="242">
        <f t="shared" si="2"/>
        <v>17.753342883705209</v>
      </c>
      <c r="BH45" s="243"/>
      <c r="BI45" s="243"/>
      <c r="BJ45" s="243"/>
      <c r="BK45" s="243"/>
      <c r="BL45" s="243"/>
      <c r="BM45" s="244"/>
    </row>
    <row r="46" spans="1:65" ht="35.25" customHeight="1" x14ac:dyDescent="0.2">
      <c r="A46" s="37"/>
      <c r="B46" s="245" t="str">
        <f>'LE 02 (PROG)'!B59</f>
        <v>Comprar material médico quirúrgico (Cifras expresadas en millones de pesos).</v>
      </c>
      <c r="C46" s="246"/>
      <c r="D46" s="246"/>
      <c r="E46" s="246"/>
      <c r="F46" s="246"/>
      <c r="G46" s="246"/>
      <c r="H46" s="246"/>
      <c r="I46" s="246"/>
      <c r="J46" s="246"/>
      <c r="K46" s="246"/>
      <c r="L46" s="246"/>
      <c r="M46" s="246"/>
      <c r="N46" s="246"/>
      <c r="O46" s="246"/>
      <c r="P46" s="246"/>
      <c r="Q46" s="246"/>
      <c r="R46" s="246"/>
      <c r="S46" s="246"/>
      <c r="T46" s="246"/>
      <c r="U46" s="247"/>
      <c r="V46" s="248" t="str">
        <f>'LE 02 (PROG)'!V59</f>
        <v>LE 02 OB 01 AC 13</v>
      </c>
      <c r="W46" s="249"/>
      <c r="X46" s="249"/>
      <c r="Y46" s="249"/>
      <c r="Z46" s="249"/>
      <c r="AA46" s="250"/>
      <c r="AB46" s="251">
        <f>'LE 02 (PROG)'!AB59</f>
        <v>4.4420000000000001E-2</v>
      </c>
      <c r="AC46" s="252"/>
      <c r="AD46" s="252"/>
      <c r="AE46" s="252"/>
      <c r="AF46" s="252"/>
      <c r="AG46" s="253"/>
      <c r="AH46" s="254">
        <f>'LE 02 (PROG)'!AL59</f>
        <v>89.22</v>
      </c>
      <c r="AI46" s="255"/>
      <c r="AJ46" s="255"/>
      <c r="AK46" s="255"/>
      <c r="AL46" s="255"/>
      <c r="AM46" s="256"/>
      <c r="AN46" s="257">
        <f>'LE 02 (PROG)'!AL60</f>
        <v>86.610000000000014</v>
      </c>
      <c r="AO46" s="258"/>
      <c r="AP46" s="258"/>
      <c r="AQ46" s="258"/>
      <c r="AR46" s="258"/>
      <c r="AS46" s="259"/>
      <c r="AT46" s="260">
        <f t="shared" si="0"/>
        <v>0.97074646940147968</v>
      </c>
      <c r="AU46" s="261"/>
      <c r="AV46" s="261"/>
      <c r="AW46" s="261"/>
      <c r="AX46" s="261"/>
      <c r="AY46" s="262"/>
      <c r="AZ46" s="263">
        <f t="shared" si="1"/>
        <v>4.4420000000000002</v>
      </c>
      <c r="BA46" s="264"/>
      <c r="BB46" s="264"/>
      <c r="BC46" s="264"/>
      <c r="BD46" s="264"/>
      <c r="BE46" s="264"/>
      <c r="BF46" s="265"/>
      <c r="BG46" s="266">
        <f t="shared" si="2"/>
        <v>4.3120558170813723</v>
      </c>
      <c r="BH46" s="267"/>
      <c r="BI46" s="267"/>
      <c r="BJ46" s="267"/>
      <c r="BK46" s="267"/>
      <c r="BL46" s="267"/>
      <c r="BM46" s="268"/>
    </row>
    <row r="47" spans="1:65" ht="35.25" customHeight="1" x14ac:dyDescent="0.2">
      <c r="A47" s="37"/>
      <c r="B47" s="269" t="str">
        <f>'LE 02 (PROG)'!B61</f>
        <v>Comprar materiales para odontología (Cifras expresadas en millones de pesos).</v>
      </c>
      <c r="C47" s="270"/>
      <c r="D47" s="270"/>
      <c r="E47" s="270"/>
      <c r="F47" s="270"/>
      <c r="G47" s="270"/>
      <c r="H47" s="270"/>
      <c r="I47" s="270"/>
      <c r="J47" s="270"/>
      <c r="K47" s="270"/>
      <c r="L47" s="270"/>
      <c r="M47" s="270"/>
      <c r="N47" s="270"/>
      <c r="O47" s="270"/>
      <c r="P47" s="270"/>
      <c r="Q47" s="270"/>
      <c r="R47" s="270"/>
      <c r="S47" s="270"/>
      <c r="T47" s="270"/>
      <c r="U47" s="271"/>
      <c r="V47" s="272" t="str">
        <f>'LE 02 (PROG)'!V61</f>
        <v>LE 02 OB 01 AC 14</v>
      </c>
      <c r="W47" s="273"/>
      <c r="X47" s="273"/>
      <c r="Y47" s="273"/>
      <c r="Z47" s="273"/>
      <c r="AA47" s="274"/>
      <c r="AB47" s="275">
        <f>'LE 02 (PROG)'!AB61</f>
        <v>7.0499999999999998E-3</v>
      </c>
      <c r="AC47" s="276"/>
      <c r="AD47" s="276"/>
      <c r="AE47" s="276"/>
      <c r="AF47" s="276"/>
      <c r="AG47" s="277"/>
      <c r="AH47" s="278">
        <f>'LE 02 (PROG)'!AL61</f>
        <v>13.38</v>
      </c>
      <c r="AI47" s="279"/>
      <c r="AJ47" s="279"/>
      <c r="AK47" s="279"/>
      <c r="AL47" s="279"/>
      <c r="AM47" s="280"/>
      <c r="AN47" s="281">
        <f>'LE 02 (PROG)'!AL62</f>
        <v>11.71</v>
      </c>
      <c r="AO47" s="282"/>
      <c r="AP47" s="282"/>
      <c r="AQ47" s="282"/>
      <c r="AR47" s="282"/>
      <c r="AS47" s="283"/>
      <c r="AT47" s="284">
        <f t="shared" si="0"/>
        <v>0.87518684603886399</v>
      </c>
      <c r="AU47" s="285"/>
      <c r="AV47" s="285"/>
      <c r="AW47" s="285"/>
      <c r="AX47" s="285"/>
      <c r="AY47" s="286"/>
      <c r="AZ47" s="239">
        <f t="shared" si="1"/>
        <v>0.70499999999999996</v>
      </c>
      <c r="BA47" s="240"/>
      <c r="BB47" s="240"/>
      <c r="BC47" s="240"/>
      <c r="BD47" s="240"/>
      <c r="BE47" s="240"/>
      <c r="BF47" s="241"/>
      <c r="BG47" s="242">
        <f t="shared" si="2"/>
        <v>0.61700672645739907</v>
      </c>
      <c r="BH47" s="243"/>
      <c r="BI47" s="243"/>
      <c r="BJ47" s="243"/>
      <c r="BK47" s="243"/>
      <c r="BL47" s="243"/>
      <c r="BM47" s="244"/>
    </row>
    <row r="48" spans="1:65" ht="35.25" customHeight="1" x14ac:dyDescent="0.2">
      <c r="A48" s="37"/>
      <c r="B48" s="245" t="str">
        <f>'LE 02 (PROG)'!B63</f>
        <v>Comprar materiales para laboratorio (Cifras expresadas en millones de pesos).</v>
      </c>
      <c r="C48" s="246"/>
      <c r="D48" s="246"/>
      <c r="E48" s="246"/>
      <c r="F48" s="246"/>
      <c r="G48" s="246"/>
      <c r="H48" s="246"/>
      <c r="I48" s="246"/>
      <c r="J48" s="246"/>
      <c r="K48" s="246"/>
      <c r="L48" s="246"/>
      <c r="M48" s="246"/>
      <c r="N48" s="246"/>
      <c r="O48" s="246"/>
      <c r="P48" s="246"/>
      <c r="Q48" s="246"/>
      <c r="R48" s="246"/>
      <c r="S48" s="246"/>
      <c r="T48" s="246"/>
      <c r="U48" s="247"/>
      <c r="V48" s="248" t="str">
        <f>'LE 02 (PROG)'!V63</f>
        <v>LE 02 OB 01 AC 15</v>
      </c>
      <c r="W48" s="249"/>
      <c r="X48" s="249"/>
      <c r="Y48" s="249"/>
      <c r="Z48" s="249"/>
      <c r="AA48" s="250"/>
      <c r="AB48" s="251">
        <f>'LE 02 (PROG)'!AB63</f>
        <v>3.134E-2</v>
      </c>
      <c r="AC48" s="252"/>
      <c r="AD48" s="252"/>
      <c r="AE48" s="252"/>
      <c r="AF48" s="252"/>
      <c r="AG48" s="253"/>
      <c r="AH48" s="254">
        <f>'LE 02 (PROG)'!AL63</f>
        <v>57.659999999999982</v>
      </c>
      <c r="AI48" s="255"/>
      <c r="AJ48" s="255"/>
      <c r="AK48" s="255"/>
      <c r="AL48" s="255"/>
      <c r="AM48" s="256"/>
      <c r="AN48" s="257">
        <f>'LE 02 (PROG)'!AL64</f>
        <v>69.45</v>
      </c>
      <c r="AO48" s="258"/>
      <c r="AP48" s="258"/>
      <c r="AQ48" s="258"/>
      <c r="AR48" s="258"/>
      <c r="AS48" s="259"/>
      <c r="AT48" s="260">
        <f t="shared" si="0"/>
        <v>1.2044745057232054</v>
      </c>
      <c r="AU48" s="261"/>
      <c r="AV48" s="261"/>
      <c r="AW48" s="261"/>
      <c r="AX48" s="261"/>
      <c r="AY48" s="262"/>
      <c r="AZ48" s="263">
        <f t="shared" si="1"/>
        <v>3.1339999999999999</v>
      </c>
      <c r="BA48" s="264"/>
      <c r="BB48" s="264"/>
      <c r="BC48" s="264"/>
      <c r="BD48" s="264"/>
      <c r="BE48" s="264"/>
      <c r="BF48" s="265"/>
      <c r="BG48" s="266">
        <f t="shared" si="2"/>
        <v>3.7748231009365258</v>
      </c>
      <c r="BH48" s="267"/>
      <c r="BI48" s="267"/>
      <c r="BJ48" s="267"/>
      <c r="BK48" s="267"/>
      <c r="BL48" s="267"/>
      <c r="BM48" s="268"/>
    </row>
    <row r="49" spans="1:65" ht="18" customHeight="1" x14ac:dyDescent="0.2">
      <c r="A49" s="37"/>
      <c r="B49" s="269" t="str">
        <f>'LE 02 (PROG)'!B65</f>
        <v>Comprar equipos (Cifras expresadas en millones de pesos).</v>
      </c>
      <c r="C49" s="270"/>
      <c r="D49" s="270"/>
      <c r="E49" s="270"/>
      <c r="F49" s="270"/>
      <c r="G49" s="270"/>
      <c r="H49" s="270"/>
      <c r="I49" s="270"/>
      <c r="J49" s="270"/>
      <c r="K49" s="270"/>
      <c r="L49" s="270"/>
      <c r="M49" s="270"/>
      <c r="N49" s="270"/>
      <c r="O49" s="270"/>
      <c r="P49" s="270"/>
      <c r="Q49" s="270"/>
      <c r="R49" s="270"/>
      <c r="S49" s="270"/>
      <c r="T49" s="270"/>
      <c r="U49" s="271"/>
      <c r="V49" s="272" t="str">
        <f>'LE 02 (PROG)'!V65</f>
        <v>LE 02 OB 01 AC 16</v>
      </c>
      <c r="W49" s="273"/>
      <c r="X49" s="273"/>
      <c r="Y49" s="273"/>
      <c r="Z49" s="273"/>
      <c r="AA49" s="274"/>
      <c r="AB49" s="275">
        <f>'LE 02 (PROG)'!AB65</f>
        <v>0.10989</v>
      </c>
      <c r="AC49" s="276"/>
      <c r="AD49" s="276"/>
      <c r="AE49" s="276"/>
      <c r="AF49" s="276"/>
      <c r="AG49" s="277"/>
      <c r="AH49" s="278">
        <f>'LE 02 (PROG)'!AL65</f>
        <v>260.04000000000008</v>
      </c>
      <c r="AI49" s="279"/>
      <c r="AJ49" s="279"/>
      <c r="AK49" s="279"/>
      <c r="AL49" s="279"/>
      <c r="AM49" s="280"/>
      <c r="AN49" s="281">
        <f>'LE 02 (PROG)'!AL66</f>
        <v>182.42</v>
      </c>
      <c r="AO49" s="282"/>
      <c r="AP49" s="282"/>
      <c r="AQ49" s="282"/>
      <c r="AR49" s="282"/>
      <c r="AS49" s="283"/>
      <c r="AT49" s="284">
        <f t="shared" si="0"/>
        <v>0.70150746039070888</v>
      </c>
      <c r="AU49" s="285"/>
      <c r="AV49" s="285"/>
      <c r="AW49" s="285"/>
      <c r="AX49" s="285"/>
      <c r="AY49" s="286"/>
      <c r="AZ49" s="239">
        <f t="shared" si="1"/>
        <v>10.989000000000001</v>
      </c>
      <c r="BA49" s="240"/>
      <c r="BB49" s="240"/>
      <c r="BC49" s="240"/>
      <c r="BD49" s="240"/>
      <c r="BE49" s="240"/>
      <c r="BF49" s="241"/>
      <c r="BG49" s="242">
        <f t="shared" si="2"/>
        <v>7.7088654822334997</v>
      </c>
      <c r="BH49" s="243"/>
      <c r="BI49" s="243"/>
      <c r="BJ49" s="243"/>
      <c r="BK49" s="243"/>
      <c r="BL49" s="243"/>
      <c r="BM49" s="244"/>
    </row>
    <row r="50" spans="1:65" ht="18" customHeight="1" x14ac:dyDescent="0.2">
      <c r="A50" s="37"/>
      <c r="B50" s="245" t="str">
        <f>'LE 02 (PROG)'!B67</f>
        <v>Comprar material para Rayos X (Cifras expresadas en millones de pesos).</v>
      </c>
      <c r="C50" s="246"/>
      <c r="D50" s="246"/>
      <c r="E50" s="246"/>
      <c r="F50" s="246"/>
      <c r="G50" s="246"/>
      <c r="H50" s="246"/>
      <c r="I50" s="246"/>
      <c r="J50" s="246"/>
      <c r="K50" s="246"/>
      <c r="L50" s="246"/>
      <c r="M50" s="246"/>
      <c r="N50" s="246"/>
      <c r="O50" s="246"/>
      <c r="P50" s="246"/>
      <c r="Q50" s="246"/>
      <c r="R50" s="246"/>
      <c r="S50" s="246"/>
      <c r="T50" s="246"/>
      <c r="U50" s="247"/>
      <c r="V50" s="248" t="str">
        <f>'LE 02 (PROG)'!V67</f>
        <v>LE 02 OB 01 AC 17</v>
      </c>
      <c r="W50" s="249"/>
      <c r="X50" s="249"/>
      <c r="Y50" s="249"/>
      <c r="Z50" s="249"/>
      <c r="AA50" s="250"/>
      <c r="AB50" s="251">
        <f>'LE 02 (PROG)'!AB67</f>
        <v>4.45E-3</v>
      </c>
      <c r="AC50" s="252"/>
      <c r="AD50" s="252"/>
      <c r="AE50" s="252"/>
      <c r="AF50" s="252"/>
      <c r="AG50" s="253"/>
      <c r="AH50" s="254">
        <f>'LE 02 (PROG)'!AL67</f>
        <v>10.709999999999999</v>
      </c>
      <c r="AI50" s="255"/>
      <c r="AJ50" s="255"/>
      <c r="AK50" s="255"/>
      <c r="AL50" s="255"/>
      <c r="AM50" s="256"/>
      <c r="AN50" s="257">
        <f>'LE 02 (PROG)'!AL68</f>
        <v>1.1499999999999999</v>
      </c>
      <c r="AO50" s="258"/>
      <c r="AP50" s="258"/>
      <c r="AQ50" s="258"/>
      <c r="AR50" s="258"/>
      <c r="AS50" s="259"/>
      <c r="AT50" s="260">
        <f t="shared" si="0"/>
        <v>0.10737628384687209</v>
      </c>
      <c r="AU50" s="261"/>
      <c r="AV50" s="261"/>
      <c r="AW50" s="261"/>
      <c r="AX50" s="261"/>
      <c r="AY50" s="262"/>
      <c r="AZ50" s="263">
        <f t="shared" si="1"/>
        <v>0.44500000000000001</v>
      </c>
      <c r="BA50" s="264"/>
      <c r="BB50" s="264"/>
      <c r="BC50" s="264"/>
      <c r="BD50" s="264"/>
      <c r="BE50" s="264"/>
      <c r="BF50" s="265"/>
      <c r="BG50" s="266">
        <f t="shared" si="2"/>
        <v>4.7782446311858073E-2</v>
      </c>
      <c r="BH50" s="267"/>
      <c r="BI50" s="267"/>
      <c r="BJ50" s="267"/>
      <c r="BK50" s="267"/>
      <c r="BL50" s="267"/>
      <c r="BM50" s="268"/>
    </row>
    <row r="51" spans="1:65" ht="53.25" customHeight="1" x14ac:dyDescent="0.2">
      <c r="A51" s="37"/>
      <c r="B51" s="269" t="str">
        <f>'LE 02 (PROG)'!B69</f>
        <v>Comprar papelería, elementos de oficina, elementos de aseo, materiales para mantenimiento, combustible y repuestos para los vehículos (Cifras expresadas en millones de pesos).</v>
      </c>
      <c r="C51" s="270"/>
      <c r="D51" s="270"/>
      <c r="E51" s="270"/>
      <c r="F51" s="270"/>
      <c r="G51" s="270"/>
      <c r="H51" s="270"/>
      <c r="I51" s="270"/>
      <c r="J51" s="270"/>
      <c r="K51" s="270"/>
      <c r="L51" s="270"/>
      <c r="M51" s="270"/>
      <c r="N51" s="270"/>
      <c r="O51" s="270"/>
      <c r="P51" s="270"/>
      <c r="Q51" s="270"/>
      <c r="R51" s="270"/>
      <c r="S51" s="270"/>
      <c r="T51" s="270"/>
      <c r="U51" s="271"/>
      <c r="V51" s="272" t="str">
        <f>'LE 02 (PROG)'!V69</f>
        <v>LE 02 OB 01 AC 18</v>
      </c>
      <c r="W51" s="273"/>
      <c r="X51" s="273"/>
      <c r="Y51" s="273"/>
      <c r="Z51" s="273"/>
      <c r="AA51" s="274"/>
      <c r="AB51" s="275">
        <f>'LE 02 (PROG)'!AB69</f>
        <v>7.1230000000000002E-2</v>
      </c>
      <c r="AC51" s="276"/>
      <c r="AD51" s="276"/>
      <c r="AE51" s="276"/>
      <c r="AF51" s="276"/>
      <c r="AG51" s="277"/>
      <c r="AH51" s="278">
        <f>'LE 02 (PROG)'!AL69</f>
        <v>123.56999999999996</v>
      </c>
      <c r="AI51" s="279"/>
      <c r="AJ51" s="279"/>
      <c r="AK51" s="279"/>
      <c r="AL51" s="279"/>
      <c r="AM51" s="280"/>
      <c r="AN51" s="281">
        <f>'LE 02 (PROG)'!AL70</f>
        <v>152.55000000000001</v>
      </c>
      <c r="AO51" s="282"/>
      <c r="AP51" s="282"/>
      <c r="AQ51" s="282"/>
      <c r="AR51" s="282"/>
      <c r="AS51" s="283"/>
      <c r="AT51" s="284">
        <f t="shared" si="0"/>
        <v>1.234522942461763</v>
      </c>
      <c r="AU51" s="285"/>
      <c r="AV51" s="285"/>
      <c r="AW51" s="285"/>
      <c r="AX51" s="285"/>
      <c r="AY51" s="286"/>
      <c r="AZ51" s="239">
        <f t="shared" si="1"/>
        <v>7.1230000000000002</v>
      </c>
      <c r="BA51" s="240"/>
      <c r="BB51" s="240"/>
      <c r="BC51" s="240"/>
      <c r="BD51" s="240"/>
      <c r="BE51" s="240"/>
      <c r="BF51" s="241"/>
      <c r="BG51" s="242">
        <f t="shared" si="2"/>
        <v>8.7935069191551385</v>
      </c>
      <c r="BH51" s="243"/>
      <c r="BI51" s="243"/>
      <c r="BJ51" s="243"/>
      <c r="BK51" s="243"/>
      <c r="BL51" s="243"/>
      <c r="BM51" s="244"/>
    </row>
    <row r="52" spans="1:65" ht="35.25" customHeight="1" thickBot="1" x14ac:dyDescent="0.25">
      <c r="A52" s="37"/>
      <c r="B52" s="455" t="str">
        <f>'LE 02 (PROG)'!B71</f>
        <v>Celebrar contratos de prestación de servicios personales (Cifras expresadas en millones de pesos).</v>
      </c>
      <c r="C52" s="456"/>
      <c r="D52" s="456"/>
      <c r="E52" s="456"/>
      <c r="F52" s="456"/>
      <c r="G52" s="456"/>
      <c r="H52" s="456"/>
      <c r="I52" s="456"/>
      <c r="J52" s="456"/>
      <c r="K52" s="456"/>
      <c r="L52" s="456"/>
      <c r="M52" s="456"/>
      <c r="N52" s="456"/>
      <c r="O52" s="456"/>
      <c r="P52" s="456"/>
      <c r="Q52" s="456"/>
      <c r="R52" s="456"/>
      <c r="S52" s="456"/>
      <c r="T52" s="456"/>
      <c r="U52" s="457"/>
      <c r="V52" s="458" t="str">
        <f>'LE 02 (PROG)'!V71</f>
        <v>LE 02 OB 01 AC 19</v>
      </c>
      <c r="W52" s="459"/>
      <c r="X52" s="459"/>
      <c r="Y52" s="459"/>
      <c r="Z52" s="459"/>
      <c r="AA52" s="460"/>
      <c r="AB52" s="461">
        <f>'LE 02 (PROG)'!AB71</f>
        <v>0.53115999999999997</v>
      </c>
      <c r="AC52" s="462"/>
      <c r="AD52" s="462"/>
      <c r="AE52" s="462"/>
      <c r="AF52" s="462"/>
      <c r="AG52" s="463"/>
      <c r="AH52" s="464">
        <f>'LE 02 (PROG)'!AL71</f>
        <v>1656</v>
      </c>
      <c r="AI52" s="465"/>
      <c r="AJ52" s="465"/>
      <c r="AK52" s="465"/>
      <c r="AL52" s="465"/>
      <c r="AM52" s="466"/>
      <c r="AN52" s="467">
        <f>'LE 02 (PROG)'!AL72</f>
        <v>1864</v>
      </c>
      <c r="AO52" s="468"/>
      <c r="AP52" s="468"/>
      <c r="AQ52" s="468"/>
      <c r="AR52" s="468"/>
      <c r="AS52" s="469"/>
      <c r="AT52" s="470">
        <f t="shared" si="0"/>
        <v>1.1256038647342994</v>
      </c>
      <c r="AU52" s="471"/>
      <c r="AV52" s="471"/>
      <c r="AW52" s="471"/>
      <c r="AX52" s="471"/>
      <c r="AY52" s="472"/>
      <c r="AZ52" s="473">
        <f t="shared" si="1"/>
        <v>53.116</v>
      </c>
      <c r="BA52" s="474"/>
      <c r="BB52" s="474"/>
      <c r="BC52" s="474"/>
      <c r="BD52" s="474"/>
      <c r="BE52" s="474"/>
      <c r="BF52" s="475"/>
      <c r="BG52" s="476">
        <f t="shared" si="2"/>
        <v>59.787574879227044</v>
      </c>
      <c r="BH52" s="477"/>
      <c r="BI52" s="477"/>
      <c r="BJ52" s="477"/>
      <c r="BK52" s="477"/>
      <c r="BL52" s="477"/>
      <c r="BM52" s="478"/>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341" t="s">
        <v>2</v>
      </c>
      <c r="C54" s="342"/>
      <c r="D54" s="342"/>
      <c r="E54" s="342"/>
      <c r="F54" s="342"/>
      <c r="G54" s="342"/>
      <c r="H54" s="342"/>
      <c r="I54" s="342"/>
      <c r="J54" s="342"/>
      <c r="K54" s="342"/>
      <c r="L54" s="342"/>
      <c r="M54" s="342"/>
      <c r="N54" s="342"/>
      <c r="O54" s="342"/>
      <c r="P54" s="342"/>
      <c r="Q54" s="342"/>
      <c r="R54" s="342"/>
      <c r="S54" s="342"/>
      <c r="T54" s="342"/>
      <c r="U54" s="343"/>
      <c r="V54" s="347" t="s">
        <v>1</v>
      </c>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9"/>
      <c r="AZ54" s="350">
        <f>SUM(AZ34:BF52)</f>
        <v>99.997</v>
      </c>
      <c r="BA54" s="351"/>
      <c r="BB54" s="351"/>
      <c r="BC54" s="351"/>
      <c r="BD54" s="351"/>
      <c r="BE54" s="351"/>
      <c r="BF54" s="351"/>
      <c r="BG54" s="351">
        <f>SUM(BG34:BM52)</f>
        <v>104.64344026569006</v>
      </c>
      <c r="BH54" s="351"/>
      <c r="BI54" s="351"/>
      <c r="BJ54" s="351"/>
      <c r="BK54" s="351"/>
      <c r="BL54" s="351"/>
      <c r="BM54" s="352"/>
    </row>
    <row r="55" spans="1:65" ht="18" customHeight="1" thickBot="1" x14ac:dyDescent="0.25">
      <c r="A55" s="37"/>
      <c r="B55" s="344"/>
      <c r="C55" s="345"/>
      <c r="D55" s="345"/>
      <c r="E55" s="345"/>
      <c r="F55" s="345"/>
      <c r="G55" s="345"/>
      <c r="H55" s="345"/>
      <c r="I55" s="345"/>
      <c r="J55" s="345"/>
      <c r="K55" s="345"/>
      <c r="L55" s="345"/>
      <c r="M55" s="345"/>
      <c r="N55" s="345"/>
      <c r="O55" s="345"/>
      <c r="P55" s="345"/>
      <c r="Q55" s="345"/>
      <c r="R55" s="345"/>
      <c r="S55" s="345"/>
      <c r="T55" s="345"/>
      <c r="U55" s="346"/>
      <c r="V55" s="353" t="s">
        <v>3</v>
      </c>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5">
        <f>IF(BG54=100,1,(BG54*1)/AZ54)</f>
        <v>1.0464657966307995</v>
      </c>
      <c r="BA55" s="356"/>
      <c r="BB55" s="356"/>
      <c r="BC55" s="356"/>
      <c r="BD55" s="356"/>
      <c r="BE55" s="356"/>
      <c r="BF55" s="356"/>
      <c r="BG55" s="356"/>
      <c r="BH55" s="356"/>
      <c r="BI55" s="356"/>
      <c r="BJ55" s="356"/>
      <c r="BK55" s="356"/>
      <c r="BL55" s="356"/>
      <c r="BM55" s="357"/>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67" t="s">
        <v>33</v>
      </c>
      <c r="D58" s="68"/>
      <c r="E58" s="68"/>
      <c r="F58" s="68"/>
      <c r="G58" s="68"/>
      <c r="H58" s="68"/>
      <c r="I58" s="68"/>
      <c r="J58" s="68"/>
      <c r="K58" s="68"/>
      <c r="L58" s="68"/>
      <c r="M58" s="68"/>
      <c r="N58" s="68"/>
      <c r="O58" s="85" t="str">
        <f>'LE 02 (PROG)'!O75:BW75</f>
        <v>GERENCIA DEL DÍA A DÍA.</v>
      </c>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224"/>
    </row>
    <row r="59" spans="1:65" ht="18" customHeight="1" x14ac:dyDescent="0.2">
      <c r="A59" s="37"/>
      <c r="B59" s="7"/>
      <c r="C59" s="67" t="s">
        <v>34</v>
      </c>
      <c r="D59" s="68"/>
      <c r="E59" s="68"/>
      <c r="F59" s="68"/>
      <c r="G59" s="68"/>
      <c r="H59" s="68"/>
      <c r="I59" s="68"/>
      <c r="J59" s="68"/>
      <c r="K59" s="68"/>
      <c r="L59" s="68"/>
      <c r="M59" s="68"/>
      <c r="N59" s="68"/>
      <c r="O59" s="228" t="str">
        <f>'LE 02 (PROG)'!O76:Q76</f>
        <v>LE 02</v>
      </c>
      <c r="P59" s="228"/>
      <c r="Q59" s="228"/>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67" t="s">
        <v>35</v>
      </c>
      <c r="D60" s="67"/>
      <c r="E60" s="67"/>
      <c r="F60" s="67"/>
      <c r="G60" s="67"/>
      <c r="H60" s="67"/>
      <c r="I60" s="67"/>
      <c r="J60" s="67"/>
      <c r="K60" s="67"/>
      <c r="L60" s="67"/>
      <c r="M60" s="67"/>
      <c r="N60" s="67"/>
      <c r="O60" s="70">
        <f>'LE 02 (PROG)'!O77:Q77</f>
        <v>0.4</v>
      </c>
      <c r="P60" s="70"/>
      <c r="Q60" s="70"/>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18" customHeight="1" x14ac:dyDescent="0.2">
      <c r="A61" s="37"/>
      <c r="B61" s="7"/>
      <c r="C61" s="71" t="s">
        <v>36</v>
      </c>
      <c r="D61" s="71"/>
      <c r="E61" s="71"/>
      <c r="F61" s="71"/>
      <c r="G61" s="71"/>
      <c r="H61" s="71"/>
      <c r="I61" s="71"/>
      <c r="J61" s="71"/>
      <c r="K61" s="71"/>
      <c r="L61" s="71"/>
      <c r="M61" s="71"/>
      <c r="N61" s="71"/>
      <c r="O61" s="72"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238"/>
    </row>
    <row r="62" spans="1:65" ht="18" customHeight="1" x14ac:dyDescent="0.2">
      <c r="A62" s="37"/>
      <c r="B62" s="7"/>
      <c r="C62" s="67" t="s">
        <v>34</v>
      </c>
      <c r="D62" s="67"/>
      <c r="E62" s="67"/>
      <c r="F62" s="67"/>
      <c r="G62" s="67"/>
      <c r="H62" s="67"/>
      <c r="I62" s="67"/>
      <c r="J62" s="67"/>
      <c r="K62" s="67"/>
      <c r="L62" s="67"/>
      <c r="M62" s="67"/>
      <c r="N62" s="67"/>
      <c r="O62" s="73" t="str">
        <f>'LE 02 (PROG)'!O79:R79</f>
        <v>LE 02 OB 02</v>
      </c>
      <c r="P62" s="69"/>
      <c r="Q62" s="69"/>
      <c r="R62" s="6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67" t="s">
        <v>37</v>
      </c>
      <c r="D63" s="67"/>
      <c r="E63" s="67"/>
      <c r="F63" s="67"/>
      <c r="G63" s="67"/>
      <c r="H63" s="67"/>
      <c r="I63" s="67"/>
      <c r="J63" s="67"/>
      <c r="K63" s="67"/>
      <c r="L63" s="67"/>
      <c r="M63" s="67"/>
      <c r="N63" s="67"/>
      <c r="O63" s="73">
        <f>'LE 02 (PROG)'!O80:Q80</f>
        <v>0.7</v>
      </c>
      <c r="P63" s="69"/>
      <c r="Q63" s="6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67" t="s">
        <v>38</v>
      </c>
      <c r="D64" s="67"/>
      <c r="E64" s="67"/>
      <c r="F64" s="67"/>
      <c r="G64" s="67"/>
      <c r="H64" s="67"/>
      <c r="I64" s="67"/>
      <c r="J64" s="67"/>
      <c r="K64" s="67"/>
      <c r="L64" s="67"/>
      <c r="M64" s="67"/>
      <c r="N64" s="67"/>
      <c r="O64" s="69" t="str">
        <f>'LE 02 (PROG)'!O81:BW81</f>
        <v>Subgerente de Servicios de Salud</v>
      </c>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224"/>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232" t="s">
        <v>39</v>
      </c>
      <c r="C66" s="233"/>
      <c r="D66" s="233"/>
      <c r="E66" s="233"/>
      <c r="F66" s="233"/>
      <c r="G66" s="233"/>
      <c r="H66" s="233"/>
      <c r="I66" s="233"/>
      <c r="J66" s="233"/>
      <c r="K66" s="233"/>
      <c r="L66" s="233"/>
      <c r="M66" s="233"/>
      <c r="N66" s="233"/>
      <c r="O66" s="233"/>
      <c r="P66" s="233"/>
      <c r="Q66" s="233"/>
      <c r="R66" s="233"/>
      <c r="S66" s="233"/>
      <c r="T66" s="233"/>
      <c r="U66" s="234"/>
      <c r="V66" s="232" t="s">
        <v>40</v>
      </c>
      <c r="W66" s="233"/>
      <c r="X66" s="233"/>
      <c r="Y66" s="233"/>
      <c r="Z66" s="233"/>
      <c r="AA66" s="234"/>
      <c r="AB66" s="235" t="s">
        <v>9</v>
      </c>
      <c r="AC66" s="236"/>
      <c r="AD66" s="236"/>
      <c r="AE66" s="236"/>
      <c r="AF66" s="236"/>
      <c r="AG66" s="237"/>
      <c r="AH66" s="235" t="s">
        <v>49</v>
      </c>
      <c r="AI66" s="236"/>
      <c r="AJ66" s="236"/>
      <c r="AK66" s="236"/>
      <c r="AL66" s="236"/>
      <c r="AM66" s="237"/>
      <c r="AN66" s="235" t="s">
        <v>10</v>
      </c>
      <c r="AO66" s="236"/>
      <c r="AP66" s="236"/>
      <c r="AQ66" s="236"/>
      <c r="AR66" s="236"/>
      <c r="AS66" s="237"/>
      <c r="AT66" s="235" t="s">
        <v>48</v>
      </c>
      <c r="AU66" s="236"/>
      <c r="AV66" s="236"/>
      <c r="AW66" s="236"/>
      <c r="AX66" s="236"/>
      <c r="AY66" s="237"/>
      <c r="AZ66" s="235" t="s">
        <v>7</v>
      </c>
      <c r="BA66" s="236"/>
      <c r="BB66" s="236"/>
      <c r="BC66" s="236"/>
      <c r="BD66" s="236"/>
      <c r="BE66" s="236"/>
      <c r="BF66" s="237"/>
      <c r="BG66" s="235" t="s">
        <v>6</v>
      </c>
      <c r="BH66" s="236"/>
      <c r="BI66" s="236"/>
      <c r="BJ66" s="236"/>
      <c r="BK66" s="236"/>
      <c r="BL66" s="236"/>
      <c r="BM66" s="237"/>
    </row>
    <row r="67" spans="1:65" ht="18" customHeight="1" x14ac:dyDescent="0.2">
      <c r="A67" s="37"/>
      <c r="B67" s="287" t="str">
        <f>'LE 02 (PROG)'!B85</f>
        <v>Consultas médicas generales.</v>
      </c>
      <c r="C67" s="288"/>
      <c r="D67" s="288"/>
      <c r="E67" s="288"/>
      <c r="F67" s="288"/>
      <c r="G67" s="288"/>
      <c r="H67" s="288"/>
      <c r="I67" s="288"/>
      <c r="J67" s="288"/>
      <c r="K67" s="288"/>
      <c r="L67" s="288"/>
      <c r="M67" s="288"/>
      <c r="N67" s="288"/>
      <c r="O67" s="288"/>
      <c r="P67" s="288"/>
      <c r="Q67" s="288"/>
      <c r="R67" s="288"/>
      <c r="S67" s="288"/>
      <c r="T67" s="288"/>
      <c r="U67" s="289"/>
      <c r="V67" s="290" t="str">
        <f>'LE 02 (PROG)'!V85</f>
        <v>LE 02 OB 02 AC 01</v>
      </c>
      <c r="W67" s="291"/>
      <c r="X67" s="291"/>
      <c r="Y67" s="291"/>
      <c r="Z67" s="291"/>
      <c r="AA67" s="292"/>
      <c r="AB67" s="293">
        <f>'LE 02 (PROG)'!AB85</f>
        <v>8.3229999999999998E-2</v>
      </c>
      <c r="AC67" s="294"/>
      <c r="AD67" s="294"/>
      <c r="AE67" s="294"/>
      <c r="AF67" s="294"/>
      <c r="AG67" s="295"/>
      <c r="AH67" s="296">
        <f>'LE 02 (PROG)'!AL85</f>
        <v>16428</v>
      </c>
      <c r="AI67" s="297"/>
      <c r="AJ67" s="297"/>
      <c r="AK67" s="297"/>
      <c r="AL67" s="297"/>
      <c r="AM67" s="298"/>
      <c r="AN67" s="299">
        <f>'LE 02 (PROG)'!AL86</f>
        <v>20680</v>
      </c>
      <c r="AO67" s="300"/>
      <c r="AP67" s="300"/>
      <c r="AQ67" s="300"/>
      <c r="AR67" s="300"/>
      <c r="AS67" s="301"/>
      <c r="AT67" s="302">
        <f>IF(AH67=0,"",(AN67*1)/AH67)</f>
        <v>1.2588263939615292</v>
      </c>
      <c r="AU67" s="303"/>
      <c r="AV67" s="303"/>
      <c r="AW67" s="303"/>
      <c r="AX67" s="303"/>
      <c r="AY67" s="304"/>
      <c r="AZ67" s="305">
        <f>AB67*100</f>
        <v>8.3230000000000004</v>
      </c>
      <c r="BA67" s="306"/>
      <c r="BB67" s="306"/>
      <c r="BC67" s="306"/>
      <c r="BD67" s="306"/>
      <c r="BE67" s="306"/>
      <c r="BF67" s="307"/>
      <c r="BG67" s="308">
        <f>IF(AH67=0,(AZ67),((AT67*AB67)*100))</f>
        <v>10.477212076941807</v>
      </c>
      <c r="BH67" s="309"/>
      <c r="BI67" s="309"/>
      <c r="BJ67" s="309"/>
      <c r="BK67" s="309"/>
      <c r="BL67" s="309"/>
      <c r="BM67" s="310"/>
    </row>
    <row r="68" spans="1:65" ht="18" customHeight="1" x14ac:dyDescent="0.2">
      <c r="A68" s="37"/>
      <c r="B68" s="269" t="str">
        <f>'LE 02 (PROG)'!B87</f>
        <v>Revisión de exámenes de laboratorio por medicina general.</v>
      </c>
      <c r="C68" s="270"/>
      <c r="D68" s="270"/>
      <c r="E68" s="270"/>
      <c r="F68" s="270"/>
      <c r="G68" s="270"/>
      <c r="H68" s="270"/>
      <c r="I68" s="270"/>
      <c r="J68" s="270"/>
      <c r="K68" s="270"/>
      <c r="L68" s="270"/>
      <c r="M68" s="270"/>
      <c r="N68" s="270"/>
      <c r="O68" s="270"/>
      <c r="P68" s="270"/>
      <c r="Q68" s="270"/>
      <c r="R68" s="270"/>
      <c r="S68" s="270"/>
      <c r="T68" s="270"/>
      <c r="U68" s="271"/>
      <c r="V68" s="272" t="str">
        <f>'LE 02 (PROG)'!V87</f>
        <v>LE 02 OB 02 AC 02</v>
      </c>
      <c r="W68" s="273"/>
      <c r="X68" s="273"/>
      <c r="Y68" s="273"/>
      <c r="Z68" s="273"/>
      <c r="AA68" s="274"/>
      <c r="AB68" s="275">
        <f>'LE 02 (PROG)'!AB87</f>
        <v>5.11E-3</v>
      </c>
      <c r="AC68" s="276"/>
      <c r="AD68" s="276"/>
      <c r="AE68" s="276"/>
      <c r="AF68" s="276"/>
      <c r="AG68" s="277"/>
      <c r="AH68" s="278">
        <f>'LE 02 (PROG)'!AL87</f>
        <v>3390</v>
      </c>
      <c r="AI68" s="279"/>
      <c r="AJ68" s="279"/>
      <c r="AK68" s="279"/>
      <c r="AL68" s="279"/>
      <c r="AM68" s="280"/>
      <c r="AN68" s="281">
        <f>'LE 02 (PROG)'!AL88</f>
        <v>1507</v>
      </c>
      <c r="AO68" s="282"/>
      <c r="AP68" s="282"/>
      <c r="AQ68" s="282"/>
      <c r="AR68" s="282"/>
      <c r="AS68" s="283"/>
      <c r="AT68" s="284">
        <f t="shared" ref="AT68:AT128" si="3">IF(AH68=0,"",(AN68*1)/AH68)</f>
        <v>0.44454277286135691</v>
      </c>
      <c r="AU68" s="285"/>
      <c r="AV68" s="285"/>
      <c r="AW68" s="285"/>
      <c r="AX68" s="285"/>
      <c r="AY68" s="286"/>
      <c r="AZ68" s="239">
        <f t="shared" ref="AZ68:AZ128" si="4">AB68*100</f>
        <v>0.51100000000000001</v>
      </c>
      <c r="BA68" s="240"/>
      <c r="BB68" s="240"/>
      <c r="BC68" s="240"/>
      <c r="BD68" s="240"/>
      <c r="BE68" s="240"/>
      <c r="BF68" s="241"/>
      <c r="BG68" s="242">
        <f t="shared" ref="BG68:BG128" si="5">IF(AH68=0,(AZ68),((AT68*AB68)*100))</f>
        <v>0.22716135693215339</v>
      </c>
      <c r="BH68" s="243"/>
      <c r="BI68" s="243"/>
      <c r="BJ68" s="243"/>
      <c r="BK68" s="243"/>
      <c r="BL68" s="243"/>
      <c r="BM68" s="244"/>
    </row>
    <row r="69" spans="1:65" ht="18" customHeight="1" x14ac:dyDescent="0.2">
      <c r="A69" s="37"/>
      <c r="B69" s="245" t="str">
        <f>'LE 02 (PROG)'!B89</f>
        <v>Transcripción de fórmulas por medicina general.</v>
      </c>
      <c r="C69" s="246"/>
      <c r="D69" s="246"/>
      <c r="E69" s="246"/>
      <c r="F69" s="246"/>
      <c r="G69" s="246"/>
      <c r="H69" s="246"/>
      <c r="I69" s="246"/>
      <c r="J69" s="246"/>
      <c r="K69" s="246"/>
      <c r="L69" s="246"/>
      <c r="M69" s="246"/>
      <c r="N69" s="246"/>
      <c r="O69" s="246"/>
      <c r="P69" s="246"/>
      <c r="Q69" s="246"/>
      <c r="R69" s="246"/>
      <c r="S69" s="246"/>
      <c r="T69" s="246"/>
      <c r="U69" s="247"/>
      <c r="V69" s="248" t="str">
        <f>'LE 02 (PROG)'!V89</f>
        <v>LE 02 OB 02 AC 03</v>
      </c>
      <c r="W69" s="249"/>
      <c r="X69" s="249"/>
      <c r="Y69" s="249"/>
      <c r="Z69" s="249"/>
      <c r="AA69" s="250"/>
      <c r="AB69" s="251">
        <f>'LE 02 (PROG)'!AB89</f>
        <v>1.5100000000000001E-3</v>
      </c>
      <c r="AC69" s="252"/>
      <c r="AD69" s="252"/>
      <c r="AE69" s="252"/>
      <c r="AF69" s="252"/>
      <c r="AG69" s="253"/>
      <c r="AH69" s="254">
        <f>'LE 02 (PROG)'!AL89</f>
        <v>555</v>
      </c>
      <c r="AI69" s="255"/>
      <c r="AJ69" s="255"/>
      <c r="AK69" s="255"/>
      <c r="AL69" s="255"/>
      <c r="AM69" s="256"/>
      <c r="AN69" s="257">
        <f>'LE 02 (PROG)'!AL90</f>
        <v>769</v>
      </c>
      <c r="AO69" s="258"/>
      <c r="AP69" s="258"/>
      <c r="AQ69" s="258"/>
      <c r="AR69" s="258"/>
      <c r="AS69" s="259"/>
      <c r="AT69" s="260">
        <f t="shared" si="3"/>
        <v>1.3855855855855856</v>
      </c>
      <c r="AU69" s="261"/>
      <c r="AV69" s="261"/>
      <c r="AW69" s="261"/>
      <c r="AX69" s="261"/>
      <c r="AY69" s="262"/>
      <c r="AZ69" s="263">
        <f t="shared" si="4"/>
        <v>0.151</v>
      </c>
      <c r="BA69" s="264"/>
      <c r="BB69" s="264"/>
      <c r="BC69" s="264"/>
      <c r="BD69" s="264"/>
      <c r="BE69" s="264"/>
      <c r="BF69" s="265"/>
      <c r="BG69" s="266">
        <f t="shared" si="5"/>
        <v>0.20922342342342345</v>
      </c>
      <c r="BH69" s="267"/>
      <c r="BI69" s="267"/>
      <c r="BJ69" s="267"/>
      <c r="BK69" s="267"/>
      <c r="BL69" s="267"/>
      <c r="BM69" s="268"/>
    </row>
    <row r="70" spans="1:65" ht="18" customHeight="1" x14ac:dyDescent="0.2">
      <c r="A70" s="37"/>
      <c r="B70" s="269" t="str">
        <f>'LE 02 (PROG)'!B91</f>
        <v>Consultas médicas con especialista por telemedicina (Teleconsultas).</v>
      </c>
      <c r="C70" s="270"/>
      <c r="D70" s="270"/>
      <c r="E70" s="270"/>
      <c r="F70" s="270"/>
      <c r="G70" s="270"/>
      <c r="H70" s="270"/>
      <c r="I70" s="270"/>
      <c r="J70" s="270"/>
      <c r="K70" s="270"/>
      <c r="L70" s="270"/>
      <c r="M70" s="270"/>
      <c r="N70" s="270"/>
      <c r="O70" s="270"/>
      <c r="P70" s="270"/>
      <c r="Q70" s="270"/>
      <c r="R70" s="270"/>
      <c r="S70" s="270"/>
      <c r="T70" s="270"/>
      <c r="U70" s="271"/>
      <c r="V70" s="272" t="str">
        <f>'LE 02 (PROG)'!V91</f>
        <v>LE 02 OB 02 AC 04</v>
      </c>
      <c r="W70" s="273"/>
      <c r="X70" s="273"/>
      <c r="Y70" s="273"/>
      <c r="Z70" s="273"/>
      <c r="AA70" s="274"/>
      <c r="AB70" s="275">
        <f>'LE 02 (PROG)'!AB91</f>
        <v>2.9780000000000001E-2</v>
      </c>
      <c r="AC70" s="276"/>
      <c r="AD70" s="276"/>
      <c r="AE70" s="276"/>
      <c r="AF70" s="276"/>
      <c r="AG70" s="277"/>
      <c r="AH70" s="278">
        <f>'LE 02 (PROG)'!AL91</f>
        <v>981</v>
      </c>
      <c r="AI70" s="279"/>
      <c r="AJ70" s="279"/>
      <c r="AK70" s="279"/>
      <c r="AL70" s="279"/>
      <c r="AM70" s="280"/>
      <c r="AN70" s="281">
        <f>'LE 02 (PROG)'!AL92</f>
        <v>731</v>
      </c>
      <c r="AO70" s="282"/>
      <c r="AP70" s="282"/>
      <c r="AQ70" s="282"/>
      <c r="AR70" s="282"/>
      <c r="AS70" s="283"/>
      <c r="AT70" s="284">
        <f t="shared" si="3"/>
        <v>0.74515800203873594</v>
      </c>
      <c r="AU70" s="285"/>
      <c r="AV70" s="285"/>
      <c r="AW70" s="285"/>
      <c r="AX70" s="285"/>
      <c r="AY70" s="286"/>
      <c r="AZ70" s="239">
        <f t="shared" si="4"/>
        <v>2.9780000000000002</v>
      </c>
      <c r="BA70" s="240"/>
      <c r="BB70" s="240"/>
      <c r="BC70" s="240"/>
      <c r="BD70" s="240"/>
      <c r="BE70" s="240"/>
      <c r="BF70" s="241"/>
      <c r="BG70" s="242">
        <f t="shared" si="5"/>
        <v>2.2190805300713556</v>
      </c>
      <c r="BH70" s="243"/>
      <c r="BI70" s="243"/>
      <c r="BJ70" s="243"/>
      <c r="BK70" s="243"/>
      <c r="BL70" s="243"/>
      <c r="BM70" s="244"/>
    </row>
    <row r="71" spans="1:65" ht="18" customHeight="1" x14ac:dyDescent="0.2">
      <c r="A71" s="37"/>
      <c r="B71" s="245" t="str">
        <f>'LE 02 (PROG)'!B93</f>
        <v>Sesiones de fisioterapia.</v>
      </c>
      <c r="C71" s="246"/>
      <c r="D71" s="246"/>
      <c r="E71" s="246"/>
      <c r="F71" s="246"/>
      <c r="G71" s="246"/>
      <c r="H71" s="246"/>
      <c r="I71" s="246"/>
      <c r="J71" s="246"/>
      <c r="K71" s="246"/>
      <c r="L71" s="246"/>
      <c r="M71" s="246"/>
      <c r="N71" s="246"/>
      <c r="O71" s="246"/>
      <c r="P71" s="246"/>
      <c r="Q71" s="246"/>
      <c r="R71" s="246"/>
      <c r="S71" s="246"/>
      <c r="T71" s="246"/>
      <c r="U71" s="247"/>
      <c r="V71" s="248" t="str">
        <f>'LE 02 (PROG)'!V93</f>
        <v>LE 02 OB 02 AC 05</v>
      </c>
      <c r="W71" s="249"/>
      <c r="X71" s="249"/>
      <c r="Y71" s="249"/>
      <c r="Z71" s="249"/>
      <c r="AA71" s="250"/>
      <c r="AB71" s="251">
        <f>'LE 02 (PROG)'!AB93</f>
        <v>8.4000000000000003E-4</v>
      </c>
      <c r="AC71" s="252"/>
      <c r="AD71" s="252"/>
      <c r="AE71" s="252"/>
      <c r="AF71" s="252"/>
      <c r="AG71" s="253"/>
      <c r="AH71" s="254">
        <f>'LE 02 (PROG)'!AL93</f>
        <v>1362</v>
      </c>
      <c r="AI71" s="255"/>
      <c r="AJ71" s="255"/>
      <c r="AK71" s="255"/>
      <c r="AL71" s="255"/>
      <c r="AM71" s="256"/>
      <c r="AN71" s="257">
        <f>'LE 02 (PROG)'!AL94</f>
        <v>1715</v>
      </c>
      <c r="AO71" s="258"/>
      <c r="AP71" s="258"/>
      <c r="AQ71" s="258"/>
      <c r="AR71" s="258"/>
      <c r="AS71" s="259"/>
      <c r="AT71" s="260">
        <f t="shared" si="3"/>
        <v>1.2591776798825256</v>
      </c>
      <c r="AU71" s="261"/>
      <c r="AV71" s="261"/>
      <c r="AW71" s="261"/>
      <c r="AX71" s="261"/>
      <c r="AY71" s="262"/>
      <c r="AZ71" s="263">
        <f t="shared" si="4"/>
        <v>8.4000000000000005E-2</v>
      </c>
      <c r="BA71" s="264"/>
      <c r="BB71" s="264"/>
      <c r="BC71" s="264"/>
      <c r="BD71" s="264"/>
      <c r="BE71" s="264"/>
      <c r="BF71" s="265"/>
      <c r="BG71" s="266">
        <f t="shared" si="5"/>
        <v>0.10577092511013216</v>
      </c>
      <c r="BH71" s="267"/>
      <c r="BI71" s="267"/>
      <c r="BJ71" s="267"/>
      <c r="BK71" s="267"/>
      <c r="BL71" s="267"/>
      <c r="BM71" s="268"/>
    </row>
    <row r="72" spans="1:65" ht="18" customHeight="1" x14ac:dyDescent="0.2">
      <c r="A72" s="37"/>
      <c r="B72" s="269" t="str">
        <f>'LE 02 (PROG)'!B95</f>
        <v>Consultas por nutrición y dietética.</v>
      </c>
      <c r="C72" s="270"/>
      <c r="D72" s="270"/>
      <c r="E72" s="270"/>
      <c r="F72" s="270"/>
      <c r="G72" s="270"/>
      <c r="H72" s="270"/>
      <c r="I72" s="270"/>
      <c r="J72" s="270"/>
      <c r="K72" s="270"/>
      <c r="L72" s="270"/>
      <c r="M72" s="270"/>
      <c r="N72" s="270"/>
      <c r="O72" s="270"/>
      <c r="P72" s="270"/>
      <c r="Q72" s="270"/>
      <c r="R72" s="270"/>
      <c r="S72" s="270"/>
      <c r="T72" s="270"/>
      <c r="U72" s="271"/>
      <c r="V72" s="272" t="str">
        <f>'LE 02 (PROG)'!V95</f>
        <v>LE 02 OB 02 AC 06</v>
      </c>
      <c r="W72" s="273"/>
      <c r="X72" s="273"/>
      <c r="Y72" s="273"/>
      <c r="Z72" s="273"/>
      <c r="AA72" s="274"/>
      <c r="AB72" s="275">
        <f>'LE 02 (PROG)'!AB95</f>
        <v>3.1E-4</v>
      </c>
      <c r="AC72" s="276"/>
      <c r="AD72" s="276"/>
      <c r="AE72" s="276"/>
      <c r="AF72" s="276"/>
      <c r="AG72" s="277"/>
      <c r="AH72" s="278">
        <f>'LE 02 (PROG)'!AL95</f>
        <v>603</v>
      </c>
      <c r="AI72" s="279"/>
      <c r="AJ72" s="279"/>
      <c r="AK72" s="279"/>
      <c r="AL72" s="279"/>
      <c r="AM72" s="280"/>
      <c r="AN72" s="281">
        <f>'LE 02 (PROG)'!AL96</f>
        <v>411</v>
      </c>
      <c r="AO72" s="282"/>
      <c r="AP72" s="282"/>
      <c r="AQ72" s="282"/>
      <c r="AR72" s="282"/>
      <c r="AS72" s="283"/>
      <c r="AT72" s="284">
        <f t="shared" si="3"/>
        <v>0.68159203980099503</v>
      </c>
      <c r="AU72" s="285"/>
      <c r="AV72" s="285"/>
      <c r="AW72" s="285"/>
      <c r="AX72" s="285"/>
      <c r="AY72" s="286"/>
      <c r="AZ72" s="239">
        <f t="shared" si="4"/>
        <v>3.1E-2</v>
      </c>
      <c r="BA72" s="240"/>
      <c r="BB72" s="240"/>
      <c r="BC72" s="240"/>
      <c r="BD72" s="240"/>
      <c r="BE72" s="240"/>
      <c r="BF72" s="241"/>
      <c r="BG72" s="242">
        <f t="shared" si="5"/>
        <v>2.1129353233830847E-2</v>
      </c>
      <c r="BH72" s="243"/>
      <c r="BI72" s="243"/>
      <c r="BJ72" s="243"/>
      <c r="BK72" s="243"/>
      <c r="BL72" s="243"/>
      <c r="BM72" s="244"/>
    </row>
    <row r="73" spans="1:65" ht="18" customHeight="1" x14ac:dyDescent="0.2">
      <c r="A73" s="37"/>
      <c r="B73" s="245" t="str">
        <f>'LE 02 (PROG)'!B97</f>
        <v>Consultas por optometría.</v>
      </c>
      <c r="C73" s="246"/>
      <c r="D73" s="246"/>
      <c r="E73" s="246"/>
      <c r="F73" s="246"/>
      <c r="G73" s="246"/>
      <c r="H73" s="246"/>
      <c r="I73" s="246"/>
      <c r="J73" s="246"/>
      <c r="K73" s="246"/>
      <c r="L73" s="246"/>
      <c r="M73" s="246"/>
      <c r="N73" s="246"/>
      <c r="O73" s="246"/>
      <c r="P73" s="246"/>
      <c r="Q73" s="246"/>
      <c r="R73" s="246"/>
      <c r="S73" s="246"/>
      <c r="T73" s="246"/>
      <c r="U73" s="247"/>
      <c r="V73" s="248" t="str">
        <f>'LE 02 (PROG)'!V97</f>
        <v>LE 02 OB 02 AC 07</v>
      </c>
      <c r="W73" s="249"/>
      <c r="X73" s="249"/>
      <c r="Y73" s="249"/>
      <c r="Z73" s="249"/>
      <c r="AA73" s="250"/>
      <c r="AB73" s="251">
        <f>'LE 02 (PROG)'!AB97</f>
        <v>4.2999999999999999E-4</v>
      </c>
      <c r="AC73" s="252"/>
      <c r="AD73" s="252"/>
      <c r="AE73" s="252"/>
      <c r="AF73" s="252"/>
      <c r="AG73" s="253"/>
      <c r="AH73" s="254">
        <f>'LE 02 (PROG)'!AL97</f>
        <v>762</v>
      </c>
      <c r="AI73" s="255"/>
      <c r="AJ73" s="255"/>
      <c r="AK73" s="255"/>
      <c r="AL73" s="255"/>
      <c r="AM73" s="256"/>
      <c r="AN73" s="257">
        <f>'LE 02 (PROG)'!AL98</f>
        <v>711</v>
      </c>
      <c r="AO73" s="258"/>
      <c r="AP73" s="258"/>
      <c r="AQ73" s="258"/>
      <c r="AR73" s="258"/>
      <c r="AS73" s="259"/>
      <c r="AT73" s="260">
        <f t="shared" si="3"/>
        <v>0.93307086614173229</v>
      </c>
      <c r="AU73" s="261"/>
      <c r="AV73" s="261"/>
      <c r="AW73" s="261"/>
      <c r="AX73" s="261"/>
      <c r="AY73" s="262"/>
      <c r="AZ73" s="263">
        <f t="shared" si="4"/>
        <v>4.2999999999999997E-2</v>
      </c>
      <c r="BA73" s="264"/>
      <c r="BB73" s="264"/>
      <c r="BC73" s="264"/>
      <c r="BD73" s="264"/>
      <c r="BE73" s="264"/>
      <c r="BF73" s="265"/>
      <c r="BG73" s="266">
        <f t="shared" si="5"/>
        <v>4.0122047244094489E-2</v>
      </c>
      <c r="BH73" s="267"/>
      <c r="BI73" s="267"/>
      <c r="BJ73" s="267"/>
      <c r="BK73" s="267"/>
      <c r="BL73" s="267"/>
      <c r="BM73" s="268"/>
    </row>
    <row r="74" spans="1:65" ht="18" customHeight="1" x14ac:dyDescent="0.2">
      <c r="A74" s="37"/>
      <c r="B74" s="269" t="str">
        <f>'LE 02 (PROG)'!B99</f>
        <v>Sesiones de odontología general electivas.</v>
      </c>
      <c r="C74" s="270"/>
      <c r="D74" s="270"/>
      <c r="E74" s="270"/>
      <c r="F74" s="270"/>
      <c r="G74" s="270"/>
      <c r="H74" s="270"/>
      <c r="I74" s="270"/>
      <c r="J74" s="270"/>
      <c r="K74" s="270"/>
      <c r="L74" s="270"/>
      <c r="M74" s="270"/>
      <c r="N74" s="270"/>
      <c r="O74" s="270"/>
      <c r="P74" s="270"/>
      <c r="Q74" s="270"/>
      <c r="R74" s="270"/>
      <c r="S74" s="270"/>
      <c r="T74" s="270"/>
      <c r="U74" s="271"/>
      <c r="V74" s="272" t="str">
        <f>'LE 02 (PROG)'!V99</f>
        <v>LE 02 OB 02 AC 08</v>
      </c>
      <c r="W74" s="273"/>
      <c r="X74" s="273"/>
      <c r="Y74" s="273"/>
      <c r="Z74" s="273"/>
      <c r="AA74" s="274"/>
      <c r="AB74" s="275">
        <f>'LE 02 (PROG)'!AB99</f>
        <v>2.5270000000000001E-2</v>
      </c>
      <c r="AC74" s="276"/>
      <c r="AD74" s="276"/>
      <c r="AE74" s="276"/>
      <c r="AF74" s="276"/>
      <c r="AG74" s="277"/>
      <c r="AH74" s="278">
        <f>'LE 02 (PROG)'!AL99</f>
        <v>2703</v>
      </c>
      <c r="AI74" s="279"/>
      <c r="AJ74" s="279"/>
      <c r="AK74" s="279"/>
      <c r="AL74" s="279"/>
      <c r="AM74" s="280"/>
      <c r="AN74" s="281">
        <f>'LE 02 (PROG)'!AL100</f>
        <v>2689</v>
      </c>
      <c r="AO74" s="282"/>
      <c r="AP74" s="282"/>
      <c r="AQ74" s="282"/>
      <c r="AR74" s="282"/>
      <c r="AS74" s="283"/>
      <c r="AT74" s="284">
        <f t="shared" si="3"/>
        <v>0.99482056973732891</v>
      </c>
      <c r="AU74" s="285"/>
      <c r="AV74" s="285"/>
      <c r="AW74" s="285"/>
      <c r="AX74" s="285"/>
      <c r="AY74" s="286"/>
      <c r="AZ74" s="239">
        <f t="shared" si="4"/>
        <v>2.5270000000000001</v>
      </c>
      <c r="BA74" s="240"/>
      <c r="BB74" s="240"/>
      <c r="BC74" s="240"/>
      <c r="BD74" s="240"/>
      <c r="BE74" s="240"/>
      <c r="BF74" s="241"/>
      <c r="BG74" s="242">
        <f t="shared" si="5"/>
        <v>2.5139115797262299</v>
      </c>
      <c r="BH74" s="243"/>
      <c r="BI74" s="243"/>
      <c r="BJ74" s="243"/>
      <c r="BK74" s="243"/>
      <c r="BL74" s="243"/>
      <c r="BM74" s="244"/>
    </row>
    <row r="75" spans="1:65" ht="18" customHeight="1" x14ac:dyDescent="0.2">
      <c r="A75" s="37"/>
      <c r="B75" s="245" t="str">
        <f>'LE 02 (PROG)'!B101</f>
        <v>Sesiones de odontología general urgentes.</v>
      </c>
      <c r="C75" s="246"/>
      <c r="D75" s="246"/>
      <c r="E75" s="246"/>
      <c r="F75" s="246"/>
      <c r="G75" s="246"/>
      <c r="H75" s="246"/>
      <c r="I75" s="246"/>
      <c r="J75" s="246"/>
      <c r="K75" s="246"/>
      <c r="L75" s="246"/>
      <c r="M75" s="246"/>
      <c r="N75" s="246"/>
      <c r="O75" s="246"/>
      <c r="P75" s="246"/>
      <c r="Q75" s="246"/>
      <c r="R75" s="246"/>
      <c r="S75" s="246"/>
      <c r="T75" s="246"/>
      <c r="U75" s="247"/>
      <c r="V75" s="248" t="str">
        <f>'LE 02 (PROG)'!V101</f>
        <v>LE 02 OB 02 AC 09</v>
      </c>
      <c r="W75" s="249"/>
      <c r="X75" s="249"/>
      <c r="Y75" s="249"/>
      <c r="Z75" s="249"/>
      <c r="AA75" s="250"/>
      <c r="AB75" s="251">
        <f>'LE 02 (PROG)'!AB101</f>
        <v>8.0000000000000004E-4</v>
      </c>
      <c r="AC75" s="252"/>
      <c r="AD75" s="252"/>
      <c r="AE75" s="252"/>
      <c r="AF75" s="252"/>
      <c r="AG75" s="253"/>
      <c r="AH75" s="254">
        <f>'LE 02 (PROG)'!AL101</f>
        <v>75</v>
      </c>
      <c r="AI75" s="255"/>
      <c r="AJ75" s="255"/>
      <c r="AK75" s="255"/>
      <c r="AL75" s="255"/>
      <c r="AM75" s="256"/>
      <c r="AN75" s="257">
        <f>'LE 02 (PROG)'!AL102</f>
        <v>65</v>
      </c>
      <c r="AO75" s="258"/>
      <c r="AP75" s="258"/>
      <c r="AQ75" s="258"/>
      <c r="AR75" s="258"/>
      <c r="AS75" s="259"/>
      <c r="AT75" s="260">
        <f t="shared" si="3"/>
        <v>0.8666666666666667</v>
      </c>
      <c r="AU75" s="261"/>
      <c r="AV75" s="261"/>
      <c r="AW75" s="261"/>
      <c r="AX75" s="261"/>
      <c r="AY75" s="262"/>
      <c r="AZ75" s="263">
        <f t="shared" si="4"/>
        <v>0.08</v>
      </c>
      <c r="BA75" s="264"/>
      <c r="BB75" s="264"/>
      <c r="BC75" s="264"/>
      <c r="BD75" s="264"/>
      <c r="BE75" s="264"/>
      <c r="BF75" s="265"/>
      <c r="BG75" s="266">
        <f t="shared" si="5"/>
        <v>6.933333333333333E-2</v>
      </c>
      <c r="BH75" s="267"/>
      <c r="BI75" s="267"/>
      <c r="BJ75" s="267"/>
      <c r="BK75" s="267"/>
      <c r="BL75" s="267"/>
      <c r="BM75" s="268"/>
    </row>
    <row r="76" spans="1:65" ht="18" customHeight="1" x14ac:dyDescent="0.2">
      <c r="A76" s="37"/>
      <c r="B76" s="269" t="str">
        <f>'LE 02 (PROG)'!B103</f>
        <v>Sesiones de odontología especializada electivas.</v>
      </c>
      <c r="C76" s="270"/>
      <c r="D76" s="270"/>
      <c r="E76" s="270"/>
      <c r="F76" s="270"/>
      <c r="G76" s="270"/>
      <c r="H76" s="270"/>
      <c r="I76" s="270"/>
      <c r="J76" s="270"/>
      <c r="K76" s="270"/>
      <c r="L76" s="270"/>
      <c r="M76" s="270"/>
      <c r="N76" s="270"/>
      <c r="O76" s="270"/>
      <c r="P76" s="270"/>
      <c r="Q76" s="270"/>
      <c r="R76" s="270"/>
      <c r="S76" s="270"/>
      <c r="T76" s="270"/>
      <c r="U76" s="271"/>
      <c r="V76" s="272" t="str">
        <f>'LE 02 (PROG)'!V103</f>
        <v>LE 02 OB 02 AC 10</v>
      </c>
      <c r="W76" s="273"/>
      <c r="X76" s="273"/>
      <c r="Y76" s="273"/>
      <c r="Z76" s="273"/>
      <c r="AA76" s="274"/>
      <c r="AB76" s="275">
        <f>'LE 02 (PROG)'!AB103</f>
        <v>2.3000000000000001E-4</v>
      </c>
      <c r="AC76" s="276"/>
      <c r="AD76" s="276"/>
      <c r="AE76" s="276"/>
      <c r="AF76" s="276"/>
      <c r="AG76" s="277"/>
      <c r="AH76" s="278">
        <f>'LE 02 (PROG)'!AL103</f>
        <v>378</v>
      </c>
      <c r="AI76" s="279"/>
      <c r="AJ76" s="279"/>
      <c r="AK76" s="279"/>
      <c r="AL76" s="279"/>
      <c r="AM76" s="280"/>
      <c r="AN76" s="281">
        <f>'LE 02 (PROG)'!AL104</f>
        <v>631</v>
      </c>
      <c r="AO76" s="282"/>
      <c r="AP76" s="282"/>
      <c r="AQ76" s="282"/>
      <c r="AR76" s="282"/>
      <c r="AS76" s="283"/>
      <c r="AT76" s="284">
        <f t="shared" si="3"/>
        <v>1.6693121693121693</v>
      </c>
      <c r="AU76" s="285"/>
      <c r="AV76" s="285"/>
      <c r="AW76" s="285"/>
      <c r="AX76" s="285"/>
      <c r="AY76" s="286"/>
      <c r="AZ76" s="239">
        <f t="shared" si="4"/>
        <v>2.3E-2</v>
      </c>
      <c r="BA76" s="240"/>
      <c r="BB76" s="240"/>
      <c r="BC76" s="240"/>
      <c r="BD76" s="240"/>
      <c r="BE76" s="240"/>
      <c r="BF76" s="241"/>
      <c r="BG76" s="242">
        <f t="shared" si="5"/>
        <v>3.8394179894179897E-2</v>
      </c>
      <c r="BH76" s="243"/>
      <c r="BI76" s="243"/>
      <c r="BJ76" s="243"/>
      <c r="BK76" s="243"/>
      <c r="BL76" s="243"/>
      <c r="BM76" s="244"/>
    </row>
    <row r="77" spans="1:65" ht="18" customHeight="1" x14ac:dyDescent="0.2">
      <c r="A77" s="37"/>
      <c r="B77" s="245" t="str">
        <f>'LE 02 (PROG)'!B105</f>
        <v>Necropsias médico legales.</v>
      </c>
      <c r="C77" s="246"/>
      <c r="D77" s="246"/>
      <c r="E77" s="246"/>
      <c r="F77" s="246"/>
      <c r="G77" s="246"/>
      <c r="H77" s="246"/>
      <c r="I77" s="246"/>
      <c r="J77" s="246"/>
      <c r="K77" s="246"/>
      <c r="L77" s="246"/>
      <c r="M77" s="246"/>
      <c r="N77" s="246"/>
      <c r="O77" s="246"/>
      <c r="P77" s="246"/>
      <c r="Q77" s="246"/>
      <c r="R77" s="246"/>
      <c r="S77" s="246"/>
      <c r="T77" s="246"/>
      <c r="U77" s="247"/>
      <c r="V77" s="248" t="str">
        <f>'LE 02 (PROG)'!V105</f>
        <v>LE 02 OB 02 AC 11</v>
      </c>
      <c r="W77" s="249"/>
      <c r="X77" s="249"/>
      <c r="Y77" s="249"/>
      <c r="Z77" s="249"/>
      <c r="AA77" s="250"/>
      <c r="AB77" s="251">
        <f>'LE 02 (PROG)'!AB105</f>
        <v>5.5000000000000003E-4</v>
      </c>
      <c r="AC77" s="252"/>
      <c r="AD77" s="252"/>
      <c r="AE77" s="252"/>
      <c r="AF77" s="252"/>
      <c r="AG77" s="253"/>
      <c r="AH77" s="254">
        <f>'LE 02 (PROG)'!AL105</f>
        <v>15</v>
      </c>
      <c r="AI77" s="255"/>
      <c r="AJ77" s="255"/>
      <c r="AK77" s="255"/>
      <c r="AL77" s="255"/>
      <c r="AM77" s="256"/>
      <c r="AN77" s="257">
        <f>'LE 02 (PROG)'!AL106</f>
        <v>37</v>
      </c>
      <c r="AO77" s="258"/>
      <c r="AP77" s="258"/>
      <c r="AQ77" s="258"/>
      <c r="AR77" s="258"/>
      <c r="AS77" s="259"/>
      <c r="AT77" s="260">
        <f t="shared" si="3"/>
        <v>2.4666666666666668</v>
      </c>
      <c r="AU77" s="261"/>
      <c r="AV77" s="261"/>
      <c r="AW77" s="261"/>
      <c r="AX77" s="261"/>
      <c r="AY77" s="262"/>
      <c r="AZ77" s="263">
        <f t="shared" si="4"/>
        <v>5.5E-2</v>
      </c>
      <c r="BA77" s="264"/>
      <c r="BB77" s="264"/>
      <c r="BC77" s="264"/>
      <c r="BD77" s="264"/>
      <c r="BE77" s="264"/>
      <c r="BF77" s="265"/>
      <c r="BG77" s="266">
        <f t="shared" si="5"/>
        <v>0.13566666666666669</v>
      </c>
      <c r="BH77" s="267"/>
      <c r="BI77" s="267"/>
      <c r="BJ77" s="267"/>
      <c r="BK77" s="267"/>
      <c r="BL77" s="267"/>
      <c r="BM77" s="268"/>
    </row>
    <row r="78" spans="1:65" ht="18" customHeight="1" x14ac:dyDescent="0.2">
      <c r="A78" s="37"/>
      <c r="B78" s="269" t="str">
        <f>'LE 02 (PROG)'!B107</f>
        <v>Reconocimientos médico legales.</v>
      </c>
      <c r="C78" s="270"/>
      <c r="D78" s="270"/>
      <c r="E78" s="270"/>
      <c r="F78" s="270"/>
      <c r="G78" s="270"/>
      <c r="H78" s="270"/>
      <c r="I78" s="270"/>
      <c r="J78" s="270"/>
      <c r="K78" s="270"/>
      <c r="L78" s="270"/>
      <c r="M78" s="270"/>
      <c r="N78" s="270"/>
      <c r="O78" s="270"/>
      <c r="P78" s="270"/>
      <c r="Q78" s="270"/>
      <c r="R78" s="270"/>
      <c r="S78" s="270"/>
      <c r="T78" s="270"/>
      <c r="U78" s="271"/>
      <c r="V78" s="272" t="str">
        <f>'LE 02 (PROG)'!V107</f>
        <v>LE 02 OB 02 AC 12</v>
      </c>
      <c r="W78" s="273"/>
      <c r="X78" s="273"/>
      <c r="Y78" s="273"/>
      <c r="Z78" s="273"/>
      <c r="AA78" s="274"/>
      <c r="AB78" s="275">
        <f>'LE 02 (PROG)'!AB107</f>
        <v>1.91E-3</v>
      </c>
      <c r="AC78" s="276"/>
      <c r="AD78" s="276"/>
      <c r="AE78" s="276"/>
      <c r="AF78" s="276"/>
      <c r="AG78" s="277"/>
      <c r="AH78" s="278">
        <f>'LE 02 (PROG)'!AL107</f>
        <v>285</v>
      </c>
      <c r="AI78" s="279"/>
      <c r="AJ78" s="279"/>
      <c r="AK78" s="279"/>
      <c r="AL78" s="279"/>
      <c r="AM78" s="280"/>
      <c r="AN78" s="281">
        <f>'LE 02 (PROG)'!AL108</f>
        <v>322</v>
      </c>
      <c r="AO78" s="282"/>
      <c r="AP78" s="282"/>
      <c r="AQ78" s="282"/>
      <c r="AR78" s="282"/>
      <c r="AS78" s="283"/>
      <c r="AT78" s="284">
        <f t="shared" si="3"/>
        <v>1.1298245614035087</v>
      </c>
      <c r="AU78" s="285"/>
      <c r="AV78" s="285"/>
      <c r="AW78" s="285"/>
      <c r="AX78" s="285"/>
      <c r="AY78" s="286"/>
      <c r="AZ78" s="239">
        <f t="shared" si="4"/>
        <v>0.191</v>
      </c>
      <c r="BA78" s="240"/>
      <c r="BB78" s="240"/>
      <c r="BC78" s="240"/>
      <c r="BD78" s="240"/>
      <c r="BE78" s="240"/>
      <c r="BF78" s="241"/>
      <c r="BG78" s="242">
        <f t="shared" si="5"/>
        <v>0.21579649122807015</v>
      </c>
      <c r="BH78" s="243"/>
      <c r="BI78" s="243"/>
      <c r="BJ78" s="243"/>
      <c r="BK78" s="243"/>
      <c r="BL78" s="243"/>
      <c r="BM78" s="244"/>
    </row>
    <row r="79" spans="1:65" ht="35.25" customHeight="1" x14ac:dyDescent="0.2">
      <c r="A79" s="37"/>
      <c r="B79" s="245" t="str">
        <f>'LE 02 (PROG)'!B109</f>
        <v>Controles médicos del programa Detección de Alteraciones del Desarrollo del Menor de 10 años.</v>
      </c>
      <c r="C79" s="246"/>
      <c r="D79" s="246"/>
      <c r="E79" s="246"/>
      <c r="F79" s="246"/>
      <c r="G79" s="246"/>
      <c r="H79" s="246"/>
      <c r="I79" s="246"/>
      <c r="J79" s="246"/>
      <c r="K79" s="246"/>
      <c r="L79" s="246"/>
      <c r="M79" s="246"/>
      <c r="N79" s="246"/>
      <c r="O79" s="246"/>
      <c r="P79" s="246"/>
      <c r="Q79" s="246"/>
      <c r="R79" s="246"/>
      <c r="S79" s="246"/>
      <c r="T79" s="246"/>
      <c r="U79" s="247"/>
      <c r="V79" s="248" t="str">
        <f>'LE 02 (PROG)'!V109</f>
        <v>LE 02 OB 02 AC 13</v>
      </c>
      <c r="W79" s="249"/>
      <c r="X79" s="249"/>
      <c r="Y79" s="249"/>
      <c r="Z79" s="249"/>
      <c r="AA79" s="250"/>
      <c r="AB79" s="251">
        <f>'LE 02 (PROG)'!AB109</f>
        <v>2.0400000000000001E-3</v>
      </c>
      <c r="AC79" s="252"/>
      <c r="AD79" s="252"/>
      <c r="AE79" s="252"/>
      <c r="AF79" s="252"/>
      <c r="AG79" s="253"/>
      <c r="AH79" s="254">
        <f>'LE 02 (PROG)'!AL109</f>
        <v>438</v>
      </c>
      <c r="AI79" s="255"/>
      <c r="AJ79" s="255"/>
      <c r="AK79" s="255"/>
      <c r="AL79" s="255"/>
      <c r="AM79" s="256"/>
      <c r="AN79" s="257">
        <f>'LE 02 (PROG)'!AL110</f>
        <v>439</v>
      </c>
      <c r="AO79" s="258"/>
      <c r="AP79" s="258"/>
      <c r="AQ79" s="258"/>
      <c r="AR79" s="258"/>
      <c r="AS79" s="259"/>
      <c r="AT79" s="260">
        <f t="shared" si="3"/>
        <v>1.0022831050228311</v>
      </c>
      <c r="AU79" s="261"/>
      <c r="AV79" s="261"/>
      <c r="AW79" s="261"/>
      <c r="AX79" s="261"/>
      <c r="AY79" s="262"/>
      <c r="AZ79" s="263">
        <f t="shared" si="4"/>
        <v>0.20400000000000001</v>
      </c>
      <c r="BA79" s="264"/>
      <c r="BB79" s="264"/>
      <c r="BC79" s="264"/>
      <c r="BD79" s="264"/>
      <c r="BE79" s="264"/>
      <c r="BF79" s="265"/>
      <c r="BG79" s="266">
        <f t="shared" si="5"/>
        <v>0.20446575342465759</v>
      </c>
      <c r="BH79" s="267"/>
      <c r="BI79" s="267"/>
      <c r="BJ79" s="267"/>
      <c r="BK79" s="267"/>
      <c r="BL79" s="267"/>
      <c r="BM79" s="268"/>
    </row>
    <row r="80" spans="1:65" ht="35.25" customHeight="1" x14ac:dyDescent="0.2">
      <c r="A80" s="37"/>
      <c r="B80" s="269" t="str">
        <f>'LE 02 (PROG)'!B111</f>
        <v>Controles médicos del programa Detección de Alteraciones del Joven de 10 a 19 años.</v>
      </c>
      <c r="C80" s="270"/>
      <c r="D80" s="270"/>
      <c r="E80" s="270"/>
      <c r="F80" s="270"/>
      <c r="G80" s="270"/>
      <c r="H80" s="270"/>
      <c r="I80" s="270"/>
      <c r="J80" s="270"/>
      <c r="K80" s="270"/>
      <c r="L80" s="270"/>
      <c r="M80" s="270"/>
      <c r="N80" s="270"/>
      <c r="O80" s="270"/>
      <c r="P80" s="270"/>
      <c r="Q80" s="270"/>
      <c r="R80" s="270"/>
      <c r="S80" s="270"/>
      <c r="T80" s="270"/>
      <c r="U80" s="271"/>
      <c r="V80" s="272" t="str">
        <f>'LE 02 (PROG)'!V111</f>
        <v>LE 02 OB 02 AC 14</v>
      </c>
      <c r="W80" s="273"/>
      <c r="X80" s="273"/>
      <c r="Y80" s="273"/>
      <c r="Z80" s="273"/>
      <c r="AA80" s="274"/>
      <c r="AB80" s="275">
        <f>'LE 02 (PROG)'!AB111</f>
        <v>2.8500000000000001E-3</v>
      </c>
      <c r="AC80" s="276"/>
      <c r="AD80" s="276"/>
      <c r="AE80" s="276"/>
      <c r="AF80" s="276"/>
      <c r="AG80" s="277"/>
      <c r="AH80" s="278">
        <f>'LE 02 (PROG)'!AL111</f>
        <v>528</v>
      </c>
      <c r="AI80" s="279"/>
      <c r="AJ80" s="279"/>
      <c r="AK80" s="279"/>
      <c r="AL80" s="279"/>
      <c r="AM80" s="280"/>
      <c r="AN80" s="281">
        <f>'LE 02 (PROG)'!AL112</f>
        <v>554</v>
      </c>
      <c r="AO80" s="282"/>
      <c r="AP80" s="282"/>
      <c r="AQ80" s="282"/>
      <c r="AR80" s="282"/>
      <c r="AS80" s="283"/>
      <c r="AT80" s="284">
        <f t="shared" si="3"/>
        <v>1.0492424242424243</v>
      </c>
      <c r="AU80" s="285"/>
      <c r="AV80" s="285"/>
      <c r="AW80" s="285"/>
      <c r="AX80" s="285"/>
      <c r="AY80" s="286"/>
      <c r="AZ80" s="239">
        <f t="shared" si="4"/>
        <v>0.28500000000000003</v>
      </c>
      <c r="BA80" s="240"/>
      <c r="BB80" s="240"/>
      <c r="BC80" s="240"/>
      <c r="BD80" s="240"/>
      <c r="BE80" s="240"/>
      <c r="BF80" s="241"/>
      <c r="BG80" s="242">
        <f t="shared" si="5"/>
        <v>0.29903409090909094</v>
      </c>
      <c r="BH80" s="243"/>
      <c r="BI80" s="243"/>
      <c r="BJ80" s="243"/>
      <c r="BK80" s="243"/>
      <c r="BL80" s="243"/>
      <c r="BM80" s="244"/>
    </row>
    <row r="81" spans="1:65" ht="35.25" customHeight="1" x14ac:dyDescent="0.2">
      <c r="A81" s="37"/>
      <c r="B81" s="245" t="str">
        <f>'LE 02 (PROG)'!B113</f>
        <v>Controles médicos del programa Detección de Alteraciones del Adulto Mayor de 45 años.</v>
      </c>
      <c r="C81" s="246"/>
      <c r="D81" s="246"/>
      <c r="E81" s="246"/>
      <c r="F81" s="246"/>
      <c r="G81" s="246"/>
      <c r="H81" s="246"/>
      <c r="I81" s="246"/>
      <c r="J81" s="246"/>
      <c r="K81" s="246"/>
      <c r="L81" s="246"/>
      <c r="M81" s="246"/>
      <c r="N81" s="246"/>
      <c r="O81" s="246"/>
      <c r="P81" s="246"/>
      <c r="Q81" s="246"/>
      <c r="R81" s="246"/>
      <c r="S81" s="246"/>
      <c r="T81" s="246"/>
      <c r="U81" s="247"/>
      <c r="V81" s="248" t="str">
        <f>'LE 02 (PROG)'!V113</f>
        <v>LE 02 OB 02 AC 15</v>
      </c>
      <c r="W81" s="249"/>
      <c r="X81" s="249"/>
      <c r="Y81" s="249"/>
      <c r="Z81" s="249"/>
      <c r="AA81" s="250"/>
      <c r="AB81" s="251">
        <f>'LE 02 (PROG)'!AB113</f>
        <v>8.8999999999999995E-4</v>
      </c>
      <c r="AC81" s="252"/>
      <c r="AD81" s="252"/>
      <c r="AE81" s="252"/>
      <c r="AF81" s="252"/>
      <c r="AG81" s="253"/>
      <c r="AH81" s="254">
        <f>'LE 02 (PROG)'!AL113</f>
        <v>168</v>
      </c>
      <c r="AI81" s="255"/>
      <c r="AJ81" s="255"/>
      <c r="AK81" s="255"/>
      <c r="AL81" s="255"/>
      <c r="AM81" s="256"/>
      <c r="AN81" s="257">
        <f>'LE 02 (PROG)'!AL114</f>
        <v>188</v>
      </c>
      <c r="AO81" s="258"/>
      <c r="AP81" s="258"/>
      <c r="AQ81" s="258"/>
      <c r="AR81" s="258"/>
      <c r="AS81" s="259"/>
      <c r="AT81" s="260">
        <f t="shared" si="3"/>
        <v>1.1190476190476191</v>
      </c>
      <c r="AU81" s="261"/>
      <c r="AV81" s="261"/>
      <c r="AW81" s="261"/>
      <c r="AX81" s="261"/>
      <c r="AY81" s="262"/>
      <c r="AZ81" s="263">
        <f t="shared" si="4"/>
        <v>8.8999999999999996E-2</v>
      </c>
      <c r="BA81" s="264"/>
      <c r="BB81" s="264"/>
      <c r="BC81" s="264"/>
      <c r="BD81" s="264"/>
      <c r="BE81" s="264"/>
      <c r="BF81" s="265"/>
      <c r="BG81" s="266">
        <f t="shared" si="5"/>
        <v>9.9595238095238098E-2</v>
      </c>
      <c r="BH81" s="267"/>
      <c r="BI81" s="267"/>
      <c r="BJ81" s="267"/>
      <c r="BK81" s="267"/>
      <c r="BL81" s="267"/>
      <c r="BM81" s="268"/>
    </row>
    <row r="82" spans="1:65" ht="18" customHeight="1" x14ac:dyDescent="0.2">
      <c r="A82" s="37"/>
      <c r="B82" s="269" t="str">
        <f>'LE 02 (PROG)'!B115</f>
        <v>Controles médicos del programa Planificación Familiar.</v>
      </c>
      <c r="C82" s="270"/>
      <c r="D82" s="270"/>
      <c r="E82" s="270"/>
      <c r="F82" s="270"/>
      <c r="G82" s="270"/>
      <c r="H82" s="270"/>
      <c r="I82" s="270"/>
      <c r="J82" s="270"/>
      <c r="K82" s="270"/>
      <c r="L82" s="270"/>
      <c r="M82" s="270"/>
      <c r="N82" s="270"/>
      <c r="O82" s="270"/>
      <c r="P82" s="270"/>
      <c r="Q82" s="270"/>
      <c r="R82" s="270"/>
      <c r="S82" s="270"/>
      <c r="T82" s="270"/>
      <c r="U82" s="271"/>
      <c r="V82" s="272" t="str">
        <f>'LE 02 (PROG)'!V115</f>
        <v>LE 02 OB 02 AC 16</v>
      </c>
      <c r="W82" s="273"/>
      <c r="X82" s="273"/>
      <c r="Y82" s="273"/>
      <c r="Z82" s="273"/>
      <c r="AA82" s="274"/>
      <c r="AB82" s="275">
        <f>'LE 02 (PROG)'!AB115</f>
        <v>2.0699999999999998E-3</v>
      </c>
      <c r="AC82" s="276"/>
      <c r="AD82" s="276"/>
      <c r="AE82" s="276"/>
      <c r="AF82" s="276"/>
      <c r="AG82" s="277"/>
      <c r="AH82" s="278">
        <f>'LE 02 (PROG)'!AL115</f>
        <v>432</v>
      </c>
      <c r="AI82" s="279"/>
      <c r="AJ82" s="279"/>
      <c r="AK82" s="279"/>
      <c r="AL82" s="279"/>
      <c r="AM82" s="280"/>
      <c r="AN82" s="281">
        <f>'LE 02 (PROG)'!AL116</f>
        <v>467</v>
      </c>
      <c r="AO82" s="282"/>
      <c r="AP82" s="282"/>
      <c r="AQ82" s="282"/>
      <c r="AR82" s="282"/>
      <c r="AS82" s="283"/>
      <c r="AT82" s="284">
        <f t="shared" si="3"/>
        <v>1.0810185185185186</v>
      </c>
      <c r="AU82" s="285"/>
      <c r="AV82" s="285"/>
      <c r="AW82" s="285"/>
      <c r="AX82" s="285"/>
      <c r="AY82" s="286"/>
      <c r="AZ82" s="239">
        <f t="shared" si="4"/>
        <v>0.20699999999999999</v>
      </c>
      <c r="BA82" s="240"/>
      <c r="BB82" s="240"/>
      <c r="BC82" s="240"/>
      <c r="BD82" s="240"/>
      <c r="BE82" s="240"/>
      <c r="BF82" s="241"/>
      <c r="BG82" s="242">
        <f t="shared" si="5"/>
        <v>0.22377083333333334</v>
      </c>
      <c r="BH82" s="243"/>
      <c r="BI82" s="243"/>
      <c r="BJ82" s="243"/>
      <c r="BK82" s="243"/>
      <c r="BL82" s="243"/>
      <c r="BM82" s="244"/>
    </row>
    <row r="83" spans="1:65" ht="18" customHeight="1" x14ac:dyDescent="0.2">
      <c r="A83" s="37"/>
      <c r="B83" s="245" t="str">
        <f>'LE 02 (PROG)'!B117</f>
        <v>Controles médicos del programa Detección de Alteraciones del Embarazo.</v>
      </c>
      <c r="C83" s="246"/>
      <c r="D83" s="246"/>
      <c r="E83" s="246"/>
      <c r="F83" s="246"/>
      <c r="G83" s="246"/>
      <c r="H83" s="246"/>
      <c r="I83" s="246"/>
      <c r="J83" s="246"/>
      <c r="K83" s="246"/>
      <c r="L83" s="246"/>
      <c r="M83" s="246"/>
      <c r="N83" s="246"/>
      <c r="O83" s="246"/>
      <c r="P83" s="246"/>
      <c r="Q83" s="246"/>
      <c r="R83" s="246"/>
      <c r="S83" s="246"/>
      <c r="T83" s="246"/>
      <c r="U83" s="247"/>
      <c r="V83" s="248" t="str">
        <f>'LE 02 (PROG)'!V117</f>
        <v>LE 02 OB 02 AC 17</v>
      </c>
      <c r="W83" s="249"/>
      <c r="X83" s="249"/>
      <c r="Y83" s="249"/>
      <c r="Z83" s="249"/>
      <c r="AA83" s="250"/>
      <c r="AB83" s="251">
        <f>'LE 02 (PROG)'!AB117</f>
        <v>7.1999999999999998E-3</v>
      </c>
      <c r="AC83" s="252"/>
      <c r="AD83" s="252"/>
      <c r="AE83" s="252"/>
      <c r="AF83" s="252"/>
      <c r="AG83" s="253"/>
      <c r="AH83" s="254">
        <f>'LE 02 (PROG)'!AL117</f>
        <v>1542</v>
      </c>
      <c r="AI83" s="255"/>
      <c r="AJ83" s="255"/>
      <c r="AK83" s="255"/>
      <c r="AL83" s="255"/>
      <c r="AM83" s="256"/>
      <c r="AN83" s="257">
        <f>'LE 02 (PROG)'!AL118</f>
        <v>1585</v>
      </c>
      <c r="AO83" s="258"/>
      <c r="AP83" s="258"/>
      <c r="AQ83" s="258"/>
      <c r="AR83" s="258"/>
      <c r="AS83" s="259"/>
      <c r="AT83" s="260">
        <f t="shared" si="3"/>
        <v>1.0278858625162126</v>
      </c>
      <c r="AU83" s="261"/>
      <c r="AV83" s="261"/>
      <c r="AW83" s="261"/>
      <c r="AX83" s="261"/>
      <c r="AY83" s="262"/>
      <c r="AZ83" s="263">
        <f t="shared" si="4"/>
        <v>0.72</v>
      </c>
      <c r="BA83" s="264"/>
      <c r="BB83" s="264"/>
      <c r="BC83" s="264"/>
      <c r="BD83" s="264"/>
      <c r="BE83" s="264"/>
      <c r="BF83" s="265"/>
      <c r="BG83" s="266">
        <f t="shared" si="5"/>
        <v>0.74007782101167308</v>
      </c>
      <c r="BH83" s="267"/>
      <c r="BI83" s="267"/>
      <c r="BJ83" s="267"/>
      <c r="BK83" s="267"/>
      <c r="BL83" s="267"/>
      <c r="BM83" s="268"/>
    </row>
    <row r="84" spans="1:65" ht="18" customHeight="1" x14ac:dyDescent="0.2">
      <c r="A84" s="37"/>
      <c r="B84" s="269" t="str">
        <f>'LE 02 (PROG)'!B119</f>
        <v>Controles médicos del programa Control del Riesgo Cardiovascular.</v>
      </c>
      <c r="C84" s="270"/>
      <c r="D84" s="270"/>
      <c r="E84" s="270"/>
      <c r="F84" s="270"/>
      <c r="G84" s="270"/>
      <c r="H84" s="270"/>
      <c r="I84" s="270"/>
      <c r="J84" s="270"/>
      <c r="K84" s="270"/>
      <c r="L84" s="270"/>
      <c r="M84" s="270"/>
      <c r="N84" s="270"/>
      <c r="O84" s="270"/>
      <c r="P84" s="270"/>
      <c r="Q84" s="270"/>
      <c r="R84" s="270"/>
      <c r="S84" s="270"/>
      <c r="T84" s="270"/>
      <c r="U84" s="271"/>
      <c r="V84" s="272" t="str">
        <f>'LE 02 (PROG)'!V119</f>
        <v>LE 02 OB 02 AC 18</v>
      </c>
      <c r="W84" s="273"/>
      <c r="X84" s="273"/>
      <c r="Y84" s="273"/>
      <c r="Z84" s="273"/>
      <c r="AA84" s="274"/>
      <c r="AB84" s="275">
        <f>'LE 02 (PROG)'!AB119</f>
        <v>3.0640000000000001E-2</v>
      </c>
      <c r="AC84" s="276"/>
      <c r="AD84" s="276"/>
      <c r="AE84" s="276"/>
      <c r="AF84" s="276"/>
      <c r="AG84" s="277"/>
      <c r="AH84" s="278">
        <f>'LE 02 (PROG)'!AL119</f>
        <v>6456</v>
      </c>
      <c r="AI84" s="279"/>
      <c r="AJ84" s="279"/>
      <c r="AK84" s="279"/>
      <c r="AL84" s="279"/>
      <c r="AM84" s="280"/>
      <c r="AN84" s="281">
        <f>'LE 02 (PROG)'!AL120</f>
        <v>7296</v>
      </c>
      <c r="AO84" s="282"/>
      <c r="AP84" s="282"/>
      <c r="AQ84" s="282"/>
      <c r="AR84" s="282"/>
      <c r="AS84" s="283"/>
      <c r="AT84" s="284">
        <f t="shared" si="3"/>
        <v>1.1301115241635689</v>
      </c>
      <c r="AU84" s="285"/>
      <c r="AV84" s="285"/>
      <c r="AW84" s="285"/>
      <c r="AX84" s="285"/>
      <c r="AY84" s="286"/>
      <c r="AZ84" s="239">
        <f t="shared" si="4"/>
        <v>3.0640000000000001</v>
      </c>
      <c r="BA84" s="240"/>
      <c r="BB84" s="240"/>
      <c r="BC84" s="240"/>
      <c r="BD84" s="240"/>
      <c r="BE84" s="240"/>
      <c r="BF84" s="241"/>
      <c r="BG84" s="242">
        <f t="shared" si="5"/>
        <v>3.462661710037175</v>
      </c>
      <c r="BH84" s="243"/>
      <c r="BI84" s="243"/>
      <c r="BJ84" s="243"/>
      <c r="BK84" s="243"/>
      <c r="BL84" s="243"/>
      <c r="BM84" s="244"/>
    </row>
    <row r="85" spans="1:65" ht="35.25" customHeight="1" x14ac:dyDescent="0.2">
      <c r="A85" s="37"/>
      <c r="B85" s="245" t="str">
        <f>'LE 02 (PROG)'!B121</f>
        <v>Controles por enfermería del programa Detección de Alteraciones del Desarrollo del Menor de 10 años.</v>
      </c>
      <c r="C85" s="246"/>
      <c r="D85" s="246"/>
      <c r="E85" s="246"/>
      <c r="F85" s="246"/>
      <c r="G85" s="246"/>
      <c r="H85" s="246"/>
      <c r="I85" s="246"/>
      <c r="J85" s="246"/>
      <c r="K85" s="246"/>
      <c r="L85" s="246"/>
      <c r="M85" s="246"/>
      <c r="N85" s="246"/>
      <c r="O85" s="246"/>
      <c r="P85" s="246"/>
      <c r="Q85" s="246"/>
      <c r="R85" s="246"/>
      <c r="S85" s="246"/>
      <c r="T85" s="246"/>
      <c r="U85" s="247"/>
      <c r="V85" s="248" t="str">
        <f>'LE 02 (PROG)'!V121</f>
        <v>LE 02 OB 02 AC 19</v>
      </c>
      <c r="W85" s="249"/>
      <c r="X85" s="249"/>
      <c r="Y85" s="249"/>
      <c r="Z85" s="249"/>
      <c r="AA85" s="250"/>
      <c r="AB85" s="251">
        <f>'LE 02 (PROG)'!AB121</f>
        <v>1.125E-2</v>
      </c>
      <c r="AC85" s="252"/>
      <c r="AD85" s="252"/>
      <c r="AE85" s="252"/>
      <c r="AF85" s="252"/>
      <c r="AG85" s="253"/>
      <c r="AH85" s="254">
        <f>'LE 02 (PROG)'!AL121</f>
        <v>3954</v>
      </c>
      <c r="AI85" s="255"/>
      <c r="AJ85" s="255"/>
      <c r="AK85" s="255"/>
      <c r="AL85" s="255"/>
      <c r="AM85" s="256"/>
      <c r="AN85" s="257">
        <f>'LE 02 (PROG)'!AL122</f>
        <v>3389</v>
      </c>
      <c r="AO85" s="258"/>
      <c r="AP85" s="258"/>
      <c r="AQ85" s="258"/>
      <c r="AR85" s="258"/>
      <c r="AS85" s="259"/>
      <c r="AT85" s="260">
        <f t="shared" si="3"/>
        <v>0.85710672736469395</v>
      </c>
      <c r="AU85" s="261"/>
      <c r="AV85" s="261"/>
      <c r="AW85" s="261"/>
      <c r="AX85" s="261"/>
      <c r="AY85" s="262"/>
      <c r="AZ85" s="263">
        <f t="shared" si="4"/>
        <v>1.125</v>
      </c>
      <c r="BA85" s="264"/>
      <c r="BB85" s="264"/>
      <c r="BC85" s="264"/>
      <c r="BD85" s="264"/>
      <c r="BE85" s="264"/>
      <c r="BF85" s="265"/>
      <c r="BG85" s="266">
        <f t="shared" si="5"/>
        <v>0.96424506828528056</v>
      </c>
      <c r="BH85" s="267"/>
      <c r="BI85" s="267"/>
      <c r="BJ85" s="267"/>
      <c r="BK85" s="267"/>
      <c r="BL85" s="267"/>
      <c r="BM85" s="268"/>
    </row>
    <row r="86" spans="1:65" ht="18" customHeight="1" x14ac:dyDescent="0.2">
      <c r="A86" s="37"/>
      <c r="B86" s="269" t="str">
        <f>'LE 02 (PROG)'!B123</f>
        <v>Controles por enfermería del programa Planificación Familiar.</v>
      </c>
      <c r="C86" s="270"/>
      <c r="D86" s="270"/>
      <c r="E86" s="270"/>
      <c r="F86" s="270"/>
      <c r="G86" s="270"/>
      <c r="H86" s="270"/>
      <c r="I86" s="270"/>
      <c r="J86" s="270"/>
      <c r="K86" s="270"/>
      <c r="L86" s="270"/>
      <c r="M86" s="270"/>
      <c r="N86" s="270"/>
      <c r="O86" s="270"/>
      <c r="P86" s="270"/>
      <c r="Q86" s="270"/>
      <c r="R86" s="270"/>
      <c r="S86" s="270"/>
      <c r="T86" s="270"/>
      <c r="U86" s="271"/>
      <c r="V86" s="272" t="str">
        <f>'LE 02 (PROG)'!V123</f>
        <v>LE 02 OB 02 AC 20</v>
      </c>
      <c r="W86" s="273"/>
      <c r="X86" s="273"/>
      <c r="Y86" s="273"/>
      <c r="Z86" s="273"/>
      <c r="AA86" s="274"/>
      <c r="AB86" s="275">
        <f>'LE 02 (PROG)'!AB123</f>
        <v>6.8599999999999998E-3</v>
      </c>
      <c r="AC86" s="276"/>
      <c r="AD86" s="276"/>
      <c r="AE86" s="276"/>
      <c r="AF86" s="276"/>
      <c r="AG86" s="277"/>
      <c r="AH86" s="278">
        <f>'LE 02 (PROG)'!AL123</f>
        <v>1269</v>
      </c>
      <c r="AI86" s="279"/>
      <c r="AJ86" s="279"/>
      <c r="AK86" s="279"/>
      <c r="AL86" s="279"/>
      <c r="AM86" s="280"/>
      <c r="AN86" s="281">
        <f>'LE 02 (PROG)'!AL124</f>
        <v>1472</v>
      </c>
      <c r="AO86" s="282"/>
      <c r="AP86" s="282"/>
      <c r="AQ86" s="282"/>
      <c r="AR86" s="282"/>
      <c r="AS86" s="283"/>
      <c r="AT86" s="284">
        <f t="shared" si="3"/>
        <v>1.1599684791174152</v>
      </c>
      <c r="AU86" s="285"/>
      <c r="AV86" s="285"/>
      <c r="AW86" s="285"/>
      <c r="AX86" s="285"/>
      <c r="AY86" s="286"/>
      <c r="AZ86" s="239">
        <f t="shared" si="4"/>
        <v>0.68599999999999994</v>
      </c>
      <c r="BA86" s="240"/>
      <c r="BB86" s="240"/>
      <c r="BC86" s="240"/>
      <c r="BD86" s="240"/>
      <c r="BE86" s="240"/>
      <c r="BF86" s="241"/>
      <c r="BG86" s="242">
        <f t="shared" si="5"/>
        <v>0.79573837667454672</v>
      </c>
      <c r="BH86" s="243"/>
      <c r="BI86" s="243"/>
      <c r="BJ86" s="243"/>
      <c r="BK86" s="243"/>
      <c r="BL86" s="243"/>
      <c r="BM86" s="244"/>
    </row>
    <row r="87" spans="1:65" ht="18" customHeight="1" x14ac:dyDescent="0.2">
      <c r="A87" s="37"/>
      <c r="B87" s="245" t="str">
        <f>'LE 02 (PROG)'!B125</f>
        <v>Controles por enfermería del programa Control del Riesgo Cardiovascular.</v>
      </c>
      <c r="C87" s="246"/>
      <c r="D87" s="246"/>
      <c r="E87" s="246"/>
      <c r="F87" s="246"/>
      <c r="G87" s="246"/>
      <c r="H87" s="246"/>
      <c r="I87" s="246"/>
      <c r="J87" s="246"/>
      <c r="K87" s="246"/>
      <c r="L87" s="246"/>
      <c r="M87" s="246"/>
      <c r="N87" s="246"/>
      <c r="O87" s="246"/>
      <c r="P87" s="246"/>
      <c r="Q87" s="246"/>
      <c r="R87" s="246"/>
      <c r="S87" s="246"/>
      <c r="T87" s="246"/>
      <c r="U87" s="247"/>
      <c r="V87" s="248" t="str">
        <f>'LE 02 (PROG)'!V125</f>
        <v>LE 02 OB 02 AC 21</v>
      </c>
      <c r="W87" s="249"/>
      <c r="X87" s="249"/>
      <c r="Y87" s="249"/>
      <c r="Z87" s="249"/>
      <c r="AA87" s="250"/>
      <c r="AB87" s="251">
        <f>'LE 02 (PROG)'!AB125</f>
        <v>1.9619999999999999E-2</v>
      </c>
      <c r="AC87" s="252"/>
      <c r="AD87" s="252"/>
      <c r="AE87" s="252"/>
      <c r="AF87" s="252"/>
      <c r="AG87" s="253"/>
      <c r="AH87" s="254">
        <f>'LE 02 (PROG)'!AL125</f>
        <v>3771</v>
      </c>
      <c r="AI87" s="255"/>
      <c r="AJ87" s="255"/>
      <c r="AK87" s="255"/>
      <c r="AL87" s="255"/>
      <c r="AM87" s="256"/>
      <c r="AN87" s="257">
        <f>'LE 02 (PROG)'!AL126</f>
        <v>4040</v>
      </c>
      <c r="AO87" s="258"/>
      <c r="AP87" s="258"/>
      <c r="AQ87" s="258"/>
      <c r="AR87" s="258"/>
      <c r="AS87" s="259"/>
      <c r="AT87" s="260">
        <f t="shared" si="3"/>
        <v>1.0713338636966321</v>
      </c>
      <c r="AU87" s="261"/>
      <c r="AV87" s="261"/>
      <c r="AW87" s="261"/>
      <c r="AX87" s="261"/>
      <c r="AY87" s="262"/>
      <c r="AZ87" s="263">
        <f t="shared" si="4"/>
        <v>1.9619999999999997</v>
      </c>
      <c r="BA87" s="264"/>
      <c r="BB87" s="264"/>
      <c r="BC87" s="264"/>
      <c r="BD87" s="264"/>
      <c r="BE87" s="264"/>
      <c r="BF87" s="265"/>
      <c r="BG87" s="266">
        <f t="shared" si="5"/>
        <v>2.1019570405727923</v>
      </c>
      <c r="BH87" s="267"/>
      <c r="BI87" s="267"/>
      <c r="BJ87" s="267"/>
      <c r="BK87" s="267"/>
      <c r="BL87" s="267"/>
      <c r="BM87" s="268"/>
    </row>
    <row r="88" spans="1:65" ht="18" customHeight="1" x14ac:dyDescent="0.2">
      <c r="A88" s="37"/>
      <c r="B88" s="269" t="str">
        <f>'LE 02 (PROG)'!B127</f>
        <v>Citologías cervicovaginales oncológicas.</v>
      </c>
      <c r="C88" s="270"/>
      <c r="D88" s="270"/>
      <c r="E88" s="270"/>
      <c r="F88" s="270"/>
      <c r="G88" s="270"/>
      <c r="H88" s="270"/>
      <c r="I88" s="270"/>
      <c r="J88" s="270"/>
      <c r="K88" s="270"/>
      <c r="L88" s="270"/>
      <c r="M88" s="270"/>
      <c r="N88" s="270"/>
      <c r="O88" s="270"/>
      <c r="P88" s="270"/>
      <c r="Q88" s="270"/>
      <c r="R88" s="270"/>
      <c r="S88" s="270"/>
      <c r="T88" s="270"/>
      <c r="U88" s="271"/>
      <c r="V88" s="272" t="str">
        <f>'LE 02 (PROG)'!V127</f>
        <v>LE 02 OB 02 AC 22</v>
      </c>
      <c r="W88" s="273"/>
      <c r="X88" s="273"/>
      <c r="Y88" s="273"/>
      <c r="Z88" s="273"/>
      <c r="AA88" s="274"/>
      <c r="AB88" s="275">
        <f>'LE 02 (PROG)'!AB127</f>
        <v>1.6029999999999999E-2</v>
      </c>
      <c r="AC88" s="276"/>
      <c r="AD88" s="276"/>
      <c r="AE88" s="276"/>
      <c r="AF88" s="276"/>
      <c r="AG88" s="277"/>
      <c r="AH88" s="278">
        <f>'LE 02 (PROG)'!AL127</f>
        <v>2205</v>
      </c>
      <c r="AI88" s="279"/>
      <c r="AJ88" s="279"/>
      <c r="AK88" s="279"/>
      <c r="AL88" s="279"/>
      <c r="AM88" s="280"/>
      <c r="AN88" s="281">
        <f>'LE 02 (PROG)'!AL128</f>
        <v>2186</v>
      </c>
      <c r="AO88" s="282"/>
      <c r="AP88" s="282"/>
      <c r="AQ88" s="282"/>
      <c r="AR88" s="282"/>
      <c r="AS88" s="283"/>
      <c r="AT88" s="284">
        <f t="shared" si="3"/>
        <v>0.99138321995464851</v>
      </c>
      <c r="AU88" s="285"/>
      <c r="AV88" s="285"/>
      <c r="AW88" s="285"/>
      <c r="AX88" s="285"/>
      <c r="AY88" s="286"/>
      <c r="AZ88" s="239">
        <f t="shared" si="4"/>
        <v>1.603</v>
      </c>
      <c r="BA88" s="240"/>
      <c r="BB88" s="240"/>
      <c r="BC88" s="240"/>
      <c r="BD88" s="240"/>
      <c r="BE88" s="240"/>
      <c r="BF88" s="241"/>
      <c r="BG88" s="242">
        <f t="shared" si="5"/>
        <v>1.5891873015873015</v>
      </c>
      <c r="BH88" s="243"/>
      <c r="BI88" s="243"/>
      <c r="BJ88" s="243"/>
      <c r="BK88" s="243"/>
      <c r="BL88" s="243"/>
      <c r="BM88" s="244"/>
    </row>
    <row r="89" spans="1:65" ht="18" customHeight="1" x14ac:dyDescent="0.2">
      <c r="A89" s="37"/>
      <c r="B89" s="245" t="str">
        <f>'LE 02 (PROG)'!B129</f>
        <v>Aplicación de sellantes.</v>
      </c>
      <c r="C89" s="246"/>
      <c r="D89" s="246"/>
      <c r="E89" s="246"/>
      <c r="F89" s="246"/>
      <c r="G89" s="246"/>
      <c r="H89" s="246"/>
      <c r="I89" s="246"/>
      <c r="J89" s="246"/>
      <c r="K89" s="246"/>
      <c r="L89" s="246"/>
      <c r="M89" s="246"/>
      <c r="N89" s="246"/>
      <c r="O89" s="246"/>
      <c r="P89" s="246"/>
      <c r="Q89" s="246"/>
      <c r="R89" s="246"/>
      <c r="S89" s="246"/>
      <c r="T89" s="246"/>
      <c r="U89" s="247"/>
      <c r="V89" s="248" t="str">
        <f>'LE 02 (PROG)'!V129</f>
        <v>LE 02 OB 02 AC 23</v>
      </c>
      <c r="W89" s="249"/>
      <c r="X89" s="249"/>
      <c r="Y89" s="249"/>
      <c r="Z89" s="249"/>
      <c r="AA89" s="250"/>
      <c r="AB89" s="251">
        <f>'LE 02 (PROG)'!AB129</f>
        <v>5.3200000000000001E-3</v>
      </c>
      <c r="AC89" s="252"/>
      <c r="AD89" s="252"/>
      <c r="AE89" s="252"/>
      <c r="AF89" s="252"/>
      <c r="AG89" s="253"/>
      <c r="AH89" s="254">
        <f>'LE 02 (PROG)'!AL129</f>
        <v>3696</v>
      </c>
      <c r="AI89" s="255"/>
      <c r="AJ89" s="255"/>
      <c r="AK89" s="255"/>
      <c r="AL89" s="255"/>
      <c r="AM89" s="256"/>
      <c r="AN89" s="257">
        <f>'LE 02 (PROG)'!AL130</f>
        <v>4094</v>
      </c>
      <c r="AO89" s="258"/>
      <c r="AP89" s="258"/>
      <c r="AQ89" s="258"/>
      <c r="AR89" s="258"/>
      <c r="AS89" s="259"/>
      <c r="AT89" s="260">
        <f t="shared" si="3"/>
        <v>1.1076839826839826</v>
      </c>
      <c r="AU89" s="261"/>
      <c r="AV89" s="261"/>
      <c r="AW89" s="261"/>
      <c r="AX89" s="261"/>
      <c r="AY89" s="262"/>
      <c r="AZ89" s="263">
        <f t="shared" si="4"/>
        <v>0.53200000000000003</v>
      </c>
      <c r="BA89" s="264"/>
      <c r="BB89" s="264"/>
      <c r="BC89" s="264"/>
      <c r="BD89" s="264"/>
      <c r="BE89" s="264"/>
      <c r="BF89" s="265"/>
      <c r="BG89" s="266">
        <f t="shared" si="5"/>
        <v>0.58928787878787869</v>
      </c>
      <c r="BH89" s="267"/>
      <c r="BI89" s="267"/>
      <c r="BJ89" s="267"/>
      <c r="BK89" s="267"/>
      <c r="BL89" s="267"/>
      <c r="BM89" s="268"/>
    </row>
    <row r="90" spans="1:65" ht="18" customHeight="1" x14ac:dyDescent="0.2">
      <c r="A90" s="37"/>
      <c r="B90" s="269" t="str">
        <f>'LE 02 (PROG)'!B131</f>
        <v>Aplicación de flúor tópico.</v>
      </c>
      <c r="C90" s="270"/>
      <c r="D90" s="270"/>
      <c r="E90" s="270"/>
      <c r="F90" s="270"/>
      <c r="G90" s="270"/>
      <c r="H90" s="270"/>
      <c r="I90" s="270"/>
      <c r="J90" s="270"/>
      <c r="K90" s="270"/>
      <c r="L90" s="270"/>
      <c r="M90" s="270"/>
      <c r="N90" s="270"/>
      <c r="O90" s="270"/>
      <c r="P90" s="270"/>
      <c r="Q90" s="270"/>
      <c r="R90" s="270"/>
      <c r="S90" s="270"/>
      <c r="T90" s="270"/>
      <c r="U90" s="271"/>
      <c r="V90" s="272" t="str">
        <f>'LE 02 (PROG)'!V131</f>
        <v>LE 02 OB 02 AC 24</v>
      </c>
      <c r="W90" s="273"/>
      <c r="X90" s="273"/>
      <c r="Y90" s="273"/>
      <c r="Z90" s="273"/>
      <c r="AA90" s="274"/>
      <c r="AB90" s="275">
        <f>'LE 02 (PROG)'!AB131</f>
        <v>6.5500000000000003E-3</v>
      </c>
      <c r="AC90" s="276"/>
      <c r="AD90" s="276"/>
      <c r="AE90" s="276"/>
      <c r="AF90" s="276"/>
      <c r="AG90" s="277"/>
      <c r="AH90" s="278">
        <f>'LE 02 (PROG)'!AL131</f>
        <v>4323</v>
      </c>
      <c r="AI90" s="279"/>
      <c r="AJ90" s="279"/>
      <c r="AK90" s="279"/>
      <c r="AL90" s="279"/>
      <c r="AM90" s="280"/>
      <c r="AN90" s="281">
        <f>'LE 02 (PROG)'!AL132</f>
        <v>3931</v>
      </c>
      <c r="AO90" s="282"/>
      <c r="AP90" s="282"/>
      <c r="AQ90" s="282"/>
      <c r="AR90" s="282"/>
      <c r="AS90" s="283"/>
      <c r="AT90" s="284">
        <f t="shared" si="3"/>
        <v>0.909322229932917</v>
      </c>
      <c r="AU90" s="285"/>
      <c r="AV90" s="285"/>
      <c r="AW90" s="285"/>
      <c r="AX90" s="285"/>
      <c r="AY90" s="286"/>
      <c r="AZ90" s="239">
        <f t="shared" si="4"/>
        <v>0.65500000000000003</v>
      </c>
      <c r="BA90" s="240"/>
      <c r="BB90" s="240"/>
      <c r="BC90" s="240"/>
      <c r="BD90" s="240"/>
      <c r="BE90" s="240"/>
      <c r="BF90" s="241"/>
      <c r="BG90" s="242">
        <f t="shared" si="5"/>
        <v>0.59560606060606058</v>
      </c>
      <c r="BH90" s="243"/>
      <c r="BI90" s="243"/>
      <c r="BJ90" s="243"/>
      <c r="BK90" s="243"/>
      <c r="BL90" s="243"/>
      <c r="BM90" s="244"/>
    </row>
    <row r="91" spans="1:65" ht="18" customHeight="1" x14ac:dyDescent="0.2">
      <c r="A91" s="37"/>
      <c r="B91" s="245" t="str">
        <f>'LE 02 (PROG)'!B133</f>
        <v>Control de placa.</v>
      </c>
      <c r="C91" s="246"/>
      <c r="D91" s="246"/>
      <c r="E91" s="246"/>
      <c r="F91" s="246"/>
      <c r="G91" s="246"/>
      <c r="H91" s="246"/>
      <c r="I91" s="246"/>
      <c r="J91" s="246"/>
      <c r="K91" s="246"/>
      <c r="L91" s="246"/>
      <c r="M91" s="246"/>
      <c r="N91" s="246"/>
      <c r="O91" s="246"/>
      <c r="P91" s="246"/>
      <c r="Q91" s="246"/>
      <c r="R91" s="246"/>
      <c r="S91" s="246"/>
      <c r="T91" s="246"/>
      <c r="U91" s="247"/>
      <c r="V91" s="248" t="str">
        <f>'LE 02 (PROG)'!V133</f>
        <v>LE 02 OB 02 AC 25</v>
      </c>
      <c r="W91" s="249"/>
      <c r="X91" s="249"/>
      <c r="Y91" s="249"/>
      <c r="Z91" s="249"/>
      <c r="AA91" s="250"/>
      <c r="AB91" s="251">
        <f>'LE 02 (PROG)'!AB133</f>
        <v>8.8500000000000002E-3</v>
      </c>
      <c r="AC91" s="252"/>
      <c r="AD91" s="252"/>
      <c r="AE91" s="252"/>
      <c r="AF91" s="252"/>
      <c r="AG91" s="253"/>
      <c r="AH91" s="254">
        <f>'LE 02 (PROG)'!AL133</f>
        <v>6531</v>
      </c>
      <c r="AI91" s="255"/>
      <c r="AJ91" s="255"/>
      <c r="AK91" s="255"/>
      <c r="AL91" s="255"/>
      <c r="AM91" s="256"/>
      <c r="AN91" s="257">
        <f>'LE 02 (PROG)'!AL134</f>
        <v>6034</v>
      </c>
      <c r="AO91" s="258"/>
      <c r="AP91" s="258"/>
      <c r="AQ91" s="258"/>
      <c r="AR91" s="258"/>
      <c r="AS91" s="259"/>
      <c r="AT91" s="260">
        <f t="shared" si="3"/>
        <v>0.92390139335476951</v>
      </c>
      <c r="AU91" s="261"/>
      <c r="AV91" s="261"/>
      <c r="AW91" s="261"/>
      <c r="AX91" s="261"/>
      <c r="AY91" s="262"/>
      <c r="AZ91" s="263">
        <f t="shared" si="4"/>
        <v>0.88500000000000001</v>
      </c>
      <c r="BA91" s="264"/>
      <c r="BB91" s="264"/>
      <c r="BC91" s="264"/>
      <c r="BD91" s="264"/>
      <c r="BE91" s="264"/>
      <c r="BF91" s="265"/>
      <c r="BG91" s="266">
        <f t="shared" si="5"/>
        <v>0.81765273311897102</v>
      </c>
      <c r="BH91" s="267"/>
      <c r="BI91" s="267"/>
      <c r="BJ91" s="267"/>
      <c r="BK91" s="267"/>
      <c r="BL91" s="267"/>
      <c r="BM91" s="268"/>
    </row>
    <row r="92" spans="1:65" ht="18" customHeight="1" x14ac:dyDescent="0.2">
      <c r="A92" s="37"/>
      <c r="B92" s="269" t="str">
        <f>'LE 02 (PROG)'!B135</f>
        <v>Detartrajes supragingivales.</v>
      </c>
      <c r="C92" s="270"/>
      <c r="D92" s="270"/>
      <c r="E92" s="270"/>
      <c r="F92" s="270"/>
      <c r="G92" s="270"/>
      <c r="H92" s="270"/>
      <c r="I92" s="270"/>
      <c r="J92" s="270"/>
      <c r="K92" s="270"/>
      <c r="L92" s="270"/>
      <c r="M92" s="270"/>
      <c r="N92" s="270"/>
      <c r="O92" s="270"/>
      <c r="P92" s="270"/>
      <c r="Q92" s="270"/>
      <c r="R92" s="270"/>
      <c r="S92" s="270"/>
      <c r="T92" s="270"/>
      <c r="U92" s="271"/>
      <c r="V92" s="272" t="str">
        <f>'LE 02 (PROG)'!V135</f>
        <v>LE 02 OB 02 AC 26</v>
      </c>
      <c r="W92" s="273"/>
      <c r="X92" s="273"/>
      <c r="Y92" s="273"/>
      <c r="Z92" s="273"/>
      <c r="AA92" s="274"/>
      <c r="AB92" s="275">
        <f>'LE 02 (PROG)'!AB135</f>
        <v>4.0600000000000002E-3</v>
      </c>
      <c r="AC92" s="276"/>
      <c r="AD92" s="276"/>
      <c r="AE92" s="276"/>
      <c r="AF92" s="276"/>
      <c r="AG92" s="277"/>
      <c r="AH92" s="278">
        <f>'LE 02 (PROG)'!AL135</f>
        <v>2514</v>
      </c>
      <c r="AI92" s="279"/>
      <c r="AJ92" s="279"/>
      <c r="AK92" s="279"/>
      <c r="AL92" s="279"/>
      <c r="AM92" s="280"/>
      <c r="AN92" s="281">
        <f>'LE 02 (PROG)'!AL136</f>
        <v>2499</v>
      </c>
      <c r="AO92" s="282"/>
      <c r="AP92" s="282"/>
      <c r="AQ92" s="282"/>
      <c r="AR92" s="282"/>
      <c r="AS92" s="283"/>
      <c r="AT92" s="284">
        <f t="shared" si="3"/>
        <v>0.9940334128878282</v>
      </c>
      <c r="AU92" s="285"/>
      <c r="AV92" s="285"/>
      <c r="AW92" s="285"/>
      <c r="AX92" s="285"/>
      <c r="AY92" s="286"/>
      <c r="AZ92" s="239">
        <f t="shared" si="4"/>
        <v>0.40600000000000003</v>
      </c>
      <c r="BA92" s="240"/>
      <c r="BB92" s="240"/>
      <c r="BC92" s="240"/>
      <c r="BD92" s="240"/>
      <c r="BE92" s="240"/>
      <c r="BF92" s="241"/>
      <c r="BG92" s="242">
        <f t="shared" si="5"/>
        <v>0.40357756563245822</v>
      </c>
      <c r="BH92" s="243"/>
      <c r="BI92" s="243"/>
      <c r="BJ92" s="243"/>
      <c r="BK92" s="243"/>
      <c r="BL92" s="243"/>
      <c r="BM92" s="244"/>
    </row>
    <row r="93" spans="1:65" ht="18" customHeight="1" x14ac:dyDescent="0.2">
      <c r="A93" s="37"/>
      <c r="B93" s="245" t="str">
        <f>'LE 02 (PROG)'!B137</f>
        <v>Dosis aplicadas de vacuna BCG.</v>
      </c>
      <c r="C93" s="246"/>
      <c r="D93" s="246"/>
      <c r="E93" s="246"/>
      <c r="F93" s="246"/>
      <c r="G93" s="246"/>
      <c r="H93" s="246"/>
      <c r="I93" s="246"/>
      <c r="J93" s="246"/>
      <c r="K93" s="246"/>
      <c r="L93" s="246"/>
      <c r="M93" s="246"/>
      <c r="N93" s="246"/>
      <c r="O93" s="246"/>
      <c r="P93" s="246"/>
      <c r="Q93" s="246"/>
      <c r="R93" s="246"/>
      <c r="S93" s="246"/>
      <c r="T93" s="246"/>
      <c r="U93" s="247"/>
      <c r="V93" s="248" t="str">
        <f>'LE 02 (PROG)'!V137</f>
        <v>LE 02 OB 02 AC 27</v>
      </c>
      <c r="W93" s="249"/>
      <c r="X93" s="249"/>
      <c r="Y93" s="249"/>
      <c r="Z93" s="249"/>
      <c r="AA93" s="250"/>
      <c r="AB93" s="251">
        <f>'LE 02 (PROG)'!AB137</f>
        <v>3.5E-4</v>
      </c>
      <c r="AC93" s="252"/>
      <c r="AD93" s="252"/>
      <c r="AE93" s="252"/>
      <c r="AF93" s="252"/>
      <c r="AG93" s="253"/>
      <c r="AH93" s="254">
        <f>'LE 02 (PROG)'!AL137</f>
        <v>117</v>
      </c>
      <c r="AI93" s="255"/>
      <c r="AJ93" s="255"/>
      <c r="AK93" s="255"/>
      <c r="AL93" s="255"/>
      <c r="AM93" s="256"/>
      <c r="AN93" s="257">
        <f>'LE 02 (PROG)'!AL138</f>
        <v>111</v>
      </c>
      <c r="AO93" s="258"/>
      <c r="AP93" s="258"/>
      <c r="AQ93" s="258"/>
      <c r="AR93" s="258"/>
      <c r="AS93" s="259"/>
      <c r="AT93" s="260">
        <f t="shared" si="3"/>
        <v>0.94871794871794868</v>
      </c>
      <c r="AU93" s="261"/>
      <c r="AV93" s="261"/>
      <c r="AW93" s="261"/>
      <c r="AX93" s="261"/>
      <c r="AY93" s="262"/>
      <c r="AZ93" s="263">
        <f t="shared" si="4"/>
        <v>3.4999999999999996E-2</v>
      </c>
      <c r="BA93" s="264"/>
      <c r="BB93" s="264"/>
      <c r="BC93" s="264"/>
      <c r="BD93" s="264"/>
      <c r="BE93" s="264"/>
      <c r="BF93" s="265"/>
      <c r="BG93" s="266">
        <f t="shared" si="5"/>
        <v>3.3205128205128207E-2</v>
      </c>
      <c r="BH93" s="267"/>
      <c r="BI93" s="267"/>
      <c r="BJ93" s="267"/>
      <c r="BK93" s="267"/>
      <c r="BL93" s="267"/>
      <c r="BM93" s="268"/>
    </row>
    <row r="94" spans="1:65" ht="18" customHeight="1" x14ac:dyDescent="0.2">
      <c r="A94" s="37"/>
      <c r="B94" s="269" t="str">
        <f>'LE 02 (PROG)'!B139</f>
        <v>Dosis aplicadas de vacuna pentavalente.</v>
      </c>
      <c r="C94" s="270"/>
      <c r="D94" s="270"/>
      <c r="E94" s="270"/>
      <c r="F94" s="270"/>
      <c r="G94" s="270"/>
      <c r="H94" s="270"/>
      <c r="I94" s="270"/>
      <c r="J94" s="270"/>
      <c r="K94" s="270"/>
      <c r="L94" s="270"/>
      <c r="M94" s="270"/>
      <c r="N94" s="270"/>
      <c r="O94" s="270"/>
      <c r="P94" s="270"/>
      <c r="Q94" s="270"/>
      <c r="R94" s="270"/>
      <c r="S94" s="270"/>
      <c r="T94" s="270"/>
      <c r="U94" s="271"/>
      <c r="V94" s="272" t="str">
        <f>'LE 02 (PROG)'!V139</f>
        <v>LE 02 OB 02 AC 28</v>
      </c>
      <c r="W94" s="273"/>
      <c r="X94" s="273"/>
      <c r="Y94" s="273"/>
      <c r="Z94" s="273"/>
      <c r="AA94" s="274"/>
      <c r="AB94" s="275">
        <f>'LE 02 (PROG)'!AB139</f>
        <v>1.6000000000000001E-3</v>
      </c>
      <c r="AC94" s="276"/>
      <c r="AD94" s="276"/>
      <c r="AE94" s="276"/>
      <c r="AF94" s="276"/>
      <c r="AG94" s="277"/>
      <c r="AH94" s="278">
        <f>'LE 02 (PROG)'!AL139</f>
        <v>504</v>
      </c>
      <c r="AI94" s="279"/>
      <c r="AJ94" s="279"/>
      <c r="AK94" s="279"/>
      <c r="AL94" s="279"/>
      <c r="AM94" s="280"/>
      <c r="AN94" s="281">
        <f>'LE 02 (PROG)'!AL140</f>
        <v>535</v>
      </c>
      <c r="AO94" s="282"/>
      <c r="AP94" s="282"/>
      <c r="AQ94" s="282"/>
      <c r="AR94" s="282"/>
      <c r="AS94" s="283"/>
      <c r="AT94" s="284">
        <f t="shared" si="3"/>
        <v>1.0615079365079365</v>
      </c>
      <c r="AU94" s="285"/>
      <c r="AV94" s="285"/>
      <c r="AW94" s="285"/>
      <c r="AX94" s="285"/>
      <c r="AY94" s="286"/>
      <c r="AZ94" s="239">
        <f t="shared" si="4"/>
        <v>0.16</v>
      </c>
      <c r="BA94" s="240"/>
      <c r="BB94" s="240"/>
      <c r="BC94" s="240"/>
      <c r="BD94" s="240"/>
      <c r="BE94" s="240"/>
      <c r="BF94" s="241"/>
      <c r="BG94" s="242">
        <f t="shared" si="5"/>
        <v>0.16984126984126985</v>
      </c>
      <c r="BH94" s="243"/>
      <c r="BI94" s="243"/>
      <c r="BJ94" s="243"/>
      <c r="BK94" s="243"/>
      <c r="BL94" s="243"/>
      <c r="BM94" s="244"/>
    </row>
    <row r="95" spans="1:65" ht="18" customHeight="1" x14ac:dyDescent="0.2">
      <c r="A95" s="37"/>
      <c r="B95" s="245" t="str">
        <f>'LE 02 (PROG)'!B141</f>
        <v>Dosis aplicadas de vacuna antipoliomielítica.</v>
      </c>
      <c r="C95" s="246"/>
      <c r="D95" s="246"/>
      <c r="E95" s="246"/>
      <c r="F95" s="246"/>
      <c r="G95" s="246"/>
      <c r="H95" s="246"/>
      <c r="I95" s="246"/>
      <c r="J95" s="246"/>
      <c r="K95" s="246"/>
      <c r="L95" s="246"/>
      <c r="M95" s="246"/>
      <c r="N95" s="246"/>
      <c r="O95" s="246"/>
      <c r="P95" s="246"/>
      <c r="Q95" s="246"/>
      <c r="R95" s="246"/>
      <c r="S95" s="246"/>
      <c r="T95" s="246"/>
      <c r="U95" s="247"/>
      <c r="V95" s="248" t="str">
        <f>'LE 02 (PROG)'!V141</f>
        <v>LE 02 OB 02 AC 29</v>
      </c>
      <c r="W95" s="249"/>
      <c r="X95" s="249"/>
      <c r="Y95" s="249"/>
      <c r="Z95" s="249"/>
      <c r="AA95" s="250"/>
      <c r="AB95" s="251">
        <f>'LE 02 (PROG)'!AB141</f>
        <v>2.8800000000000002E-3</v>
      </c>
      <c r="AC95" s="252"/>
      <c r="AD95" s="252"/>
      <c r="AE95" s="252"/>
      <c r="AF95" s="252"/>
      <c r="AG95" s="253"/>
      <c r="AH95" s="254">
        <f>'LE 02 (PROG)'!AL141</f>
        <v>966</v>
      </c>
      <c r="AI95" s="255"/>
      <c r="AJ95" s="255"/>
      <c r="AK95" s="255"/>
      <c r="AL95" s="255"/>
      <c r="AM95" s="256"/>
      <c r="AN95" s="257">
        <f>'LE 02 (PROG)'!AL142</f>
        <v>899</v>
      </c>
      <c r="AO95" s="258"/>
      <c r="AP95" s="258"/>
      <c r="AQ95" s="258"/>
      <c r="AR95" s="258"/>
      <c r="AS95" s="259"/>
      <c r="AT95" s="260">
        <f t="shared" si="3"/>
        <v>0.93064182194616973</v>
      </c>
      <c r="AU95" s="261"/>
      <c r="AV95" s="261"/>
      <c r="AW95" s="261"/>
      <c r="AX95" s="261"/>
      <c r="AY95" s="262"/>
      <c r="AZ95" s="263">
        <f t="shared" si="4"/>
        <v>0.28800000000000003</v>
      </c>
      <c r="BA95" s="264"/>
      <c r="BB95" s="264"/>
      <c r="BC95" s="264"/>
      <c r="BD95" s="264"/>
      <c r="BE95" s="264"/>
      <c r="BF95" s="265"/>
      <c r="BG95" s="266">
        <f t="shared" si="5"/>
        <v>0.26802484472049687</v>
      </c>
      <c r="BH95" s="267"/>
      <c r="BI95" s="267"/>
      <c r="BJ95" s="267"/>
      <c r="BK95" s="267"/>
      <c r="BL95" s="267"/>
      <c r="BM95" s="268"/>
    </row>
    <row r="96" spans="1:65" ht="18" customHeight="1" x14ac:dyDescent="0.2">
      <c r="A96" s="37"/>
      <c r="B96" s="269" t="str">
        <f>'LE 02 (PROG)'!B143</f>
        <v>Dosis aplicadas de vacuna antiamarílica.</v>
      </c>
      <c r="C96" s="270"/>
      <c r="D96" s="270"/>
      <c r="E96" s="270"/>
      <c r="F96" s="270"/>
      <c r="G96" s="270"/>
      <c r="H96" s="270"/>
      <c r="I96" s="270"/>
      <c r="J96" s="270"/>
      <c r="K96" s="270"/>
      <c r="L96" s="270"/>
      <c r="M96" s="270"/>
      <c r="N96" s="270"/>
      <c r="O96" s="270"/>
      <c r="P96" s="270"/>
      <c r="Q96" s="270"/>
      <c r="R96" s="270"/>
      <c r="S96" s="270"/>
      <c r="T96" s="270"/>
      <c r="U96" s="271"/>
      <c r="V96" s="272" t="str">
        <f>'LE 02 (PROG)'!V143</f>
        <v>LE 02 OB 02 AC 30</v>
      </c>
      <c r="W96" s="273"/>
      <c r="X96" s="273"/>
      <c r="Y96" s="273"/>
      <c r="Z96" s="273"/>
      <c r="AA96" s="274"/>
      <c r="AB96" s="275">
        <f>'LE 02 (PROG)'!AB143</f>
        <v>3.8999999999999999E-4</v>
      </c>
      <c r="AC96" s="276"/>
      <c r="AD96" s="276"/>
      <c r="AE96" s="276"/>
      <c r="AF96" s="276"/>
      <c r="AG96" s="277"/>
      <c r="AH96" s="278">
        <f>'LE 02 (PROG)'!AL143</f>
        <v>132</v>
      </c>
      <c r="AI96" s="279"/>
      <c r="AJ96" s="279"/>
      <c r="AK96" s="279"/>
      <c r="AL96" s="279"/>
      <c r="AM96" s="280"/>
      <c r="AN96" s="281">
        <f>'LE 02 (PROG)'!AL144</f>
        <v>155</v>
      </c>
      <c r="AO96" s="282"/>
      <c r="AP96" s="282"/>
      <c r="AQ96" s="282"/>
      <c r="AR96" s="282"/>
      <c r="AS96" s="283"/>
      <c r="AT96" s="284">
        <f t="shared" si="3"/>
        <v>1.1742424242424243</v>
      </c>
      <c r="AU96" s="285"/>
      <c r="AV96" s="285"/>
      <c r="AW96" s="285"/>
      <c r="AX96" s="285"/>
      <c r="AY96" s="286"/>
      <c r="AZ96" s="239">
        <f t="shared" si="4"/>
        <v>3.9E-2</v>
      </c>
      <c r="BA96" s="240"/>
      <c r="BB96" s="240"/>
      <c r="BC96" s="240"/>
      <c r="BD96" s="240"/>
      <c r="BE96" s="240"/>
      <c r="BF96" s="241"/>
      <c r="BG96" s="242">
        <f t="shared" si="5"/>
        <v>4.5795454545454549E-2</v>
      </c>
      <c r="BH96" s="243"/>
      <c r="BI96" s="243"/>
      <c r="BJ96" s="243"/>
      <c r="BK96" s="243"/>
      <c r="BL96" s="243"/>
      <c r="BM96" s="244"/>
    </row>
    <row r="97" spans="1:65" ht="18" customHeight="1" x14ac:dyDescent="0.2">
      <c r="A97" s="37"/>
      <c r="B97" s="245" t="str">
        <f>'LE 02 (PROG)'!B145</f>
        <v>Dosis aplicadas de vacuna SRP.</v>
      </c>
      <c r="C97" s="246"/>
      <c r="D97" s="246"/>
      <c r="E97" s="246"/>
      <c r="F97" s="246"/>
      <c r="G97" s="246"/>
      <c r="H97" s="246"/>
      <c r="I97" s="246"/>
      <c r="J97" s="246"/>
      <c r="K97" s="246"/>
      <c r="L97" s="246"/>
      <c r="M97" s="246"/>
      <c r="N97" s="246"/>
      <c r="O97" s="246"/>
      <c r="P97" s="246"/>
      <c r="Q97" s="246"/>
      <c r="R97" s="246"/>
      <c r="S97" s="246"/>
      <c r="T97" s="246"/>
      <c r="U97" s="247"/>
      <c r="V97" s="248" t="str">
        <f>'LE 02 (PROG)'!V145</f>
        <v>LE 02 OB 02 AC 31</v>
      </c>
      <c r="W97" s="249"/>
      <c r="X97" s="249"/>
      <c r="Y97" s="249"/>
      <c r="Z97" s="249"/>
      <c r="AA97" s="250"/>
      <c r="AB97" s="251">
        <f>'LE 02 (PROG)'!AB145</f>
        <v>2.81E-3</v>
      </c>
      <c r="AC97" s="252"/>
      <c r="AD97" s="252"/>
      <c r="AE97" s="252"/>
      <c r="AF97" s="252"/>
      <c r="AG97" s="253"/>
      <c r="AH97" s="254">
        <f>'LE 02 (PROG)'!AL145</f>
        <v>930</v>
      </c>
      <c r="AI97" s="255"/>
      <c r="AJ97" s="255"/>
      <c r="AK97" s="255"/>
      <c r="AL97" s="255"/>
      <c r="AM97" s="256"/>
      <c r="AN97" s="257">
        <f>'LE 02 (PROG)'!AL146</f>
        <v>826</v>
      </c>
      <c r="AO97" s="258"/>
      <c r="AP97" s="258"/>
      <c r="AQ97" s="258"/>
      <c r="AR97" s="258"/>
      <c r="AS97" s="259"/>
      <c r="AT97" s="260">
        <f t="shared" si="3"/>
        <v>0.8881720430107527</v>
      </c>
      <c r="AU97" s="261"/>
      <c r="AV97" s="261"/>
      <c r="AW97" s="261"/>
      <c r="AX97" s="261"/>
      <c r="AY97" s="262"/>
      <c r="AZ97" s="263">
        <f t="shared" si="4"/>
        <v>0.28100000000000003</v>
      </c>
      <c r="BA97" s="264"/>
      <c r="BB97" s="264"/>
      <c r="BC97" s="264"/>
      <c r="BD97" s="264"/>
      <c r="BE97" s="264"/>
      <c r="BF97" s="265"/>
      <c r="BG97" s="266">
        <f t="shared" si="5"/>
        <v>0.2495763440860215</v>
      </c>
      <c r="BH97" s="267"/>
      <c r="BI97" s="267"/>
      <c r="BJ97" s="267"/>
      <c r="BK97" s="267"/>
      <c r="BL97" s="267"/>
      <c r="BM97" s="268"/>
    </row>
    <row r="98" spans="1:65" ht="18" customHeight="1" x14ac:dyDescent="0.2">
      <c r="A98" s="37"/>
      <c r="B98" s="269" t="str">
        <f>'LE 02 (PROG)'!B147</f>
        <v>Dosis aplicadas de vacuna antitetánica en mujeres en edad fértil.</v>
      </c>
      <c r="C98" s="270"/>
      <c r="D98" s="270"/>
      <c r="E98" s="270"/>
      <c r="F98" s="270"/>
      <c r="G98" s="270"/>
      <c r="H98" s="270"/>
      <c r="I98" s="270"/>
      <c r="J98" s="270"/>
      <c r="K98" s="270"/>
      <c r="L98" s="270"/>
      <c r="M98" s="270"/>
      <c r="N98" s="270"/>
      <c r="O98" s="270"/>
      <c r="P98" s="270"/>
      <c r="Q98" s="270"/>
      <c r="R98" s="270"/>
      <c r="S98" s="270"/>
      <c r="T98" s="270"/>
      <c r="U98" s="271"/>
      <c r="V98" s="272" t="str">
        <f>'LE 02 (PROG)'!V147</f>
        <v>LE 02 OB 02 AC 32</v>
      </c>
      <c r="W98" s="273"/>
      <c r="X98" s="273"/>
      <c r="Y98" s="273"/>
      <c r="Z98" s="273"/>
      <c r="AA98" s="274"/>
      <c r="AB98" s="275">
        <f>'LE 02 (PROG)'!AB147</f>
        <v>5.1000000000000004E-4</v>
      </c>
      <c r="AC98" s="276"/>
      <c r="AD98" s="276"/>
      <c r="AE98" s="276"/>
      <c r="AF98" s="276"/>
      <c r="AG98" s="277"/>
      <c r="AH98" s="278">
        <f>'LE 02 (PROG)'!AL147</f>
        <v>165</v>
      </c>
      <c r="AI98" s="279"/>
      <c r="AJ98" s="279"/>
      <c r="AK98" s="279"/>
      <c r="AL98" s="279"/>
      <c r="AM98" s="280"/>
      <c r="AN98" s="281">
        <f>'LE 02 (PROG)'!AL148</f>
        <v>229</v>
      </c>
      <c r="AO98" s="282"/>
      <c r="AP98" s="282"/>
      <c r="AQ98" s="282"/>
      <c r="AR98" s="282"/>
      <c r="AS98" s="283"/>
      <c r="AT98" s="284">
        <f t="shared" si="3"/>
        <v>1.3878787878787879</v>
      </c>
      <c r="AU98" s="285"/>
      <c r="AV98" s="285"/>
      <c r="AW98" s="285"/>
      <c r="AX98" s="285"/>
      <c r="AY98" s="286"/>
      <c r="AZ98" s="239">
        <f t="shared" si="4"/>
        <v>5.1000000000000004E-2</v>
      </c>
      <c r="BA98" s="240"/>
      <c r="BB98" s="240"/>
      <c r="BC98" s="240"/>
      <c r="BD98" s="240"/>
      <c r="BE98" s="240"/>
      <c r="BF98" s="241"/>
      <c r="BG98" s="242">
        <f t="shared" si="5"/>
        <v>7.0781818181818182E-2</v>
      </c>
      <c r="BH98" s="243"/>
      <c r="BI98" s="243"/>
      <c r="BJ98" s="243"/>
      <c r="BK98" s="243"/>
      <c r="BL98" s="243"/>
      <c r="BM98" s="244"/>
    </row>
    <row r="99" spans="1:65" ht="18" customHeight="1" x14ac:dyDescent="0.2">
      <c r="A99" s="37"/>
      <c r="B99" s="245" t="str">
        <f>'LE 02 (PROG)'!B149</f>
        <v>Dosis aplicadas de vacuna anti rotavirus.</v>
      </c>
      <c r="C99" s="246"/>
      <c r="D99" s="246"/>
      <c r="E99" s="246"/>
      <c r="F99" s="246"/>
      <c r="G99" s="246"/>
      <c r="H99" s="246"/>
      <c r="I99" s="246"/>
      <c r="J99" s="246"/>
      <c r="K99" s="246"/>
      <c r="L99" s="246"/>
      <c r="M99" s="246"/>
      <c r="N99" s="246"/>
      <c r="O99" s="246"/>
      <c r="P99" s="246"/>
      <c r="Q99" s="246"/>
      <c r="R99" s="246"/>
      <c r="S99" s="246"/>
      <c r="T99" s="246"/>
      <c r="U99" s="247"/>
      <c r="V99" s="248" t="str">
        <f>'LE 02 (PROG)'!V149</f>
        <v>LE 02 OB 02 AC 33</v>
      </c>
      <c r="W99" s="249"/>
      <c r="X99" s="249"/>
      <c r="Y99" s="249"/>
      <c r="Z99" s="249"/>
      <c r="AA99" s="250"/>
      <c r="AB99" s="251">
        <f>'LE 02 (PROG)'!AB149</f>
        <v>1.1299999999999999E-3</v>
      </c>
      <c r="AC99" s="252"/>
      <c r="AD99" s="252"/>
      <c r="AE99" s="252"/>
      <c r="AF99" s="252"/>
      <c r="AG99" s="253"/>
      <c r="AH99" s="254">
        <f>'LE 02 (PROG)'!AL149</f>
        <v>363</v>
      </c>
      <c r="AI99" s="255"/>
      <c r="AJ99" s="255"/>
      <c r="AK99" s="255"/>
      <c r="AL99" s="255"/>
      <c r="AM99" s="256"/>
      <c r="AN99" s="257">
        <f>'LE 02 (PROG)'!AL150</f>
        <v>363</v>
      </c>
      <c r="AO99" s="258"/>
      <c r="AP99" s="258"/>
      <c r="AQ99" s="258"/>
      <c r="AR99" s="258"/>
      <c r="AS99" s="259"/>
      <c r="AT99" s="260">
        <f t="shared" si="3"/>
        <v>1</v>
      </c>
      <c r="AU99" s="261"/>
      <c r="AV99" s="261"/>
      <c r="AW99" s="261"/>
      <c r="AX99" s="261"/>
      <c r="AY99" s="262"/>
      <c r="AZ99" s="263">
        <f t="shared" si="4"/>
        <v>0.11299999999999999</v>
      </c>
      <c r="BA99" s="264"/>
      <c r="BB99" s="264"/>
      <c r="BC99" s="264"/>
      <c r="BD99" s="264"/>
      <c r="BE99" s="264"/>
      <c r="BF99" s="265"/>
      <c r="BG99" s="266">
        <f t="shared" si="5"/>
        <v>0.11299999999999999</v>
      </c>
      <c r="BH99" s="267"/>
      <c r="BI99" s="267"/>
      <c r="BJ99" s="267"/>
      <c r="BK99" s="267"/>
      <c r="BL99" s="267"/>
      <c r="BM99" s="268"/>
    </row>
    <row r="100" spans="1:65" ht="18" customHeight="1" x14ac:dyDescent="0.2">
      <c r="A100" s="37"/>
      <c r="B100" s="269" t="str">
        <f>'LE 02 (PROG)'!B151</f>
        <v>Dosis aplicadas de vacuna contra el virus del papiloma humano.</v>
      </c>
      <c r="C100" s="270"/>
      <c r="D100" s="270"/>
      <c r="E100" s="270"/>
      <c r="F100" s="270"/>
      <c r="G100" s="270"/>
      <c r="H100" s="270"/>
      <c r="I100" s="270"/>
      <c r="J100" s="270"/>
      <c r="K100" s="270"/>
      <c r="L100" s="270"/>
      <c r="M100" s="270"/>
      <c r="N100" s="270"/>
      <c r="O100" s="270"/>
      <c r="P100" s="270"/>
      <c r="Q100" s="270"/>
      <c r="R100" s="270"/>
      <c r="S100" s="270"/>
      <c r="T100" s="270"/>
      <c r="U100" s="271"/>
      <c r="V100" s="272" t="str">
        <f>'LE 02 (PROG)'!V151</f>
        <v>LE 02 OB 02 AC 34</v>
      </c>
      <c r="W100" s="273"/>
      <c r="X100" s="273"/>
      <c r="Y100" s="273"/>
      <c r="Z100" s="273"/>
      <c r="AA100" s="274"/>
      <c r="AB100" s="275">
        <f>'LE 02 (PROG)'!AB151</f>
        <v>8.0999999999999996E-4</v>
      </c>
      <c r="AC100" s="276"/>
      <c r="AD100" s="276"/>
      <c r="AE100" s="276"/>
      <c r="AF100" s="276"/>
      <c r="AG100" s="277"/>
      <c r="AH100" s="278">
        <f>'LE 02 (PROG)'!AL151</f>
        <v>369</v>
      </c>
      <c r="AI100" s="279"/>
      <c r="AJ100" s="279"/>
      <c r="AK100" s="279"/>
      <c r="AL100" s="279"/>
      <c r="AM100" s="280"/>
      <c r="AN100" s="281">
        <f>'LE 02 (PROG)'!AL152</f>
        <v>25</v>
      </c>
      <c r="AO100" s="282"/>
      <c r="AP100" s="282"/>
      <c r="AQ100" s="282"/>
      <c r="AR100" s="282"/>
      <c r="AS100" s="283"/>
      <c r="AT100" s="284">
        <f t="shared" si="3"/>
        <v>6.7750677506775062E-2</v>
      </c>
      <c r="AU100" s="285"/>
      <c r="AV100" s="285"/>
      <c r="AW100" s="285"/>
      <c r="AX100" s="285"/>
      <c r="AY100" s="286"/>
      <c r="AZ100" s="239">
        <f t="shared" si="4"/>
        <v>8.0999999999999989E-2</v>
      </c>
      <c r="BA100" s="240"/>
      <c r="BB100" s="240"/>
      <c r="BC100" s="240"/>
      <c r="BD100" s="240"/>
      <c r="BE100" s="240"/>
      <c r="BF100" s="241"/>
      <c r="BG100" s="242">
        <f t="shared" si="5"/>
        <v>5.4878048780487802E-3</v>
      </c>
      <c r="BH100" s="243"/>
      <c r="BI100" s="243"/>
      <c r="BJ100" s="243"/>
      <c r="BK100" s="243"/>
      <c r="BL100" s="243"/>
      <c r="BM100" s="244"/>
    </row>
    <row r="101" spans="1:65" ht="18" customHeight="1" x14ac:dyDescent="0.2">
      <c r="A101" s="37"/>
      <c r="B101" s="245" t="str">
        <f>'LE 02 (PROG)'!B153</f>
        <v>Consultas médicas por urgencias.</v>
      </c>
      <c r="C101" s="246"/>
      <c r="D101" s="246"/>
      <c r="E101" s="246"/>
      <c r="F101" s="246"/>
      <c r="G101" s="246"/>
      <c r="H101" s="246"/>
      <c r="I101" s="246"/>
      <c r="J101" s="246"/>
      <c r="K101" s="246"/>
      <c r="L101" s="246"/>
      <c r="M101" s="246"/>
      <c r="N101" s="246"/>
      <c r="O101" s="246"/>
      <c r="P101" s="246"/>
      <c r="Q101" s="246"/>
      <c r="R101" s="246"/>
      <c r="S101" s="246"/>
      <c r="T101" s="246"/>
      <c r="U101" s="247"/>
      <c r="V101" s="248" t="str">
        <f>'LE 02 (PROG)'!V153</f>
        <v>LE 02 OB 02 AC 35</v>
      </c>
      <c r="W101" s="249"/>
      <c r="X101" s="249"/>
      <c r="Y101" s="249"/>
      <c r="Z101" s="249"/>
      <c r="AA101" s="250"/>
      <c r="AB101" s="251">
        <f>'LE 02 (PROG)'!AB153</f>
        <v>0.10546</v>
      </c>
      <c r="AC101" s="252"/>
      <c r="AD101" s="252"/>
      <c r="AE101" s="252"/>
      <c r="AF101" s="252"/>
      <c r="AG101" s="253"/>
      <c r="AH101" s="254">
        <f>'LE 02 (PROG)'!AL153</f>
        <v>6012</v>
      </c>
      <c r="AI101" s="255"/>
      <c r="AJ101" s="255"/>
      <c r="AK101" s="255"/>
      <c r="AL101" s="255"/>
      <c r="AM101" s="256"/>
      <c r="AN101" s="257">
        <f>'LE 02 (PROG)'!AL154</f>
        <v>5871</v>
      </c>
      <c r="AO101" s="258"/>
      <c r="AP101" s="258"/>
      <c r="AQ101" s="258"/>
      <c r="AR101" s="258"/>
      <c r="AS101" s="259"/>
      <c r="AT101" s="260">
        <f t="shared" si="3"/>
        <v>0.97654690618762474</v>
      </c>
      <c r="AU101" s="261"/>
      <c r="AV101" s="261"/>
      <c r="AW101" s="261"/>
      <c r="AX101" s="261"/>
      <c r="AY101" s="262"/>
      <c r="AZ101" s="263">
        <f t="shared" si="4"/>
        <v>10.545999999999999</v>
      </c>
      <c r="BA101" s="264"/>
      <c r="BB101" s="264"/>
      <c r="BC101" s="264"/>
      <c r="BD101" s="264"/>
      <c r="BE101" s="264"/>
      <c r="BF101" s="265"/>
      <c r="BG101" s="266">
        <f t="shared" si="5"/>
        <v>10.298663672654691</v>
      </c>
      <c r="BH101" s="267"/>
      <c r="BI101" s="267"/>
      <c r="BJ101" s="267"/>
      <c r="BK101" s="267"/>
      <c r="BL101" s="267"/>
      <c r="BM101" s="268"/>
    </row>
    <row r="102" spans="1:65" ht="18" customHeight="1" x14ac:dyDescent="0.2">
      <c r="A102" s="37"/>
      <c r="B102" s="269" t="str">
        <f>'LE 02 (PROG)'!B155</f>
        <v>Número de pacientes en observación.</v>
      </c>
      <c r="C102" s="270"/>
      <c r="D102" s="270"/>
      <c r="E102" s="270"/>
      <c r="F102" s="270"/>
      <c r="G102" s="270"/>
      <c r="H102" s="270"/>
      <c r="I102" s="270"/>
      <c r="J102" s="270"/>
      <c r="K102" s="270"/>
      <c r="L102" s="270"/>
      <c r="M102" s="270"/>
      <c r="N102" s="270"/>
      <c r="O102" s="270"/>
      <c r="P102" s="270"/>
      <c r="Q102" s="270"/>
      <c r="R102" s="270"/>
      <c r="S102" s="270"/>
      <c r="T102" s="270"/>
      <c r="U102" s="271"/>
      <c r="V102" s="272" t="str">
        <f>'LE 02 (PROG)'!V155</f>
        <v>LE 02 OB 02 AC 36</v>
      </c>
      <c r="W102" s="273"/>
      <c r="X102" s="273"/>
      <c r="Y102" s="273"/>
      <c r="Z102" s="273"/>
      <c r="AA102" s="274"/>
      <c r="AB102" s="275">
        <f>'LE 02 (PROG)'!AB155</f>
        <v>9.0600000000000003E-3</v>
      </c>
      <c r="AC102" s="276"/>
      <c r="AD102" s="276"/>
      <c r="AE102" s="276"/>
      <c r="AF102" s="276"/>
      <c r="AG102" s="277"/>
      <c r="AH102" s="278">
        <f>'LE 02 (PROG)'!AL155</f>
        <v>234</v>
      </c>
      <c r="AI102" s="279"/>
      <c r="AJ102" s="279"/>
      <c r="AK102" s="279"/>
      <c r="AL102" s="279"/>
      <c r="AM102" s="280"/>
      <c r="AN102" s="281">
        <f>'LE 02 (PROG)'!AL156</f>
        <v>159</v>
      </c>
      <c r="AO102" s="282"/>
      <c r="AP102" s="282"/>
      <c r="AQ102" s="282"/>
      <c r="AR102" s="282"/>
      <c r="AS102" s="283"/>
      <c r="AT102" s="284">
        <f t="shared" si="3"/>
        <v>0.67948717948717952</v>
      </c>
      <c r="AU102" s="285"/>
      <c r="AV102" s="285"/>
      <c r="AW102" s="285"/>
      <c r="AX102" s="285"/>
      <c r="AY102" s="286"/>
      <c r="AZ102" s="239">
        <f t="shared" si="4"/>
        <v>0.90600000000000003</v>
      </c>
      <c r="BA102" s="240"/>
      <c r="BB102" s="240"/>
      <c r="BC102" s="240"/>
      <c r="BD102" s="240"/>
      <c r="BE102" s="240"/>
      <c r="BF102" s="241"/>
      <c r="BG102" s="242">
        <f t="shared" si="5"/>
        <v>0.61561538461538468</v>
      </c>
      <c r="BH102" s="243"/>
      <c r="BI102" s="243"/>
      <c r="BJ102" s="243"/>
      <c r="BK102" s="243"/>
      <c r="BL102" s="243"/>
      <c r="BM102" s="244"/>
    </row>
    <row r="103" spans="1:65" ht="18" customHeight="1" x14ac:dyDescent="0.2">
      <c r="A103" s="37"/>
      <c r="B103" s="245" t="str">
        <f>'LE 02 (PROG)'!B157</f>
        <v>Número de egresos hospitalarios.</v>
      </c>
      <c r="C103" s="246"/>
      <c r="D103" s="246"/>
      <c r="E103" s="246"/>
      <c r="F103" s="246"/>
      <c r="G103" s="246"/>
      <c r="H103" s="246"/>
      <c r="I103" s="246"/>
      <c r="J103" s="246"/>
      <c r="K103" s="246"/>
      <c r="L103" s="246"/>
      <c r="M103" s="246"/>
      <c r="N103" s="246"/>
      <c r="O103" s="246"/>
      <c r="P103" s="246"/>
      <c r="Q103" s="246"/>
      <c r="R103" s="246"/>
      <c r="S103" s="246"/>
      <c r="T103" s="246"/>
      <c r="U103" s="247"/>
      <c r="V103" s="248" t="str">
        <f>'LE 02 (PROG)'!V157</f>
        <v>LE 02 OB 02 AC 37</v>
      </c>
      <c r="W103" s="249"/>
      <c r="X103" s="249"/>
      <c r="Y103" s="249"/>
      <c r="Z103" s="249"/>
      <c r="AA103" s="250"/>
      <c r="AB103" s="251">
        <f>'LE 02 (PROG)'!AB157</f>
        <v>7.3179999999999995E-2</v>
      </c>
      <c r="AC103" s="252"/>
      <c r="AD103" s="252"/>
      <c r="AE103" s="252"/>
      <c r="AF103" s="252"/>
      <c r="AG103" s="253"/>
      <c r="AH103" s="254">
        <f>'LE 02 (PROG)'!AL157</f>
        <v>414</v>
      </c>
      <c r="AI103" s="255"/>
      <c r="AJ103" s="255"/>
      <c r="AK103" s="255"/>
      <c r="AL103" s="255"/>
      <c r="AM103" s="256"/>
      <c r="AN103" s="257">
        <f>'LE 02 (PROG)'!AL158</f>
        <v>385</v>
      </c>
      <c r="AO103" s="258"/>
      <c r="AP103" s="258"/>
      <c r="AQ103" s="258"/>
      <c r="AR103" s="258"/>
      <c r="AS103" s="259"/>
      <c r="AT103" s="260">
        <f t="shared" si="3"/>
        <v>0.92995169082125606</v>
      </c>
      <c r="AU103" s="261"/>
      <c r="AV103" s="261"/>
      <c r="AW103" s="261"/>
      <c r="AX103" s="261"/>
      <c r="AY103" s="262"/>
      <c r="AZ103" s="263">
        <f t="shared" si="4"/>
        <v>7.3179999999999996</v>
      </c>
      <c r="BA103" s="264"/>
      <c r="BB103" s="264"/>
      <c r="BC103" s="264"/>
      <c r="BD103" s="264"/>
      <c r="BE103" s="264"/>
      <c r="BF103" s="265"/>
      <c r="BG103" s="266">
        <f t="shared" si="5"/>
        <v>6.8053864734299516</v>
      </c>
      <c r="BH103" s="267"/>
      <c r="BI103" s="267"/>
      <c r="BJ103" s="267"/>
      <c r="BK103" s="267"/>
      <c r="BL103" s="267"/>
      <c r="BM103" s="268"/>
    </row>
    <row r="104" spans="1:65" ht="18" customHeight="1" x14ac:dyDescent="0.2">
      <c r="A104" s="37"/>
      <c r="B104" s="269" t="str">
        <f>'LE 02 (PROG)'!B159</f>
        <v>Número de partos institucionales.</v>
      </c>
      <c r="C104" s="270"/>
      <c r="D104" s="270"/>
      <c r="E104" s="270"/>
      <c r="F104" s="270"/>
      <c r="G104" s="270"/>
      <c r="H104" s="270"/>
      <c r="I104" s="270"/>
      <c r="J104" s="270"/>
      <c r="K104" s="270"/>
      <c r="L104" s="270"/>
      <c r="M104" s="270"/>
      <c r="N104" s="270"/>
      <c r="O104" s="270"/>
      <c r="P104" s="270"/>
      <c r="Q104" s="270"/>
      <c r="R104" s="270"/>
      <c r="S104" s="270"/>
      <c r="T104" s="270"/>
      <c r="U104" s="271"/>
      <c r="V104" s="272" t="str">
        <f>'LE 02 (PROG)'!V159</f>
        <v>LE 02 OB 02 AC 38</v>
      </c>
      <c r="W104" s="273"/>
      <c r="X104" s="273"/>
      <c r="Y104" s="273"/>
      <c r="Z104" s="273"/>
      <c r="AA104" s="274"/>
      <c r="AB104" s="275">
        <f>'LE 02 (PROG)'!AB159</f>
        <v>8.6800000000000002E-3</v>
      </c>
      <c r="AC104" s="276"/>
      <c r="AD104" s="276"/>
      <c r="AE104" s="276"/>
      <c r="AF104" s="276"/>
      <c r="AG104" s="277"/>
      <c r="AH104" s="278">
        <f>'LE 02 (PROG)'!AL159</f>
        <v>132</v>
      </c>
      <c r="AI104" s="279"/>
      <c r="AJ104" s="279"/>
      <c r="AK104" s="279"/>
      <c r="AL104" s="279"/>
      <c r="AM104" s="280"/>
      <c r="AN104" s="281">
        <f>'LE 02 (PROG)'!AL160</f>
        <v>114</v>
      </c>
      <c r="AO104" s="282"/>
      <c r="AP104" s="282"/>
      <c r="AQ104" s="282"/>
      <c r="AR104" s="282"/>
      <c r="AS104" s="283"/>
      <c r="AT104" s="284">
        <f t="shared" si="3"/>
        <v>0.86363636363636365</v>
      </c>
      <c r="AU104" s="285"/>
      <c r="AV104" s="285"/>
      <c r="AW104" s="285"/>
      <c r="AX104" s="285"/>
      <c r="AY104" s="286"/>
      <c r="AZ104" s="239">
        <f t="shared" si="4"/>
        <v>0.86799999999999999</v>
      </c>
      <c r="BA104" s="240"/>
      <c r="BB104" s="240"/>
      <c r="BC104" s="240"/>
      <c r="BD104" s="240"/>
      <c r="BE104" s="240"/>
      <c r="BF104" s="241"/>
      <c r="BG104" s="242">
        <f t="shared" si="5"/>
        <v>0.74963636363636366</v>
      </c>
      <c r="BH104" s="243"/>
      <c r="BI104" s="243"/>
      <c r="BJ104" s="243"/>
      <c r="BK104" s="243"/>
      <c r="BL104" s="243"/>
      <c r="BM104" s="244"/>
    </row>
    <row r="105" spans="1:65" ht="18" customHeight="1" x14ac:dyDescent="0.2">
      <c r="A105" s="37"/>
      <c r="B105" s="245" t="str">
        <f>'LE 02 (PROG)'!B161</f>
        <v>Exámenes de laboratorio clínico.</v>
      </c>
      <c r="C105" s="246"/>
      <c r="D105" s="246"/>
      <c r="E105" s="246"/>
      <c r="F105" s="246"/>
      <c r="G105" s="246"/>
      <c r="H105" s="246"/>
      <c r="I105" s="246"/>
      <c r="J105" s="246"/>
      <c r="K105" s="246"/>
      <c r="L105" s="246"/>
      <c r="M105" s="246"/>
      <c r="N105" s="246"/>
      <c r="O105" s="246"/>
      <c r="P105" s="246"/>
      <c r="Q105" s="246"/>
      <c r="R105" s="246"/>
      <c r="S105" s="246"/>
      <c r="T105" s="246"/>
      <c r="U105" s="247"/>
      <c r="V105" s="248" t="str">
        <f>'LE 02 (PROG)'!V161</f>
        <v>LE 02 OB 02 AC 39</v>
      </c>
      <c r="W105" s="249"/>
      <c r="X105" s="249"/>
      <c r="Y105" s="249"/>
      <c r="Z105" s="249"/>
      <c r="AA105" s="250"/>
      <c r="AB105" s="251">
        <f>'LE 02 (PROG)'!AB161</f>
        <v>3.737E-2</v>
      </c>
      <c r="AC105" s="252"/>
      <c r="AD105" s="252"/>
      <c r="AE105" s="252"/>
      <c r="AF105" s="252"/>
      <c r="AG105" s="253"/>
      <c r="AH105" s="254">
        <f>'LE 02 (PROG)'!AL161</f>
        <v>31656</v>
      </c>
      <c r="AI105" s="255"/>
      <c r="AJ105" s="255"/>
      <c r="AK105" s="255"/>
      <c r="AL105" s="255"/>
      <c r="AM105" s="256"/>
      <c r="AN105" s="257">
        <f>'LE 02 (PROG)'!AL162</f>
        <v>34081</v>
      </c>
      <c r="AO105" s="258"/>
      <c r="AP105" s="258"/>
      <c r="AQ105" s="258"/>
      <c r="AR105" s="258"/>
      <c r="AS105" s="259"/>
      <c r="AT105" s="260">
        <f t="shared" si="3"/>
        <v>1.076604751074046</v>
      </c>
      <c r="AU105" s="261"/>
      <c r="AV105" s="261"/>
      <c r="AW105" s="261"/>
      <c r="AX105" s="261"/>
      <c r="AY105" s="262"/>
      <c r="AZ105" s="263">
        <f t="shared" si="4"/>
        <v>3.7370000000000001</v>
      </c>
      <c r="BA105" s="264"/>
      <c r="BB105" s="264"/>
      <c r="BC105" s="264"/>
      <c r="BD105" s="264"/>
      <c r="BE105" s="264"/>
      <c r="BF105" s="265"/>
      <c r="BG105" s="266">
        <f t="shared" si="5"/>
        <v>4.0232719547637092</v>
      </c>
      <c r="BH105" s="267"/>
      <c r="BI105" s="267"/>
      <c r="BJ105" s="267"/>
      <c r="BK105" s="267"/>
      <c r="BL105" s="267"/>
      <c r="BM105" s="268"/>
    </row>
    <row r="106" spans="1:65" ht="18" customHeight="1" x14ac:dyDescent="0.2">
      <c r="A106" s="37"/>
      <c r="B106" s="269" t="str">
        <f>'LE 02 (PROG)'!B163</f>
        <v>Exámenes de laboratorio clínicos remitidos al laboratorio de referencia.</v>
      </c>
      <c r="C106" s="270"/>
      <c r="D106" s="270"/>
      <c r="E106" s="270"/>
      <c r="F106" s="270"/>
      <c r="G106" s="270"/>
      <c r="H106" s="270"/>
      <c r="I106" s="270"/>
      <c r="J106" s="270"/>
      <c r="K106" s="270"/>
      <c r="L106" s="270"/>
      <c r="M106" s="270"/>
      <c r="N106" s="270"/>
      <c r="O106" s="270"/>
      <c r="P106" s="270"/>
      <c r="Q106" s="270"/>
      <c r="R106" s="270"/>
      <c r="S106" s="270"/>
      <c r="T106" s="270"/>
      <c r="U106" s="271"/>
      <c r="V106" s="272" t="str">
        <f>'LE 02 (PROG)'!V163</f>
        <v>LE 02 OB 02 AC 40</v>
      </c>
      <c r="W106" s="273"/>
      <c r="X106" s="273"/>
      <c r="Y106" s="273"/>
      <c r="Z106" s="273"/>
      <c r="AA106" s="274"/>
      <c r="AB106" s="275">
        <f>'LE 02 (PROG)'!AB163</f>
        <v>3.406E-2</v>
      </c>
      <c r="AC106" s="276"/>
      <c r="AD106" s="276"/>
      <c r="AE106" s="276"/>
      <c r="AF106" s="276"/>
      <c r="AG106" s="277"/>
      <c r="AH106" s="278">
        <f>'LE 02 (PROG)'!AL163</f>
        <v>1341</v>
      </c>
      <c r="AI106" s="279"/>
      <c r="AJ106" s="279"/>
      <c r="AK106" s="279"/>
      <c r="AL106" s="279"/>
      <c r="AM106" s="280"/>
      <c r="AN106" s="281">
        <f>'LE 02 (PROG)'!AL164</f>
        <v>1300</v>
      </c>
      <c r="AO106" s="282"/>
      <c r="AP106" s="282"/>
      <c r="AQ106" s="282"/>
      <c r="AR106" s="282"/>
      <c r="AS106" s="283"/>
      <c r="AT106" s="284">
        <f t="shared" si="3"/>
        <v>0.96942580164056669</v>
      </c>
      <c r="AU106" s="285"/>
      <c r="AV106" s="285"/>
      <c r="AW106" s="285"/>
      <c r="AX106" s="285"/>
      <c r="AY106" s="286"/>
      <c r="AZ106" s="239">
        <f t="shared" si="4"/>
        <v>3.4060000000000001</v>
      </c>
      <c r="BA106" s="240"/>
      <c r="BB106" s="240"/>
      <c r="BC106" s="240"/>
      <c r="BD106" s="240"/>
      <c r="BE106" s="240"/>
      <c r="BF106" s="241"/>
      <c r="BG106" s="242">
        <f t="shared" si="5"/>
        <v>3.30186428038777</v>
      </c>
      <c r="BH106" s="243"/>
      <c r="BI106" s="243"/>
      <c r="BJ106" s="243"/>
      <c r="BK106" s="243"/>
      <c r="BL106" s="243"/>
      <c r="BM106" s="244"/>
    </row>
    <row r="107" spans="1:65" ht="18" customHeight="1" x14ac:dyDescent="0.2">
      <c r="A107" s="37"/>
      <c r="B107" s="245" t="str">
        <f>'LE 02 (PROG)'!B165</f>
        <v>Electrocardiogramas.</v>
      </c>
      <c r="C107" s="246"/>
      <c r="D107" s="246"/>
      <c r="E107" s="246"/>
      <c r="F107" s="246"/>
      <c r="G107" s="246"/>
      <c r="H107" s="246"/>
      <c r="I107" s="246"/>
      <c r="J107" s="246"/>
      <c r="K107" s="246"/>
      <c r="L107" s="246"/>
      <c r="M107" s="246"/>
      <c r="N107" s="246"/>
      <c r="O107" s="246"/>
      <c r="P107" s="246"/>
      <c r="Q107" s="246"/>
      <c r="R107" s="246"/>
      <c r="S107" s="246"/>
      <c r="T107" s="246"/>
      <c r="U107" s="247"/>
      <c r="V107" s="248" t="str">
        <f>'LE 02 (PROG)'!V165</f>
        <v>LE 02 OB 02 AC 41</v>
      </c>
      <c r="W107" s="249"/>
      <c r="X107" s="249"/>
      <c r="Y107" s="249"/>
      <c r="Z107" s="249"/>
      <c r="AA107" s="250"/>
      <c r="AB107" s="251">
        <f>'LE 02 (PROG)'!AB165</f>
        <v>3.1119999999999998E-2</v>
      </c>
      <c r="AC107" s="252"/>
      <c r="AD107" s="252"/>
      <c r="AE107" s="252"/>
      <c r="AF107" s="252"/>
      <c r="AG107" s="253"/>
      <c r="AH107" s="254">
        <f>'LE 02 (PROG)'!AL165</f>
        <v>2862</v>
      </c>
      <c r="AI107" s="255"/>
      <c r="AJ107" s="255"/>
      <c r="AK107" s="255"/>
      <c r="AL107" s="255"/>
      <c r="AM107" s="256"/>
      <c r="AN107" s="257">
        <f>'LE 02 (PROG)'!AL166</f>
        <v>2995</v>
      </c>
      <c r="AO107" s="258"/>
      <c r="AP107" s="258"/>
      <c r="AQ107" s="258"/>
      <c r="AR107" s="258"/>
      <c r="AS107" s="259"/>
      <c r="AT107" s="260">
        <f t="shared" si="3"/>
        <v>1.046470999301188</v>
      </c>
      <c r="AU107" s="261"/>
      <c r="AV107" s="261"/>
      <c r="AW107" s="261"/>
      <c r="AX107" s="261"/>
      <c r="AY107" s="262"/>
      <c r="AZ107" s="263">
        <f t="shared" si="4"/>
        <v>3.1119999999999997</v>
      </c>
      <c r="BA107" s="264"/>
      <c r="BB107" s="264"/>
      <c r="BC107" s="264"/>
      <c r="BD107" s="264"/>
      <c r="BE107" s="264"/>
      <c r="BF107" s="265"/>
      <c r="BG107" s="266">
        <f t="shared" si="5"/>
        <v>3.2566177498252968</v>
      </c>
      <c r="BH107" s="267"/>
      <c r="BI107" s="267"/>
      <c r="BJ107" s="267"/>
      <c r="BK107" s="267"/>
      <c r="BL107" s="267"/>
      <c r="BM107" s="268"/>
    </row>
    <row r="108" spans="1:65" ht="18" customHeight="1" x14ac:dyDescent="0.2">
      <c r="A108" s="37"/>
      <c r="B108" s="269" t="str">
        <f>'LE 02 (PROG)'!B167</f>
        <v>Monitoreos fetales.</v>
      </c>
      <c r="C108" s="270"/>
      <c r="D108" s="270"/>
      <c r="E108" s="270"/>
      <c r="F108" s="270"/>
      <c r="G108" s="270"/>
      <c r="H108" s="270"/>
      <c r="I108" s="270"/>
      <c r="J108" s="270"/>
      <c r="K108" s="270"/>
      <c r="L108" s="270"/>
      <c r="M108" s="270"/>
      <c r="N108" s="270"/>
      <c r="O108" s="270"/>
      <c r="P108" s="270"/>
      <c r="Q108" s="270"/>
      <c r="R108" s="270"/>
      <c r="S108" s="270"/>
      <c r="T108" s="270"/>
      <c r="U108" s="271"/>
      <c r="V108" s="272" t="str">
        <f>'LE 02 (PROG)'!V167</f>
        <v>LE 02 OB 02 AC 42</v>
      </c>
      <c r="W108" s="273"/>
      <c r="X108" s="273"/>
      <c r="Y108" s="273"/>
      <c r="Z108" s="273"/>
      <c r="AA108" s="274"/>
      <c r="AB108" s="275">
        <f>'LE 02 (PROG)'!AB167</f>
        <v>1.64E-3</v>
      </c>
      <c r="AC108" s="276"/>
      <c r="AD108" s="276"/>
      <c r="AE108" s="276"/>
      <c r="AF108" s="276"/>
      <c r="AG108" s="277"/>
      <c r="AH108" s="278">
        <f>'LE 02 (PROG)'!AL167</f>
        <v>297</v>
      </c>
      <c r="AI108" s="279"/>
      <c r="AJ108" s="279"/>
      <c r="AK108" s="279"/>
      <c r="AL108" s="279"/>
      <c r="AM108" s="280"/>
      <c r="AN108" s="281">
        <f>'LE 02 (PROG)'!AL168</f>
        <v>474</v>
      </c>
      <c r="AO108" s="282"/>
      <c r="AP108" s="282"/>
      <c r="AQ108" s="282"/>
      <c r="AR108" s="282"/>
      <c r="AS108" s="283"/>
      <c r="AT108" s="284">
        <f t="shared" si="3"/>
        <v>1.595959595959596</v>
      </c>
      <c r="AU108" s="285"/>
      <c r="AV108" s="285"/>
      <c r="AW108" s="285"/>
      <c r="AX108" s="285"/>
      <c r="AY108" s="286"/>
      <c r="AZ108" s="239">
        <f t="shared" si="4"/>
        <v>0.16400000000000001</v>
      </c>
      <c r="BA108" s="240"/>
      <c r="BB108" s="240"/>
      <c r="BC108" s="240"/>
      <c r="BD108" s="240"/>
      <c r="BE108" s="240"/>
      <c r="BF108" s="241"/>
      <c r="BG108" s="242">
        <f t="shared" si="5"/>
        <v>0.26173737373737371</v>
      </c>
      <c r="BH108" s="243"/>
      <c r="BI108" s="243"/>
      <c r="BJ108" s="243"/>
      <c r="BK108" s="243"/>
      <c r="BL108" s="243"/>
      <c r="BM108" s="244"/>
    </row>
    <row r="109" spans="1:65" ht="18" customHeight="1" x14ac:dyDescent="0.2">
      <c r="A109" s="37"/>
      <c r="B109" s="245" t="str">
        <f>'LE 02 (PROG)'!B169</f>
        <v>Estudios de electrocardiografía dinámica (HOLTER).</v>
      </c>
      <c r="C109" s="246"/>
      <c r="D109" s="246"/>
      <c r="E109" s="246"/>
      <c r="F109" s="246"/>
      <c r="G109" s="246"/>
      <c r="H109" s="246"/>
      <c r="I109" s="246"/>
      <c r="J109" s="246"/>
      <c r="K109" s="246"/>
      <c r="L109" s="246"/>
      <c r="M109" s="246"/>
      <c r="N109" s="246"/>
      <c r="O109" s="246"/>
      <c r="P109" s="246"/>
      <c r="Q109" s="246"/>
      <c r="R109" s="246"/>
      <c r="S109" s="246"/>
      <c r="T109" s="246"/>
      <c r="U109" s="247"/>
      <c r="V109" s="248" t="str">
        <f>'LE 02 (PROG)'!V169</f>
        <v>LE 02 OB 02 AC 43</v>
      </c>
      <c r="W109" s="249"/>
      <c r="X109" s="249"/>
      <c r="Y109" s="249"/>
      <c r="Z109" s="249"/>
      <c r="AA109" s="250"/>
      <c r="AB109" s="251">
        <f>'LE 02 (PROG)'!AB169</f>
        <v>7.7999999999999999E-4</v>
      </c>
      <c r="AC109" s="252"/>
      <c r="AD109" s="252"/>
      <c r="AE109" s="252"/>
      <c r="AF109" s="252"/>
      <c r="AG109" s="253"/>
      <c r="AH109" s="254">
        <f>'LE 02 (PROG)'!AL169</f>
        <v>12</v>
      </c>
      <c r="AI109" s="255"/>
      <c r="AJ109" s="255"/>
      <c r="AK109" s="255"/>
      <c r="AL109" s="255"/>
      <c r="AM109" s="256"/>
      <c r="AN109" s="257">
        <f>'LE 02 (PROG)'!AL170</f>
        <v>13</v>
      </c>
      <c r="AO109" s="258"/>
      <c r="AP109" s="258"/>
      <c r="AQ109" s="258"/>
      <c r="AR109" s="258"/>
      <c r="AS109" s="259"/>
      <c r="AT109" s="260">
        <f t="shared" si="3"/>
        <v>1.0833333333333333</v>
      </c>
      <c r="AU109" s="261"/>
      <c r="AV109" s="261"/>
      <c r="AW109" s="261"/>
      <c r="AX109" s="261"/>
      <c r="AY109" s="262"/>
      <c r="AZ109" s="263">
        <f t="shared" si="4"/>
        <v>7.8E-2</v>
      </c>
      <c r="BA109" s="264"/>
      <c r="BB109" s="264"/>
      <c r="BC109" s="264"/>
      <c r="BD109" s="264"/>
      <c r="BE109" s="264"/>
      <c r="BF109" s="265"/>
      <c r="BG109" s="266">
        <f t="shared" si="5"/>
        <v>8.4499999999999992E-2</v>
      </c>
      <c r="BH109" s="267"/>
      <c r="BI109" s="267"/>
      <c r="BJ109" s="267"/>
      <c r="BK109" s="267"/>
      <c r="BL109" s="267"/>
      <c r="BM109" s="268"/>
    </row>
    <row r="110" spans="1:65" ht="18" customHeight="1" x14ac:dyDescent="0.2">
      <c r="A110" s="37"/>
      <c r="B110" s="269" t="str">
        <f>'LE 02 (PROG)'!B171</f>
        <v>Monitoreos ambulatorios de presión arterial (MAPA).</v>
      </c>
      <c r="C110" s="270"/>
      <c r="D110" s="270"/>
      <c r="E110" s="270"/>
      <c r="F110" s="270"/>
      <c r="G110" s="270"/>
      <c r="H110" s="270"/>
      <c r="I110" s="270"/>
      <c r="J110" s="270"/>
      <c r="K110" s="270"/>
      <c r="L110" s="270"/>
      <c r="M110" s="270"/>
      <c r="N110" s="270"/>
      <c r="O110" s="270"/>
      <c r="P110" s="270"/>
      <c r="Q110" s="270"/>
      <c r="R110" s="270"/>
      <c r="S110" s="270"/>
      <c r="T110" s="270"/>
      <c r="U110" s="271"/>
      <c r="V110" s="272" t="str">
        <f>'LE 02 (PROG)'!V171</f>
        <v>LE 02 OB 02 AC 44</v>
      </c>
      <c r="W110" s="273"/>
      <c r="X110" s="273"/>
      <c r="Y110" s="273"/>
      <c r="Z110" s="273"/>
      <c r="AA110" s="274"/>
      <c r="AB110" s="275">
        <f>'LE 02 (PROG)'!AB171</f>
        <v>3.9100000000000003E-3</v>
      </c>
      <c r="AC110" s="276"/>
      <c r="AD110" s="276"/>
      <c r="AE110" s="276"/>
      <c r="AF110" s="276"/>
      <c r="AG110" s="277"/>
      <c r="AH110" s="278">
        <f>'LE 02 (PROG)'!AL171</f>
        <v>60</v>
      </c>
      <c r="AI110" s="279"/>
      <c r="AJ110" s="279"/>
      <c r="AK110" s="279"/>
      <c r="AL110" s="279"/>
      <c r="AM110" s="280"/>
      <c r="AN110" s="281">
        <f>'LE 02 (PROG)'!AL172</f>
        <v>2</v>
      </c>
      <c r="AO110" s="282"/>
      <c r="AP110" s="282"/>
      <c r="AQ110" s="282"/>
      <c r="AR110" s="282"/>
      <c r="AS110" s="283"/>
      <c r="AT110" s="284">
        <f t="shared" si="3"/>
        <v>3.3333333333333333E-2</v>
      </c>
      <c r="AU110" s="285"/>
      <c r="AV110" s="285"/>
      <c r="AW110" s="285"/>
      <c r="AX110" s="285"/>
      <c r="AY110" s="286"/>
      <c r="AZ110" s="239">
        <f t="shared" si="4"/>
        <v>0.39100000000000001</v>
      </c>
      <c r="BA110" s="240"/>
      <c r="BB110" s="240"/>
      <c r="BC110" s="240"/>
      <c r="BD110" s="240"/>
      <c r="BE110" s="240"/>
      <c r="BF110" s="241"/>
      <c r="BG110" s="242">
        <f t="shared" si="5"/>
        <v>1.3033333333333334E-2</v>
      </c>
      <c r="BH110" s="243"/>
      <c r="BI110" s="243"/>
      <c r="BJ110" s="243"/>
      <c r="BK110" s="243"/>
      <c r="BL110" s="243"/>
      <c r="BM110" s="244"/>
    </row>
    <row r="111" spans="1:65" ht="18" customHeight="1" x14ac:dyDescent="0.2">
      <c r="A111" s="37"/>
      <c r="B111" s="245" t="str">
        <f>'LE 02 (PROG)'!B173</f>
        <v>Espirometrías.</v>
      </c>
      <c r="C111" s="246"/>
      <c r="D111" s="246"/>
      <c r="E111" s="246"/>
      <c r="F111" s="246"/>
      <c r="G111" s="246"/>
      <c r="H111" s="246"/>
      <c r="I111" s="246"/>
      <c r="J111" s="246"/>
      <c r="K111" s="246"/>
      <c r="L111" s="246"/>
      <c r="M111" s="246"/>
      <c r="N111" s="246"/>
      <c r="O111" s="246"/>
      <c r="P111" s="246"/>
      <c r="Q111" s="246"/>
      <c r="R111" s="246"/>
      <c r="S111" s="246"/>
      <c r="T111" s="246"/>
      <c r="U111" s="247"/>
      <c r="V111" s="248" t="str">
        <f>'LE 02 (PROG)'!V173</f>
        <v>LE 02 OB 02 AC 45</v>
      </c>
      <c r="W111" s="249"/>
      <c r="X111" s="249"/>
      <c r="Y111" s="249"/>
      <c r="Z111" s="249"/>
      <c r="AA111" s="250"/>
      <c r="AB111" s="251">
        <f>'LE 02 (PROG)'!AB173</f>
        <v>3.9699999999999996E-3</v>
      </c>
      <c r="AC111" s="252"/>
      <c r="AD111" s="252"/>
      <c r="AE111" s="252"/>
      <c r="AF111" s="252"/>
      <c r="AG111" s="253"/>
      <c r="AH111" s="254">
        <f>'LE 02 (PROG)'!AL173</f>
        <v>60</v>
      </c>
      <c r="AI111" s="255"/>
      <c r="AJ111" s="255"/>
      <c r="AK111" s="255"/>
      <c r="AL111" s="255"/>
      <c r="AM111" s="256"/>
      <c r="AN111" s="257">
        <f>'LE 02 (PROG)'!AL174</f>
        <v>57</v>
      </c>
      <c r="AO111" s="258"/>
      <c r="AP111" s="258"/>
      <c r="AQ111" s="258"/>
      <c r="AR111" s="258"/>
      <c r="AS111" s="259"/>
      <c r="AT111" s="260">
        <f t="shared" si="3"/>
        <v>0.95</v>
      </c>
      <c r="AU111" s="261"/>
      <c r="AV111" s="261"/>
      <c r="AW111" s="261"/>
      <c r="AX111" s="261"/>
      <c r="AY111" s="262"/>
      <c r="AZ111" s="263">
        <f t="shared" si="4"/>
        <v>0.39699999999999996</v>
      </c>
      <c r="BA111" s="264"/>
      <c r="BB111" s="264"/>
      <c r="BC111" s="264"/>
      <c r="BD111" s="264"/>
      <c r="BE111" s="264"/>
      <c r="BF111" s="265"/>
      <c r="BG111" s="266">
        <f t="shared" si="5"/>
        <v>0.37714999999999993</v>
      </c>
      <c r="BH111" s="267"/>
      <c r="BI111" s="267"/>
      <c r="BJ111" s="267"/>
      <c r="BK111" s="267"/>
      <c r="BL111" s="267"/>
      <c r="BM111" s="268"/>
    </row>
    <row r="112" spans="1:65" ht="18" customHeight="1" x14ac:dyDescent="0.2">
      <c r="A112" s="37"/>
      <c r="B112" s="269" t="str">
        <f>'LE 02 (PROG)'!B175</f>
        <v>Estudios de radiología general.</v>
      </c>
      <c r="C112" s="270"/>
      <c r="D112" s="270"/>
      <c r="E112" s="270"/>
      <c r="F112" s="270"/>
      <c r="G112" s="270"/>
      <c r="H112" s="270"/>
      <c r="I112" s="270"/>
      <c r="J112" s="270"/>
      <c r="K112" s="270"/>
      <c r="L112" s="270"/>
      <c r="M112" s="270"/>
      <c r="N112" s="270"/>
      <c r="O112" s="270"/>
      <c r="P112" s="270"/>
      <c r="Q112" s="270"/>
      <c r="R112" s="270"/>
      <c r="S112" s="270"/>
      <c r="T112" s="270"/>
      <c r="U112" s="271"/>
      <c r="V112" s="272" t="str">
        <f>'LE 02 (PROG)'!V175</f>
        <v>LE 02 OB 02 AC 46</v>
      </c>
      <c r="W112" s="273"/>
      <c r="X112" s="273"/>
      <c r="Y112" s="273"/>
      <c r="Z112" s="273"/>
      <c r="AA112" s="274"/>
      <c r="AB112" s="275">
        <f>'LE 02 (PROG)'!AB175</f>
        <v>8.3290000000000003E-2</v>
      </c>
      <c r="AC112" s="276"/>
      <c r="AD112" s="276"/>
      <c r="AE112" s="276"/>
      <c r="AF112" s="276"/>
      <c r="AG112" s="277"/>
      <c r="AH112" s="278">
        <f>'LE 02 (PROG)'!AL175</f>
        <v>2976</v>
      </c>
      <c r="AI112" s="279"/>
      <c r="AJ112" s="279"/>
      <c r="AK112" s="279"/>
      <c r="AL112" s="279"/>
      <c r="AM112" s="280"/>
      <c r="AN112" s="281">
        <f>'LE 02 (PROG)'!AL176</f>
        <v>3125</v>
      </c>
      <c r="AO112" s="282"/>
      <c r="AP112" s="282"/>
      <c r="AQ112" s="282"/>
      <c r="AR112" s="282"/>
      <c r="AS112" s="283"/>
      <c r="AT112" s="284">
        <f t="shared" si="3"/>
        <v>1.0500672043010753</v>
      </c>
      <c r="AU112" s="285"/>
      <c r="AV112" s="285"/>
      <c r="AW112" s="285"/>
      <c r="AX112" s="285"/>
      <c r="AY112" s="286"/>
      <c r="AZ112" s="239">
        <f t="shared" si="4"/>
        <v>8.3290000000000006</v>
      </c>
      <c r="BA112" s="240"/>
      <c r="BB112" s="240"/>
      <c r="BC112" s="240"/>
      <c r="BD112" s="240"/>
      <c r="BE112" s="240"/>
      <c r="BF112" s="241"/>
      <c r="BG112" s="242">
        <f t="shared" si="5"/>
        <v>8.746009744623656</v>
      </c>
      <c r="BH112" s="243"/>
      <c r="BI112" s="243"/>
      <c r="BJ112" s="243"/>
      <c r="BK112" s="243"/>
      <c r="BL112" s="243"/>
      <c r="BM112" s="244"/>
    </row>
    <row r="113" spans="1:65" ht="18" customHeight="1" x14ac:dyDescent="0.2">
      <c r="A113" s="37"/>
      <c r="B113" s="245" t="str">
        <f>'LE 02 (PROG)'!B177</f>
        <v>Estudios de radiología odontológica.</v>
      </c>
      <c r="C113" s="246"/>
      <c r="D113" s="246"/>
      <c r="E113" s="246"/>
      <c r="F113" s="246"/>
      <c r="G113" s="246"/>
      <c r="H113" s="246"/>
      <c r="I113" s="246"/>
      <c r="J113" s="246"/>
      <c r="K113" s="246"/>
      <c r="L113" s="246"/>
      <c r="M113" s="246"/>
      <c r="N113" s="246"/>
      <c r="O113" s="246"/>
      <c r="P113" s="246"/>
      <c r="Q113" s="246"/>
      <c r="R113" s="246"/>
      <c r="S113" s="246"/>
      <c r="T113" s="246"/>
      <c r="U113" s="247"/>
      <c r="V113" s="248" t="str">
        <f>'LE 02 (PROG)'!V177</f>
        <v>LE 02 OB 02 AC 47</v>
      </c>
      <c r="W113" s="249"/>
      <c r="X113" s="249"/>
      <c r="Y113" s="249"/>
      <c r="Z113" s="249"/>
      <c r="AA113" s="250"/>
      <c r="AB113" s="251">
        <f>'LE 02 (PROG)'!AB177</f>
        <v>3.8000000000000002E-4</v>
      </c>
      <c r="AC113" s="252"/>
      <c r="AD113" s="252"/>
      <c r="AE113" s="252"/>
      <c r="AF113" s="252"/>
      <c r="AG113" s="253"/>
      <c r="AH113" s="254">
        <f>'LE 02 (PROG)'!AL177</f>
        <v>78</v>
      </c>
      <c r="AI113" s="255"/>
      <c r="AJ113" s="255"/>
      <c r="AK113" s="255"/>
      <c r="AL113" s="255"/>
      <c r="AM113" s="256"/>
      <c r="AN113" s="257">
        <f>'LE 02 (PROG)'!AL178</f>
        <v>102</v>
      </c>
      <c r="AO113" s="258"/>
      <c r="AP113" s="258"/>
      <c r="AQ113" s="258"/>
      <c r="AR113" s="258"/>
      <c r="AS113" s="259"/>
      <c r="AT113" s="260">
        <f t="shared" si="3"/>
        <v>1.3076923076923077</v>
      </c>
      <c r="AU113" s="261"/>
      <c r="AV113" s="261"/>
      <c r="AW113" s="261"/>
      <c r="AX113" s="261"/>
      <c r="AY113" s="262"/>
      <c r="AZ113" s="263">
        <f t="shared" si="4"/>
        <v>3.7999999999999999E-2</v>
      </c>
      <c r="BA113" s="264"/>
      <c r="BB113" s="264"/>
      <c r="BC113" s="264"/>
      <c r="BD113" s="264"/>
      <c r="BE113" s="264"/>
      <c r="BF113" s="265"/>
      <c r="BG113" s="266">
        <f t="shared" si="5"/>
        <v>4.9692307692307695E-2</v>
      </c>
      <c r="BH113" s="267"/>
      <c r="BI113" s="267"/>
      <c r="BJ113" s="267"/>
      <c r="BK113" s="267"/>
      <c r="BL113" s="267"/>
      <c r="BM113" s="268"/>
    </row>
    <row r="114" spans="1:65" ht="18" customHeight="1" x14ac:dyDescent="0.2">
      <c r="A114" s="37"/>
      <c r="B114" s="269" t="str">
        <f>'LE 02 (PROG)'!B179</f>
        <v>Ecografías obstétricas.</v>
      </c>
      <c r="C114" s="270"/>
      <c r="D114" s="270"/>
      <c r="E114" s="270"/>
      <c r="F114" s="270"/>
      <c r="G114" s="270"/>
      <c r="H114" s="270"/>
      <c r="I114" s="270"/>
      <c r="J114" s="270"/>
      <c r="K114" s="270"/>
      <c r="L114" s="270"/>
      <c r="M114" s="270"/>
      <c r="N114" s="270"/>
      <c r="O114" s="270"/>
      <c r="P114" s="270"/>
      <c r="Q114" s="270"/>
      <c r="R114" s="270"/>
      <c r="S114" s="270"/>
      <c r="T114" s="270"/>
      <c r="U114" s="271"/>
      <c r="V114" s="272" t="str">
        <f>'LE 02 (PROG)'!V179</f>
        <v>LE 02 OB 02 AC 48</v>
      </c>
      <c r="W114" s="273"/>
      <c r="X114" s="273"/>
      <c r="Y114" s="273"/>
      <c r="Z114" s="273"/>
      <c r="AA114" s="274"/>
      <c r="AB114" s="275">
        <f>'LE 02 (PROG)'!AB179</f>
        <v>5.9999999999999995E-4</v>
      </c>
      <c r="AC114" s="276"/>
      <c r="AD114" s="276"/>
      <c r="AE114" s="276"/>
      <c r="AF114" s="276"/>
      <c r="AG114" s="277"/>
      <c r="AH114" s="278">
        <f>'LE 02 (PROG)'!AL179</f>
        <v>483</v>
      </c>
      <c r="AI114" s="279"/>
      <c r="AJ114" s="279"/>
      <c r="AK114" s="279"/>
      <c r="AL114" s="279"/>
      <c r="AM114" s="280"/>
      <c r="AN114" s="281">
        <f>'LE 02 (PROG)'!AL180</f>
        <v>476</v>
      </c>
      <c r="AO114" s="282"/>
      <c r="AP114" s="282"/>
      <c r="AQ114" s="282"/>
      <c r="AR114" s="282"/>
      <c r="AS114" s="283"/>
      <c r="AT114" s="284">
        <f t="shared" si="3"/>
        <v>0.98550724637681164</v>
      </c>
      <c r="AU114" s="285"/>
      <c r="AV114" s="285"/>
      <c r="AW114" s="285"/>
      <c r="AX114" s="285"/>
      <c r="AY114" s="286"/>
      <c r="AZ114" s="239">
        <f t="shared" si="4"/>
        <v>0.06</v>
      </c>
      <c r="BA114" s="240"/>
      <c r="BB114" s="240"/>
      <c r="BC114" s="240"/>
      <c r="BD114" s="240"/>
      <c r="BE114" s="240"/>
      <c r="BF114" s="241"/>
      <c r="BG114" s="242">
        <f t="shared" si="5"/>
        <v>5.9130434782608689E-2</v>
      </c>
      <c r="BH114" s="243"/>
      <c r="BI114" s="243"/>
      <c r="BJ114" s="243"/>
      <c r="BK114" s="243"/>
      <c r="BL114" s="243"/>
      <c r="BM114" s="244"/>
    </row>
    <row r="115" spans="1:65" ht="18" customHeight="1" x14ac:dyDescent="0.2">
      <c r="A115" s="37"/>
      <c r="B115" s="245" t="str">
        <f>'LE 02 (PROG)'!B181</f>
        <v>Ecografías no obstétricas.</v>
      </c>
      <c r="C115" s="246"/>
      <c r="D115" s="246"/>
      <c r="E115" s="246"/>
      <c r="F115" s="246"/>
      <c r="G115" s="246"/>
      <c r="H115" s="246"/>
      <c r="I115" s="246"/>
      <c r="J115" s="246"/>
      <c r="K115" s="246"/>
      <c r="L115" s="246"/>
      <c r="M115" s="246"/>
      <c r="N115" s="246"/>
      <c r="O115" s="246"/>
      <c r="P115" s="246"/>
      <c r="Q115" s="246"/>
      <c r="R115" s="246"/>
      <c r="S115" s="246"/>
      <c r="T115" s="246"/>
      <c r="U115" s="247"/>
      <c r="V115" s="248" t="str">
        <f>'LE 02 (PROG)'!V181</f>
        <v>LE 02 OB 02 AC 49</v>
      </c>
      <c r="W115" s="249"/>
      <c r="X115" s="249"/>
      <c r="Y115" s="249"/>
      <c r="Z115" s="249"/>
      <c r="AA115" s="250"/>
      <c r="AB115" s="251">
        <f>'LE 02 (PROG)'!AB181</f>
        <v>6.0999999999999997E-4</v>
      </c>
      <c r="AC115" s="252"/>
      <c r="AD115" s="252"/>
      <c r="AE115" s="252"/>
      <c r="AF115" s="252"/>
      <c r="AG115" s="253"/>
      <c r="AH115" s="254">
        <f>'LE 02 (PROG)'!AL181</f>
        <v>537</v>
      </c>
      <c r="AI115" s="255"/>
      <c r="AJ115" s="255"/>
      <c r="AK115" s="255"/>
      <c r="AL115" s="255"/>
      <c r="AM115" s="256"/>
      <c r="AN115" s="257">
        <f>'LE 02 (PROG)'!AL182</f>
        <v>477</v>
      </c>
      <c r="AO115" s="258"/>
      <c r="AP115" s="258"/>
      <c r="AQ115" s="258"/>
      <c r="AR115" s="258"/>
      <c r="AS115" s="259"/>
      <c r="AT115" s="260">
        <f t="shared" si="3"/>
        <v>0.88826815642458101</v>
      </c>
      <c r="AU115" s="261"/>
      <c r="AV115" s="261"/>
      <c r="AW115" s="261"/>
      <c r="AX115" s="261"/>
      <c r="AY115" s="262"/>
      <c r="AZ115" s="263">
        <f t="shared" si="4"/>
        <v>6.0999999999999999E-2</v>
      </c>
      <c r="BA115" s="264"/>
      <c r="BB115" s="264"/>
      <c r="BC115" s="264"/>
      <c r="BD115" s="264"/>
      <c r="BE115" s="264"/>
      <c r="BF115" s="265"/>
      <c r="BG115" s="266">
        <f t="shared" si="5"/>
        <v>5.4184357541899444E-2</v>
      </c>
      <c r="BH115" s="267"/>
      <c r="BI115" s="267"/>
      <c r="BJ115" s="267"/>
      <c r="BK115" s="267"/>
      <c r="BL115" s="267"/>
      <c r="BM115" s="268"/>
    </row>
    <row r="116" spans="1:65" ht="18" customHeight="1" x14ac:dyDescent="0.2">
      <c r="A116" s="37"/>
      <c r="B116" s="269" t="str">
        <f>'LE 02 (PROG)'!B183</f>
        <v>Número de fórmulas médicas dispensadas.</v>
      </c>
      <c r="C116" s="270"/>
      <c r="D116" s="270"/>
      <c r="E116" s="270"/>
      <c r="F116" s="270"/>
      <c r="G116" s="270"/>
      <c r="H116" s="270"/>
      <c r="I116" s="270"/>
      <c r="J116" s="270"/>
      <c r="K116" s="270"/>
      <c r="L116" s="270"/>
      <c r="M116" s="270"/>
      <c r="N116" s="270"/>
      <c r="O116" s="270"/>
      <c r="P116" s="270"/>
      <c r="Q116" s="270"/>
      <c r="R116" s="270"/>
      <c r="S116" s="270"/>
      <c r="T116" s="270"/>
      <c r="U116" s="271"/>
      <c r="V116" s="272" t="str">
        <f>'LE 02 (PROG)'!V183</f>
        <v>LE 02 OB 02 AC 50</v>
      </c>
      <c r="W116" s="273"/>
      <c r="X116" s="273"/>
      <c r="Y116" s="273"/>
      <c r="Z116" s="273"/>
      <c r="AA116" s="274"/>
      <c r="AB116" s="275">
        <f>'LE 02 (PROG)'!AB183</f>
        <v>3.5319999999999997E-2</v>
      </c>
      <c r="AC116" s="276"/>
      <c r="AD116" s="276"/>
      <c r="AE116" s="276"/>
      <c r="AF116" s="276"/>
      <c r="AG116" s="277"/>
      <c r="AH116" s="278">
        <f>'LE 02 (PROG)'!AL183</f>
        <v>68715</v>
      </c>
      <c r="AI116" s="279"/>
      <c r="AJ116" s="279"/>
      <c r="AK116" s="279"/>
      <c r="AL116" s="279"/>
      <c r="AM116" s="280"/>
      <c r="AN116" s="281">
        <f>'LE 02 (PROG)'!AL184</f>
        <v>68529</v>
      </c>
      <c r="AO116" s="282"/>
      <c r="AP116" s="282"/>
      <c r="AQ116" s="282"/>
      <c r="AR116" s="282"/>
      <c r="AS116" s="283"/>
      <c r="AT116" s="284">
        <f t="shared" si="3"/>
        <v>0.99729316743069196</v>
      </c>
      <c r="AU116" s="285"/>
      <c r="AV116" s="285"/>
      <c r="AW116" s="285"/>
      <c r="AX116" s="285"/>
      <c r="AY116" s="286"/>
      <c r="AZ116" s="239">
        <f t="shared" si="4"/>
        <v>3.5319999999999996</v>
      </c>
      <c r="BA116" s="240"/>
      <c r="BB116" s="240"/>
      <c r="BC116" s="240"/>
      <c r="BD116" s="240"/>
      <c r="BE116" s="240"/>
      <c r="BF116" s="241"/>
      <c r="BG116" s="242">
        <f t="shared" si="5"/>
        <v>3.5224394673652037</v>
      </c>
      <c r="BH116" s="243"/>
      <c r="BI116" s="243"/>
      <c r="BJ116" s="243"/>
      <c r="BK116" s="243"/>
      <c r="BL116" s="243"/>
      <c r="BM116" s="244"/>
    </row>
    <row r="117" spans="1:65" ht="35.25" customHeight="1" x14ac:dyDescent="0.2">
      <c r="A117" s="37"/>
      <c r="B117" s="245" t="str">
        <f>'LE 02 (PROG)'!B185</f>
        <v>Remisiones ambulatorias a medicina especializada (incluye remisiones a teleconsulta propia).</v>
      </c>
      <c r="C117" s="246"/>
      <c r="D117" s="246"/>
      <c r="E117" s="246"/>
      <c r="F117" s="246"/>
      <c r="G117" s="246"/>
      <c r="H117" s="246"/>
      <c r="I117" s="246"/>
      <c r="J117" s="246"/>
      <c r="K117" s="246"/>
      <c r="L117" s="246"/>
      <c r="M117" s="246"/>
      <c r="N117" s="246"/>
      <c r="O117" s="246"/>
      <c r="P117" s="246"/>
      <c r="Q117" s="246"/>
      <c r="R117" s="246"/>
      <c r="S117" s="246"/>
      <c r="T117" s="246"/>
      <c r="U117" s="247"/>
      <c r="V117" s="248" t="str">
        <f>'LE 02 (PROG)'!V185</f>
        <v>LE 02 OB 02 AC 51</v>
      </c>
      <c r="W117" s="249"/>
      <c r="X117" s="249"/>
      <c r="Y117" s="249"/>
      <c r="Z117" s="249"/>
      <c r="AA117" s="250"/>
      <c r="AB117" s="251">
        <f>'LE 02 (PROG)'!AB185</f>
        <v>2.401E-2</v>
      </c>
      <c r="AC117" s="252"/>
      <c r="AD117" s="252"/>
      <c r="AE117" s="252"/>
      <c r="AF117" s="252"/>
      <c r="AG117" s="253"/>
      <c r="AH117" s="254">
        <f>'LE 02 (PROG)'!AL185</f>
        <v>5019</v>
      </c>
      <c r="AI117" s="255"/>
      <c r="AJ117" s="255"/>
      <c r="AK117" s="255"/>
      <c r="AL117" s="255"/>
      <c r="AM117" s="256"/>
      <c r="AN117" s="257">
        <f>'LE 02 (PROG)'!AL186</f>
        <v>3882</v>
      </c>
      <c r="AO117" s="258"/>
      <c r="AP117" s="258"/>
      <c r="AQ117" s="258"/>
      <c r="AR117" s="258"/>
      <c r="AS117" s="259"/>
      <c r="AT117" s="260">
        <f t="shared" si="3"/>
        <v>0.77346084877465626</v>
      </c>
      <c r="AU117" s="261"/>
      <c r="AV117" s="261"/>
      <c r="AW117" s="261"/>
      <c r="AX117" s="261"/>
      <c r="AY117" s="262"/>
      <c r="AZ117" s="263">
        <f t="shared" si="4"/>
        <v>2.4009999999999998</v>
      </c>
      <c r="BA117" s="264"/>
      <c r="BB117" s="264"/>
      <c r="BC117" s="264"/>
      <c r="BD117" s="264"/>
      <c r="BE117" s="264"/>
      <c r="BF117" s="265"/>
      <c r="BG117" s="266">
        <f t="shared" si="5"/>
        <v>1.8570794979079497</v>
      </c>
      <c r="BH117" s="267"/>
      <c r="BI117" s="267"/>
      <c r="BJ117" s="267"/>
      <c r="BK117" s="267"/>
      <c r="BL117" s="267"/>
      <c r="BM117" s="268"/>
    </row>
    <row r="118" spans="1:65" ht="35.25" customHeight="1" x14ac:dyDescent="0.2">
      <c r="A118" s="37"/>
      <c r="B118" s="269" t="str">
        <f>'LE 02 (PROG)'!B187</f>
        <v>Remisiones urgentes a nivel de complejidad superior (No incluye remisiones relacionadas con el trabajo de parto).</v>
      </c>
      <c r="C118" s="270"/>
      <c r="D118" s="270"/>
      <c r="E118" s="270"/>
      <c r="F118" s="270"/>
      <c r="G118" s="270"/>
      <c r="H118" s="270"/>
      <c r="I118" s="270"/>
      <c r="J118" s="270"/>
      <c r="K118" s="270"/>
      <c r="L118" s="270"/>
      <c r="M118" s="270"/>
      <c r="N118" s="270"/>
      <c r="O118" s="270"/>
      <c r="P118" s="270"/>
      <c r="Q118" s="270"/>
      <c r="R118" s="270"/>
      <c r="S118" s="270"/>
      <c r="T118" s="270"/>
      <c r="U118" s="271"/>
      <c r="V118" s="272" t="str">
        <f>'LE 02 (PROG)'!V187</f>
        <v>LE 02 OB 02 AC 52</v>
      </c>
      <c r="W118" s="273"/>
      <c r="X118" s="273"/>
      <c r="Y118" s="273"/>
      <c r="Z118" s="273"/>
      <c r="AA118" s="274"/>
      <c r="AB118" s="275">
        <f>'LE 02 (PROG)'!AB187</f>
        <v>8.004E-2</v>
      </c>
      <c r="AC118" s="276"/>
      <c r="AD118" s="276"/>
      <c r="AE118" s="276"/>
      <c r="AF118" s="276"/>
      <c r="AG118" s="277"/>
      <c r="AH118" s="278">
        <f>'LE 02 (PROG)'!AL187</f>
        <v>831</v>
      </c>
      <c r="AI118" s="279"/>
      <c r="AJ118" s="279"/>
      <c r="AK118" s="279"/>
      <c r="AL118" s="279"/>
      <c r="AM118" s="280"/>
      <c r="AN118" s="281">
        <f>'LE 02 (PROG)'!AL188</f>
        <v>905</v>
      </c>
      <c r="AO118" s="282"/>
      <c r="AP118" s="282"/>
      <c r="AQ118" s="282"/>
      <c r="AR118" s="282"/>
      <c r="AS118" s="283"/>
      <c r="AT118" s="284">
        <f t="shared" si="3"/>
        <v>1.0890493381468112</v>
      </c>
      <c r="AU118" s="285"/>
      <c r="AV118" s="285"/>
      <c r="AW118" s="285"/>
      <c r="AX118" s="285"/>
      <c r="AY118" s="286"/>
      <c r="AZ118" s="239">
        <f t="shared" si="4"/>
        <v>8.0039999999999996</v>
      </c>
      <c r="BA118" s="240"/>
      <c r="BB118" s="240"/>
      <c r="BC118" s="240"/>
      <c r="BD118" s="240"/>
      <c r="BE118" s="240"/>
      <c r="BF118" s="241"/>
      <c r="BG118" s="242">
        <f t="shared" si="5"/>
        <v>8.7167509025270764</v>
      </c>
      <c r="BH118" s="243"/>
      <c r="BI118" s="243"/>
      <c r="BJ118" s="243"/>
      <c r="BK118" s="243"/>
      <c r="BL118" s="243"/>
      <c r="BM118" s="244"/>
    </row>
    <row r="119" spans="1:65" ht="35.25" customHeight="1" x14ac:dyDescent="0.2">
      <c r="A119" s="37"/>
      <c r="B119" s="245" t="str">
        <f>'LE 02 (PROG)'!B189</f>
        <v>Remisiones ambulatorias a odontología especializada (incluye remisiones a odontología especializada propia).</v>
      </c>
      <c r="C119" s="246"/>
      <c r="D119" s="246"/>
      <c r="E119" s="246"/>
      <c r="F119" s="246"/>
      <c r="G119" s="246"/>
      <c r="H119" s="246"/>
      <c r="I119" s="246"/>
      <c r="J119" s="246"/>
      <c r="K119" s="246"/>
      <c r="L119" s="246"/>
      <c r="M119" s="246"/>
      <c r="N119" s="246"/>
      <c r="O119" s="246"/>
      <c r="P119" s="246"/>
      <c r="Q119" s="246"/>
      <c r="R119" s="246"/>
      <c r="S119" s="246"/>
      <c r="T119" s="246"/>
      <c r="U119" s="247"/>
      <c r="V119" s="248" t="str">
        <f>'LE 02 (PROG)'!V189</f>
        <v>LE 02 OB 02 AC 53</v>
      </c>
      <c r="W119" s="249"/>
      <c r="X119" s="249"/>
      <c r="Y119" s="249"/>
      <c r="Z119" s="249"/>
      <c r="AA119" s="250"/>
      <c r="AB119" s="251">
        <f>'LE 02 (PROG)'!AB189</f>
        <v>1.2E-4</v>
      </c>
      <c r="AC119" s="252"/>
      <c r="AD119" s="252"/>
      <c r="AE119" s="252"/>
      <c r="AF119" s="252"/>
      <c r="AG119" s="253"/>
      <c r="AH119" s="254">
        <f>'LE 02 (PROG)'!AL189</f>
        <v>18</v>
      </c>
      <c r="AI119" s="255"/>
      <c r="AJ119" s="255"/>
      <c r="AK119" s="255"/>
      <c r="AL119" s="255"/>
      <c r="AM119" s="256"/>
      <c r="AN119" s="257">
        <f>'LE 02 (PROG)'!AL190</f>
        <v>27</v>
      </c>
      <c r="AO119" s="258"/>
      <c r="AP119" s="258"/>
      <c r="AQ119" s="258"/>
      <c r="AR119" s="258"/>
      <c r="AS119" s="259"/>
      <c r="AT119" s="260">
        <f t="shared" si="3"/>
        <v>1.5</v>
      </c>
      <c r="AU119" s="261"/>
      <c r="AV119" s="261"/>
      <c r="AW119" s="261"/>
      <c r="AX119" s="261"/>
      <c r="AY119" s="262"/>
      <c r="AZ119" s="263">
        <f t="shared" si="4"/>
        <v>1.2E-2</v>
      </c>
      <c r="BA119" s="264"/>
      <c r="BB119" s="264"/>
      <c r="BC119" s="264"/>
      <c r="BD119" s="264"/>
      <c r="BE119" s="264"/>
      <c r="BF119" s="265"/>
      <c r="BG119" s="266">
        <f t="shared" si="5"/>
        <v>1.8000000000000002E-2</v>
      </c>
      <c r="BH119" s="267"/>
      <c r="BI119" s="267"/>
      <c r="BJ119" s="267"/>
      <c r="BK119" s="267"/>
      <c r="BL119" s="267"/>
      <c r="BM119" s="268"/>
    </row>
    <row r="120" spans="1:65" ht="18" customHeight="1" x14ac:dyDescent="0.2">
      <c r="A120" s="37"/>
      <c r="B120" s="269" t="str">
        <f>'LE 02 (PROG)'!B191</f>
        <v>Remisiones relacionadas con el trabajo de parto.</v>
      </c>
      <c r="C120" s="270"/>
      <c r="D120" s="270"/>
      <c r="E120" s="270"/>
      <c r="F120" s="270"/>
      <c r="G120" s="270"/>
      <c r="H120" s="270"/>
      <c r="I120" s="270"/>
      <c r="J120" s="270"/>
      <c r="K120" s="270"/>
      <c r="L120" s="270"/>
      <c r="M120" s="270"/>
      <c r="N120" s="270"/>
      <c r="O120" s="270"/>
      <c r="P120" s="270"/>
      <c r="Q120" s="270"/>
      <c r="R120" s="270"/>
      <c r="S120" s="270"/>
      <c r="T120" s="270"/>
      <c r="U120" s="271"/>
      <c r="V120" s="272" t="str">
        <f>'LE 02 (PROG)'!V191</f>
        <v>LE 02 OB 02 AC 54</v>
      </c>
      <c r="W120" s="273"/>
      <c r="X120" s="273"/>
      <c r="Y120" s="273"/>
      <c r="Z120" s="273"/>
      <c r="AA120" s="274"/>
      <c r="AB120" s="275">
        <f>'LE 02 (PROG)'!AB191</f>
        <v>7.1500000000000001E-3</v>
      </c>
      <c r="AC120" s="276"/>
      <c r="AD120" s="276"/>
      <c r="AE120" s="276"/>
      <c r="AF120" s="276"/>
      <c r="AG120" s="277"/>
      <c r="AH120" s="278">
        <f>'LE 02 (PROG)'!AL191</f>
        <v>75</v>
      </c>
      <c r="AI120" s="279"/>
      <c r="AJ120" s="279"/>
      <c r="AK120" s="279"/>
      <c r="AL120" s="279"/>
      <c r="AM120" s="280"/>
      <c r="AN120" s="281">
        <f>'LE 02 (PROG)'!AL192</f>
        <v>79</v>
      </c>
      <c r="AO120" s="282"/>
      <c r="AP120" s="282"/>
      <c r="AQ120" s="282"/>
      <c r="AR120" s="282"/>
      <c r="AS120" s="283"/>
      <c r="AT120" s="284">
        <f t="shared" si="3"/>
        <v>1.0533333333333332</v>
      </c>
      <c r="AU120" s="285"/>
      <c r="AV120" s="285"/>
      <c r="AW120" s="285"/>
      <c r="AX120" s="285"/>
      <c r="AY120" s="286"/>
      <c r="AZ120" s="239">
        <f t="shared" si="4"/>
        <v>0.71499999999999997</v>
      </c>
      <c r="BA120" s="240"/>
      <c r="BB120" s="240"/>
      <c r="BC120" s="240"/>
      <c r="BD120" s="240"/>
      <c r="BE120" s="240"/>
      <c r="BF120" s="241"/>
      <c r="BG120" s="242">
        <f t="shared" si="5"/>
        <v>0.75313333333333321</v>
      </c>
      <c r="BH120" s="243"/>
      <c r="BI120" s="243"/>
      <c r="BJ120" s="243"/>
      <c r="BK120" s="243"/>
      <c r="BL120" s="243"/>
      <c r="BM120" s="244"/>
    </row>
    <row r="121" spans="1:65" ht="35.25" customHeight="1" x14ac:dyDescent="0.2">
      <c r="A121" s="37"/>
      <c r="B121" s="245" t="str">
        <f>'LE 02 (PROG)'!B193</f>
        <v>Número de visitas domiciliarias e institucionales realizadas en ejecución del Plan de Intervenciones Colectivas del Plan Municipal de Salud Pública.</v>
      </c>
      <c r="C121" s="246"/>
      <c r="D121" s="246"/>
      <c r="E121" s="246"/>
      <c r="F121" s="246"/>
      <c r="G121" s="246"/>
      <c r="H121" s="246"/>
      <c r="I121" s="246"/>
      <c r="J121" s="246"/>
      <c r="K121" s="246"/>
      <c r="L121" s="246"/>
      <c r="M121" s="246"/>
      <c r="N121" s="246"/>
      <c r="O121" s="246"/>
      <c r="P121" s="246"/>
      <c r="Q121" s="246"/>
      <c r="R121" s="246"/>
      <c r="S121" s="246"/>
      <c r="T121" s="246"/>
      <c r="U121" s="247"/>
      <c r="V121" s="248" t="str">
        <f>'LE 02 (PROG)'!V193</f>
        <v>LE 02 OB 02 AC 55</v>
      </c>
      <c r="W121" s="249"/>
      <c r="X121" s="249"/>
      <c r="Y121" s="249"/>
      <c r="Z121" s="249"/>
      <c r="AA121" s="250"/>
      <c r="AB121" s="251">
        <f>'LE 02 (PROG)'!AB193</f>
        <v>1.8699999999999999E-3</v>
      </c>
      <c r="AC121" s="252"/>
      <c r="AD121" s="252"/>
      <c r="AE121" s="252"/>
      <c r="AF121" s="252"/>
      <c r="AG121" s="253"/>
      <c r="AH121" s="254">
        <f>'LE 02 (PROG)'!AL193</f>
        <v>1842</v>
      </c>
      <c r="AI121" s="255"/>
      <c r="AJ121" s="255"/>
      <c r="AK121" s="255"/>
      <c r="AL121" s="255"/>
      <c r="AM121" s="256"/>
      <c r="AN121" s="257">
        <f>'LE 02 (PROG)'!AL194</f>
        <v>1594</v>
      </c>
      <c r="AO121" s="258"/>
      <c r="AP121" s="258"/>
      <c r="AQ121" s="258"/>
      <c r="AR121" s="258"/>
      <c r="AS121" s="259"/>
      <c r="AT121" s="260">
        <f t="shared" si="3"/>
        <v>0.86536373507057551</v>
      </c>
      <c r="AU121" s="261"/>
      <c r="AV121" s="261"/>
      <c r="AW121" s="261"/>
      <c r="AX121" s="261"/>
      <c r="AY121" s="262"/>
      <c r="AZ121" s="263">
        <f t="shared" si="4"/>
        <v>0.187</v>
      </c>
      <c r="BA121" s="264"/>
      <c r="BB121" s="264"/>
      <c r="BC121" s="264"/>
      <c r="BD121" s="264"/>
      <c r="BE121" s="264"/>
      <c r="BF121" s="265"/>
      <c r="BG121" s="266">
        <f t="shared" si="5"/>
        <v>0.16182301845819763</v>
      </c>
      <c r="BH121" s="267"/>
      <c r="BI121" s="267"/>
      <c r="BJ121" s="267"/>
      <c r="BK121" s="267"/>
      <c r="BL121" s="267"/>
      <c r="BM121" s="268"/>
    </row>
    <row r="122" spans="1:65" ht="35.25" customHeight="1" x14ac:dyDescent="0.2">
      <c r="A122" s="37"/>
      <c r="B122" s="269" t="str">
        <f>'LE 02 (PROG)'!B195</f>
        <v>Número de talleres colectivos realizados en ejecución del Plan de Intervenciones Colectivas del Plan Municipal de Salud Pública.</v>
      </c>
      <c r="C122" s="270"/>
      <c r="D122" s="270"/>
      <c r="E122" s="270"/>
      <c r="F122" s="270"/>
      <c r="G122" s="270"/>
      <c r="H122" s="270"/>
      <c r="I122" s="270"/>
      <c r="J122" s="270"/>
      <c r="K122" s="270"/>
      <c r="L122" s="270"/>
      <c r="M122" s="270"/>
      <c r="N122" s="270"/>
      <c r="O122" s="270"/>
      <c r="P122" s="270"/>
      <c r="Q122" s="270"/>
      <c r="R122" s="270"/>
      <c r="S122" s="270"/>
      <c r="T122" s="270"/>
      <c r="U122" s="271"/>
      <c r="V122" s="272" t="str">
        <f>'LE 02 (PROG)'!V195</f>
        <v>LE 02 OB 02 AC 56</v>
      </c>
      <c r="W122" s="273"/>
      <c r="X122" s="273"/>
      <c r="Y122" s="273"/>
      <c r="Z122" s="273"/>
      <c r="AA122" s="274"/>
      <c r="AB122" s="275">
        <f>'LE 02 (PROG)'!AB195</f>
        <v>2.9999999999999997E-4</v>
      </c>
      <c r="AC122" s="276"/>
      <c r="AD122" s="276"/>
      <c r="AE122" s="276"/>
      <c r="AF122" s="276"/>
      <c r="AG122" s="277"/>
      <c r="AH122" s="278">
        <f>'LE 02 (PROG)'!AL195</f>
        <v>369</v>
      </c>
      <c r="AI122" s="279"/>
      <c r="AJ122" s="279"/>
      <c r="AK122" s="279"/>
      <c r="AL122" s="279"/>
      <c r="AM122" s="280"/>
      <c r="AN122" s="281">
        <f>'LE 02 (PROG)'!AL196</f>
        <v>154</v>
      </c>
      <c r="AO122" s="282"/>
      <c r="AP122" s="282"/>
      <c r="AQ122" s="282"/>
      <c r="AR122" s="282"/>
      <c r="AS122" s="283"/>
      <c r="AT122" s="284">
        <f t="shared" si="3"/>
        <v>0.41734417344173441</v>
      </c>
      <c r="AU122" s="285"/>
      <c r="AV122" s="285"/>
      <c r="AW122" s="285"/>
      <c r="AX122" s="285"/>
      <c r="AY122" s="286"/>
      <c r="AZ122" s="239">
        <f t="shared" si="4"/>
        <v>0.03</v>
      </c>
      <c r="BA122" s="240"/>
      <c r="BB122" s="240"/>
      <c r="BC122" s="240"/>
      <c r="BD122" s="240"/>
      <c r="BE122" s="240"/>
      <c r="BF122" s="241"/>
      <c r="BG122" s="242">
        <f t="shared" si="5"/>
        <v>1.2520325203252032E-2</v>
      </c>
      <c r="BH122" s="243"/>
      <c r="BI122" s="243"/>
      <c r="BJ122" s="243"/>
      <c r="BK122" s="243"/>
      <c r="BL122" s="243"/>
      <c r="BM122" s="244"/>
    </row>
    <row r="123" spans="1:65" ht="35.25" customHeight="1" x14ac:dyDescent="0.2">
      <c r="A123" s="37"/>
      <c r="B123" s="245" t="str">
        <f>'LE 02 (PROG)'!B197</f>
        <v>Número de visitas domiciliarias e institucionales realizadas en ejecución del programa Buen Comienzo Antioquia.</v>
      </c>
      <c r="C123" s="246"/>
      <c r="D123" s="246"/>
      <c r="E123" s="246"/>
      <c r="F123" s="246"/>
      <c r="G123" s="246"/>
      <c r="H123" s="246"/>
      <c r="I123" s="246"/>
      <c r="J123" s="246"/>
      <c r="K123" s="246"/>
      <c r="L123" s="246"/>
      <c r="M123" s="246"/>
      <c r="N123" s="246"/>
      <c r="O123" s="246"/>
      <c r="P123" s="246"/>
      <c r="Q123" s="246"/>
      <c r="R123" s="246"/>
      <c r="S123" s="246"/>
      <c r="T123" s="246"/>
      <c r="U123" s="247"/>
      <c r="V123" s="248" t="str">
        <f>'LE 02 (PROG)'!V197</f>
        <v>LE 02 OB 02 AC 57</v>
      </c>
      <c r="W123" s="249"/>
      <c r="X123" s="249"/>
      <c r="Y123" s="249"/>
      <c r="Z123" s="249"/>
      <c r="AA123" s="250"/>
      <c r="AB123" s="251">
        <f>'LE 02 (PROG)'!AB197</f>
        <v>3.2499999999999999E-3</v>
      </c>
      <c r="AC123" s="252"/>
      <c r="AD123" s="252"/>
      <c r="AE123" s="252"/>
      <c r="AF123" s="252"/>
      <c r="AG123" s="253"/>
      <c r="AH123" s="254">
        <f>'LE 02 (PROG)'!AL197</f>
        <v>3060</v>
      </c>
      <c r="AI123" s="255"/>
      <c r="AJ123" s="255"/>
      <c r="AK123" s="255"/>
      <c r="AL123" s="255"/>
      <c r="AM123" s="256"/>
      <c r="AN123" s="257">
        <f>'LE 02 (PROG)'!AL198</f>
        <v>4500</v>
      </c>
      <c r="AO123" s="258"/>
      <c r="AP123" s="258"/>
      <c r="AQ123" s="258"/>
      <c r="AR123" s="258"/>
      <c r="AS123" s="259"/>
      <c r="AT123" s="260">
        <f t="shared" si="3"/>
        <v>1.4705882352941178</v>
      </c>
      <c r="AU123" s="261"/>
      <c r="AV123" s="261"/>
      <c r="AW123" s="261"/>
      <c r="AX123" s="261"/>
      <c r="AY123" s="262"/>
      <c r="AZ123" s="263">
        <f t="shared" si="4"/>
        <v>0.32500000000000001</v>
      </c>
      <c r="BA123" s="264"/>
      <c r="BB123" s="264"/>
      <c r="BC123" s="264"/>
      <c r="BD123" s="264"/>
      <c r="BE123" s="264"/>
      <c r="BF123" s="265"/>
      <c r="BG123" s="266">
        <f t="shared" si="5"/>
        <v>0.47794117647058826</v>
      </c>
      <c r="BH123" s="267"/>
      <c r="BI123" s="267"/>
      <c r="BJ123" s="267"/>
      <c r="BK123" s="267"/>
      <c r="BL123" s="267"/>
      <c r="BM123" s="268"/>
    </row>
    <row r="124" spans="1:65" ht="35.25" customHeight="1" x14ac:dyDescent="0.2">
      <c r="A124" s="37"/>
      <c r="B124" s="269" t="str">
        <f>'LE 02 (PROG)'!B199</f>
        <v>Número de talleres colectivos realizados en ejecución del programa Buen Comienzo Antioquia.</v>
      </c>
      <c r="C124" s="270"/>
      <c r="D124" s="270"/>
      <c r="E124" s="270"/>
      <c r="F124" s="270"/>
      <c r="G124" s="270"/>
      <c r="H124" s="270"/>
      <c r="I124" s="270"/>
      <c r="J124" s="270"/>
      <c r="K124" s="270"/>
      <c r="L124" s="270"/>
      <c r="M124" s="270"/>
      <c r="N124" s="270"/>
      <c r="O124" s="270"/>
      <c r="P124" s="270"/>
      <c r="Q124" s="270"/>
      <c r="R124" s="270"/>
      <c r="S124" s="270"/>
      <c r="T124" s="270"/>
      <c r="U124" s="271"/>
      <c r="V124" s="272" t="str">
        <f>'LE 02 (PROG)'!V199</f>
        <v>LE 02 OB 02 AC 58</v>
      </c>
      <c r="W124" s="273"/>
      <c r="X124" s="273"/>
      <c r="Y124" s="273"/>
      <c r="Z124" s="273"/>
      <c r="AA124" s="274"/>
      <c r="AB124" s="275">
        <f>'LE 02 (PROG)'!AB199</f>
        <v>1.8000000000000001E-4</v>
      </c>
      <c r="AC124" s="276"/>
      <c r="AD124" s="276"/>
      <c r="AE124" s="276"/>
      <c r="AF124" s="276"/>
      <c r="AG124" s="277"/>
      <c r="AH124" s="278">
        <f>'LE 02 (PROG)'!AL199</f>
        <v>243</v>
      </c>
      <c r="AI124" s="279"/>
      <c r="AJ124" s="279"/>
      <c r="AK124" s="279"/>
      <c r="AL124" s="279"/>
      <c r="AM124" s="280"/>
      <c r="AN124" s="281">
        <f>'LE 02 (PROG)'!AL200</f>
        <v>79</v>
      </c>
      <c r="AO124" s="282"/>
      <c r="AP124" s="282"/>
      <c r="AQ124" s="282"/>
      <c r="AR124" s="282"/>
      <c r="AS124" s="283"/>
      <c r="AT124" s="284">
        <f t="shared" si="3"/>
        <v>0.32510288065843623</v>
      </c>
      <c r="AU124" s="285"/>
      <c r="AV124" s="285"/>
      <c r="AW124" s="285"/>
      <c r="AX124" s="285"/>
      <c r="AY124" s="286"/>
      <c r="AZ124" s="239">
        <f t="shared" si="4"/>
        <v>1.8000000000000002E-2</v>
      </c>
      <c r="BA124" s="240"/>
      <c r="BB124" s="240"/>
      <c r="BC124" s="240"/>
      <c r="BD124" s="240"/>
      <c r="BE124" s="240"/>
      <c r="BF124" s="241"/>
      <c r="BG124" s="242">
        <f t="shared" si="5"/>
        <v>5.8518518518518529E-3</v>
      </c>
      <c r="BH124" s="243"/>
      <c r="BI124" s="243"/>
      <c r="BJ124" s="243"/>
      <c r="BK124" s="243"/>
      <c r="BL124" s="243"/>
      <c r="BM124" s="244"/>
    </row>
    <row r="125" spans="1:65" ht="35.25" customHeight="1" x14ac:dyDescent="0.2">
      <c r="A125" s="37"/>
      <c r="B125" s="245" t="str">
        <f>'LE 02 (PROG)'!B201</f>
        <v>Número de refrigerios entregados en ejecución del programa Buen Comienzo Antioquia.</v>
      </c>
      <c r="C125" s="246"/>
      <c r="D125" s="246"/>
      <c r="E125" s="246"/>
      <c r="F125" s="246"/>
      <c r="G125" s="246"/>
      <c r="H125" s="246"/>
      <c r="I125" s="246"/>
      <c r="J125" s="246"/>
      <c r="K125" s="246"/>
      <c r="L125" s="246"/>
      <c r="M125" s="246"/>
      <c r="N125" s="246"/>
      <c r="O125" s="246"/>
      <c r="P125" s="246"/>
      <c r="Q125" s="246"/>
      <c r="R125" s="246"/>
      <c r="S125" s="246"/>
      <c r="T125" s="246"/>
      <c r="U125" s="247"/>
      <c r="V125" s="248" t="str">
        <f>'LE 02 (PROG)'!V201</f>
        <v>LE 02 OB 02 AC 59</v>
      </c>
      <c r="W125" s="249"/>
      <c r="X125" s="249"/>
      <c r="Y125" s="249"/>
      <c r="Z125" s="249"/>
      <c r="AA125" s="250"/>
      <c r="AB125" s="251">
        <f>'LE 02 (PROG)'!AB201</f>
        <v>4.3979999999999998E-2</v>
      </c>
      <c r="AC125" s="252"/>
      <c r="AD125" s="252"/>
      <c r="AE125" s="252"/>
      <c r="AF125" s="252"/>
      <c r="AG125" s="253"/>
      <c r="AH125" s="254">
        <f>'LE 02 (PROG)'!AL201</f>
        <v>27180</v>
      </c>
      <c r="AI125" s="255"/>
      <c r="AJ125" s="255"/>
      <c r="AK125" s="255"/>
      <c r="AL125" s="255"/>
      <c r="AM125" s="256"/>
      <c r="AN125" s="257">
        <f>'LE 02 (PROG)'!AL202</f>
        <v>34883</v>
      </c>
      <c r="AO125" s="258"/>
      <c r="AP125" s="258"/>
      <c r="AQ125" s="258"/>
      <c r="AR125" s="258"/>
      <c r="AS125" s="259"/>
      <c r="AT125" s="260">
        <f t="shared" si="3"/>
        <v>1.2834069168506255</v>
      </c>
      <c r="AU125" s="261"/>
      <c r="AV125" s="261"/>
      <c r="AW125" s="261"/>
      <c r="AX125" s="261"/>
      <c r="AY125" s="262"/>
      <c r="AZ125" s="263">
        <f t="shared" si="4"/>
        <v>4.3979999999999997</v>
      </c>
      <c r="BA125" s="264"/>
      <c r="BB125" s="264"/>
      <c r="BC125" s="264"/>
      <c r="BD125" s="264"/>
      <c r="BE125" s="264"/>
      <c r="BF125" s="265"/>
      <c r="BG125" s="266">
        <f t="shared" si="5"/>
        <v>5.6444236203090501</v>
      </c>
      <c r="BH125" s="267"/>
      <c r="BI125" s="267"/>
      <c r="BJ125" s="267"/>
      <c r="BK125" s="267"/>
      <c r="BL125" s="267"/>
      <c r="BM125" s="268"/>
    </row>
    <row r="126" spans="1:65" ht="35.25" customHeight="1" x14ac:dyDescent="0.2">
      <c r="A126" s="37"/>
      <c r="B126" s="269" t="str">
        <f>'LE 02 (PROG)'!B203</f>
        <v>Número de complementos nutricionales entregados en ejecución del programa Buen Comienzo Antioquia.</v>
      </c>
      <c r="C126" s="270"/>
      <c r="D126" s="270"/>
      <c r="E126" s="270"/>
      <c r="F126" s="270"/>
      <c r="G126" s="270"/>
      <c r="H126" s="270"/>
      <c r="I126" s="270"/>
      <c r="J126" s="270"/>
      <c r="K126" s="270"/>
      <c r="L126" s="270"/>
      <c r="M126" s="270"/>
      <c r="N126" s="270"/>
      <c r="O126" s="270"/>
      <c r="P126" s="270"/>
      <c r="Q126" s="270"/>
      <c r="R126" s="270"/>
      <c r="S126" s="270"/>
      <c r="T126" s="270"/>
      <c r="U126" s="271"/>
      <c r="V126" s="272" t="str">
        <f>'LE 02 (PROG)'!V203</f>
        <v>LE 02 OB 02 AC 60</v>
      </c>
      <c r="W126" s="273"/>
      <c r="X126" s="273"/>
      <c r="Y126" s="273"/>
      <c r="Z126" s="273"/>
      <c r="AA126" s="274"/>
      <c r="AB126" s="275">
        <f>'LE 02 (PROG)'!AB203</f>
        <v>0.12329</v>
      </c>
      <c r="AC126" s="276"/>
      <c r="AD126" s="276"/>
      <c r="AE126" s="276"/>
      <c r="AF126" s="276"/>
      <c r="AG126" s="277"/>
      <c r="AH126" s="278">
        <f>'LE 02 (PROG)'!AL203</f>
        <v>4317</v>
      </c>
      <c r="AI126" s="279"/>
      <c r="AJ126" s="279"/>
      <c r="AK126" s="279"/>
      <c r="AL126" s="279"/>
      <c r="AM126" s="280"/>
      <c r="AN126" s="281">
        <f>'LE 02 (PROG)'!AL204</f>
        <v>5067</v>
      </c>
      <c r="AO126" s="282"/>
      <c r="AP126" s="282"/>
      <c r="AQ126" s="282"/>
      <c r="AR126" s="282"/>
      <c r="AS126" s="283"/>
      <c r="AT126" s="284">
        <f t="shared" si="3"/>
        <v>1.1737317581653925</v>
      </c>
      <c r="AU126" s="285"/>
      <c r="AV126" s="285"/>
      <c r="AW126" s="285"/>
      <c r="AX126" s="285"/>
      <c r="AY126" s="286"/>
      <c r="AZ126" s="239">
        <f t="shared" si="4"/>
        <v>12.328999999999999</v>
      </c>
      <c r="BA126" s="240"/>
      <c r="BB126" s="240"/>
      <c r="BC126" s="240"/>
      <c r="BD126" s="240"/>
      <c r="BE126" s="240"/>
      <c r="BF126" s="241"/>
      <c r="BG126" s="242">
        <f t="shared" si="5"/>
        <v>14.470938846421125</v>
      </c>
      <c r="BH126" s="243"/>
      <c r="BI126" s="243"/>
      <c r="BJ126" s="243"/>
      <c r="BK126" s="243"/>
      <c r="BL126" s="243"/>
      <c r="BM126" s="244"/>
    </row>
    <row r="127" spans="1:65" ht="18" customHeight="1" x14ac:dyDescent="0.2">
      <c r="A127" s="37"/>
      <c r="B127" s="245" t="str">
        <f>'LE 02 (PROG)'!B205</f>
        <v>Simulacros de evacuación.</v>
      </c>
      <c r="C127" s="246"/>
      <c r="D127" s="246"/>
      <c r="E127" s="246"/>
      <c r="F127" s="246"/>
      <c r="G127" s="246"/>
      <c r="H127" s="246"/>
      <c r="I127" s="246"/>
      <c r="J127" s="246"/>
      <c r="K127" s="246"/>
      <c r="L127" s="246"/>
      <c r="M127" s="246"/>
      <c r="N127" s="246"/>
      <c r="O127" s="246"/>
      <c r="P127" s="246"/>
      <c r="Q127" s="246"/>
      <c r="R127" s="246"/>
      <c r="S127" s="246"/>
      <c r="T127" s="246"/>
      <c r="U127" s="247"/>
      <c r="V127" s="248" t="str">
        <f>'LE 02 (PROG)'!V205</f>
        <v>LE 02 OB 02 AC 61</v>
      </c>
      <c r="W127" s="249"/>
      <c r="X127" s="249"/>
      <c r="Y127" s="249"/>
      <c r="Z127" s="249"/>
      <c r="AA127" s="250"/>
      <c r="AB127" s="251">
        <f>'LE 02 (PROG)'!AB205</f>
        <v>1.1900000000000001E-3</v>
      </c>
      <c r="AC127" s="252"/>
      <c r="AD127" s="252"/>
      <c r="AE127" s="252"/>
      <c r="AF127" s="252"/>
      <c r="AG127" s="253"/>
      <c r="AH127" s="254">
        <f>'LE 02 (PROG)'!AL205</f>
        <v>2</v>
      </c>
      <c r="AI127" s="255"/>
      <c r="AJ127" s="255"/>
      <c r="AK127" s="255"/>
      <c r="AL127" s="255"/>
      <c r="AM127" s="256"/>
      <c r="AN127" s="257">
        <f>'LE 02 (PROG)'!AL206</f>
        <v>0</v>
      </c>
      <c r="AO127" s="258"/>
      <c r="AP127" s="258"/>
      <c r="AQ127" s="258"/>
      <c r="AR127" s="258"/>
      <c r="AS127" s="259"/>
      <c r="AT127" s="260">
        <f t="shared" si="3"/>
        <v>0</v>
      </c>
      <c r="AU127" s="261"/>
      <c r="AV127" s="261"/>
      <c r="AW127" s="261"/>
      <c r="AX127" s="261"/>
      <c r="AY127" s="262"/>
      <c r="AZ127" s="263">
        <f t="shared" si="4"/>
        <v>0.11900000000000001</v>
      </c>
      <c r="BA127" s="264"/>
      <c r="BB127" s="264"/>
      <c r="BC127" s="264"/>
      <c r="BD127" s="264"/>
      <c r="BE127" s="264"/>
      <c r="BF127" s="265"/>
      <c r="BG127" s="266">
        <f t="shared" si="5"/>
        <v>0</v>
      </c>
      <c r="BH127" s="267"/>
      <c r="BI127" s="267"/>
      <c r="BJ127" s="267"/>
      <c r="BK127" s="267"/>
      <c r="BL127" s="267"/>
      <c r="BM127" s="268"/>
    </row>
    <row r="128" spans="1:65" ht="35.25" customHeight="1" thickBot="1" x14ac:dyDescent="0.25">
      <c r="A128" s="37"/>
      <c r="B128" s="323" t="str">
        <f>'LE 02 (PROG)'!B207</f>
        <v>Simulacros de activación del Plan para la Atención de Emergencias y Desastres (Componente Externo).</v>
      </c>
      <c r="C128" s="324"/>
      <c r="D128" s="324"/>
      <c r="E128" s="324"/>
      <c r="F128" s="324"/>
      <c r="G128" s="324"/>
      <c r="H128" s="324"/>
      <c r="I128" s="324"/>
      <c r="J128" s="324"/>
      <c r="K128" s="324"/>
      <c r="L128" s="324"/>
      <c r="M128" s="324"/>
      <c r="N128" s="324"/>
      <c r="O128" s="324"/>
      <c r="P128" s="324"/>
      <c r="Q128" s="324"/>
      <c r="R128" s="324"/>
      <c r="S128" s="324"/>
      <c r="T128" s="324"/>
      <c r="U128" s="325"/>
      <c r="V128" s="326" t="str">
        <f>'LE 02 (PROG)'!V207</f>
        <v>LE 02 OB 02 AC 62</v>
      </c>
      <c r="W128" s="327"/>
      <c r="X128" s="327"/>
      <c r="Y128" s="327"/>
      <c r="Z128" s="327"/>
      <c r="AA128" s="328"/>
      <c r="AB128" s="329">
        <f>'LE 02 (PROG)'!AB207</f>
        <v>4.8999999999999998E-4</v>
      </c>
      <c r="AC128" s="330"/>
      <c r="AD128" s="330"/>
      <c r="AE128" s="330"/>
      <c r="AF128" s="330"/>
      <c r="AG128" s="331"/>
      <c r="AH128" s="332">
        <f>'LE 02 (PROG)'!AL207</f>
        <v>1</v>
      </c>
      <c r="AI128" s="333"/>
      <c r="AJ128" s="333"/>
      <c r="AK128" s="333"/>
      <c r="AL128" s="333"/>
      <c r="AM128" s="334"/>
      <c r="AN128" s="335">
        <f>'LE 02 (PROG)'!AL208</f>
        <v>0</v>
      </c>
      <c r="AO128" s="336"/>
      <c r="AP128" s="336"/>
      <c r="AQ128" s="336"/>
      <c r="AR128" s="336"/>
      <c r="AS128" s="337"/>
      <c r="AT128" s="338">
        <f t="shared" si="3"/>
        <v>0</v>
      </c>
      <c r="AU128" s="339"/>
      <c r="AV128" s="339"/>
      <c r="AW128" s="339"/>
      <c r="AX128" s="339"/>
      <c r="AY128" s="340"/>
      <c r="AZ128" s="317">
        <f t="shared" si="4"/>
        <v>4.9000000000000002E-2</v>
      </c>
      <c r="BA128" s="318"/>
      <c r="BB128" s="318"/>
      <c r="BC128" s="318"/>
      <c r="BD128" s="318"/>
      <c r="BE128" s="318"/>
      <c r="BF128" s="319"/>
      <c r="BG128" s="320">
        <f t="shared" si="5"/>
        <v>0</v>
      </c>
      <c r="BH128" s="321"/>
      <c r="BI128" s="321"/>
      <c r="BJ128" s="321"/>
      <c r="BK128" s="321"/>
      <c r="BL128" s="321"/>
      <c r="BM128" s="322"/>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341" t="s">
        <v>2</v>
      </c>
      <c r="C130" s="342"/>
      <c r="D130" s="342"/>
      <c r="E130" s="342"/>
      <c r="F130" s="342"/>
      <c r="G130" s="342"/>
      <c r="H130" s="342"/>
      <c r="I130" s="342"/>
      <c r="J130" s="342"/>
      <c r="K130" s="342"/>
      <c r="L130" s="342"/>
      <c r="M130" s="342"/>
      <c r="N130" s="342"/>
      <c r="O130" s="342"/>
      <c r="P130" s="342"/>
      <c r="Q130" s="342"/>
      <c r="R130" s="342"/>
      <c r="S130" s="342"/>
      <c r="T130" s="342"/>
      <c r="U130" s="343"/>
      <c r="V130" s="347" t="s">
        <v>1</v>
      </c>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9"/>
      <c r="AZ130" s="350">
        <f>SUM(AZ67:BF128)</f>
        <v>99.998000000000005</v>
      </c>
      <c r="BA130" s="351"/>
      <c r="BB130" s="351"/>
      <c r="BC130" s="351"/>
      <c r="BD130" s="351"/>
      <c r="BE130" s="351"/>
      <c r="BF130" s="351"/>
      <c r="BG130" s="351">
        <f>SUM(BG67:BM128)</f>
        <v>104.45276757121195</v>
      </c>
      <c r="BH130" s="351"/>
      <c r="BI130" s="351"/>
      <c r="BJ130" s="351"/>
      <c r="BK130" s="351"/>
      <c r="BL130" s="351"/>
      <c r="BM130" s="352"/>
    </row>
    <row r="131" spans="1:65" ht="18" customHeight="1" thickBot="1" x14ac:dyDescent="0.25">
      <c r="A131" s="37"/>
      <c r="B131" s="344"/>
      <c r="C131" s="345"/>
      <c r="D131" s="345"/>
      <c r="E131" s="345"/>
      <c r="F131" s="345"/>
      <c r="G131" s="345"/>
      <c r="H131" s="345"/>
      <c r="I131" s="345"/>
      <c r="J131" s="345"/>
      <c r="K131" s="345"/>
      <c r="L131" s="345"/>
      <c r="M131" s="345"/>
      <c r="N131" s="345"/>
      <c r="O131" s="345"/>
      <c r="P131" s="345"/>
      <c r="Q131" s="345"/>
      <c r="R131" s="345"/>
      <c r="S131" s="345"/>
      <c r="T131" s="345"/>
      <c r="U131" s="346"/>
      <c r="V131" s="353" t="s">
        <v>3</v>
      </c>
      <c r="W131" s="354"/>
      <c r="X131" s="354"/>
      <c r="Y131" s="354"/>
      <c r="Z131" s="354"/>
      <c r="AA131" s="354"/>
      <c r="AB131" s="354"/>
      <c r="AC131" s="354"/>
      <c r="AD131" s="354"/>
      <c r="AE131" s="354"/>
      <c r="AF131" s="354"/>
      <c r="AG131" s="354"/>
      <c r="AH131" s="354"/>
      <c r="AI131" s="354"/>
      <c r="AJ131" s="354"/>
      <c r="AK131" s="354"/>
      <c r="AL131" s="354"/>
      <c r="AM131" s="354"/>
      <c r="AN131" s="354"/>
      <c r="AO131" s="354"/>
      <c r="AP131" s="354"/>
      <c r="AQ131" s="354"/>
      <c r="AR131" s="354"/>
      <c r="AS131" s="354"/>
      <c r="AT131" s="354"/>
      <c r="AU131" s="354"/>
      <c r="AV131" s="354"/>
      <c r="AW131" s="354"/>
      <c r="AX131" s="354"/>
      <c r="AY131" s="354"/>
      <c r="AZ131" s="355">
        <f>IF(BG130=100,1,(BG130*1)/AZ130)</f>
        <v>1.0445485666834531</v>
      </c>
      <c r="BA131" s="356"/>
      <c r="BB131" s="356"/>
      <c r="BC131" s="356"/>
      <c r="BD131" s="356"/>
      <c r="BE131" s="356"/>
      <c r="BF131" s="356"/>
      <c r="BG131" s="356"/>
      <c r="BH131" s="356"/>
      <c r="BI131" s="356"/>
      <c r="BJ131" s="356"/>
      <c r="BK131" s="356"/>
      <c r="BL131" s="356"/>
      <c r="BM131" s="357"/>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67" t="s">
        <v>33</v>
      </c>
      <c r="D134" s="68"/>
      <c r="E134" s="68"/>
      <c r="F134" s="68"/>
      <c r="G134" s="68"/>
      <c r="H134" s="68"/>
      <c r="I134" s="68"/>
      <c r="J134" s="68"/>
      <c r="K134" s="68"/>
      <c r="L134" s="68"/>
      <c r="M134" s="68"/>
      <c r="N134" s="68"/>
      <c r="O134" s="85" t="str">
        <f>'LE 02 (PROG)'!O211:BW211</f>
        <v>GERENCIA DEL DÍA A DÍA</v>
      </c>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224"/>
    </row>
    <row r="135" spans="1:65" ht="18" customHeight="1" x14ac:dyDescent="0.2">
      <c r="A135" s="37"/>
      <c r="B135" s="7"/>
      <c r="C135" s="67" t="s">
        <v>34</v>
      </c>
      <c r="D135" s="68"/>
      <c r="E135" s="68"/>
      <c r="F135" s="68"/>
      <c r="G135" s="68"/>
      <c r="H135" s="68"/>
      <c r="I135" s="68"/>
      <c r="J135" s="68"/>
      <c r="K135" s="68"/>
      <c r="L135" s="68"/>
      <c r="M135" s="68"/>
      <c r="N135" s="68"/>
      <c r="O135" s="228" t="str">
        <f>'LE 02 (PROG)'!O212:Q212</f>
        <v>LE 02</v>
      </c>
      <c r="P135" s="228"/>
      <c r="Q135" s="228"/>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67" t="s">
        <v>35</v>
      </c>
      <c r="D136" s="67"/>
      <c r="E136" s="67"/>
      <c r="F136" s="67"/>
      <c r="G136" s="67"/>
      <c r="H136" s="67"/>
      <c r="I136" s="67"/>
      <c r="J136" s="67"/>
      <c r="K136" s="67"/>
      <c r="L136" s="67"/>
      <c r="M136" s="67"/>
      <c r="N136" s="67"/>
      <c r="O136" s="70">
        <f>'LE 02 (PROG)'!O213:Q213</f>
        <v>0.4</v>
      </c>
      <c r="P136" s="70"/>
      <c r="Q136" s="70"/>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24" customHeight="1" x14ac:dyDescent="0.2">
      <c r="A137" s="37"/>
      <c r="B137" s="7"/>
      <c r="C137" s="71" t="s">
        <v>36</v>
      </c>
      <c r="D137" s="71"/>
      <c r="E137" s="71"/>
      <c r="F137" s="71"/>
      <c r="G137" s="71"/>
      <c r="H137" s="71"/>
      <c r="I137" s="71"/>
      <c r="J137" s="71"/>
      <c r="K137" s="71"/>
      <c r="L137" s="71"/>
      <c r="M137" s="71"/>
      <c r="N137" s="71"/>
      <c r="O137" s="72" t="str">
        <f>'LE 02 (PROG)'!O214:BW214</f>
        <v>Cumplir con las actividades de dirección y apoyo administrativo, inherentes a la naturaleza jurídica de la Empresa Social del Estado, a la misión y a los objetivos institucionales.</v>
      </c>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238"/>
    </row>
    <row r="138" spans="1:65" ht="18" customHeight="1" x14ac:dyDescent="0.2">
      <c r="A138" s="37"/>
      <c r="B138" s="7"/>
      <c r="C138" s="67" t="s">
        <v>34</v>
      </c>
      <c r="D138" s="67"/>
      <c r="E138" s="67"/>
      <c r="F138" s="67"/>
      <c r="G138" s="67"/>
      <c r="H138" s="67"/>
      <c r="I138" s="67"/>
      <c r="J138" s="67"/>
      <c r="K138" s="67"/>
      <c r="L138" s="67"/>
      <c r="M138" s="67"/>
      <c r="N138" s="67"/>
      <c r="O138" s="73" t="str">
        <f>'LE 02 (PROG)'!O215:R215</f>
        <v>LE 02 OB 03</v>
      </c>
      <c r="P138" s="69"/>
      <c r="Q138" s="69"/>
      <c r="R138" s="6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7" t="s">
        <v>37</v>
      </c>
      <c r="D139" s="67"/>
      <c r="E139" s="67"/>
      <c r="F139" s="67"/>
      <c r="G139" s="67"/>
      <c r="H139" s="67"/>
      <c r="I139" s="67"/>
      <c r="J139" s="67"/>
      <c r="K139" s="67"/>
      <c r="L139" s="67"/>
      <c r="M139" s="67"/>
      <c r="N139" s="67"/>
      <c r="O139" s="73">
        <f>'LE 02 (PROG)'!O216:Q216</f>
        <v>0.25</v>
      </c>
      <c r="P139" s="69"/>
      <c r="Q139" s="6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67" t="s">
        <v>38</v>
      </c>
      <c r="D140" s="67"/>
      <c r="E140" s="67"/>
      <c r="F140" s="67"/>
      <c r="G140" s="67"/>
      <c r="H140" s="67"/>
      <c r="I140" s="67"/>
      <c r="J140" s="67"/>
      <c r="K140" s="67"/>
      <c r="L140" s="67"/>
      <c r="M140" s="67"/>
      <c r="N140" s="67"/>
      <c r="O140" s="69" t="str">
        <f>'LE 02 (PROG)'!O217:BW217</f>
        <v>Gerente Empresa Social del Estado - Subgerente Administrativo.</v>
      </c>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224"/>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232" t="s">
        <v>39</v>
      </c>
      <c r="C142" s="233"/>
      <c r="D142" s="233"/>
      <c r="E142" s="233"/>
      <c r="F142" s="233"/>
      <c r="G142" s="233"/>
      <c r="H142" s="233"/>
      <c r="I142" s="233"/>
      <c r="J142" s="233"/>
      <c r="K142" s="233"/>
      <c r="L142" s="233"/>
      <c r="M142" s="233"/>
      <c r="N142" s="233"/>
      <c r="O142" s="233"/>
      <c r="P142" s="233"/>
      <c r="Q142" s="233"/>
      <c r="R142" s="233"/>
      <c r="S142" s="233"/>
      <c r="T142" s="233"/>
      <c r="U142" s="234"/>
      <c r="V142" s="232" t="s">
        <v>40</v>
      </c>
      <c r="W142" s="233"/>
      <c r="X142" s="233"/>
      <c r="Y142" s="233"/>
      <c r="Z142" s="233"/>
      <c r="AA142" s="234"/>
      <c r="AB142" s="235" t="s">
        <v>9</v>
      </c>
      <c r="AC142" s="236"/>
      <c r="AD142" s="236"/>
      <c r="AE142" s="236"/>
      <c r="AF142" s="236"/>
      <c r="AG142" s="237"/>
      <c r="AH142" s="235" t="s">
        <v>49</v>
      </c>
      <c r="AI142" s="236"/>
      <c r="AJ142" s="236"/>
      <c r="AK142" s="236"/>
      <c r="AL142" s="236"/>
      <c r="AM142" s="237"/>
      <c r="AN142" s="235" t="s">
        <v>10</v>
      </c>
      <c r="AO142" s="236"/>
      <c r="AP142" s="236"/>
      <c r="AQ142" s="236"/>
      <c r="AR142" s="236"/>
      <c r="AS142" s="237"/>
      <c r="AT142" s="235" t="s">
        <v>48</v>
      </c>
      <c r="AU142" s="236"/>
      <c r="AV142" s="236"/>
      <c r="AW142" s="236"/>
      <c r="AX142" s="236"/>
      <c r="AY142" s="237"/>
      <c r="AZ142" s="235" t="s">
        <v>7</v>
      </c>
      <c r="BA142" s="236"/>
      <c r="BB142" s="236"/>
      <c r="BC142" s="236"/>
      <c r="BD142" s="236"/>
      <c r="BE142" s="236"/>
      <c r="BF142" s="237"/>
      <c r="BG142" s="235" t="s">
        <v>6</v>
      </c>
      <c r="BH142" s="236"/>
      <c r="BI142" s="236"/>
      <c r="BJ142" s="236"/>
      <c r="BK142" s="236"/>
      <c r="BL142" s="236"/>
      <c r="BM142" s="237"/>
    </row>
    <row r="143" spans="1:65" ht="35.25" customHeight="1" x14ac:dyDescent="0.2">
      <c r="A143" s="37"/>
      <c r="B143" s="287" t="str">
        <f>'LE 02 (PROG)'!B221</f>
        <v>Preparar los informes y proyectos a presentar a la Junta Directiva de la Empresa Social del Estado.</v>
      </c>
      <c r="C143" s="288"/>
      <c r="D143" s="288"/>
      <c r="E143" s="288"/>
      <c r="F143" s="288"/>
      <c r="G143" s="288"/>
      <c r="H143" s="288"/>
      <c r="I143" s="288"/>
      <c r="J143" s="288"/>
      <c r="K143" s="288"/>
      <c r="L143" s="288"/>
      <c r="M143" s="288"/>
      <c r="N143" s="288"/>
      <c r="O143" s="288"/>
      <c r="P143" s="288"/>
      <c r="Q143" s="288"/>
      <c r="R143" s="288"/>
      <c r="S143" s="288"/>
      <c r="T143" s="288"/>
      <c r="U143" s="289"/>
      <c r="V143" s="290" t="str">
        <f>'LE 02 (PROG)'!V221</f>
        <v>LE 02 OB 03 AC 01</v>
      </c>
      <c r="W143" s="291"/>
      <c r="X143" s="291"/>
      <c r="Y143" s="291"/>
      <c r="Z143" s="291"/>
      <c r="AA143" s="292"/>
      <c r="AB143" s="293">
        <f>'LE 02 (PROG)'!AB221</f>
        <v>4.1189999999999997E-2</v>
      </c>
      <c r="AC143" s="294"/>
      <c r="AD143" s="294"/>
      <c r="AE143" s="294"/>
      <c r="AF143" s="294"/>
      <c r="AG143" s="295"/>
      <c r="AH143" s="296">
        <f>'LE 02 (PROG)'!AL221</f>
        <v>8</v>
      </c>
      <c r="AI143" s="297"/>
      <c r="AJ143" s="297"/>
      <c r="AK143" s="297"/>
      <c r="AL143" s="297"/>
      <c r="AM143" s="298"/>
      <c r="AN143" s="299">
        <f>'LE 02 (PROG)'!AL222</f>
        <v>9</v>
      </c>
      <c r="AO143" s="300"/>
      <c r="AP143" s="300"/>
      <c r="AQ143" s="300"/>
      <c r="AR143" s="300"/>
      <c r="AS143" s="301"/>
      <c r="AT143" s="302">
        <f>IF(AH143=0,"",(AN143*1)/AH143)</f>
        <v>1.125</v>
      </c>
      <c r="AU143" s="303"/>
      <c r="AV143" s="303"/>
      <c r="AW143" s="303"/>
      <c r="AX143" s="303"/>
      <c r="AY143" s="304"/>
      <c r="AZ143" s="305">
        <f>AB143*100</f>
        <v>4.1189999999999998</v>
      </c>
      <c r="BA143" s="306"/>
      <c r="BB143" s="306"/>
      <c r="BC143" s="306"/>
      <c r="BD143" s="306"/>
      <c r="BE143" s="306"/>
      <c r="BF143" s="307"/>
      <c r="BG143" s="308">
        <f>IF(AH143=0,(AZ143),((AT143*AB143)*100))</f>
        <v>4.6338749999999997</v>
      </c>
      <c r="BH143" s="309"/>
      <c r="BI143" s="309"/>
      <c r="BJ143" s="309"/>
      <c r="BK143" s="309"/>
      <c r="BL143" s="309"/>
      <c r="BM143" s="310"/>
    </row>
    <row r="144" spans="1:65" ht="18.75" customHeight="1" x14ac:dyDescent="0.2">
      <c r="A144" s="37"/>
      <c r="B144" s="269" t="str">
        <f>'LE 02 (PROG)'!B223</f>
        <v>Convocar las reuniones de la Junta Directiva de la Empresa Social del Estado</v>
      </c>
      <c r="C144" s="270"/>
      <c r="D144" s="270"/>
      <c r="E144" s="270"/>
      <c r="F144" s="270"/>
      <c r="G144" s="270"/>
      <c r="H144" s="270"/>
      <c r="I144" s="270"/>
      <c r="J144" s="270"/>
      <c r="K144" s="270"/>
      <c r="L144" s="270"/>
      <c r="M144" s="270"/>
      <c r="N144" s="270"/>
      <c r="O144" s="270"/>
      <c r="P144" s="270"/>
      <c r="Q144" s="270"/>
      <c r="R144" s="270"/>
      <c r="S144" s="270"/>
      <c r="T144" s="270"/>
      <c r="U144" s="271"/>
      <c r="V144" s="272" t="str">
        <f>'LE 02 (PROG)'!V223</f>
        <v>LE 02 OB 03 AC 02</v>
      </c>
      <c r="W144" s="273"/>
      <c r="X144" s="273"/>
      <c r="Y144" s="273"/>
      <c r="Z144" s="273"/>
      <c r="AA144" s="274"/>
      <c r="AB144" s="275">
        <f>'LE 02 (PROG)'!AB223</f>
        <v>4.8000000000000001E-4</v>
      </c>
      <c r="AC144" s="276"/>
      <c r="AD144" s="276"/>
      <c r="AE144" s="276"/>
      <c r="AF144" s="276"/>
      <c r="AG144" s="277"/>
      <c r="AH144" s="278">
        <f>'LE 02 (PROG)'!AL223</f>
        <v>7</v>
      </c>
      <c r="AI144" s="279"/>
      <c r="AJ144" s="279"/>
      <c r="AK144" s="279"/>
      <c r="AL144" s="279"/>
      <c r="AM144" s="280"/>
      <c r="AN144" s="281">
        <f>'LE 02 (PROG)'!AL224</f>
        <v>9</v>
      </c>
      <c r="AO144" s="282"/>
      <c r="AP144" s="282"/>
      <c r="AQ144" s="282"/>
      <c r="AR144" s="282"/>
      <c r="AS144" s="283"/>
      <c r="AT144" s="284">
        <f t="shared" ref="AT144:AT201" si="6">IF(AH144=0,"",(AN144*1)/AH144)</f>
        <v>1.2857142857142858</v>
      </c>
      <c r="AU144" s="285"/>
      <c r="AV144" s="285"/>
      <c r="AW144" s="285"/>
      <c r="AX144" s="285"/>
      <c r="AY144" s="286"/>
      <c r="AZ144" s="239">
        <f t="shared" ref="AZ144:AZ201" si="7">AB144*100</f>
        <v>4.8000000000000001E-2</v>
      </c>
      <c r="BA144" s="240"/>
      <c r="BB144" s="240"/>
      <c r="BC144" s="240"/>
      <c r="BD144" s="240"/>
      <c r="BE144" s="240"/>
      <c r="BF144" s="241"/>
      <c r="BG144" s="242">
        <f t="shared" ref="BG144:BG201" si="8">IF(AH144=0,(AZ144),((AT144*AB144)*100))</f>
        <v>6.1714285714285722E-2</v>
      </c>
      <c r="BH144" s="243"/>
      <c r="BI144" s="243"/>
      <c r="BJ144" s="243"/>
      <c r="BK144" s="243"/>
      <c r="BL144" s="243"/>
      <c r="BM144" s="244"/>
    </row>
    <row r="145" spans="1:65" ht="18" customHeight="1" x14ac:dyDescent="0.2">
      <c r="A145" s="37"/>
      <c r="B145" s="245" t="str">
        <f>'LE 02 (PROG)'!B225</f>
        <v xml:space="preserve">Ejecutar las reuniones de la Junta Directiva de la Empresa Social del Estado </v>
      </c>
      <c r="C145" s="246"/>
      <c r="D145" s="246"/>
      <c r="E145" s="246"/>
      <c r="F145" s="246"/>
      <c r="G145" s="246"/>
      <c r="H145" s="246"/>
      <c r="I145" s="246"/>
      <c r="J145" s="246"/>
      <c r="K145" s="246"/>
      <c r="L145" s="246"/>
      <c r="M145" s="246"/>
      <c r="N145" s="246"/>
      <c r="O145" s="246"/>
      <c r="P145" s="246"/>
      <c r="Q145" s="246"/>
      <c r="R145" s="246"/>
      <c r="S145" s="246"/>
      <c r="T145" s="246"/>
      <c r="U145" s="247"/>
      <c r="V145" s="248" t="str">
        <f>'LE 02 (PROG)'!V225</f>
        <v>LE 02 OB 03 AC 03</v>
      </c>
      <c r="W145" s="249"/>
      <c r="X145" s="249"/>
      <c r="Y145" s="249"/>
      <c r="Z145" s="249"/>
      <c r="AA145" s="250"/>
      <c r="AB145" s="251">
        <f>'LE 02 (PROG)'!AB225</f>
        <v>6.0899999999999999E-3</v>
      </c>
      <c r="AC145" s="252"/>
      <c r="AD145" s="252"/>
      <c r="AE145" s="252"/>
      <c r="AF145" s="252"/>
      <c r="AG145" s="253"/>
      <c r="AH145" s="254">
        <f>'LE 02 (PROG)'!AL225</f>
        <v>7</v>
      </c>
      <c r="AI145" s="255"/>
      <c r="AJ145" s="255"/>
      <c r="AK145" s="255"/>
      <c r="AL145" s="255"/>
      <c r="AM145" s="256"/>
      <c r="AN145" s="257">
        <f>'LE 02 (PROG)'!AL226</f>
        <v>9</v>
      </c>
      <c r="AO145" s="258"/>
      <c r="AP145" s="258"/>
      <c r="AQ145" s="258"/>
      <c r="AR145" s="258"/>
      <c r="AS145" s="259"/>
      <c r="AT145" s="260">
        <f t="shared" si="6"/>
        <v>1.2857142857142858</v>
      </c>
      <c r="AU145" s="261"/>
      <c r="AV145" s="261"/>
      <c r="AW145" s="261"/>
      <c r="AX145" s="261"/>
      <c r="AY145" s="262"/>
      <c r="AZ145" s="263">
        <f t="shared" si="7"/>
        <v>0.60899999999999999</v>
      </c>
      <c r="BA145" s="264"/>
      <c r="BB145" s="264"/>
      <c r="BC145" s="264"/>
      <c r="BD145" s="264"/>
      <c r="BE145" s="264"/>
      <c r="BF145" s="265"/>
      <c r="BG145" s="266">
        <f t="shared" si="8"/>
        <v>0.78300000000000003</v>
      </c>
      <c r="BH145" s="267"/>
      <c r="BI145" s="267"/>
      <c r="BJ145" s="267"/>
      <c r="BK145" s="267"/>
      <c r="BL145" s="267"/>
      <c r="BM145" s="268"/>
    </row>
    <row r="146" spans="1:65" ht="35.25" customHeight="1" x14ac:dyDescent="0.2">
      <c r="A146" s="37"/>
      <c r="B146" s="269" t="str">
        <f>'LE 02 (PROG)'!B227</f>
        <v>Propiciar y participar en reuniones con el asesor jurídico de la Empresa Social del Estado</v>
      </c>
      <c r="C146" s="270"/>
      <c r="D146" s="270"/>
      <c r="E146" s="270"/>
      <c r="F146" s="270"/>
      <c r="G146" s="270"/>
      <c r="H146" s="270"/>
      <c r="I146" s="270"/>
      <c r="J146" s="270"/>
      <c r="K146" s="270"/>
      <c r="L146" s="270"/>
      <c r="M146" s="270"/>
      <c r="N146" s="270"/>
      <c r="O146" s="270"/>
      <c r="P146" s="270"/>
      <c r="Q146" s="270"/>
      <c r="R146" s="270"/>
      <c r="S146" s="270"/>
      <c r="T146" s="270"/>
      <c r="U146" s="271"/>
      <c r="V146" s="272" t="str">
        <f>'LE 02 (PROG)'!V227</f>
        <v>LE 02 OB 03 AC 04</v>
      </c>
      <c r="W146" s="273"/>
      <c r="X146" s="273"/>
      <c r="Y146" s="273"/>
      <c r="Z146" s="273"/>
      <c r="AA146" s="274"/>
      <c r="AB146" s="275">
        <f>'LE 02 (PROG)'!AB227</f>
        <v>1.345E-2</v>
      </c>
      <c r="AC146" s="276"/>
      <c r="AD146" s="276"/>
      <c r="AE146" s="276"/>
      <c r="AF146" s="276"/>
      <c r="AG146" s="277"/>
      <c r="AH146" s="278">
        <f>'LE 02 (PROG)'!AL227</f>
        <v>15</v>
      </c>
      <c r="AI146" s="279"/>
      <c r="AJ146" s="279"/>
      <c r="AK146" s="279"/>
      <c r="AL146" s="279"/>
      <c r="AM146" s="280"/>
      <c r="AN146" s="281">
        <f>'LE 02 (PROG)'!AL228</f>
        <v>15</v>
      </c>
      <c r="AO146" s="282"/>
      <c r="AP146" s="282"/>
      <c r="AQ146" s="282"/>
      <c r="AR146" s="282"/>
      <c r="AS146" s="283"/>
      <c r="AT146" s="284">
        <f t="shared" si="6"/>
        <v>1</v>
      </c>
      <c r="AU146" s="285"/>
      <c r="AV146" s="285"/>
      <c r="AW146" s="285"/>
      <c r="AX146" s="285"/>
      <c r="AY146" s="286"/>
      <c r="AZ146" s="239">
        <f t="shared" si="7"/>
        <v>1.345</v>
      </c>
      <c r="BA146" s="240"/>
      <c r="BB146" s="240"/>
      <c r="BC146" s="240"/>
      <c r="BD146" s="240"/>
      <c r="BE146" s="240"/>
      <c r="BF146" s="241"/>
      <c r="BG146" s="242">
        <f t="shared" si="8"/>
        <v>1.345</v>
      </c>
      <c r="BH146" s="243"/>
      <c r="BI146" s="243"/>
      <c r="BJ146" s="243"/>
      <c r="BK146" s="243"/>
      <c r="BL146" s="243"/>
      <c r="BM146" s="244"/>
    </row>
    <row r="147" spans="1:65" ht="35.25" customHeight="1" x14ac:dyDescent="0.2">
      <c r="A147" s="37"/>
      <c r="B147" s="245" t="str">
        <f>'LE 02 (PROG)'!B229</f>
        <v>Propiciar y participar en reuniones con el asesor de calidad de la Empresa Social del Estado.</v>
      </c>
      <c r="C147" s="246"/>
      <c r="D147" s="246"/>
      <c r="E147" s="246"/>
      <c r="F147" s="246"/>
      <c r="G147" s="246"/>
      <c r="H147" s="246"/>
      <c r="I147" s="246"/>
      <c r="J147" s="246"/>
      <c r="K147" s="246"/>
      <c r="L147" s="246"/>
      <c r="M147" s="246"/>
      <c r="N147" s="246"/>
      <c r="O147" s="246"/>
      <c r="P147" s="246"/>
      <c r="Q147" s="246"/>
      <c r="R147" s="246"/>
      <c r="S147" s="246"/>
      <c r="T147" s="246"/>
      <c r="U147" s="247"/>
      <c r="V147" s="248" t="str">
        <f>'LE 02 (PROG)'!V229</f>
        <v>LE 02 OB 03 AC 05</v>
      </c>
      <c r="W147" s="249"/>
      <c r="X147" s="249"/>
      <c r="Y147" s="249"/>
      <c r="Z147" s="249"/>
      <c r="AA147" s="250"/>
      <c r="AB147" s="251">
        <f>'LE 02 (PROG)'!AB229</f>
        <v>2.0369999999999999E-2</v>
      </c>
      <c r="AC147" s="252"/>
      <c r="AD147" s="252"/>
      <c r="AE147" s="252"/>
      <c r="AF147" s="252"/>
      <c r="AG147" s="253"/>
      <c r="AH147" s="254">
        <f>'LE 02 (PROG)'!AL229</f>
        <v>15</v>
      </c>
      <c r="AI147" s="255"/>
      <c r="AJ147" s="255"/>
      <c r="AK147" s="255"/>
      <c r="AL147" s="255"/>
      <c r="AM147" s="256"/>
      <c r="AN147" s="257">
        <f>'LE 02 (PROG)'!AL230</f>
        <v>15</v>
      </c>
      <c r="AO147" s="258"/>
      <c r="AP147" s="258"/>
      <c r="AQ147" s="258"/>
      <c r="AR147" s="258"/>
      <c r="AS147" s="259"/>
      <c r="AT147" s="260">
        <f t="shared" si="6"/>
        <v>1</v>
      </c>
      <c r="AU147" s="261"/>
      <c r="AV147" s="261"/>
      <c r="AW147" s="261"/>
      <c r="AX147" s="261"/>
      <c r="AY147" s="262"/>
      <c r="AZ147" s="263">
        <f t="shared" si="7"/>
        <v>2.0369999999999999</v>
      </c>
      <c r="BA147" s="264"/>
      <c r="BB147" s="264"/>
      <c r="BC147" s="264"/>
      <c r="BD147" s="264"/>
      <c r="BE147" s="264"/>
      <c r="BF147" s="265"/>
      <c r="BG147" s="266">
        <f t="shared" si="8"/>
        <v>2.0369999999999999</v>
      </c>
      <c r="BH147" s="267"/>
      <c r="BI147" s="267"/>
      <c r="BJ147" s="267"/>
      <c r="BK147" s="267"/>
      <c r="BL147" s="267"/>
      <c r="BM147" s="268"/>
    </row>
    <row r="148" spans="1:65" ht="35.25" customHeight="1" x14ac:dyDescent="0.2">
      <c r="A148" s="37"/>
      <c r="B148" s="269" t="str">
        <f>'LE 02 (PROG)'!B231</f>
        <v>Revisar y refrendar los informes financieros y contables presentados por el asesor contable de la Empresa Social del Estado.</v>
      </c>
      <c r="C148" s="270"/>
      <c r="D148" s="270"/>
      <c r="E148" s="270"/>
      <c r="F148" s="270"/>
      <c r="G148" s="270"/>
      <c r="H148" s="270"/>
      <c r="I148" s="270"/>
      <c r="J148" s="270"/>
      <c r="K148" s="270"/>
      <c r="L148" s="270"/>
      <c r="M148" s="270"/>
      <c r="N148" s="270"/>
      <c r="O148" s="270"/>
      <c r="P148" s="270"/>
      <c r="Q148" s="270"/>
      <c r="R148" s="270"/>
      <c r="S148" s="270"/>
      <c r="T148" s="270"/>
      <c r="U148" s="271"/>
      <c r="V148" s="272" t="str">
        <f>'LE 02 (PROG)'!V231</f>
        <v>LE 02 OB 03 AC 06</v>
      </c>
      <c r="W148" s="273"/>
      <c r="X148" s="273"/>
      <c r="Y148" s="273"/>
      <c r="Z148" s="273"/>
      <c r="AA148" s="274"/>
      <c r="AB148" s="275">
        <f>'LE 02 (PROG)'!AB231</f>
        <v>2.6800000000000001E-3</v>
      </c>
      <c r="AC148" s="276"/>
      <c r="AD148" s="276"/>
      <c r="AE148" s="276"/>
      <c r="AF148" s="276"/>
      <c r="AG148" s="277"/>
      <c r="AH148" s="278">
        <f>'LE 02 (PROG)'!AL231</f>
        <v>5</v>
      </c>
      <c r="AI148" s="279"/>
      <c r="AJ148" s="279"/>
      <c r="AK148" s="279"/>
      <c r="AL148" s="279"/>
      <c r="AM148" s="280"/>
      <c r="AN148" s="281">
        <f>'LE 02 (PROG)'!AL232</f>
        <v>5</v>
      </c>
      <c r="AO148" s="282"/>
      <c r="AP148" s="282"/>
      <c r="AQ148" s="282"/>
      <c r="AR148" s="282"/>
      <c r="AS148" s="283"/>
      <c r="AT148" s="284">
        <f t="shared" si="6"/>
        <v>1</v>
      </c>
      <c r="AU148" s="285"/>
      <c r="AV148" s="285"/>
      <c r="AW148" s="285"/>
      <c r="AX148" s="285"/>
      <c r="AY148" s="286"/>
      <c r="AZ148" s="239">
        <f t="shared" si="7"/>
        <v>0.26800000000000002</v>
      </c>
      <c r="BA148" s="240"/>
      <c r="BB148" s="240"/>
      <c r="BC148" s="240"/>
      <c r="BD148" s="240"/>
      <c r="BE148" s="240"/>
      <c r="BF148" s="241"/>
      <c r="BG148" s="242">
        <f t="shared" si="8"/>
        <v>0.26800000000000002</v>
      </c>
      <c r="BH148" s="243"/>
      <c r="BI148" s="243"/>
      <c r="BJ148" s="243"/>
      <c r="BK148" s="243"/>
      <c r="BL148" s="243"/>
      <c r="BM148" s="244"/>
    </row>
    <row r="149" spans="1:65" ht="35.25" customHeight="1" x14ac:dyDescent="0.2">
      <c r="A149" s="37"/>
      <c r="B149" s="245" t="str">
        <f>'LE 02 (PROG)'!B233</f>
        <v>Expedir los actos administrativos requeridos para la buena marcha de la institución.</v>
      </c>
      <c r="C149" s="246"/>
      <c r="D149" s="246"/>
      <c r="E149" s="246"/>
      <c r="F149" s="246"/>
      <c r="G149" s="246"/>
      <c r="H149" s="246"/>
      <c r="I149" s="246"/>
      <c r="J149" s="246"/>
      <c r="K149" s="246"/>
      <c r="L149" s="246"/>
      <c r="M149" s="246"/>
      <c r="N149" s="246"/>
      <c r="O149" s="246"/>
      <c r="P149" s="246"/>
      <c r="Q149" s="246"/>
      <c r="R149" s="246"/>
      <c r="S149" s="246"/>
      <c r="T149" s="246"/>
      <c r="U149" s="247"/>
      <c r="V149" s="248" t="str">
        <f>'LE 02 (PROG)'!V233</f>
        <v>LE 02 OB 03 AC 07</v>
      </c>
      <c r="W149" s="249"/>
      <c r="X149" s="249"/>
      <c r="Y149" s="249"/>
      <c r="Z149" s="249"/>
      <c r="AA149" s="250"/>
      <c r="AB149" s="251">
        <f>'LE 02 (PROG)'!AB233</f>
        <v>1.8419999999999999E-2</v>
      </c>
      <c r="AC149" s="252"/>
      <c r="AD149" s="252"/>
      <c r="AE149" s="252"/>
      <c r="AF149" s="252"/>
      <c r="AG149" s="253"/>
      <c r="AH149" s="254">
        <f>'LE 02 (PROG)'!AL233</f>
        <v>318</v>
      </c>
      <c r="AI149" s="255"/>
      <c r="AJ149" s="255"/>
      <c r="AK149" s="255"/>
      <c r="AL149" s="255"/>
      <c r="AM149" s="256"/>
      <c r="AN149" s="257">
        <f>'LE 02 (PROG)'!AL234</f>
        <v>376</v>
      </c>
      <c r="AO149" s="258"/>
      <c r="AP149" s="258"/>
      <c r="AQ149" s="258"/>
      <c r="AR149" s="258"/>
      <c r="AS149" s="259"/>
      <c r="AT149" s="260">
        <f t="shared" si="6"/>
        <v>1.1823899371069182</v>
      </c>
      <c r="AU149" s="261"/>
      <c r="AV149" s="261"/>
      <c r="AW149" s="261"/>
      <c r="AX149" s="261"/>
      <c r="AY149" s="262"/>
      <c r="AZ149" s="263">
        <f t="shared" si="7"/>
        <v>1.8419999999999999</v>
      </c>
      <c r="BA149" s="264"/>
      <c r="BB149" s="264"/>
      <c r="BC149" s="264"/>
      <c r="BD149" s="264"/>
      <c r="BE149" s="264"/>
      <c r="BF149" s="265"/>
      <c r="BG149" s="266">
        <f t="shared" si="8"/>
        <v>2.1779622641509433</v>
      </c>
      <c r="BH149" s="267"/>
      <c r="BI149" s="267"/>
      <c r="BJ149" s="267"/>
      <c r="BK149" s="267"/>
      <c r="BL149" s="267"/>
      <c r="BM149" s="268"/>
    </row>
    <row r="150" spans="1:65" ht="18" customHeight="1" x14ac:dyDescent="0.2">
      <c r="A150" s="37"/>
      <c r="B150" s="269" t="str">
        <f>'LE 02 (PROG)'!B235</f>
        <v>Dar publicidad a los actos administrativos de carácter general.</v>
      </c>
      <c r="C150" s="270"/>
      <c r="D150" s="270"/>
      <c r="E150" s="270"/>
      <c r="F150" s="270"/>
      <c r="G150" s="270"/>
      <c r="H150" s="270"/>
      <c r="I150" s="270"/>
      <c r="J150" s="270"/>
      <c r="K150" s="270"/>
      <c r="L150" s="270"/>
      <c r="M150" s="270"/>
      <c r="N150" s="270"/>
      <c r="O150" s="270"/>
      <c r="P150" s="270"/>
      <c r="Q150" s="270"/>
      <c r="R150" s="270"/>
      <c r="S150" s="270"/>
      <c r="T150" s="270"/>
      <c r="U150" s="271"/>
      <c r="V150" s="272" t="str">
        <f>'LE 02 (PROG)'!V235</f>
        <v>LE 02 OB 03 AC 08</v>
      </c>
      <c r="W150" s="273"/>
      <c r="X150" s="273"/>
      <c r="Y150" s="273"/>
      <c r="Z150" s="273"/>
      <c r="AA150" s="274"/>
      <c r="AB150" s="275">
        <f>'LE 02 (PROG)'!AB235</f>
        <v>1.0000000000000001E-5</v>
      </c>
      <c r="AC150" s="276"/>
      <c r="AD150" s="276"/>
      <c r="AE150" s="276"/>
      <c r="AF150" s="276"/>
      <c r="AG150" s="277"/>
      <c r="AH150" s="278">
        <f>'LE 02 (PROG)'!AL235</f>
        <v>1</v>
      </c>
      <c r="AI150" s="279"/>
      <c r="AJ150" s="279"/>
      <c r="AK150" s="279"/>
      <c r="AL150" s="279"/>
      <c r="AM150" s="280"/>
      <c r="AN150" s="281">
        <f>'LE 02 (PROG)'!AL236</f>
        <v>1</v>
      </c>
      <c r="AO150" s="282"/>
      <c r="AP150" s="282"/>
      <c r="AQ150" s="282"/>
      <c r="AR150" s="282"/>
      <c r="AS150" s="283"/>
      <c r="AT150" s="284">
        <f t="shared" si="6"/>
        <v>1</v>
      </c>
      <c r="AU150" s="285"/>
      <c r="AV150" s="285"/>
      <c r="AW150" s="285"/>
      <c r="AX150" s="285"/>
      <c r="AY150" s="286"/>
      <c r="AZ150" s="239">
        <f t="shared" si="7"/>
        <v>1E-3</v>
      </c>
      <c r="BA150" s="240"/>
      <c r="BB150" s="240"/>
      <c r="BC150" s="240"/>
      <c r="BD150" s="240"/>
      <c r="BE150" s="240"/>
      <c r="BF150" s="241"/>
      <c r="BG150" s="242">
        <f t="shared" si="8"/>
        <v>1E-3</v>
      </c>
      <c r="BH150" s="243"/>
      <c r="BI150" s="243"/>
      <c r="BJ150" s="243"/>
      <c r="BK150" s="243"/>
      <c r="BL150" s="243"/>
      <c r="BM150" s="244"/>
    </row>
    <row r="151" spans="1:65" ht="35.25" customHeight="1" x14ac:dyDescent="0.2">
      <c r="A151" s="37"/>
      <c r="B151" s="245" t="str">
        <f>'LE 02 (PROG)'!B237</f>
        <v>Realizar gestiones relacionadas con la dirección de la Empresa Social del Estado por fuera del municipio de Concordia.</v>
      </c>
      <c r="C151" s="246"/>
      <c r="D151" s="246"/>
      <c r="E151" s="246"/>
      <c r="F151" s="246"/>
      <c r="G151" s="246"/>
      <c r="H151" s="246"/>
      <c r="I151" s="246"/>
      <c r="J151" s="246"/>
      <c r="K151" s="246"/>
      <c r="L151" s="246"/>
      <c r="M151" s="246"/>
      <c r="N151" s="246"/>
      <c r="O151" s="246"/>
      <c r="P151" s="246"/>
      <c r="Q151" s="246"/>
      <c r="R151" s="246"/>
      <c r="S151" s="246"/>
      <c r="T151" s="246"/>
      <c r="U151" s="247"/>
      <c r="V151" s="248" t="str">
        <f>'LE 02 (PROG)'!V237</f>
        <v>LE 02 OB 03 AC 09</v>
      </c>
      <c r="W151" s="249"/>
      <c r="X151" s="249"/>
      <c r="Y151" s="249"/>
      <c r="Z151" s="249"/>
      <c r="AA151" s="250"/>
      <c r="AB151" s="251">
        <f>'LE 02 (PROG)'!AB237</f>
        <v>2.4039999999999999E-2</v>
      </c>
      <c r="AC151" s="252"/>
      <c r="AD151" s="252"/>
      <c r="AE151" s="252"/>
      <c r="AF151" s="252"/>
      <c r="AG151" s="253"/>
      <c r="AH151" s="254">
        <f>'LE 02 (PROG)'!AL237</f>
        <v>60</v>
      </c>
      <c r="AI151" s="255"/>
      <c r="AJ151" s="255"/>
      <c r="AK151" s="255"/>
      <c r="AL151" s="255"/>
      <c r="AM151" s="256"/>
      <c r="AN151" s="257">
        <f>'LE 02 (PROG)'!AL238</f>
        <v>8</v>
      </c>
      <c r="AO151" s="258"/>
      <c r="AP151" s="258"/>
      <c r="AQ151" s="258"/>
      <c r="AR151" s="258"/>
      <c r="AS151" s="259"/>
      <c r="AT151" s="260">
        <f t="shared" si="6"/>
        <v>0.13333333333333333</v>
      </c>
      <c r="AU151" s="261"/>
      <c r="AV151" s="261"/>
      <c r="AW151" s="261"/>
      <c r="AX151" s="261"/>
      <c r="AY151" s="262"/>
      <c r="AZ151" s="263">
        <f t="shared" si="7"/>
        <v>2.4039999999999999</v>
      </c>
      <c r="BA151" s="264"/>
      <c r="BB151" s="264"/>
      <c r="BC151" s="264"/>
      <c r="BD151" s="264"/>
      <c r="BE151" s="264"/>
      <c r="BF151" s="265"/>
      <c r="BG151" s="266">
        <f t="shared" si="8"/>
        <v>0.32053333333333328</v>
      </c>
      <c r="BH151" s="267"/>
      <c r="BI151" s="267"/>
      <c r="BJ151" s="267"/>
      <c r="BK151" s="267"/>
      <c r="BL151" s="267"/>
      <c r="BM151" s="268"/>
    </row>
    <row r="152" spans="1:65" ht="18" customHeight="1" x14ac:dyDescent="0.2">
      <c r="A152" s="37"/>
      <c r="B152" s="269" t="str">
        <f>'LE 02 (PROG)'!B239</f>
        <v>Convocar a la comunidad para la rendición pública de cuentas.</v>
      </c>
      <c r="C152" s="270"/>
      <c r="D152" s="270"/>
      <c r="E152" s="270"/>
      <c r="F152" s="270"/>
      <c r="G152" s="270"/>
      <c r="H152" s="270"/>
      <c r="I152" s="270"/>
      <c r="J152" s="270"/>
      <c r="K152" s="270"/>
      <c r="L152" s="270"/>
      <c r="M152" s="270"/>
      <c r="N152" s="270"/>
      <c r="O152" s="270"/>
      <c r="P152" s="270"/>
      <c r="Q152" s="270"/>
      <c r="R152" s="270"/>
      <c r="S152" s="270"/>
      <c r="T152" s="270"/>
      <c r="U152" s="271"/>
      <c r="V152" s="272" t="str">
        <f>'LE 02 (PROG)'!V239</f>
        <v>LE 02 OB 03 AC 10</v>
      </c>
      <c r="W152" s="273"/>
      <c r="X152" s="273"/>
      <c r="Y152" s="273"/>
      <c r="Z152" s="273"/>
      <c r="AA152" s="274"/>
      <c r="AB152" s="275">
        <f>'LE 02 (PROG)'!AB239</f>
        <v>2.3000000000000001E-4</v>
      </c>
      <c r="AC152" s="276"/>
      <c r="AD152" s="276"/>
      <c r="AE152" s="276"/>
      <c r="AF152" s="276"/>
      <c r="AG152" s="277"/>
      <c r="AH152" s="278">
        <f>'LE 02 (PROG)'!AL239</f>
        <v>1</v>
      </c>
      <c r="AI152" s="279"/>
      <c r="AJ152" s="279"/>
      <c r="AK152" s="279"/>
      <c r="AL152" s="279"/>
      <c r="AM152" s="280"/>
      <c r="AN152" s="281">
        <f>'LE 02 (PROG)'!AL240</f>
        <v>2</v>
      </c>
      <c r="AO152" s="282"/>
      <c r="AP152" s="282"/>
      <c r="AQ152" s="282"/>
      <c r="AR152" s="282"/>
      <c r="AS152" s="283"/>
      <c r="AT152" s="284">
        <f t="shared" si="6"/>
        <v>2</v>
      </c>
      <c r="AU152" s="285"/>
      <c r="AV152" s="285"/>
      <c r="AW152" s="285"/>
      <c r="AX152" s="285"/>
      <c r="AY152" s="286"/>
      <c r="AZ152" s="239">
        <f t="shared" si="7"/>
        <v>2.3E-2</v>
      </c>
      <c r="BA152" s="240"/>
      <c r="BB152" s="240"/>
      <c r="BC152" s="240"/>
      <c r="BD152" s="240"/>
      <c r="BE152" s="240"/>
      <c r="BF152" s="241"/>
      <c r="BG152" s="242">
        <f t="shared" si="8"/>
        <v>4.5999999999999999E-2</v>
      </c>
      <c r="BH152" s="243"/>
      <c r="BI152" s="243"/>
      <c r="BJ152" s="243"/>
      <c r="BK152" s="243"/>
      <c r="BL152" s="243"/>
      <c r="BM152" s="244"/>
    </row>
    <row r="153" spans="1:65" ht="18" customHeight="1" x14ac:dyDescent="0.2">
      <c r="A153" s="37"/>
      <c r="B153" s="245" t="str">
        <f>'LE 02 (PROG)'!B241</f>
        <v>Preparar los informes a presentar en la rendición pública de cuentas.</v>
      </c>
      <c r="C153" s="246"/>
      <c r="D153" s="246"/>
      <c r="E153" s="246"/>
      <c r="F153" s="246"/>
      <c r="G153" s="246"/>
      <c r="H153" s="246"/>
      <c r="I153" s="246"/>
      <c r="J153" s="246"/>
      <c r="K153" s="246"/>
      <c r="L153" s="246"/>
      <c r="M153" s="246"/>
      <c r="N153" s="246"/>
      <c r="O153" s="246"/>
      <c r="P153" s="246"/>
      <c r="Q153" s="246"/>
      <c r="R153" s="246"/>
      <c r="S153" s="246"/>
      <c r="T153" s="246"/>
      <c r="U153" s="247"/>
      <c r="V153" s="248" t="str">
        <f>'LE 02 (PROG)'!V241</f>
        <v>LE 02 OB 03 AC 11</v>
      </c>
      <c r="W153" s="249"/>
      <c r="X153" s="249"/>
      <c r="Y153" s="249"/>
      <c r="Z153" s="249"/>
      <c r="AA153" s="250"/>
      <c r="AB153" s="251">
        <f>'LE 02 (PROG)'!AB241</f>
        <v>1.4499999999999999E-3</v>
      </c>
      <c r="AC153" s="252"/>
      <c r="AD153" s="252"/>
      <c r="AE153" s="252"/>
      <c r="AF153" s="252"/>
      <c r="AG153" s="253"/>
      <c r="AH153" s="254">
        <f>'LE 02 (PROG)'!AL241</f>
        <v>1</v>
      </c>
      <c r="AI153" s="255"/>
      <c r="AJ153" s="255"/>
      <c r="AK153" s="255"/>
      <c r="AL153" s="255"/>
      <c r="AM153" s="256"/>
      <c r="AN153" s="257">
        <f>'LE 02 (PROG)'!AL242</f>
        <v>2</v>
      </c>
      <c r="AO153" s="258"/>
      <c r="AP153" s="258"/>
      <c r="AQ153" s="258"/>
      <c r="AR153" s="258"/>
      <c r="AS153" s="259"/>
      <c r="AT153" s="260">
        <f t="shared" si="6"/>
        <v>2</v>
      </c>
      <c r="AU153" s="261"/>
      <c r="AV153" s="261"/>
      <c r="AW153" s="261"/>
      <c r="AX153" s="261"/>
      <c r="AY153" s="262"/>
      <c r="AZ153" s="263">
        <f t="shared" si="7"/>
        <v>0.14499999999999999</v>
      </c>
      <c r="BA153" s="264"/>
      <c r="BB153" s="264"/>
      <c r="BC153" s="264"/>
      <c r="BD153" s="264"/>
      <c r="BE153" s="264"/>
      <c r="BF153" s="265"/>
      <c r="BG153" s="266">
        <f t="shared" si="8"/>
        <v>0.28999999999999998</v>
      </c>
      <c r="BH153" s="267"/>
      <c r="BI153" s="267"/>
      <c r="BJ153" s="267"/>
      <c r="BK153" s="267"/>
      <c r="BL153" s="267"/>
      <c r="BM153" s="268"/>
    </row>
    <row r="154" spans="1:65" ht="18" customHeight="1" x14ac:dyDescent="0.2">
      <c r="A154" s="37"/>
      <c r="B154" s="269" t="str">
        <f>'LE 02 (PROG)'!B243</f>
        <v>Realizar la rendición pública de cuentas ante la comunidad.</v>
      </c>
      <c r="C154" s="270"/>
      <c r="D154" s="270"/>
      <c r="E154" s="270"/>
      <c r="F154" s="270"/>
      <c r="G154" s="270"/>
      <c r="H154" s="270"/>
      <c r="I154" s="270"/>
      <c r="J154" s="270"/>
      <c r="K154" s="270"/>
      <c r="L154" s="270"/>
      <c r="M154" s="270"/>
      <c r="N154" s="270"/>
      <c r="O154" s="270"/>
      <c r="P154" s="270"/>
      <c r="Q154" s="270"/>
      <c r="R154" s="270"/>
      <c r="S154" s="270"/>
      <c r="T154" s="270"/>
      <c r="U154" s="271"/>
      <c r="V154" s="272" t="str">
        <f>'LE 02 (PROG)'!V243</f>
        <v>LE 02 OB 03 AC 12</v>
      </c>
      <c r="W154" s="273"/>
      <c r="X154" s="273"/>
      <c r="Y154" s="273"/>
      <c r="Z154" s="273"/>
      <c r="AA154" s="274"/>
      <c r="AB154" s="275">
        <f>'LE 02 (PROG)'!AB243</f>
        <v>3.14E-3</v>
      </c>
      <c r="AC154" s="276"/>
      <c r="AD154" s="276"/>
      <c r="AE154" s="276"/>
      <c r="AF154" s="276"/>
      <c r="AG154" s="277"/>
      <c r="AH154" s="278">
        <f>'LE 02 (PROG)'!AL243</f>
        <v>1</v>
      </c>
      <c r="AI154" s="279"/>
      <c r="AJ154" s="279"/>
      <c r="AK154" s="279"/>
      <c r="AL154" s="279"/>
      <c r="AM154" s="280"/>
      <c r="AN154" s="281">
        <f>'LE 02 (PROG)'!AL244</f>
        <v>2</v>
      </c>
      <c r="AO154" s="282"/>
      <c r="AP154" s="282"/>
      <c r="AQ154" s="282"/>
      <c r="AR154" s="282"/>
      <c r="AS154" s="283"/>
      <c r="AT154" s="284">
        <f t="shared" si="6"/>
        <v>2</v>
      </c>
      <c r="AU154" s="285"/>
      <c r="AV154" s="285"/>
      <c r="AW154" s="285"/>
      <c r="AX154" s="285"/>
      <c r="AY154" s="286"/>
      <c r="AZ154" s="239">
        <f t="shared" si="7"/>
        <v>0.314</v>
      </c>
      <c r="BA154" s="240"/>
      <c r="BB154" s="240"/>
      <c r="BC154" s="240"/>
      <c r="BD154" s="240"/>
      <c r="BE154" s="240"/>
      <c r="BF154" s="241"/>
      <c r="BG154" s="242">
        <f t="shared" si="8"/>
        <v>0.628</v>
      </c>
      <c r="BH154" s="243"/>
      <c r="BI154" s="243"/>
      <c r="BJ154" s="243"/>
      <c r="BK154" s="243"/>
      <c r="BL154" s="243"/>
      <c r="BM154" s="244"/>
    </row>
    <row r="155" spans="1:65" ht="35.25" customHeight="1" x14ac:dyDescent="0.2">
      <c r="A155" s="37"/>
      <c r="B155" s="245" t="str">
        <f>'LE 02 (PROG)'!B245</f>
        <v>Presentar un informe de la rendición pública de cuentas a la Superintendencia Nacional de Salud.</v>
      </c>
      <c r="C155" s="246"/>
      <c r="D155" s="246"/>
      <c r="E155" s="246"/>
      <c r="F155" s="246"/>
      <c r="G155" s="246"/>
      <c r="H155" s="246"/>
      <c r="I155" s="246"/>
      <c r="J155" s="246"/>
      <c r="K155" s="246"/>
      <c r="L155" s="246"/>
      <c r="M155" s="246"/>
      <c r="N155" s="246"/>
      <c r="O155" s="246"/>
      <c r="P155" s="246"/>
      <c r="Q155" s="246"/>
      <c r="R155" s="246"/>
      <c r="S155" s="246"/>
      <c r="T155" s="246"/>
      <c r="U155" s="247"/>
      <c r="V155" s="248" t="str">
        <f>'LE 02 (PROG)'!V245</f>
        <v>LE 02 OB 03 AC 13</v>
      </c>
      <c r="W155" s="249"/>
      <c r="X155" s="249"/>
      <c r="Y155" s="249"/>
      <c r="Z155" s="249"/>
      <c r="AA155" s="250"/>
      <c r="AB155" s="251">
        <f>'LE 02 (PROG)'!AB245</f>
        <v>3.1E-4</v>
      </c>
      <c r="AC155" s="252"/>
      <c r="AD155" s="252"/>
      <c r="AE155" s="252"/>
      <c r="AF155" s="252"/>
      <c r="AG155" s="253"/>
      <c r="AH155" s="254">
        <f>'LE 02 (PROG)'!AL245</f>
        <v>1</v>
      </c>
      <c r="AI155" s="255"/>
      <c r="AJ155" s="255"/>
      <c r="AK155" s="255"/>
      <c r="AL155" s="255"/>
      <c r="AM155" s="256"/>
      <c r="AN155" s="257">
        <f>'LE 02 (PROG)'!AL246</f>
        <v>1</v>
      </c>
      <c r="AO155" s="258"/>
      <c r="AP155" s="258"/>
      <c r="AQ155" s="258"/>
      <c r="AR155" s="258"/>
      <c r="AS155" s="259"/>
      <c r="AT155" s="260">
        <f t="shared" si="6"/>
        <v>1</v>
      </c>
      <c r="AU155" s="261"/>
      <c r="AV155" s="261"/>
      <c r="AW155" s="261"/>
      <c r="AX155" s="261"/>
      <c r="AY155" s="262"/>
      <c r="AZ155" s="263">
        <f t="shared" si="7"/>
        <v>3.1E-2</v>
      </c>
      <c r="BA155" s="264"/>
      <c r="BB155" s="264"/>
      <c r="BC155" s="264"/>
      <c r="BD155" s="264"/>
      <c r="BE155" s="264"/>
      <c r="BF155" s="265"/>
      <c r="BG155" s="266">
        <f t="shared" si="8"/>
        <v>3.1E-2</v>
      </c>
      <c r="BH155" s="267"/>
      <c r="BI155" s="267"/>
      <c r="BJ155" s="267"/>
      <c r="BK155" s="267"/>
      <c r="BL155" s="267"/>
      <c r="BM155" s="268"/>
    </row>
    <row r="156" spans="1:65" ht="35.25" customHeight="1" x14ac:dyDescent="0.2">
      <c r="A156" s="37"/>
      <c r="B156" s="269" t="str">
        <f>'LE 02 (PROG)'!B247</f>
        <v>Preparar los informes de gestión y de control político solicitados por el Concejo Municipal.</v>
      </c>
      <c r="C156" s="270"/>
      <c r="D156" s="270"/>
      <c r="E156" s="270"/>
      <c r="F156" s="270"/>
      <c r="G156" s="270"/>
      <c r="H156" s="270"/>
      <c r="I156" s="270"/>
      <c r="J156" s="270"/>
      <c r="K156" s="270"/>
      <c r="L156" s="270"/>
      <c r="M156" s="270"/>
      <c r="N156" s="270"/>
      <c r="O156" s="270"/>
      <c r="P156" s="270"/>
      <c r="Q156" s="270"/>
      <c r="R156" s="270"/>
      <c r="S156" s="270"/>
      <c r="T156" s="270"/>
      <c r="U156" s="271"/>
      <c r="V156" s="272" t="str">
        <f>'LE 02 (PROG)'!V247</f>
        <v>LE 02 OB 03 AC 14</v>
      </c>
      <c r="W156" s="273"/>
      <c r="X156" s="273"/>
      <c r="Y156" s="273"/>
      <c r="Z156" s="273"/>
      <c r="AA156" s="274"/>
      <c r="AB156" s="275">
        <f>'LE 02 (PROG)'!AB247</f>
        <v>5.5300000000000002E-3</v>
      </c>
      <c r="AC156" s="276"/>
      <c r="AD156" s="276"/>
      <c r="AE156" s="276"/>
      <c r="AF156" s="276"/>
      <c r="AG156" s="277"/>
      <c r="AH156" s="278">
        <f>'LE 02 (PROG)'!AL247</f>
        <v>4</v>
      </c>
      <c r="AI156" s="279"/>
      <c r="AJ156" s="279"/>
      <c r="AK156" s="279"/>
      <c r="AL156" s="279"/>
      <c r="AM156" s="280"/>
      <c r="AN156" s="281">
        <f>'LE 02 (PROG)'!AL248</f>
        <v>3</v>
      </c>
      <c r="AO156" s="282"/>
      <c r="AP156" s="282"/>
      <c r="AQ156" s="282"/>
      <c r="AR156" s="282"/>
      <c r="AS156" s="283"/>
      <c r="AT156" s="284">
        <f t="shared" si="6"/>
        <v>0.75</v>
      </c>
      <c r="AU156" s="285"/>
      <c r="AV156" s="285"/>
      <c r="AW156" s="285"/>
      <c r="AX156" s="285"/>
      <c r="AY156" s="286"/>
      <c r="AZ156" s="239">
        <f t="shared" si="7"/>
        <v>0.55300000000000005</v>
      </c>
      <c r="BA156" s="240"/>
      <c r="BB156" s="240"/>
      <c r="BC156" s="240"/>
      <c r="BD156" s="240"/>
      <c r="BE156" s="240"/>
      <c r="BF156" s="241"/>
      <c r="BG156" s="242">
        <f t="shared" si="8"/>
        <v>0.41475000000000001</v>
      </c>
      <c r="BH156" s="243"/>
      <c r="BI156" s="243"/>
      <c r="BJ156" s="243"/>
      <c r="BK156" s="243"/>
      <c r="BL156" s="243"/>
      <c r="BM156" s="244"/>
    </row>
    <row r="157" spans="1:65" ht="35.25" customHeight="1" x14ac:dyDescent="0.2">
      <c r="A157" s="37"/>
      <c r="B157" s="245" t="str">
        <f>'LE 02 (PROG)'!B249</f>
        <v>Presentar los informes de gestión y de control político solicitados por el Concejo Municipal.</v>
      </c>
      <c r="C157" s="246"/>
      <c r="D157" s="246"/>
      <c r="E157" s="246"/>
      <c r="F157" s="246"/>
      <c r="G157" s="246"/>
      <c r="H157" s="246"/>
      <c r="I157" s="246"/>
      <c r="J157" s="246"/>
      <c r="K157" s="246"/>
      <c r="L157" s="246"/>
      <c r="M157" s="246"/>
      <c r="N157" s="246"/>
      <c r="O157" s="246"/>
      <c r="P157" s="246"/>
      <c r="Q157" s="246"/>
      <c r="R157" s="246"/>
      <c r="S157" s="246"/>
      <c r="T157" s="246"/>
      <c r="U157" s="247"/>
      <c r="V157" s="248" t="str">
        <f>'LE 02 (PROG)'!V249</f>
        <v>LE 02 OB 03 AC 15</v>
      </c>
      <c r="W157" s="249"/>
      <c r="X157" s="249"/>
      <c r="Y157" s="249"/>
      <c r="Z157" s="249"/>
      <c r="AA157" s="250"/>
      <c r="AB157" s="251">
        <f>'LE 02 (PROG)'!AB249</f>
        <v>8.8999999999999995E-4</v>
      </c>
      <c r="AC157" s="252"/>
      <c r="AD157" s="252"/>
      <c r="AE157" s="252"/>
      <c r="AF157" s="252"/>
      <c r="AG157" s="253"/>
      <c r="AH157" s="254">
        <f>'LE 02 (PROG)'!AL249</f>
        <v>4</v>
      </c>
      <c r="AI157" s="255"/>
      <c r="AJ157" s="255"/>
      <c r="AK157" s="255"/>
      <c r="AL157" s="255"/>
      <c r="AM157" s="256"/>
      <c r="AN157" s="257">
        <f>'LE 02 (PROG)'!AL250</f>
        <v>3</v>
      </c>
      <c r="AO157" s="258"/>
      <c r="AP157" s="258"/>
      <c r="AQ157" s="258"/>
      <c r="AR157" s="258"/>
      <c r="AS157" s="259"/>
      <c r="AT157" s="260">
        <f t="shared" si="6"/>
        <v>0.75</v>
      </c>
      <c r="AU157" s="261"/>
      <c r="AV157" s="261"/>
      <c r="AW157" s="261"/>
      <c r="AX157" s="261"/>
      <c r="AY157" s="262"/>
      <c r="AZ157" s="263">
        <f t="shared" si="7"/>
        <v>8.8999999999999996E-2</v>
      </c>
      <c r="BA157" s="264"/>
      <c r="BB157" s="264"/>
      <c r="BC157" s="264"/>
      <c r="BD157" s="264"/>
      <c r="BE157" s="264"/>
      <c r="BF157" s="265"/>
      <c r="BG157" s="266">
        <f t="shared" si="8"/>
        <v>6.674999999999999E-2</v>
      </c>
      <c r="BH157" s="267"/>
      <c r="BI157" s="267"/>
      <c r="BJ157" s="267"/>
      <c r="BK157" s="267"/>
      <c r="BL157" s="267"/>
      <c r="BM157" s="268"/>
    </row>
    <row r="158" spans="1:65" ht="35.25" customHeight="1" x14ac:dyDescent="0.2">
      <c r="A158" s="37"/>
      <c r="B158" s="269" t="str">
        <f>'LE 02 (PROG)'!B251</f>
        <v>Dar apertura a los buzones de sugerencias y dejar constancia de ello en un acta.</v>
      </c>
      <c r="C158" s="270"/>
      <c r="D158" s="270"/>
      <c r="E158" s="270"/>
      <c r="F158" s="270"/>
      <c r="G158" s="270"/>
      <c r="H158" s="270"/>
      <c r="I158" s="270"/>
      <c r="J158" s="270"/>
      <c r="K158" s="270"/>
      <c r="L158" s="270"/>
      <c r="M158" s="270"/>
      <c r="N158" s="270"/>
      <c r="O158" s="270"/>
      <c r="P158" s="270"/>
      <c r="Q158" s="270"/>
      <c r="R158" s="270"/>
      <c r="S158" s="270"/>
      <c r="T158" s="270"/>
      <c r="U158" s="271"/>
      <c r="V158" s="272" t="str">
        <f>'LE 02 (PROG)'!V251</f>
        <v>LE 02 OB 03 AC 16</v>
      </c>
      <c r="W158" s="273"/>
      <c r="X158" s="273"/>
      <c r="Y158" s="273"/>
      <c r="Z158" s="273"/>
      <c r="AA158" s="274"/>
      <c r="AB158" s="275">
        <f>'LE 02 (PROG)'!AB251</f>
        <v>7.3999999999999999E-4</v>
      </c>
      <c r="AC158" s="276"/>
      <c r="AD158" s="276"/>
      <c r="AE158" s="276"/>
      <c r="AF158" s="276"/>
      <c r="AG158" s="277"/>
      <c r="AH158" s="278">
        <f>'LE 02 (PROG)'!AL251</f>
        <v>30</v>
      </c>
      <c r="AI158" s="279"/>
      <c r="AJ158" s="279"/>
      <c r="AK158" s="279"/>
      <c r="AL158" s="279"/>
      <c r="AM158" s="280"/>
      <c r="AN158" s="281">
        <f>'LE 02 (PROG)'!AL252</f>
        <v>48</v>
      </c>
      <c r="AO158" s="282"/>
      <c r="AP158" s="282"/>
      <c r="AQ158" s="282"/>
      <c r="AR158" s="282"/>
      <c r="AS158" s="283"/>
      <c r="AT158" s="284">
        <f t="shared" si="6"/>
        <v>1.6</v>
      </c>
      <c r="AU158" s="285"/>
      <c r="AV158" s="285"/>
      <c r="AW158" s="285"/>
      <c r="AX158" s="285"/>
      <c r="AY158" s="286"/>
      <c r="AZ158" s="239">
        <f t="shared" si="7"/>
        <v>7.3999999999999996E-2</v>
      </c>
      <c r="BA158" s="240"/>
      <c r="BB158" s="240"/>
      <c r="BC158" s="240"/>
      <c r="BD158" s="240"/>
      <c r="BE158" s="240"/>
      <c r="BF158" s="241"/>
      <c r="BG158" s="242">
        <f t="shared" si="8"/>
        <v>0.11840000000000002</v>
      </c>
      <c r="BH158" s="243"/>
      <c r="BI158" s="243"/>
      <c r="BJ158" s="243"/>
      <c r="BK158" s="243"/>
      <c r="BL158" s="243"/>
      <c r="BM158" s="244"/>
    </row>
    <row r="159" spans="1:65" ht="71.25" customHeight="1" x14ac:dyDescent="0.2">
      <c r="A159" s="37"/>
      <c r="B159" s="245"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46"/>
      <c r="D159" s="246"/>
      <c r="E159" s="246"/>
      <c r="F159" s="246"/>
      <c r="G159" s="246"/>
      <c r="H159" s="246"/>
      <c r="I159" s="246"/>
      <c r="J159" s="246"/>
      <c r="K159" s="246"/>
      <c r="L159" s="246"/>
      <c r="M159" s="246"/>
      <c r="N159" s="246"/>
      <c r="O159" s="246"/>
      <c r="P159" s="246"/>
      <c r="Q159" s="246"/>
      <c r="R159" s="246"/>
      <c r="S159" s="246"/>
      <c r="T159" s="246"/>
      <c r="U159" s="247"/>
      <c r="V159" s="248" t="str">
        <f>'LE 02 (PROG)'!V253</f>
        <v>LE 02 OB 03 AC 17</v>
      </c>
      <c r="W159" s="249"/>
      <c r="X159" s="249"/>
      <c r="Y159" s="249"/>
      <c r="Z159" s="249"/>
      <c r="AA159" s="250"/>
      <c r="AB159" s="251">
        <f>'LE 02 (PROG)'!AB253</f>
        <v>5.5000000000000003E-4</v>
      </c>
      <c r="AC159" s="252"/>
      <c r="AD159" s="252"/>
      <c r="AE159" s="252"/>
      <c r="AF159" s="252"/>
      <c r="AG159" s="253"/>
      <c r="AH159" s="254">
        <f>'LE 02 (PROG)'!AL253</f>
        <v>4</v>
      </c>
      <c r="AI159" s="255"/>
      <c r="AJ159" s="255"/>
      <c r="AK159" s="255"/>
      <c r="AL159" s="255"/>
      <c r="AM159" s="256"/>
      <c r="AN159" s="257">
        <f>'LE 02 (PROG)'!AL254</f>
        <v>4</v>
      </c>
      <c r="AO159" s="258"/>
      <c r="AP159" s="258"/>
      <c r="AQ159" s="258"/>
      <c r="AR159" s="258"/>
      <c r="AS159" s="259"/>
      <c r="AT159" s="260">
        <f t="shared" si="6"/>
        <v>1</v>
      </c>
      <c r="AU159" s="261"/>
      <c r="AV159" s="261"/>
      <c r="AW159" s="261"/>
      <c r="AX159" s="261"/>
      <c r="AY159" s="262"/>
      <c r="AZ159" s="263">
        <f t="shared" si="7"/>
        <v>5.5E-2</v>
      </c>
      <c r="BA159" s="264"/>
      <c r="BB159" s="264"/>
      <c r="BC159" s="264"/>
      <c r="BD159" s="264"/>
      <c r="BE159" s="264"/>
      <c r="BF159" s="265"/>
      <c r="BG159" s="266">
        <f t="shared" si="8"/>
        <v>5.5E-2</v>
      </c>
      <c r="BH159" s="267"/>
      <c r="BI159" s="267"/>
      <c r="BJ159" s="267"/>
      <c r="BK159" s="267"/>
      <c r="BL159" s="267"/>
      <c r="BM159" s="268"/>
    </row>
    <row r="160" spans="1:65" ht="71.25" customHeight="1" x14ac:dyDescent="0.2">
      <c r="A160" s="37"/>
      <c r="B160" s="269"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270"/>
      <c r="D160" s="270"/>
      <c r="E160" s="270"/>
      <c r="F160" s="270"/>
      <c r="G160" s="270"/>
      <c r="H160" s="270"/>
      <c r="I160" s="270"/>
      <c r="J160" s="270"/>
      <c r="K160" s="270"/>
      <c r="L160" s="270"/>
      <c r="M160" s="270"/>
      <c r="N160" s="270"/>
      <c r="O160" s="270"/>
      <c r="P160" s="270"/>
      <c r="Q160" s="270"/>
      <c r="R160" s="270"/>
      <c r="S160" s="270"/>
      <c r="T160" s="270"/>
      <c r="U160" s="271"/>
      <c r="V160" s="272" t="str">
        <f>'LE 02 (PROG)'!V255</f>
        <v>LE 02 OB 03 AC 18</v>
      </c>
      <c r="W160" s="273"/>
      <c r="X160" s="273"/>
      <c r="Y160" s="273"/>
      <c r="Z160" s="273"/>
      <c r="AA160" s="274"/>
      <c r="AB160" s="275">
        <f>'LE 02 (PROG)'!AB255</f>
        <v>1.6000000000000001E-4</v>
      </c>
      <c r="AC160" s="276"/>
      <c r="AD160" s="276"/>
      <c r="AE160" s="276"/>
      <c r="AF160" s="276"/>
      <c r="AG160" s="277"/>
      <c r="AH160" s="278">
        <f>'LE 02 (PROG)'!AL255</f>
        <v>4</v>
      </c>
      <c r="AI160" s="279"/>
      <c r="AJ160" s="279"/>
      <c r="AK160" s="279"/>
      <c r="AL160" s="279"/>
      <c r="AM160" s="280"/>
      <c r="AN160" s="281">
        <f>'LE 02 (PROG)'!AL256</f>
        <v>4</v>
      </c>
      <c r="AO160" s="282"/>
      <c r="AP160" s="282"/>
      <c r="AQ160" s="282"/>
      <c r="AR160" s="282"/>
      <c r="AS160" s="283"/>
      <c r="AT160" s="284">
        <f t="shared" si="6"/>
        <v>1</v>
      </c>
      <c r="AU160" s="285"/>
      <c r="AV160" s="285"/>
      <c r="AW160" s="285"/>
      <c r="AX160" s="285"/>
      <c r="AY160" s="286"/>
      <c r="AZ160" s="239">
        <f t="shared" si="7"/>
        <v>1.6E-2</v>
      </c>
      <c r="BA160" s="240"/>
      <c r="BB160" s="240"/>
      <c r="BC160" s="240"/>
      <c r="BD160" s="240"/>
      <c r="BE160" s="240"/>
      <c r="BF160" s="241"/>
      <c r="BG160" s="242">
        <f t="shared" si="8"/>
        <v>1.6E-2</v>
      </c>
      <c r="BH160" s="243"/>
      <c r="BI160" s="243"/>
      <c r="BJ160" s="243"/>
      <c r="BK160" s="243"/>
      <c r="BL160" s="243"/>
      <c r="BM160" s="244"/>
    </row>
    <row r="161" spans="1:65" ht="54.75" customHeight="1" x14ac:dyDescent="0.2">
      <c r="A161" s="37"/>
      <c r="B161" s="245" t="str">
        <f>'LE 02 (PROG)'!B257</f>
        <v xml:space="preserve">Presentar informes al Comité de Etica de la Empresa Social del Estado de la gestión de las quejas, reclamos, sugerencias, demandas y felicitaciones (PQRSDF) presentadas por los usuarios. </v>
      </c>
      <c r="C161" s="246"/>
      <c r="D161" s="246"/>
      <c r="E161" s="246"/>
      <c r="F161" s="246"/>
      <c r="G161" s="246"/>
      <c r="H161" s="246"/>
      <c r="I161" s="246"/>
      <c r="J161" s="246"/>
      <c r="K161" s="246"/>
      <c r="L161" s="246"/>
      <c r="M161" s="246"/>
      <c r="N161" s="246"/>
      <c r="O161" s="246"/>
      <c r="P161" s="246"/>
      <c r="Q161" s="246"/>
      <c r="R161" s="246"/>
      <c r="S161" s="246"/>
      <c r="T161" s="246"/>
      <c r="U161" s="247"/>
      <c r="V161" s="248" t="str">
        <f>'LE 02 (PROG)'!V257</f>
        <v>LE 02 OB 03 AC 19</v>
      </c>
      <c r="W161" s="249"/>
      <c r="X161" s="249"/>
      <c r="Y161" s="249"/>
      <c r="Z161" s="249"/>
      <c r="AA161" s="250"/>
      <c r="AB161" s="251">
        <f>'LE 02 (PROG)'!AB257</f>
        <v>3.4000000000000002E-4</v>
      </c>
      <c r="AC161" s="252"/>
      <c r="AD161" s="252"/>
      <c r="AE161" s="252"/>
      <c r="AF161" s="252"/>
      <c r="AG161" s="253"/>
      <c r="AH161" s="254">
        <f>'LE 02 (PROG)'!AL257</f>
        <v>7</v>
      </c>
      <c r="AI161" s="255"/>
      <c r="AJ161" s="255"/>
      <c r="AK161" s="255"/>
      <c r="AL161" s="255"/>
      <c r="AM161" s="256"/>
      <c r="AN161" s="257">
        <f>'LE 02 (PROG)'!AL258</f>
        <v>2</v>
      </c>
      <c r="AO161" s="258"/>
      <c r="AP161" s="258"/>
      <c r="AQ161" s="258"/>
      <c r="AR161" s="258"/>
      <c r="AS161" s="259"/>
      <c r="AT161" s="260">
        <f t="shared" si="6"/>
        <v>0.2857142857142857</v>
      </c>
      <c r="AU161" s="261"/>
      <c r="AV161" s="261"/>
      <c r="AW161" s="261"/>
      <c r="AX161" s="261"/>
      <c r="AY161" s="262"/>
      <c r="AZ161" s="263">
        <f t="shared" si="7"/>
        <v>3.4000000000000002E-2</v>
      </c>
      <c r="BA161" s="264"/>
      <c r="BB161" s="264"/>
      <c r="BC161" s="264"/>
      <c r="BD161" s="264"/>
      <c r="BE161" s="264"/>
      <c r="BF161" s="265"/>
      <c r="BG161" s="266">
        <f t="shared" si="8"/>
        <v>9.7142857142857135E-3</v>
      </c>
      <c r="BH161" s="267"/>
      <c r="BI161" s="267"/>
      <c r="BJ161" s="267"/>
      <c r="BK161" s="267"/>
      <c r="BL161" s="267"/>
      <c r="BM161" s="268"/>
    </row>
    <row r="162" spans="1:65" ht="54.75" customHeight="1" x14ac:dyDescent="0.2">
      <c r="A162" s="37"/>
      <c r="B162" s="269" t="str">
        <f>'LE 02 (PROG)'!B259</f>
        <v>Formular planes de mejoramientos con base en de la gestión de las quejas, reclamos, sugerencias, demandas y felicitaciones (PQRSDF) presentadas por los usuarios.</v>
      </c>
      <c r="C162" s="270"/>
      <c r="D162" s="270"/>
      <c r="E162" s="270"/>
      <c r="F162" s="270"/>
      <c r="G162" s="270"/>
      <c r="H162" s="270"/>
      <c r="I162" s="270"/>
      <c r="J162" s="270"/>
      <c r="K162" s="270"/>
      <c r="L162" s="270"/>
      <c r="M162" s="270"/>
      <c r="N162" s="270"/>
      <c r="O162" s="270"/>
      <c r="P162" s="270"/>
      <c r="Q162" s="270"/>
      <c r="R162" s="270"/>
      <c r="S162" s="270"/>
      <c r="T162" s="270"/>
      <c r="U162" s="271"/>
      <c r="V162" s="272" t="str">
        <f>'LE 02 (PROG)'!V259</f>
        <v>LE 02 OB 03 AC 20</v>
      </c>
      <c r="W162" s="273"/>
      <c r="X162" s="273"/>
      <c r="Y162" s="273"/>
      <c r="Z162" s="273"/>
      <c r="AA162" s="274"/>
      <c r="AB162" s="275">
        <f>'LE 02 (PROG)'!AB259</f>
        <v>4.0000000000000002E-4</v>
      </c>
      <c r="AC162" s="276"/>
      <c r="AD162" s="276"/>
      <c r="AE162" s="276"/>
      <c r="AF162" s="276"/>
      <c r="AG162" s="277"/>
      <c r="AH162" s="278">
        <f>'LE 02 (PROG)'!AL259</f>
        <v>7</v>
      </c>
      <c r="AI162" s="279"/>
      <c r="AJ162" s="279"/>
      <c r="AK162" s="279"/>
      <c r="AL162" s="279"/>
      <c r="AM162" s="280"/>
      <c r="AN162" s="281">
        <f>'LE 02 (PROG)'!AL260</f>
        <v>0</v>
      </c>
      <c r="AO162" s="282"/>
      <c r="AP162" s="282"/>
      <c r="AQ162" s="282"/>
      <c r="AR162" s="282"/>
      <c r="AS162" s="283"/>
      <c r="AT162" s="284">
        <f t="shared" si="6"/>
        <v>0</v>
      </c>
      <c r="AU162" s="285"/>
      <c r="AV162" s="285"/>
      <c r="AW162" s="285"/>
      <c r="AX162" s="285"/>
      <c r="AY162" s="286"/>
      <c r="AZ162" s="239">
        <f t="shared" si="7"/>
        <v>0.04</v>
      </c>
      <c r="BA162" s="240"/>
      <c r="BB162" s="240"/>
      <c r="BC162" s="240"/>
      <c r="BD162" s="240"/>
      <c r="BE162" s="240"/>
      <c r="BF162" s="241"/>
      <c r="BG162" s="242">
        <f t="shared" si="8"/>
        <v>0</v>
      </c>
      <c r="BH162" s="243"/>
      <c r="BI162" s="243"/>
      <c r="BJ162" s="243"/>
      <c r="BK162" s="243"/>
      <c r="BL162" s="243"/>
      <c r="BM162" s="244"/>
    </row>
    <row r="163" spans="1:65" ht="54.75" customHeight="1" x14ac:dyDescent="0.2">
      <c r="A163" s="37"/>
      <c r="B163" s="245" t="str">
        <f>'LE 02 (PROG)'!B261</f>
        <v>Ejecutar las actividades contenidas en los planes de mejoramiento derivados de la gestión de las quejas, reclamos, sugerencias, demandas y felicitaciones (PQRSDF) presentadas por los usuarios.</v>
      </c>
      <c r="C163" s="246"/>
      <c r="D163" s="246"/>
      <c r="E163" s="246"/>
      <c r="F163" s="246"/>
      <c r="G163" s="246"/>
      <c r="H163" s="246"/>
      <c r="I163" s="246"/>
      <c r="J163" s="246"/>
      <c r="K163" s="246"/>
      <c r="L163" s="246"/>
      <c r="M163" s="246"/>
      <c r="N163" s="246"/>
      <c r="O163" s="246"/>
      <c r="P163" s="246"/>
      <c r="Q163" s="246"/>
      <c r="R163" s="246"/>
      <c r="S163" s="246"/>
      <c r="T163" s="246"/>
      <c r="U163" s="247"/>
      <c r="V163" s="248" t="str">
        <f>'LE 02 (PROG)'!V261</f>
        <v>LE 02 OB 03 AC 21</v>
      </c>
      <c r="W163" s="249"/>
      <c r="X163" s="249"/>
      <c r="Y163" s="249"/>
      <c r="Z163" s="249"/>
      <c r="AA163" s="250"/>
      <c r="AB163" s="251">
        <f>'LE 02 (PROG)'!AB261</f>
        <v>1.4400000000000001E-3</v>
      </c>
      <c r="AC163" s="252"/>
      <c r="AD163" s="252"/>
      <c r="AE163" s="252"/>
      <c r="AF163" s="252"/>
      <c r="AG163" s="253"/>
      <c r="AH163" s="254">
        <f>'LE 02 (PROG)'!AL261</f>
        <v>4</v>
      </c>
      <c r="AI163" s="255"/>
      <c r="AJ163" s="255"/>
      <c r="AK163" s="255"/>
      <c r="AL163" s="255"/>
      <c r="AM163" s="256"/>
      <c r="AN163" s="257">
        <f>'LE 02 (PROG)'!AL262</f>
        <v>0</v>
      </c>
      <c r="AO163" s="258"/>
      <c r="AP163" s="258"/>
      <c r="AQ163" s="258"/>
      <c r="AR163" s="258"/>
      <c r="AS163" s="259"/>
      <c r="AT163" s="260">
        <f t="shared" si="6"/>
        <v>0</v>
      </c>
      <c r="AU163" s="261"/>
      <c r="AV163" s="261"/>
      <c r="AW163" s="261"/>
      <c r="AX163" s="261"/>
      <c r="AY163" s="262"/>
      <c r="AZ163" s="263">
        <f t="shared" si="7"/>
        <v>0.14400000000000002</v>
      </c>
      <c r="BA163" s="264"/>
      <c r="BB163" s="264"/>
      <c r="BC163" s="264"/>
      <c r="BD163" s="264"/>
      <c r="BE163" s="264"/>
      <c r="BF163" s="265"/>
      <c r="BG163" s="266">
        <f t="shared" si="8"/>
        <v>0</v>
      </c>
      <c r="BH163" s="267"/>
      <c r="BI163" s="267"/>
      <c r="BJ163" s="267"/>
      <c r="BK163" s="267"/>
      <c r="BL163" s="267"/>
      <c r="BM163" s="268"/>
    </row>
    <row r="164" spans="1:65" ht="35.25" customHeight="1" x14ac:dyDescent="0.2">
      <c r="A164" s="37"/>
      <c r="B164" s="269" t="str">
        <f>'LE 02 (PROG)'!B263</f>
        <v>Realizar seguimiento a la ejecución de los planes de mejoramiento formulados.</v>
      </c>
      <c r="C164" s="270"/>
      <c r="D164" s="270"/>
      <c r="E164" s="270"/>
      <c r="F164" s="270"/>
      <c r="G164" s="270"/>
      <c r="H164" s="270"/>
      <c r="I164" s="270"/>
      <c r="J164" s="270"/>
      <c r="K164" s="270"/>
      <c r="L164" s="270"/>
      <c r="M164" s="270"/>
      <c r="N164" s="270"/>
      <c r="O164" s="270"/>
      <c r="P164" s="270"/>
      <c r="Q164" s="270"/>
      <c r="R164" s="270"/>
      <c r="S164" s="270"/>
      <c r="T164" s="270"/>
      <c r="U164" s="271"/>
      <c r="V164" s="272" t="str">
        <f>'LE 02 (PROG)'!V263</f>
        <v>LE 02 OB 03 AC 22</v>
      </c>
      <c r="W164" s="273"/>
      <c r="X164" s="273"/>
      <c r="Y164" s="273"/>
      <c r="Z164" s="273"/>
      <c r="AA164" s="274"/>
      <c r="AB164" s="275">
        <f>'LE 02 (PROG)'!AB263</f>
        <v>5.1999999999999995E-4</v>
      </c>
      <c r="AC164" s="276"/>
      <c r="AD164" s="276"/>
      <c r="AE164" s="276"/>
      <c r="AF164" s="276"/>
      <c r="AG164" s="277"/>
      <c r="AH164" s="278">
        <f>'LE 02 (PROG)'!AL263</f>
        <v>8</v>
      </c>
      <c r="AI164" s="279"/>
      <c r="AJ164" s="279"/>
      <c r="AK164" s="279"/>
      <c r="AL164" s="279"/>
      <c r="AM164" s="280"/>
      <c r="AN164" s="281">
        <f>'LE 02 (PROG)'!AL264</f>
        <v>0</v>
      </c>
      <c r="AO164" s="282"/>
      <c r="AP164" s="282"/>
      <c r="AQ164" s="282"/>
      <c r="AR164" s="282"/>
      <c r="AS164" s="283"/>
      <c r="AT164" s="284">
        <f t="shared" si="6"/>
        <v>0</v>
      </c>
      <c r="AU164" s="285"/>
      <c r="AV164" s="285"/>
      <c r="AW164" s="285"/>
      <c r="AX164" s="285"/>
      <c r="AY164" s="286"/>
      <c r="AZ164" s="239">
        <f t="shared" si="7"/>
        <v>5.1999999999999998E-2</v>
      </c>
      <c r="BA164" s="240"/>
      <c r="BB164" s="240"/>
      <c r="BC164" s="240"/>
      <c r="BD164" s="240"/>
      <c r="BE164" s="240"/>
      <c r="BF164" s="241"/>
      <c r="BG164" s="242">
        <f t="shared" si="8"/>
        <v>0</v>
      </c>
      <c r="BH164" s="243"/>
      <c r="BI164" s="243"/>
      <c r="BJ164" s="243"/>
      <c r="BK164" s="243"/>
      <c r="BL164" s="243"/>
      <c r="BM164" s="244"/>
    </row>
    <row r="165" spans="1:65" ht="35.25" customHeight="1" x14ac:dyDescent="0.2">
      <c r="A165" s="37"/>
      <c r="B165" s="245" t="str">
        <f>'LE 02 (PROG)'!B265</f>
        <v>Programar las reuniones de los comités, comisiones y grupos de trabajo institucionales.</v>
      </c>
      <c r="C165" s="246"/>
      <c r="D165" s="246"/>
      <c r="E165" s="246"/>
      <c r="F165" s="246"/>
      <c r="G165" s="246"/>
      <c r="H165" s="246"/>
      <c r="I165" s="246"/>
      <c r="J165" s="246"/>
      <c r="K165" s="246"/>
      <c r="L165" s="246"/>
      <c r="M165" s="246"/>
      <c r="N165" s="246"/>
      <c r="O165" s="246"/>
      <c r="P165" s="246"/>
      <c r="Q165" s="246"/>
      <c r="R165" s="246"/>
      <c r="S165" s="246"/>
      <c r="T165" s="246"/>
      <c r="U165" s="247"/>
      <c r="V165" s="248" t="str">
        <f>'LE 02 (PROG)'!V265</f>
        <v>LE 02 OB 03 AC 23</v>
      </c>
      <c r="W165" s="249"/>
      <c r="X165" s="249"/>
      <c r="Y165" s="249"/>
      <c r="Z165" s="249"/>
      <c r="AA165" s="250"/>
      <c r="AB165" s="251">
        <f>'LE 02 (PROG)'!AB265</f>
        <v>5.9000000000000003E-4</v>
      </c>
      <c r="AC165" s="252"/>
      <c r="AD165" s="252"/>
      <c r="AE165" s="252"/>
      <c r="AF165" s="252"/>
      <c r="AG165" s="253"/>
      <c r="AH165" s="254">
        <f>'LE 02 (PROG)'!AL265</f>
        <v>1</v>
      </c>
      <c r="AI165" s="255"/>
      <c r="AJ165" s="255"/>
      <c r="AK165" s="255"/>
      <c r="AL165" s="255"/>
      <c r="AM165" s="256"/>
      <c r="AN165" s="257">
        <f>'LE 02 (PROG)'!AL266</f>
        <v>1</v>
      </c>
      <c r="AO165" s="258"/>
      <c r="AP165" s="258"/>
      <c r="AQ165" s="258"/>
      <c r="AR165" s="258"/>
      <c r="AS165" s="259"/>
      <c r="AT165" s="260">
        <f t="shared" si="6"/>
        <v>1</v>
      </c>
      <c r="AU165" s="261"/>
      <c r="AV165" s="261"/>
      <c r="AW165" s="261"/>
      <c r="AX165" s="261"/>
      <c r="AY165" s="262"/>
      <c r="AZ165" s="263">
        <f t="shared" si="7"/>
        <v>5.9000000000000004E-2</v>
      </c>
      <c r="BA165" s="264"/>
      <c r="BB165" s="264"/>
      <c r="BC165" s="264"/>
      <c r="BD165" s="264"/>
      <c r="BE165" s="264"/>
      <c r="BF165" s="265"/>
      <c r="BG165" s="266">
        <f t="shared" si="8"/>
        <v>5.9000000000000004E-2</v>
      </c>
      <c r="BH165" s="267"/>
      <c r="BI165" s="267"/>
      <c r="BJ165" s="267"/>
      <c r="BK165" s="267"/>
      <c r="BL165" s="267"/>
      <c r="BM165" s="268"/>
    </row>
    <row r="166" spans="1:65" ht="35.25" customHeight="1" x14ac:dyDescent="0.2">
      <c r="A166" s="37"/>
      <c r="B166" s="269" t="str">
        <f>'LE 02 (PROG)'!B267</f>
        <v>Realizar las reuniones de los comités, comisiones y grupos de trabajo institucionales: Comisión de Personal</v>
      </c>
      <c r="C166" s="270"/>
      <c r="D166" s="270"/>
      <c r="E166" s="270"/>
      <c r="F166" s="270"/>
      <c r="G166" s="270"/>
      <c r="H166" s="270"/>
      <c r="I166" s="270"/>
      <c r="J166" s="270"/>
      <c r="K166" s="270"/>
      <c r="L166" s="270"/>
      <c r="M166" s="270"/>
      <c r="N166" s="270"/>
      <c r="O166" s="270"/>
      <c r="P166" s="270"/>
      <c r="Q166" s="270"/>
      <c r="R166" s="270"/>
      <c r="S166" s="270"/>
      <c r="T166" s="270"/>
      <c r="U166" s="271"/>
      <c r="V166" s="272" t="str">
        <f>'LE 02 (PROG)'!V267</f>
        <v>LE 02 OB 03 AC 24</v>
      </c>
      <c r="W166" s="273"/>
      <c r="X166" s="273"/>
      <c r="Y166" s="273"/>
      <c r="Z166" s="273"/>
      <c r="AA166" s="274"/>
      <c r="AB166" s="275">
        <f>'LE 02 (PROG)'!AB267</f>
        <v>3.5999999999999999E-3</v>
      </c>
      <c r="AC166" s="276"/>
      <c r="AD166" s="276"/>
      <c r="AE166" s="276"/>
      <c r="AF166" s="276"/>
      <c r="AG166" s="277"/>
      <c r="AH166" s="278">
        <f>'LE 02 (PROG)'!AL267</f>
        <v>13</v>
      </c>
      <c r="AI166" s="279"/>
      <c r="AJ166" s="279"/>
      <c r="AK166" s="279"/>
      <c r="AL166" s="279"/>
      <c r="AM166" s="280"/>
      <c r="AN166" s="281">
        <f>'LE 02 (PROG)'!AL268</f>
        <v>3</v>
      </c>
      <c r="AO166" s="282"/>
      <c r="AP166" s="282"/>
      <c r="AQ166" s="282"/>
      <c r="AR166" s="282"/>
      <c r="AS166" s="283"/>
      <c r="AT166" s="284">
        <f t="shared" si="6"/>
        <v>0.23076923076923078</v>
      </c>
      <c r="AU166" s="285"/>
      <c r="AV166" s="285"/>
      <c r="AW166" s="285"/>
      <c r="AX166" s="285"/>
      <c r="AY166" s="286"/>
      <c r="AZ166" s="239">
        <f t="shared" si="7"/>
        <v>0.36</v>
      </c>
      <c r="BA166" s="240"/>
      <c r="BB166" s="240"/>
      <c r="BC166" s="240"/>
      <c r="BD166" s="240"/>
      <c r="BE166" s="240"/>
      <c r="BF166" s="241"/>
      <c r="BG166" s="242">
        <f t="shared" si="8"/>
        <v>8.307692307692309E-2</v>
      </c>
      <c r="BH166" s="243"/>
      <c r="BI166" s="243"/>
      <c r="BJ166" s="243"/>
      <c r="BK166" s="243"/>
      <c r="BL166" s="243"/>
      <c r="BM166" s="244"/>
    </row>
    <row r="167" spans="1:65" ht="35.25" customHeight="1" x14ac:dyDescent="0.2">
      <c r="A167" s="37"/>
      <c r="B167" s="245" t="str">
        <f>'LE 02 (PROG)'!B269</f>
        <v>Realizar las reuniones de los comités, comisiones y grupos de trabajo institucionales: Comité Coordinador de Control Interno</v>
      </c>
      <c r="C167" s="246"/>
      <c r="D167" s="246"/>
      <c r="E167" s="246"/>
      <c r="F167" s="246"/>
      <c r="G167" s="246"/>
      <c r="H167" s="246"/>
      <c r="I167" s="246"/>
      <c r="J167" s="246"/>
      <c r="K167" s="246"/>
      <c r="L167" s="246"/>
      <c r="M167" s="246"/>
      <c r="N167" s="246"/>
      <c r="O167" s="246"/>
      <c r="P167" s="246"/>
      <c r="Q167" s="246"/>
      <c r="R167" s="246"/>
      <c r="S167" s="246"/>
      <c r="T167" s="246"/>
      <c r="U167" s="247"/>
      <c r="V167" s="248" t="str">
        <f>'LE 02 (PROG)'!V269</f>
        <v>LE 02 OB 03 AC 25</v>
      </c>
      <c r="W167" s="249"/>
      <c r="X167" s="249"/>
      <c r="Y167" s="249"/>
      <c r="Z167" s="249"/>
      <c r="AA167" s="250"/>
      <c r="AB167" s="251">
        <f>'LE 02 (PROG)'!AB269</f>
        <v>1.5900000000000001E-3</v>
      </c>
      <c r="AC167" s="252"/>
      <c r="AD167" s="252"/>
      <c r="AE167" s="252"/>
      <c r="AF167" s="252"/>
      <c r="AG167" s="253"/>
      <c r="AH167" s="254">
        <f>'LE 02 (PROG)'!AL269</f>
        <v>5</v>
      </c>
      <c r="AI167" s="255"/>
      <c r="AJ167" s="255"/>
      <c r="AK167" s="255"/>
      <c r="AL167" s="255"/>
      <c r="AM167" s="256"/>
      <c r="AN167" s="257">
        <f>'LE 02 (PROG)'!AL270</f>
        <v>4</v>
      </c>
      <c r="AO167" s="258"/>
      <c r="AP167" s="258"/>
      <c r="AQ167" s="258"/>
      <c r="AR167" s="258"/>
      <c r="AS167" s="259"/>
      <c r="AT167" s="260">
        <f t="shared" si="6"/>
        <v>0.8</v>
      </c>
      <c r="AU167" s="261"/>
      <c r="AV167" s="261"/>
      <c r="AW167" s="261"/>
      <c r="AX167" s="261"/>
      <c r="AY167" s="262"/>
      <c r="AZ167" s="263">
        <f t="shared" si="7"/>
        <v>0.159</v>
      </c>
      <c r="BA167" s="264"/>
      <c r="BB167" s="264"/>
      <c r="BC167" s="264"/>
      <c r="BD167" s="264"/>
      <c r="BE167" s="264"/>
      <c r="BF167" s="265"/>
      <c r="BG167" s="266">
        <f t="shared" si="8"/>
        <v>0.12720000000000001</v>
      </c>
      <c r="BH167" s="267"/>
      <c r="BI167" s="267"/>
      <c r="BJ167" s="267"/>
      <c r="BK167" s="267"/>
      <c r="BL167" s="267"/>
      <c r="BM167" s="268"/>
    </row>
    <row r="168" spans="1:65" ht="35.25" customHeight="1" x14ac:dyDescent="0.2">
      <c r="A168" s="37"/>
      <c r="B168" s="269" t="str">
        <f>'LE 02 (PROG)'!B271</f>
        <v>Realizar las reuniones de los comités, comisiones y grupos de trabajo institucionales: Comité de Archivos.</v>
      </c>
      <c r="C168" s="270"/>
      <c r="D168" s="270"/>
      <c r="E168" s="270"/>
      <c r="F168" s="270"/>
      <c r="G168" s="270"/>
      <c r="H168" s="270"/>
      <c r="I168" s="270"/>
      <c r="J168" s="270"/>
      <c r="K168" s="270"/>
      <c r="L168" s="270"/>
      <c r="M168" s="270"/>
      <c r="N168" s="270"/>
      <c r="O168" s="270"/>
      <c r="P168" s="270"/>
      <c r="Q168" s="270"/>
      <c r="R168" s="270"/>
      <c r="S168" s="270"/>
      <c r="T168" s="270"/>
      <c r="U168" s="271"/>
      <c r="V168" s="272" t="str">
        <f>'LE 02 (PROG)'!V271</f>
        <v>LE 02 OB 03 AC 26</v>
      </c>
      <c r="W168" s="273"/>
      <c r="X168" s="273"/>
      <c r="Y168" s="273"/>
      <c r="Z168" s="273"/>
      <c r="AA168" s="274"/>
      <c r="AB168" s="275">
        <f>'LE 02 (PROG)'!AB271</f>
        <v>7.1000000000000002E-4</v>
      </c>
      <c r="AC168" s="276"/>
      <c r="AD168" s="276"/>
      <c r="AE168" s="276"/>
      <c r="AF168" s="276"/>
      <c r="AG168" s="277"/>
      <c r="AH168" s="278">
        <f>'LE 02 (PROG)'!AL271</f>
        <v>3</v>
      </c>
      <c r="AI168" s="279"/>
      <c r="AJ168" s="279"/>
      <c r="AK168" s="279"/>
      <c r="AL168" s="279"/>
      <c r="AM168" s="280"/>
      <c r="AN168" s="281">
        <f>'LE 02 (PROG)'!AL272</f>
        <v>3</v>
      </c>
      <c r="AO168" s="282"/>
      <c r="AP168" s="282"/>
      <c r="AQ168" s="282"/>
      <c r="AR168" s="282"/>
      <c r="AS168" s="283"/>
      <c r="AT168" s="284">
        <f t="shared" si="6"/>
        <v>1</v>
      </c>
      <c r="AU168" s="285"/>
      <c r="AV168" s="285"/>
      <c r="AW168" s="285"/>
      <c r="AX168" s="285"/>
      <c r="AY168" s="286"/>
      <c r="AZ168" s="239">
        <f t="shared" si="7"/>
        <v>7.1000000000000008E-2</v>
      </c>
      <c r="BA168" s="240"/>
      <c r="BB168" s="240"/>
      <c r="BC168" s="240"/>
      <c r="BD168" s="240"/>
      <c r="BE168" s="240"/>
      <c r="BF168" s="241"/>
      <c r="BG168" s="242">
        <f t="shared" si="8"/>
        <v>7.1000000000000008E-2</v>
      </c>
      <c r="BH168" s="243"/>
      <c r="BI168" s="243"/>
      <c r="BJ168" s="243"/>
      <c r="BK168" s="243"/>
      <c r="BL168" s="243"/>
      <c r="BM168" s="244"/>
    </row>
    <row r="169" spans="1:65" ht="35.25" customHeight="1" x14ac:dyDescent="0.2">
      <c r="A169" s="37"/>
      <c r="B169" s="245" t="str">
        <f>'LE 02 (PROG)'!B273</f>
        <v>Realizar las reuniones de los comités, comisiones y grupos de trabajo institucionales: Comité de Compras.</v>
      </c>
      <c r="C169" s="246"/>
      <c r="D169" s="246"/>
      <c r="E169" s="246"/>
      <c r="F169" s="246"/>
      <c r="G169" s="246"/>
      <c r="H169" s="246"/>
      <c r="I169" s="246"/>
      <c r="J169" s="246"/>
      <c r="K169" s="246"/>
      <c r="L169" s="246"/>
      <c r="M169" s="246"/>
      <c r="N169" s="246"/>
      <c r="O169" s="246"/>
      <c r="P169" s="246"/>
      <c r="Q169" s="246"/>
      <c r="R169" s="246"/>
      <c r="S169" s="246"/>
      <c r="T169" s="246"/>
      <c r="U169" s="247"/>
      <c r="V169" s="248" t="str">
        <f>'LE 02 (PROG)'!V273</f>
        <v>LE 02 OB 03 AC 27</v>
      </c>
      <c r="W169" s="249"/>
      <c r="X169" s="249"/>
      <c r="Y169" s="249"/>
      <c r="Z169" s="249"/>
      <c r="AA169" s="250"/>
      <c r="AB169" s="251">
        <f>'LE 02 (PROG)'!AB273</f>
        <v>5.5900000000000004E-3</v>
      </c>
      <c r="AC169" s="252"/>
      <c r="AD169" s="252"/>
      <c r="AE169" s="252"/>
      <c r="AF169" s="252"/>
      <c r="AG169" s="253"/>
      <c r="AH169" s="254">
        <f>'LE 02 (PROG)'!AL273</f>
        <v>15</v>
      </c>
      <c r="AI169" s="255"/>
      <c r="AJ169" s="255"/>
      <c r="AK169" s="255"/>
      <c r="AL169" s="255"/>
      <c r="AM169" s="256"/>
      <c r="AN169" s="257">
        <f>'LE 02 (PROG)'!AL274</f>
        <v>12</v>
      </c>
      <c r="AO169" s="258"/>
      <c r="AP169" s="258"/>
      <c r="AQ169" s="258"/>
      <c r="AR169" s="258"/>
      <c r="AS169" s="259"/>
      <c r="AT169" s="260">
        <f t="shared" si="6"/>
        <v>0.8</v>
      </c>
      <c r="AU169" s="261"/>
      <c r="AV169" s="261"/>
      <c r="AW169" s="261"/>
      <c r="AX169" s="261"/>
      <c r="AY169" s="262"/>
      <c r="AZ169" s="263">
        <f t="shared" si="7"/>
        <v>0.55900000000000005</v>
      </c>
      <c r="BA169" s="264"/>
      <c r="BB169" s="264"/>
      <c r="BC169" s="264"/>
      <c r="BD169" s="264"/>
      <c r="BE169" s="264"/>
      <c r="BF169" s="265"/>
      <c r="BG169" s="266">
        <f t="shared" si="8"/>
        <v>0.44720000000000004</v>
      </c>
      <c r="BH169" s="267"/>
      <c r="BI169" s="267"/>
      <c r="BJ169" s="267"/>
      <c r="BK169" s="267"/>
      <c r="BL169" s="267"/>
      <c r="BM169" s="268"/>
    </row>
    <row r="170" spans="1:65" ht="35.25" customHeight="1" x14ac:dyDescent="0.2">
      <c r="A170" s="37"/>
      <c r="B170" s="269" t="str">
        <f>'LE 02 (PROG)'!B275</f>
        <v>Realizar las reuniones de los comités, comisiones y grupos de trabajo institucionales: Comité de Conciliación.</v>
      </c>
      <c r="C170" s="270"/>
      <c r="D170" s="270"/>
      <c r="E170" s="270"/>
      <c r="F170" s="270"/>
      <c r="G170" s="270"/>
      <c r="H170" s="270"/>
      <c r="I170" s="270"/>
      <c r="J170" s="270"/>
      <c r="K170" s="270"/>
      <c r="L170" s="270"/>
      <c r="M170" s="270"/>
      <c r="N170" s="270"/>
      <c r="O170" s="270"/>
      <c r="P170" s="270"/>
      <c r="Q170" s="270"/>
      <c r="R170" s="270"/>
      <c r="S170" s="270"/>
      <c r="T170" s="270"/>
      <c r="U170" s="271"/>
      <c r="V170" s="272" t="str">
        <f>'LE 02 (PROG)'!V275</f>
        <v>LE 02 OB 03 AC 28</v>
      </c>
      <c r="W170" s="273"/>
      <c r="X170" s="273"/>
      <c r="Y170" s="273"/>
      <c r="Z170" s="273"/>
      <c r="AA170" s="274"/>
      <c r="AB170" s="275">
        <f>'LE 02 (PROG)'!AB275</f>
        <v>8.0000000000000004E-4</v>
      </c>
      <c r="AC170" s="276"/>
      <c r="AD170" s="276"/>
      <c r="AE170" s="276"/>
      <c r="AF170" s="276"/>
      <c r="AG170" s="277"/>
      <c r="AH170" s="278">
        <f>'LE 02 (PROG)'!AL275</f>
        <v>2</v>
      </c>
      <c r="AI170" s="279"/>
      <c r="AJ170" s="279"/>
      <c r="AK170" s="279"/>
      <c r="AL170" s="279"/>
      <c r="AM170" s="280"/>
      <c r="AN170" s="281">
        <f>'LE 02 (PROG)'!AL276</f>
        <v>1</v>
      </c>
      <c r="AO170" s="282"/>
      <c r="AP170" s="282"/>
      <c r="AQ170" s="282"/>
      <c r="AR170" s="282"/>
      <c r="AS170" s="283"/>
      <c r="AT170" s="284">
        <f t="shared" si="6"/>
        <v>0.5</v>
      </c>
      <c r="AU170" s="285"/>
      <c r="AV170" s="285"/>
      <c r="AW170" s="285"/>
      <c r="AX170" s="285"/>
      <c r="AY170" s="286"/>
      <c r="AZ170" s="239">
        <f t="shared" si="7"/>
        <v>0.08</v>
      </c>
      <c r="BA170" s="240"/>
      <c r="BB170" s="240"/>
      <c r="BC170" s="240"/>
      <c r="BD170" s="240"/>
      <c r="BE170" s="240"/>
      <c r="BF170" s="241"/>
      <c r="BG170" s="242">
        <f t="shared" si="8"/>
        <v>0.04</v>
      </c>
      <c r="BH170" s="243"/>
      <c r="BI170" s="243"/>
      <c r="BJ170" s="243"/>
      <c r="BK170" s="243"/>
      <c r="BL170" s="243"/>
      <c r="BM170" s="244"/>
    </row>
    <row r="171" spans="1:65" ht="35.25" customHeight="1" x14ac:dyDescent="0.2">
      <c r="A171" s="37"/>
      <c r="B171" s="245" t="str">
        <f>'LE 02 (PROG)'!B277</f>
        <v>Realizar las reuniones de los comités, comisiones y grupos de trabajo institucionales: Comité de Convivencia Laboral.</v>
      </c>
      <c r="C171" s="246"/>
      <c r="D171" s="246"/>
      <c r="E171" s="246"/>
      <c r="F171" s="246"/>
      <c r="G171" s="246"/>
      <c r="H171" s="246"/>
      <c r="I171" s="246"/>
      <c r="J171" s="246"/>
      <c r="K171" s="246"/>
      <c r="L171" s="246"/>
      <c r="M171" s="246"/>
      <c r="N171" s="246"/>
      <c r="O171" s="246"/>
      <c r="P171" s="246"/>
      <c r="Q171" s="246"/>
      <c r="R171" s="246"/>
      <c r="S171" s="246"/>
      <c r="T171" s="246"/>
      <c r="U171" s="247"/>
      <c r="V171" s="248" t="str">
        <f>'LE 02 (PROG)'!V277</f>
        <v>LE 02 OB 03 AC 29</v>
      </c>
      <c r="W171" s="249"/>
      <c r="X171" s="249"/>
      <c r="Y171" s="249"/>
      <c r="Z171" s="249"/>
      <c r="AA171" s="250"/>
      <c r="AB171" s="251">
        <f>'LE 02 (PROG)'!AB277</f>
        <v>2.4000000000000001E-4</v>
      </c>
      <c r="AC171" s="252"/>
      <c r="AD171" s="252"/>
      <c r="AE171" s="252"/>
      <c r="AF171" s="252"/>
      <c r="AG171" s="253"/>
      <c r="AH171" s="254">
        <f>'LE 02 (PROG)'!AL277</f>
        <v>1</v>
      </c>
      <c r="AI171" s="255"/>
      <c r="AJ171" s="255"/>
      <c r="AK171" s="255"/>
      <c r="AL171" s="255"/>
      <c r="AM171" s="256"/>
      <c r="AN171" s="257">
        <f>'LE 02 (PROG)'!AL278</f>
        <v>0</v>
      </c>
      <c r="AO171" s="258"/>
      <c r="AP171" s="258"/>
      <c r="AQ171" s="258"/>
      <c r="AR171" s="258"/>
      <c r="AS171" s="259"/>
      <c r="AT171" s="260">
        <f t="shared" si="6"/>
        <v>0</v>
      </c>
      <c r="AU171" s="261"/>
      <c r="AV171" s="261"/>
      <c r="AW171" s="261"/>
      <c r="AX171" s="261"/>
      <c r="AY171" s="262"/>
      <c r="AZ171" s="263">
        <f t="shared" si="7"/>
        <v>2.4E-2</v>
      </c>
      <c r="BA171" s="264"/>
      <c r="BB171" s="264"/>
      <c r="BC171" s="264"/>
      <c r="BD171" s="264"/>
      <c r="BE171" s="264"/>
      <c r="BF171" s="265"/>
      <c r="BG171" s="266">
        <f t="shared" si="8"/>
        <v>0</v>
      </c>
      <c r="BH171" s="267"/>
      <c r="BI171" s="267"/>
      <c r="BJ171" s="267"/>
      <c r="BK171" s="267"/>
      <c r="BL171" s="267"/>
      <c r="BM171" s="268"/>
    </row>
    <row r="172" spans="1:65" ht="35.25" customHeight="1" x14ac:dyDescent="0.2">
      <c r="A172" s="37"/>
      <c r="B172" s="269" t="str">
        <f>'LE 02 (PROG)'!B279</f>
        <v>Realizar las reuniones de los comités, comisiones y grupos de trabajo institucionales: Comité de Emergencias.</v>
      </c>
      <c r="C172" s="270"/>
      <c r="D172" s="270"/>
      <c r="E172" s="270"/>
      <c r="F172" s="270"/>
      <c r="G172" s="270"/>
      <c r="H172" s="270"/>
      <c r="I172" s="270"/>
      <c r="J172" s="270"/>
      <c r="K172" s="270"/>
      <c r="L172" s="270"/>
      <c r="M172" s="270"/>
      <c r="N172" s="270"/>
      <c r="O172" s="270"/>
      <c r="P172" s="270"/>
      <c r="Q172" s="270"/>
      <c r="R172" s="270"/>
      <c r="S172" s="270"/>
      <c r="T172" s="270"/>
      <c r="U172" s="271"/>
      <c r="V172" s="272" t="str">
        <f>'LE 02 (PROG)'!V279</f>
        <v>LE 02 OB 03 AC 30</v>
      </c>
      <c r="W172" s="273"/>
      <c r="X172" s="273"/>
      <c r="Y172" s="273"/>
      <c r="Z172" s="273"/>
      <c r="AA172" s="274"/>
      <c r="AB172" s="275">
        <f>'LE 02 (PROG)'!AB279</f>
        <v>1.3699999999999999E-3</v>
      </c>
      <c r="AC172" s="276"/>
      <c r="AD172" s="276"/>
      <c r="AE172" s="276"/>
      <c r="AF172" s="276"/>
      <c r="AG172" s="277"/>
      <c r="AH172" s="278">
        <f>'LE 02 (PROG)'!AL279</f>
        <v>3</v>
      </c>
      <c r="AI172" s="279"/>
      <c r="AJ172" s="279"/>
      <c r="AK172" s="279"/>
      <c r="AL172" s="279"/>
      <c r="AM172" s="280"/>
      <c r="AN172" s="281">
        <f>'LE 02 (PROG)'!AL280</f>
        <v>3</v>
      </c>
      <c r="AO172" s="282"/>
      <c r="AP172" s="282"/>
      <c r="AQ172" s="282"/>
      <c r="AR172" s="282"/>
      <c r="AS172" s="283"/>
      <c r="AT172" s="284">
        <f t="shared" si="6"/>
        <v>1</v>
      </c>
      <c r="AU172" s="285"/>
      <c r="AV172" s="285"/>
      <c r="AW172" s="285"/>
      <c r="AX172" s="285"/>
      <c r="AY172" s="286"/>
      <c r="AZ172" s="239">
        <f t="shared" si="7"/>
        <v>0.13699999999999998</v>
      </c>
      <c r="BA172" s="240"/>
      <c r="BB172" s="240"/>
      <c r="BC172" s="240"/>
      <c r="BD172" s="240"/>
      <c r="BE172" s="240"/>
      <c r="BF172" s="241"/>
      <c r="BG172" s="242">
        <f t="shared" si="8"/>
        <v>0.13699999999999998</v>
      </c>
      <c r="BH172" s="243"/>
      <c r="BI172" s="243"/>
      <c r="BJ172" s="243"/>
      <c r="BK172" s="243"/>
      <c r="BL172" s="243"/>
      <c r="BM172" s="244"/>
    </row>
    <row r="173" spans="1:65" ht="35.25" customHeight="1" x14ac:dyDescent="0.2">
      <c r="A173" s="37"/>
      <c r="B173" s="245" t="str">
        <f>'LE 02 (PROG)'!B281</f>
        <v>Realizar las reuniones de los comités, comisiones y grupos de trabajo institucionales: Comité de Ética.</v>
      </c>
      <c r="C173" s="246"/>
      <c r="D173" s="246"/>
      <c r="E173" s="246"/>
      <c r="F173" s="246"/>
      <c r="G173" s="246"/>
      <c r="H173" s="246"/>
      <c r="I173" s="246"/>
      <c r="J173" s="246"/>
      <c r="K173" s="246"/>
      <c r="L173" s="246"/>
      <c r="M173" s="246"/>
      <c r="N173" s="246"/>
      <c r="O173" s="246"/>
      <c r="P173" s="246"/>
      <c r="Q173" s="246"/>
      <c r="R173" s="246"/>
      <c r="S173" s="246"/>
      <c r="T173" s="246"/>
      <c r="U173" s="247"/>
      <c r="V173" s="248" t="str">
        <f>'LE 02 (PROG)'!V281</f>
        <v>LE 02 OB 03 AC 31</v>
      </c>
      <c r="W173" s="249"/>
      <c r="X173" s="249"/>
      <c r="Y173" s="249"/>
      <c r="Z173" s="249"/>
      <c r="AA173" s="250"/>
      <c r="AB173" s="251">
        <f>'LE 02 (PROG)'!AB281</f>
        <v>1.9E-3</v>
      </c>
      <c r="AC173" s="252"/>
      <c r="AD173" s="252"/>
      <c r="AE173" s="252"/>
      <c r="AF173" s="252"/>
      <c r="AG173" s="253"/>
      <c r="AH173" s="254">
        <f>'LE 02 (PROG)'!AL281</f>
        <v>5</v>
      </c>
      <c r="AI173" s="255"/>
      <c r="AJ173" s="255"/>
      <c r="AK173" s="255"/>
      <c r="AL173" s="255"/>
      <c r="AM173" s="256"/>
      <c r="AN173" s="257">
        <f>'LE 02 (PROG)'!AL282</f>
        <v>2</v>
      </c>
      <c r="AO173" s="258"/>
      <c r="AP173" s="258"/>
      <c r="AQ173" s="258"/>
      <c r="AR173" s="258"/>
      <c r="AS173" s="259"/>
      <c r="AT173" s="260">
        <f t="shared" si="6"/>
        <v>0.4</v>
      </c>
      <c r="AU173" s="261"/>
      <c r="AV173" s="261"/>
      <c r="AW173" s="261"/>
      <c r="AX173" s="261"/>
      <c r="AY173" s="262"/>
      <c r="AZ173" s="263">
        <f t="shared" si="7"/>
        <v>0.19</v>
      </c>
      <c r="BA173" s="264"/>
      <c r="BB173" s="264"/>
      <c r="BC173" s="264"/>
      <c r="BD173" s="264"/>
      <c r="BE173" s="264"/>
      <c r="BF173" s="265"/>
      <c r="BG173" s="266">
        <f t="shared" si="8"/>
        <v>7.5999999999999998E-2</v>
      </c>
      <c r="BH173" s="267"/>
      <c r="BI173" s="267"/>
      <c r="BJ173" s="267"/>
      <c r="BK173" s="267"/>
      <c r="BL173" s="267"/>
      <c r="BM173" s="268"/>
    </row>
    <row r="174" spans="1:65" ht="35.25" customHeight="1" x14ac:dyDescent="0.2">
      <c r="A174" s="37"/>
      <c r="B174" s="269" t="str">
        <f>'LE 02 (PROG)'!B283</f>
        <v>Realizar las reuniones de los comités, comisiones y grupos de trabajo institucionales: Comité de Farmacia y Tecnovigilancia.</v>
      </c>
      <c r="C174" s="270"/>
      <c r="D174" s="270"/>
      <c r="E174" s="270"/>
      <c r="F174" s="270"/>
      <c r="G174" s="270"/>
      <c r="H174" s="270"/>
      <c r="I174" s="270"/>
      <c r="J174" s="270"/>
      <c r="K174" s="270"/>
      <c r="L174" s="270"/>
      <c r="M174" s="270"/>
      <c r="N174" s="270"/>
      <c r="O174" s="270"/>
      <c r="P174" s="270"/>
      <c r="Q174" s="270"/>
      <c r="R174" s="270"/>
      <c r="S174" s="270"/>
      <c r="T174" s="270"/>
      <c r="U174" s="271"/>
      <c r="V174" s="272" t="str">
        <f>'LE 02 (PROG)'!V283</f>
        <v>LE 02 OB 03 AC 32</v>
      </c>
      <c r="W174" s="273"/>
      <c r="X174" s="273"/>
      <c r="Y174" s="273"/>
      <c r="Z174" s="273"/>
      <c r="AA174" s="274"/>
      <c r="AB174" s="275">
        <f>'LE 02 (PROG)'!AB283</f>
        <v>2.7499999999999998E-3</v>
      </c>
      <c r="AC174" s="276"/>
      <c r="AD174" s="276"/>
      <c r="AE174" s="276"/>
      <c r="AF174" s="276"/>
      <c r="AG174" s="277"/>
      <c r="AH174" s="278">
        <f>'LE 02 (PROG)'!AL283</f>
        <v>5</v>
      </c>
      <c r="AI174" s="279"/>
      <c r="AJ174" s="279"/>
      <c r="AK174" s="279"/>
      <c r="AL174" s="279"/>
      <c r="AM174" s="280"/>
      <c r="AN174" s="281">
        <f>'LE 02 (PROG)'!AL284</f>
        <v>0</v>
      </c>
      <c r="AO174" s="282"/>
      <c r="AP174" s="282"/>
      <c r="AQ174" s="282"/>
      <c r="AR174" s="282"/>
      <c r="AS174" s="283"/>
      <c r="AT174" s="284">
        <f t="shared" si="6"/>
        <v>0</v>
      </c>
      <c r="AU174" s="285"/>
      <c r="AV174" s="285"/>
      <c r="AW174" s="285"/>
      <c r="AX174" s="285"/>
      <c r="AY174" s="286"/>
      <c r="AZ174" s="239">
        <f t="shared" si="7"/>
        <v>0.27499999999999997</v>
      </c>
      <c r="BA174" s="240"/>
      <c r="BB174" s="240"/>
      <c r="BC174" s="240"/>
      <c r="BD174" s="240"/>
      <c r="BE174" s="240"/>
      <c r="BF174" s="241"/>
      <c r="BG174" s="242">
        <f t="shared" si="8"/>
        <v>0</v>
      </c>
      <c r="BH174" s="243"/>
      <c r="BI174" s="243"/>
      <c r="BJ174" s="243"/>
      <c r="BK174" s="243"/>
      <c r="BL174" s="243"/>
      <c r="BM174" s="244"/>
    </row>
    <row r="175" spans="1:65" ht="35.25" customHeight="1" x14ac:dyDescent="0.2">
      <c r="A175" s="37"/>
      <c r="B175" s="245" t="str">
        <f>'LE 02 (PROG)'!B285</f>
        <v>Realizar las reuniones de los comités, comisiones y grupos de trabajo institucionales: Comité de Glosas.</v>
      </c>
      <c r="C175" s="246"/>
      <c r="D175" s="246"/>
      <c r="E175" s="246"/>
      <c r="F175" s="246"/>
      <c r="G175" s="246"/>
      <c r="H175" s="246"/>
      <c r="I175" s="246"/>
      <c r="J175" s="246"/>
      <c r="K175" s="246"/>
      <c r="L175" s="246"/>
      <c r="M175" s="246"/>
      <c r="N175" s="246"/>
      <c r="O175" s="246"/>
      <c r="P175" s="246"/>
      <c r="Q175" s="246"/>
      <c r="R175" s="246"/>
      <c r="S175" s="246"/>
      <c r="T175" s="246"/>
      <c r="U175" s="247"/>
      <c r="V175" s="248" t="str">
        <f>'LE 02 (PROG)'!V285</f>
        <v>LE 02 OB 03 AC 33</v>
      </c>
      <c r="W175" s="249"/>
      <c r="X175" s="249"/>
      <c r="Y175" s="249"/>
      <c r="Z175" s="249"/>
      <c r="AA175" s="250"/>
      <c r="AB175" s="251">
        <f>'LE 02 (PROG)'!AB285</f>
        <v>3.5400000000000002E-3</v>
      </c>
      <c r="AC175" s="252"/>
      <c r="AD175" s="252"/>
      <c r="AE175" s="252"/>
      <c r="AF175" s="252"/>
      <c r="AG175" s="253"/>
      <c r="AH175" s="254">
        <f>'LE 02 (PROG)'!AL285</f>
        <v>5</v>
      </c>
      <c r="AI175" s="255"/>
      <c r="AJ175" s="255"/>
      <c r="AK175" s="255"/>
      <c r="AL175" s="255"/>
      <c r="AM175" s="256"/>
      <c r="AN175" s="257">
        <f>'LE 02 (PROG)'!AL286</f>
        <v>2</v>
      </c>
      <c r="AO175" s="258"/>
      <c r="AP175" s="258"/>
      <c r="AQ175" s="258"/>
      <c r="AR175" s="258"/>
      <c r="AS175" s="259"/>
      <c r="AT175" s="260">
        <f t="shared" si="6"/>
        <v>0.4</v>
      </c>
      <c r="AU175" s="261"/>
      <c r="AV175" s="261"/>
      <c r="AW175" s="261"/>
      <c r="AX175" s="261"/>
      <c r="AY175" s="262"/>
      <c r="AZ175" s="263">
        <f t="shared" si="7"/>
        <v>0.35400000000000004</v>
      </c>
      <c r="BA175" s="264"/>
      <c r="BB175" s="264"/>
      <c r="BC175" s="264"/>
      <c r="BD175" s="264"/>
      <c r="BE175" s="264"/>
      <c r="BF175" s="265"/>
      <c r="BG175" s="266">
        <f t="shared" si="8"/>
        <v>0.1416</v>
      </c>
      <c r="BH175" s="267"/>
      <c r="BI175" s="267"/>
      <c r="BJ175" s="267"/>
      <c r="BK175" s="267"/>
      <c r="BL175" s="267"/>
      <c r="BM175" s="268"/>
    </row>
    <row r="176" spans="1:65" ht="35.25" customHeight="1" x14ac:dyDescent="0.2">
      <c r="A176" s="37"/>
      <c r="B176" s="269" t="str">
        <f>'LE 02 (PROG)'!B287</f>
        <v>Realizar las reuniones de los comités, comisiones y grupos de trabajo institucionales: Comité de Hstorias Clínicas.</v>
      </c>
      <c r="C176" s="270"/>
      <c r="D176" s="270"/>
      <c r="E176" s="270"/>
      <c r="F176" s="270"/>
      <c r="G176" s="270"/>
      <c r="H176" s="270"/>
      <c r="I176" s="270"/>
      <c r="J176" s="270"/>
      <c r="K176" s="270"/>
      <c r="L176" s="270"/>
      <c r="M176" s="270"/>
      <c r="N176" s="270"/>
      <c r="O176" s="270"/>
      <c r="P176" s="270"/>
      <c r="Q176" s="270"/>
      <c r="R176" s="270"/>
      <c r="S176" s="270"/>
      <c r="T176" s="270"/>
      <c r="U176" s="271"/>
      <c r="V176" s="272" t="str">
        <f>'LE 02 (PROG)'!V287</f>
        <v>LE 02 OB 03 AC 34</v>
      </c>
      <c r="W176" s="273"/>
      <c r="X176" s="273"/>
      <c r="Y176" s="273"/>
      <c r="Z176" s="273"/>
      <c r="AA176" s="274"/>
      <c r="AB176" s="275">
        <f>'LE 02 (PROG)'!AB287</f>
        <v>1.0399999999999999E-3</v>
      </c>
      <c r="AC176" s="276"/>
      <c r="AD176" s="276"/>
      <c r="AE176" s="276"/>
      <c r="AF176" s="276"/>
      <c r="AG176" s="277"/>
      <c r="AH176" s="278">
        <f>'LE 02 (PROG)'!AL287</f>
        <v>3</v>
      </c>
      <c r="AI176" s="279"/>
      <c r="AJ176" s="279"/>
      <c r="AK176" s="279"/>
      <c r="AL176" s="279"/>
      <c r="AM176" s="280"/>
      <c r="AN176" s="281">
        <f>'LE 02 (PROG)'!AL288</f>
        <v>3</v>
      </c>
      <c r="AO176" s="282"/>
      <c r="AP176" s="282"/>
      <c r="AQ176" s="282"/>
      <c r="AR176" s="282"/>
      <c r="AS176" s="283"/>
      <c r="AT176" s="284">
        <f t="shared" si="6"/>
        <v>1</v>
      </c>
      <c r="AU176" s="285"/>
      <c r="AV176" s="285"/>
      <c r="AW176" s="285"/>
      <c r="AX176" s="285"/>
      <c r="AY176" s="286"/>
      <c r="AZ176" s="239">
        <f t="shared" si="7"/>
        <v>0.104</v>
      </c>
      <c r="BA176" s="240"/>
      <c r="BB176" s="240"/>
      <c r="BC176" s="240"/>
      <c r="BD176" s="240"/>
      <c r="BE176" s="240"/>
      <c r="BF176" s="241"/>
      <c r="BG176" s="242">
        <f t="shared" si="8"/>
        <v>0.104</v>
      </c>
      <c r="BH176" s="243"/>
      <c r="BI176" s="243"/>
      <c r="BJ176" s="243"/>
      <c r="BK176" s="243"/>
      <c r="BL176" s="243"/>
      <c r="BM176" s="244"/>
    </row>
    <row r="177" spans="1:65" ht="35.25" customHeight="1" x14ac:dyDescent="0.2">
      <c r="A177" s="37"/>
      <c r="B177" s="245" t="str">
        <f>'LE 02 (PROG)'!B289</f>
        <v>Realizar las reuniones de los comités, comisiones y grupos de trabajo institucionales: Comité de Promoción y Prevención.</v>
      </c>
      <c r="C177" s="246"/>
      <c r="D177" s="246"/>
      <c r="E177" s="246"/>
      <c r="F177" s="246"/>
      <c r="G177" s="246"/>
      <c r="H177" s="246"/>
      <c r="I177" s="246"/>
      <c r="J177" s="246"/>
      <c r="K177" s="246"/>
      <c r="L177" s="246"/>
      <c r="M177" s="246"/>
      <c r="N177" s="246"/>
      <c r="O177" s="246"/>
      <c r="P177" s="246"/>
      <c r="Q177" s="246"/>
      <c r="R177" s="246"/>
      <c r="S177" s="246"/>
      <c r="T177" s="246"/>
      <c r="U177" s="247"/>
      <c r="V177" s="248" t="str">
        <f>'LE 02 (PROG)'!V289</f>
        <v>LE 02 OB 03 AC 35</v>
      </c>
      <c r="W177" s="249"/>
      <c r="X177" s="249"/>
      <c r="Y177" s="249"/>
      <c r="Z177" s="249"/>
      <c r="AA177" s="250"/>
      <c r="AB177" s="251">
        <f>'LE 02 (PROG)'!AB289</f>
        <v>2.3E-3</v>
      </c>
      <c r="AC177" s="252"/>
      <c r="AD177" s="252"/>
      <c r="AE177" s="252"/>
      <c r="AF177" s="252"/>
      <c r="AG177" s="253"/>
      <c r="AH177" s="254">
        <f>'LE 02 (PROG)'!AL289</f>
        <v>3</v>
      </c>
      <c r="AI177" s="255"/>
      <c r="AJ177" s="255"/>
      <c r="AK177" s="255"/>
      <c r="AL177" s="255"/>
      <c r="AM177" s="256"/>
      <c r="AN177" s="257">
        <f>'LE 02 (PROG)'!AL290</f>
        <v>4</v>
      </c>
      <c r="AO177" s="258"/>
      <c r="AP177" s="258"/>
      <c r="AQ177" s="258"/>
      <c r="AR177" s="258"/>
      <c r="AS177" s="259"/>
      <c r="AT177" s="260">
        <f t="shared" si="6"/>
        <v>1.3333333333333333</v>
      </c>
      <c r="AU177" s="261"/>
      <c r="AV177" s="261"/>
      <c r="AW177" s="261"/>
      <c r="AX177" s="261"/>
      <c r="AY177" s="262"/>
      <c r="AZ177" s="263">
        <f t="shared" si="7"/>
        <v>0.22999999999999998</v>
      </c>
      <c r="BA177" s="264"/>
      <c r="BB177" s="264"/>
      <c r="BC177" s="264"/>
      <c r="BD177" s="264"/>
      <c r="BE177" s="264"/>
      <c r="BF177" s="265"/>
      <c r="BG177" s="266">
        <f t="shared" si="8"/>
        <v>0.30666666666666664</v>
      </c>
      <c r="BH177" s="267"/>
      <c r="BI177" s="267"/>
      <c r="BJ177" s="267"/>
      <c r="BK177" s="267"/>
      <c r="BL177" s="267"/>
      <c r="BM177" s="268"/>
    </row>
    <row r="178" spans="1:65" ht="35.25" customHeight="1" x14ac:dyDescent="0.2">
      <c r="A178" s="37"/>
      <c r="B178" s="269" t="str">
        <f>'LE 02 (PROG)'!B291</f>
        <v>Realizar las reuniones de los comités, comisiones y grupos de trabajo institucionales: Comité de Sostenibilidad Contable.</v>
      </c>
      <c r="C178" s="270"/>
      <c r="D178" s="270"/>
      <c r="E178" s="270"/>
      <c r="F178" s="270"/>
      <c r="G178" s="270"/>
      <c r="H178" s="270"/>
      <c r="I178" s="270"/>
      <c r="J178" s="270"/>
      <c r="K178" s="270"/>
      <c r="L178" s="270"/>
      <c r="M178" s="270"/>
      <c r="N178" s="270"/>
      <c r="O178" s="270"/>
      <c r="P178" s="270"/>
      <c r="Q178" s="270"/>
      <c r="R178" s="270"/>
      <c r="S178" s="270"/>
      <c r="T178" s="270"/>
      <c r="U178" s="271"/>
      <c r="V178" s="272" t="str">
        <f>'LE 02 (PROG)'!V291</f>
        <v>LE 02 OB 03 AC 36</v>
      </c>
      <c r="W178" s="273"/>
      <c r="X178" s="273"/>
      <c r="Y178" s="273"/>
      <c r="Z178" s="273"/>
      <c r="AA178" s="274"/>
      <c r="AB178" s="275">
        <f>'LE 02 (PROG)'!AB291</f>
        <v>1.6299999999999999E-3</v>
      </c>
      <c r="AC178" s="276"/>
      <c r="AD178" s="276"/>
      <c r="AE178" s="276"/>
      <c r="AF178" s="276"/>
      <c r="AG178" s="277"/>
      <c r="AH178" s="278">
        <f>'LE 02 (PROG)'!AL291</f>
        <v>5</v>
      </c>
      <c r="AI178" s="279"/>
      <c r="AJ178" s="279"/>
      <c r="AK178" s="279"/>
      <c r="AL178" s="279"/>
      <c r="AM178" s="280"/>
      <c r="AN178" s="281">
        <f>'LE 02 (PROG)'!AL292</f>
        <v>3</v>
      </c>
      <c r="AO178" s="282"/>
      <c r="AP178" s="282"/>
      <c r="AQ178" s="282"/>
      <c r="AR178" s="282"/>
      <c r="AS178" s="283"/>
      <c r="AT178" s="284">
        <f t="shared" si="6"/>
        <v>0.6</v>
      </c>
      <c r="AU178" s="285"/>
      <c r="AV178" s="285"/>
      <c r="AW178" s="285"/>
      <c r="AX178" s="285"/>
      <c r="AY178" s="286"/>
      <c r="AZ178" s="239">
        <f t="shared" si="7"/>
        <v>0.16300000000000001</v>
      </c>
      <c r="BA178" s="240"/>
      <c r="BB178" s="240"/>
      <c r="BC178" s="240"/>
      <c r="BD178" s="240"/>
      <c r="BE178" s="240"/>
      <c r="BF178" s="241"/>
      <c r="BG178" s="242">
        <f t="shared" si="8"/>
        <v>9.7799999999999998E-2</v>
      </c>
      <c r="BH178" s="243"/>
      <c r="BI178" s="243"/>
      <c r="BJ178" s="243"/>
      <c r="BK178" s="243"/>
      <c r="BL178" s="243"/>
      <c r="BM178" s="244"/>
    </row>
    <row r="179" spans="1:65" ht="35.25" customHeight="1" x14ac:dyDescent="0.2">
      <c r="A179" s="37"/>
      <c r="B179" s="245" t="str">
        <f>'LE 02 (PROG)'!B293</f>
        <v>Realizar las reuniones de los comités, comisiones y grupos de trabajo institucionales: Comité de Vigilancia Epidemiológica.</v>
      </c>
      <c r="C179" s="246"/>
      <c r="D179" s="246"/>
      <c r="E179" s="246"/>
      <c r="F179" s="246"/>
      <c r="G179" s="246"/>
      <c r="H179" s="246"/>
      <c r="I179" s="246"/>
      <c r="J179" s="246"/>
      <c r="K179" s="246"/>
      <c r="L179" s="246"/>
      <c r="M179" s="246"/>
      <c r="N179" s="246"/>
      <c r="O179" s="246"/>
      <c r="P179" s="246"/>
      <c r="Q179" s="246"/>
      <c r="R179" s="246"/>
      <c r="S179" s="246"/>
      <c r="T179" s="246"/>
      <c r="U179" s="247"/>
      <c r="V179" s="248" t="str">
        <f>'LE 02 (PROG)'!V293</f>
        <v>LE 02 OB 03 AC 37</v>
      </c>
      <c r="W179" s="249"/>
      <c r="X179" s="249"/>
      <c r="Y179" s="249"/>
      <c r="Z179" s="249"/>
      <c r="AA179" s="250"/>
      <c r="AB179" s="251">
        <f>'LE 02 (PROG)'!AB293</f>
        <v>3.96E-3</v>
      </c>
      <c r="AC179" s="252"/>
      <c r="AD179" s="252"/>
      <c r="AE179" s="252"/>
      <c r="AF179" s="252"/>
      <c r="AG179" s="253"/>
      <c r="AH179" s="254">
        <f>'LE 02 (PROG)'!AL293</f>
        <v>6</v>
      </c>
      <c r="AI179" s="255"/>
      <c r="AJ179" s="255"/>
      <c r="AK179" s="255"/>
      <c r="AL179" s="255"/>
      <c r="AM179" s="256"/>
      <c r="AN179" s="257">
        <f>'LE 02 (PROG)'!AL294</f>
        <v>6</v>
      </c>
      <c r="AO179" s="258"/>
      <c r="AP179" s="258"/>
      <c r="AQ179" s="258"/>
      <c r="AR179" s="258"/>
      <c r="AS179" s="259"/>
      <c r="AT179" s="260">
        <f t="shared" si="6"/>
        <v>1</v>
      </c>
      <c r="AU179" s="261"/>
      <c r="AV179" s="261"/>
      <c r="AW179" s="261"/>
      <c r="AX179" s="261"/>
      <c r="AY179" s="262"/>
      <c r="AZ179" s="263">
        <f t="shared" si="7"/>
        <v>0.39600000000000002</v>
      </c>
      <c r="BA179" s="264"/>
      <c r="BB179" s="264"/>
      <c r="BC179" s="264"/>
      <c r="BD179" s="264"/>
      <c r="BE179" s="264"/>
      <c r="BF179" s="265"/>
      <c r="BG179" s="266">
        <f t="shared" si="8"/>
        <v>0.39600000000000002</v>
      </c>
      <c r="BH179" s="267"/>
      <c r="BI179" s="267"/>
      <c r="BJ179" s="267"/>
      <c r="BK179" s="267"/>
      <c r="BL179" s="267"/>
      <c r="BM179" s="268"/>
    </row>
    <row r="180" spans="1:65" ht="35.25" customHeight="1" x14ac:dyDescent="0.2">
      <c r="A180" s="37"/>
      <c r="B180" s="269" t="str">
        <f>'LE 02 (PROG)'!B295</f>
        <v>Realizar las reuniones de los comités, comisiones y grupos de trabajo institucionales: Comité Directivo.</v>
      </c>
      <c r="C180" s="270"/>
      <c r="D180" s="270"/>
      <c r="E180" s="270"/>
      <c r="F180" s="270"/>
      <c r="G180" s="270"/>
      <c r="H180" s="270"/>
      <c r="I180" s="270"/>
      <c r="J180" s="270"/>
      <c r="K180" s="270"/>
      <c r="L180" s="270"/>
      <c r="M180" s="270"/>
      <c r="N180" s="270"/>
      <c r="O180" s="270"/>
      <c r="P180" s="270"/>
      <c r="Q180" s="270"/>
      <c r="R180" s="270"/>
      <c r="S180" s="270"/>
      <c r="T180" s="270"/>
      <c r="U180" s="271"/>
      <c r="V180" s="272" t="str">
        <f>'LE 02 (PROG)'!V295</f>
        <v>LE 02 OB 03 AC 38</v>
      </c>
      <c r="W180" s="273"/>
      <c r="X180" s="273"/>
      <c r="Y180" s="273"/>
      <c r="Z180" s="273"/>
      <c r="AA180" s="274"/>
      <c r="AB180" s="275">
        <f>'LE 02 (PROG)'!AB295</f>
        <v>5.1399999999999996E-3</v>
      </c>
      <c r="AC180" s="276"/>
      <c r="AD180" s="276"/>
      <c r="AE180" s="276"/>
      <c r="AF180" s="276"/>
      <c r="AG180" s="277"/>
      <c r="AH180" s="278">
        <f>'LE 02 (PROG)'!AL295</f>
        <v>7</v>
      </c>
      <c r="AI180" s="279"/>
      <c r="AJ180" s="279"/>
      <c r="AK180" s="279"/>
      <c r="AL180" s="279"/>
      <c r="AM180" s="280"/>
      <c r="AN180" s="281">
        <f>'LE 02 (PROG)'!AL296</f>
        <v>4</v>
      </c>
      <c r="AO180" s="282"/>
      <c r="AP180" s="282"/>
      <c r="AQ180" s="282"/>
      <c r="AR180" s="282"/>
      <c r="AS180" s="283"/>
      <c r="AT180" s="284">
        <f t="shared" si="6"/>
        <v>0.5714285714285714</v>
      </c>
      <c r="AU180" s="285"/>
      <c r="AV180" s="285"/>
      <c r="AW180" s="285"/>
      <c r="AX180" s="285"/>
      <c r="AY180" s="286"/>
      <c r="AZ180" s="239">
        <f t="shared" si="7"/>
        <v>0.51400000000000001</v>
      </c>
      <c r="BA180" s="240"/>
      <c r="BB180" s="240"/>
      <c r="BC180" s="240"/>
      <c r="BD180" s="240"/>
      <c r="BE180" s="240"/>
      <c r="BF180" s="241"/>
      <c r="BG180" s="242">
        <f t="shared" si="8"/>
        <v>0.29371428571428571</v>
      </c>
      <c r="BH180" s="243"/>
      <c r="BI180" s="243"/>
      <c r="BJ180" s="243"/>
      <c r="BK180" s="243"/>
      <c r="BL180" s="243"/>
      <c r="BM180" s="244"/>
    </row>
    <row r="181" spans="1:65" ht="35.25" customHeight="1" x14ac:dyDescent="0.2">
      <c r="A181" s="37"/>
      <c r="B181" s="245" t="str">
        <f>'LE 02 (PROG)'!B297</f>
        <v>Realizar las reuniones de los comités, comisiones y grupos de trabajo institucionales: Comité Operativo del MECI.</v>
      </c>
      <c r="C181" s="246"/>
      <c r="D181" s="246"/>
      <c r="E181" s="246"/>
      <c r="F181" s="246"/>
      <c r="G181" s="246"/>
      <c r="H181" s="246"/>
      <c r="I181" s="246"/>
      <c r="J181" s="246"/>
      <c r="K181" s="246"/>
      <c r="L181" s="246"/>
      <c r="M181" s="246"/>
      <c r="N181" s="246"/>
      <c r="O181" s="246"/>
      <c r="P181" s="246"/>
      <c r="Q181" s="246"/>
      <c r="R181" s="246"/>
      <c r="S181" s="246"/>
      <c r="T181" s="246"/>
      <c r="U181" s="247"/>
      <c r="V181" s="248" t="str">
        <f>'LE 02 (PROG)'!V297</f>
        <v>LE 02 OB 03 AC 39</v>
      </c>
      <c r="W181" s="249"/>
      <c r="X181" s="249"/>
      <c r="Y181" s="249"/>
      <c r="Z181" s="249"/>
      <c r="AA181" s="250"/>
      <c r="AB181" s="251">
        <f>'LE 02 (PROG)'!AB297</f>
        <v>3.7399999999999998E-3</v>
      </c>
      <c r="AC181" s="252"/>
      <c r="AD181" s="252"/>
      <c r="AE181" s="252"/>
      <c r="AF181" s="252"/>
      <c r="AG181" s="253"/>
      <c r="AH181" s="254">
        <f>'LE 02 (PROG)'!AL297</f>
        <v>5</v>
      </c>
      <c r="AI181" s="255"/>
      <c r="AJ181" s="255"/>
      <c r="AK181" s="255"/>
      <c r="AL181" s="255"/>
      <c r="AM181" s="256"/>
      <c r="AN181" s="257">
        <f>'LE 02 (PROG)'!AL298</f>
        <v>3</v>
      </c>
      <c r="AO181" s="258"/>
      <c r="AP181" s="258"/>
      <c r="AQ181" s="258"/>
      <c r="AR181" s="258"/>
      <c r="AS181" s="259"/>
      <c r="AT181" s="260">
        <f t="shared" si="6"/>
        <v>0.6</v>
      </c>
      <c r="AU181" s="261"/>
      <c r="AV181" s="261"/>
      <c r="AW181" s="261"/>
      <c r="AX181" s="261"/>
      <c r="AY181" s="262"/>
      <c r="AZ181" s="263">
        <f t="shared" si="7"/>
        <v>0.374</v>
      </c>
      <c r="BA181" s="264"/>
      <c r="BB181" s="264"/>
      <c r="BC181" s="264"/>
      <c r="BD181" s="264"/>
      <c r="BE181" s="264"/>
      <c r="BF181" s="265"/>
      <c r="BG181" s="266">
        <f t="shared" si="8"/>
        <v>0.22439999999999999</v>
      </c>
      <c r="BH181" s="267"/>
      <c r="BI181" s="267"/>
      <c r="BJ181" s="267"/>
      <c r="BK181" s="267"/>
      <c r="BL181" s="267"/>
      <c r="BM181" s="268"/>
    </row>
    <row r="182" spans="1:65" ht="35.25" customHeight="1" x14ac:dyDescent="0.2">
      <c r="A182" s="37"/>
      <c r="B182" s="269" t="str">
        <f>'LE 02 (PROG)'!B299</f>
        <v>Realizar las reuniones de los comités, comisiones y grupos de trabajo institucionales: Comité Paritario de Seguridad Laboral y Salud en el Trabajo.</v>
      </c>
      <c r="C182" s="270"/>
      <c r="D182" s="270"/>
      <c r="E182" s="270"/>
      <c r="F182" s="270"/>
      <c r="G182" s="270"/>
      <c r="H182" s="270"/>
      <c r="I182" s="270"/>
      <c r="J182" s="270"/>
      <c r="K182" s="270"/>
      <c r="L182" s="270"/>
      <c r="M182" s="270"/>
      <c r="N182" s="270"/>
      <c r="O182" s="270"/>
      <c r="P182" s="270"/>
      <c r="Q182" s="270"/>
      <c r="R182" s="270"/>
      <c r="S182" s="270"/>
      <c r="T182" s="270"/>
      <c r="U182" s="271"/>
      <c r="V182" s="272" t="str">
        <f>'LE 02 (PROG)'!V299</f>
        <v>LE 02 OB 03 AC 40</v>
      </c>
      <c r="W182" s="273"/>
      <c r="X182" s="273"/>
      <c r="Y182" s="273"/>
      <c r="Z182" s="273"/>
      <c r="AA182" s="274"/>
      <c r="AB182" s="275">
        <f>'LE 02 (PROG)'!AB299</f>
        <v>2.63E-3</v>
      </c>
      <c r="AC182" s="276"/>
      <c r="AD182" s="276"/>
      <c r="AE182" s="276"/>
      <c r="AF182" s="276"/>
      <c r="AG182" s="277"/>
      <c r="AH182" s="278">
        <f>'LE 02 (PROG)'!AL299</f>
        <v>7</v>
      </c>
      <c r="AI182" s="279"/>
      <c r="AJ182" s="279"/>
      <c r="AK182" s="279"/>
      <c r="AL182" s="279"/>
      <c r="AM182" s="280"/>
      <c r="AN182" s="281">
        <f>'LE 02 (PROG)'!AL300</f>
        <v>3</v>
      </c>
      <c r="AO182" s="282"/>
      <c r="AP182" s="282"/>
      <c r="AQ182" s="282"/>
      <c r="AR182" s="282"/>
      <c r="AS182" s="283"/>
      <c r="AT182" s="284">
        <f t="shared" si="6"/>
        <v>0.42857142857142855</v>
      </c>
      <c r="AU182" s="285"/>
      <c r="AV182" s="285"/>
      <c r="AW182" s="285"/>
      <c r="AX182" s="285"/>
      <c r="AY182" s="286"/>
      <c r="AZ182" s="239">
        <f t="shared" si="7"/>
        <v>0.26300000000000001</v>
      </c>
      <c r="BA182" s="240"/>
      <c r="BB182" s="240"/>
      <c r="BC182" s="240"/>
      <c r="BD182" s="240"/>
      <c r="BE182" s="240"/>
      <c r="BF182" s="241"/>
      <c r="BG182" s="242">
        <f t="shared" si="8"/>
        <v>0.11271428571428571</v>
      </c>
      <c r="BH182" s="243"/>
      <c r="BI182" s="243"/>
      <c r="BJ182" s="243"/>
      <c r="BK182" s="243"/>
      <c r="BL182" s="243"/>
      <c r="BM182" s="244"/>
    </row>
    <row r="183" spans="1:65" ht="35.25" customHeight="1" x14ac:dyDescent="0.2">
      <c r="A183" s="37"/>
      <c r="B183" s="245" t="str">
        <f>'LE 02 (PROG)'!B301</f>
        <v>Realizar las reuniones de los comités, comisiones y grupos de trabajo institucionales: Grupo Formal de Trabajo de Control Interno Disciplinario.</v>
      </c>
      <c r="C183" s="246"/>
      <c r="D183" s="246"/>
      <c r="E183" s="246"/>
      <c r="F183" s="246"/>
      <c r="G183" s="246"/>
      <c r="H183" s="246"/>
      <c r="I183" s="246"/>
      <c r="J183" s="246"/>
      <c r="K183" s="246"/>
      <c r="L183" s="246"/>
      <c r="M183" s="246"/>
      <c r="N183" s="246"/>
      <c r="O183" s="246"/>
      <c r="P183" s="246"/>
      <c r="Q183" s="246"/>
      <c r="R183" s="246"/>
      <c r="S183" s="246"/>
      <c r="T183" s="246"/>
      <c r="U183" s="247"/>
      <c r="V183" s="248" t="str">
        <f>'LE 02 (PROG)'!V301</f>
        <v>LE 02 OB 03 AC 41</v>
      </c>
      <c r="W183" s="249"/>
      <c r="X183" s="249"/>
      <c r="Y183" s="249"/>
      <c r="Z183" s="249"/>
      <c r="AA183" s="250"/>
      <c r="AB183" s="251">
        <f>'LE 02 (PROG)'!AB301</f>
        <v>2.4499999999999999E-3</v>
      </c>
      <c r="AC183" s="252"/>
      <c r="AD183" s="252"/>
      <c r="AE183" s="252"/>
      <c r="AF183" s="252"/>
      <c r="AG183" s="253"/>
      <c r="AH183" s="254">
        <f>'LE 02 (PROG)'!AL301</f>
        <v>11</v>
      </c>
      <c r="AI183" s="255"/>
      <c r="AJ183" s="255"/>
      <c r="AK183" s="255"/>
      <c r="AL183" s="255"/>
      <c r="AM183" s="256"/>
      <c r="AN183" s="257">
        <f>'LE 02 (PROG)'!AL302</f>
        <v>4</v>
      </c>
      <c r="AO183" s="258"/>
      <c r="AP183" s="258"/>
      <c r="AQ183" s="258"/>
      <c r="AR183" s="258"/>
      <c r="AS183" s="259"/>
      <c r="AT183" s="260">
        <f t="shared" si="6"/>
        <v>0.36363636363636365</v>
      </c>
      <c r="AU183" s="261"/>
      <c r="AV183" s="261"/>
      <c r="AW183" s="261"/>
      <c r="AX183" s="261"/>
      <c r="AY183" s="262"/>
      <c r="AZ183" s="263">
        <f t="shared" si="7"/>
        <v>0.245</v>
      </c>
      <c r="BA183" s="264"/>
      <c r="BB183" s="264"/>
      <c r="BC183" s="264"/>
      <c r="BD183" s="264"/>
      <c r="BE183" s="264"/>
      <c r="BF183" s="265"/>
      <c r="BG183" s="266">
        <f t="shared" si="8"/>
        <v>8.9090909090909082E-2</v>
      </c>
      <c r="BH183" s="267"/>
      <c r="BI183" s="267"/>
      <c r="BJ183" s="267"/>
      <c r="BK183" s="267"/>
      <c r="BL183" s="267"/>
      <c r="BM183" s="268"/>
    </row>
    <row r="184" spans="1:65" ht="35.25" customHeight="1" x14ac:dyDescent="0.2">
      <c r="A184" s="37"/>
      <c r="B184" s="269" t="str">
        <f>'LE 02 (PROG)'!B303</f>
        <v>Realizar las reuniones de los comités, comisiones y grupos de trabajo institucionales: Grupo Administrativo de Gestión Ambiental y Sanitaria.</v>
      </c>
      <c r="C184" s="270"/>
      <c r="D184" s="270"/>
      <c r="E184" s="270"/>
      <c r="F184" s="270"/>
      <c r="G184" s="270"/>
      <c r="H184" s="270"/>
      <c r="I184" s="270"/>
      <c r="J184" s="270"/>
      <c r="K184" s="270"/>
      <c r="L184" s="270"/>
      <c r="M184" s="270"/>
      <c r="N184" s="270"/>
      <c r="O184" s="270"/>
      <c r="P184" s="270"/>
      <c r="Q184" s="270"/>
      <c r="R184" s="270"/>
      <c r="S184" s="270"/>
      <c r="T184" s="270"/>
      <c r="U184" s="271"/>
      <c r="V184" s="272" t="str">
        <f>'LE 02 (PROG)'!V303</f>
        <v>LE 02 OB 03 AC 42</v>
      </c>
      <c r="W184" s="273"/>
      <c r="X184" s="273"/>
      <c r="Y184" s="273"/>
      <c r="Z184" s="273"/>
      <c r="AA184" s="274"/>
      <c r="AB184" s="275">
        <f>'LE 02 (PROG)'!AB303</f>
        <v>1.8500000000000001E-3</v>
      </c>
      <c r="AC184" s="276"/>
      <c r="AD184" s="276"/>
      <c r="AE184" s="276"/>
      <c r="AF184" s="276"/>
      <c r="AG184" s="277"/>
      <c r="AH184" s="278">
        <f>'LE 02 (PROG)'!AL303</f>
        <v>3</v>
      </c>
      <c r="AI184" s="279"/>
      <c r="AJ184" s="279"/>
      <c r="AK184" s="279"/>
      <c r="AL184" s="279"/>
      <c r="AM184" s="280"/>
      <c r="AN184" s="281">
        <f>'LE 02 (PROG)'!AL304</f>
        <v>1</v>
      </c>
      <c r="AO184" s="282"/>
      <c r="AP184" s="282"/>
      <c r="AQ184" s="282"/>
      <c r="AR184" s="282"/>
      <c r="AS184" s="283"/>
      <c r="AT184" s="284">
        <f t="shared" si="6"/>
        <v>0.33333333333333331</v>
      </c>
      <c r="AU184" s="285"/>
      <c r="AV184" s="285"/>
      <c r="AW184" s="285"/>
      <c r="AX184" s="285"/>
      <c r="AY184" s="286"/>
      <c r="AZ184" s="239">
        <f t="shared" si="7"/>
        <v>0.185</v>
      </c>
      <c r="BA184" s="240"/>
      <c r="BB184" s="240"/>
      <c r="BC184" s="240"/>
      <c r="BD184" s="240"/>
      <c r="BE184" s="240"/>
      <c r="BF184" s="241"/>
      <c r="BG184" s="242">
        <f t="shared" si="8"/>
        <v>6.1666666666666661E-2</v>
      </c>
      <c r="BH184" s="243"/>
      <c r="BI184" s="243"/>
      <c r="BJ184" s="243"/>
      <c r="BK184" s="243"/>
      <c r="BL184" s="243"/>
      <c r="BM184" s="244"/>
    </row>
    <row r="185" spans="1:65" ht="35.25" customHeight="1" x14ac:dyDescent="0.2">
      <c r="A185" s="37"/>
      <c r="B185" s="245" t="str">
        <f>'LE 02 (PROG)'!B305</f>
        <v>Realizar las reuniones de los comités, comisiones y grupos de trabajo institucionales: Grupo Primario de Calidad.</v>
      </c>
      <c r="C185" s="246"/>
      <c r="D185" s="246"/>
      <c r="E185" s="246"/>
      <c r="F185" s="246"/>
      <c r="G185" s="246"/>
      <c r="H185" s="246"/>
      <c r="I185" s="246"/>
      <c r="J185" s="246"/>
      <c r="K185" s="246"/>
      <c r="L185" s="246"/>
      <c r="M185" s="246"/>
      <c r="N185" s="246"/>
      <c r="O185" s="246"/>
      <c r="P185" s="246"/>
      <c r="Q185" s="246"/>
      <c r="R185" s="246"/>
      <c r="S185" s="246"/>
      <c r="T185" s="246"/>
      <c r="U185" s="247"/>
      <c r="V185" s="248" t="str">
        <f>'LE 02 (PROG)'!V305</f>
        <v>LE 02 OB 03 AC 43</v>
      </c>
      <c r="W185" s="249"/>
      <c r="X185" s="249"/>
      <c r="Y185" s="249"/>
      <c r="Z185" s="249"/>
      <c r="AA185" s="250"/>
      <c r="AB185" s="251">
        <f>'LE 02 (PROG)'!AB305</f>
        <v>5.4099999999999999E-3</v>
      </c>
      <c r="AC185" s="252"/>
      <c r="AD185" s="252"/>
      <c r="AE185" s="252"/>
      <c r="AF185" s="252"/>
      <c r="AG185" s="253"/>
      <c r="AH185" s="254">
        <f>'LE 02 (PROG)'!AL305</f>
        <v>7</v>
      </c>
      <c r="AI185" s="255"/>
      <c r="AJ185" s="255"/>
      <c r="AK185" s="255"/>
      <c r="AL185" s="255"/>
      <c r="AM185" s="256"/>
      <c r="AN185" s="257">
        <f>'LE 02 (PROG)'!AL306</f>
        <v>4</v>
      </c>
      <c r="AO185" s="258"/>
      <c r="AP185" s="258"/>
      <c r="AQ185" s="258"/>
      <c r="AR185" s="258"/>
      <c r="AS185" s="259"/>
      <c r="AT185" s="260">
        <f t="shared" si="6"/>
        <v>0.5714285714285714</v>
      </c>
      <c r="AU185" s="261"/>
      <c r="AV185" s="261"/>
      <c r="AW185" s="261"/>
      <c r="AX185" s="261"/>
      <c r="AY185" s="262"/>
      <c r="AZ185" s="263">
        <f t="shared" si="7"/>
        <v>0.54100000000000004</v>
      </c>
      <c r="BA185" s="264"/>
      <c r="BB185" s="264"/>
      <c r="BC185" s="264"/>
      <c r="BD185" s="264"/>
      <c r="BE185" s="264"/>
      <c r="BF185" s="265"/>
      <c r="BG185" s="266">
        <f t="shared" si="8"/>
        <v>0.30914285714285716</v>
      </c>
      <c r="BH185" s="267"/>
      <c r="BI185" s="267"/>
      <c r="BJ185" s="267"/>
      <c r="BK185" s="267"/>
      <c r="BL185" s="267"/>
      <c r="BM185" s="268"/>
    </row>
    <row r="186" spans="1:65" ht="35.25" customHeight="1" x14ac:dyDescent="0.2">
      <c r="A186" s="37"/>
      <c r="B186" s="269" t="str">
        <f>'LE 02 (PROG)'!B307</f>
        <v>Formular planes de mejoramientos con base en las reuniones de los comités, comisiones y grupos de trabajo institucionales.</v>
      </c>
      <c r="C186" s="270"/>
      <c r="D186" s="270"/>
      <c r="E186" s="270"/>
      <c r="F186" s="270"/>
      <c r="G186" s="270"/>
      <c r="H186" s="270"/>
      <c r="I186" s="270"/>
      <c r="J186" s="270"/>
      <c r="K186" s="270"/>
      <c r="L186" s="270"/>
      <c r="M186" s="270"/>
      <c r="N186" s="270"/>
      <c r="O186" s="270"/>
      <c r="P186" s="270"/>
      <c r="Q186" s="270"/>
      <c r="R186" s="270"/>
      <c r="S186" s="270"/>
      <c r="T186" s="270"/>
      <c r="U186" s="271"/>
      <c r="V186" s="272" t="str">
        <f>'LE 02 (PROG)'!V307</f>
        <v>LE 02 OB 03 AC 44</v>
      </c>
      <c r="W186" s="273"/>
      <c r="X186" s="273"/>
      <c r="Y186" s="273"/>
      <c r="Z186" s="273"/>
      <c r="AA186" s="274"/>
      <c r="AB186" s="275">
        <f>'LE 02 (PROG)'!AB307</f>
        <v>2.017E-2</v>
      </c>
      <c r="AC186" s="276"/>
      <c r="AD186" s="276"/>
      <c r="AE186" s="276"/>
      <c r="AF186" s="276"/>
      <c r="AG186" s="277"/>
      <c r="AH186" s="278">
        <f>'LE 02 (PROG)'!AL307</f>
        <v>113</v>
      </c>
      <c r="AI186" s="279"/>
      <c r="AJ186" s="279"/>
      <c r="AK186" s="279"/>
      <c r="AL186" s="279"/>
      <c r="AM186" s="280"/>
      <c r="AN186" s="281">
        <f>'LE 02 (PROG)'!AL308</f>
        <v>91</v>
      </c>
      <c r="AO186" s="282"/>
      <c r="AP186" s="282"/>
      <c r="AQ186" s="282"/>
      <c r="AR186" s="282"/>
      <c r="AS186" s="283"/>
      <c r="AT186" s="284">
        <f t="shared" si="6"/>
        <v>0.80530973451327437</v>
      </c>
      <c r="AU186" s="285"/>
      <c r="AV186" s="285"/>
      <c r="AW186" s="285"/>
      <c r="AX186" s="285"/>
      <c r="AY186" s="286"/>
      <c r="AZ186" s="239">
        <f t="shared" si="7"/>
        <v>2.0169999999999999</v>
      </c>
      <c r="BA186" s="240"/>
      <c r="BB186" s="240"/>
      <c r="BC186" s="240"/>
      <c r="BD186" s="240"/>
      <c r="BE186" s="240"/>
      <c r="BF186" s="241"/>
      <c r="BG186" s="242">
        <f t="shared" si="8"/>
        <v>1.6243097345132744</v>
      </c>
      <c r="BH186" s="243"/>
      <c r="BI186" s="243"/>
      <c r="BJ186" s="243"/>
      <c r="BK186" s="243"/>
      <c r="BL186" s="243"/>
      <c r="BM186" s="244"/>
    </row>
    <row r="187" spans="1:65" ht="35.25" customHeight="1" x14ac:dyDescent="0.2">
      <c r="A187" s="37"/>
      <c r="B187" s="245" t="str">
        <f>'LE 02 (PROG)'!B309</f>
        <v>Ejecutar las actividades contenidas en los planes de mejoramiento derivados de las reuniones de los comités, comisiones y grupos de trabajo institucionales.</v>
      </c>
      <c r="C187" s="246"/>
      <c r="D187" s="246"/>
      <c r="E187" s="246"/>
      <c r="F187" s="246"/>
      <c r="G187" s="246"/>
      <c r="H187" s="246"/>
      <c r="I187" s="246"/>
      <c r="J187" s="246"/>
      <c r="K187" s="246"/>
      <c r="L187" s="246"/>
      <c r="M187" s="246"/>
      <c r="N187" s="246"/>
      <c r="O187" s="246"/>
      <c r="P187" s="246"/>
      <c r="Q187" s="246"/>
      <c r="R187" s="246"/>
      <c r="S187" s="246"/>
      <c r="T187" s="246"/>
      <c r="U187" s="247"/>
      <c r="V187" s="248" t="str">
        <f>'LE 02 (PROG)'!V309</f>
        <v>LE 02 OB 03 AC 45</v>
      </c>
      <c r="W187" s="249"/>
      <c r="X187" s="249"/>
      <c r="Y187" s="249"/>
      <c r="Z187" s="249"/>
      <c r="AA187" s="250"/>
      <c r="AB187" s="251">
        <f>'LE 02 (PROG)'!AB309</f>
        <v>1.2099999999999999E-3</v>
      </c>
      <c r="AC187" s="252"/>
      <c r="AD187" s="252"/>
      <c r="AE187" s="252"/>
      <c r="AF187" s="252"/>
      <c r="AG187" s="253"/>
      <c r="AH187" s="254">
        <f>'LE 02 (PROG)'!AL309</f>
        <v>2</v>
      </c>
      <c r="AI187" s="255"/>
      <c r="AJ187" s="255"/>
      <c r="AK187" s="255"/>
      <c r="AL187" s="255"/>
      <c r="AM187" s="256"/>
      <c r="AN187" s="257">
        <f>'LE 02 (PROG)'!AL310</f>
        <v>0.65</v>
      </c>
      <c r="AO187" s="258"/>
      <c r="AP187" s="258"/>
      <c r="AQ187" s="258"/>
      <c r="AR187" s="258"/>
      <c r="AS187" s="259"/>
      <c r="AT187" s="260">
        <f t="shared" si="6"/>
        <v>0.32500000000000001</v>
      </c>
      <c r="AU187" s="261"/>
      <c r="AV187" s="261"/>
      <c r="AW187" s="261"/>
      <c r="AX187" s="261"/>
      <c r="AY187" s="262"/>
      <c r="AZ187" s="263">
        <f t="shared" si="7"/>
        <v>0.121</v>
      </c>
      <c r="BA187" s="264"/>
      <c r="BB187" s="264"/>
      <c r="BC187" s="264"/>
      <c r="BD187" s="264"/>
      <c r="BE187" s="264"/>
      <c r="BF187" s="265"/>
      <c r="BG187" s="266">
        <f t="shared" si="8"/>
        <v>3.9324999999999999E-2</v>
      </c>
      <c r="BH187" s="267"/>
      <c r="BI187" s="267"/>
      <c r="BJ187" s="267"/>
      <c r="BK187" s="267"/>
      <c r="BL187" s="267"/>
      <c r="BM187" s="268"/>
    </row>
    <row r="188" spans="1:65" ht="35.25" customHeight="1" x14ac:dyDescent="0.2">
      <c r="A188" s="37"/>
      <c r="B188" s="269" t="str">
        <f>'LE 02 (PROG)'!B311</f>
        <v>Realizar seguimiento a la ejecución de los planes de mejoramiento formulados.</v>
      </c>
      <c r="C188" s="270"/>
      <c r="D188" s="270"/>
      <c r="E188" s="270"/>
      <c r="F188" s="270"/>
      <c r="G188" s="270"/>
      <c r="H188" s="270"/>
      <c r="I188" s="270"/>
      <c r="J188" s="270"/>
      <c r="K188" s="270"/>
      <c r="L188" s="270"/>
      <c r="M188" s="270"/>
      <c r="N188" s="270"/>
      <c r="O188" s="270"/>
      <c r="P188" s="270"/>
      <c r="Q188" s="270"/>
      <c r="R188" s="270"/>
      <c r="S188" s="270"/>
      <c r="T188" s="270"/>
      <c r="U188" s="271"/>
      <c r="V188" s="272" t="str">
        <f>'LE 02 (PROG)'!V311</f>
        <v>LE 02 OB 03 AC 46</v>
      </c>
      <c r="W188" s="273"/>
      <c r="X188" s="273"/>
      <c r="Y188" s="273"/>
      <c r="Z188" s="273"/>
      <c r="AA188" s="274"/>
      <c r="AB188" s="275">
        <f>'LE 02 (PROG)'!AB311</f>
        <v>1.7780000000000001E-2</v>
      </c>
      <c r="AC188" s="276"/>
      <c r="AD188" s="276"/>
      <c r="AE188" s="276"/>
      <c r="AF188" s="276"/>
      <c r="AG188" s="277"/>
      <c r="AH188" s="278">
        <f>'LE 02 (PROG)'!AL311</f>
        <v>102</v>
      </c>
      <c r="AI188" s="279"/>
      <c r="AJ188" s="279"/>
      <c r="AK188" s="279"/>
      <c r="AL188" s="279"/>
      <c r="AM188" s="280"/>
      <c r="AN188" s="281">
        <f>'LE 02 (PROG)'!AL312</f>
        <v>39</v>
      </c>
      <c r="AO188" s="282"/>
      <c r="AP188" s="282"/>
      <c r="AQ188" s="282"/>
      <c r="AR188" s="282"/>
      <c r="AS188" s="283"/>
      <c r="AT188" s="284">
        <f t="shared" si="6"/>
        <v>0.38235294117647056</v>
      </c>
      <c r="AU188" s="285"/>
      <c r="AV188" s="285"/>
      <c r="AW188" s="285"/>
      <c r="AX188" s="285"/>
      <c r="AY188" s="286"/>
      <c r="AZ188" s="239">
        <f t="shared" si="7"/>
        <v>1.778</v>
      </c>
      <c r="BA188" s="240"/>
      <c r="BB188" s="240"/>
      <c r="BC188" s="240"/>
      <c r="BD188" s="240"/>
      <c r="BE188" s="240"/>
      <c r="BF188" s="241"/>
      <c r="BG188" s="242">
        <f t="shared" si="8"/>
        <v>0.67982352941176472</v>
      </c>
      <c r="BH188" s="243"/>
      <c r="BI188" s="243"/>
      <c r="BJ188" s="243"/>
      <c r="BK188" s="243"/>
      <c r="BL188" s="243"/>
      <c r="BM188" s="244"/>
    </row>
    <row r="189" spans="1:65" ht="18" customHeight="1" x14ac:dyDescent="0.2">
      <c r="A189" s="37"/>
      <c r="B189" s="245" t="str">
        <f>'LE 02 (PROG)'!B313</f>
        <v>Realizar reuniones por áreas funcionales: Celadores</v>
      </c>
      <c r="C189" s="246"/>
      <c r="D189" s="246"/>
      <c r="E189" s="246"/>
      <c r="F189" s="246"/>
      <c r="G189" s="246"/>
      <c r="H189" s="246"/>
      <c r="I189" s="246"/>
      <c r="J189" s="246"/>
      <c r="K189" s="246"/>
      <c r="L189" s="246"/>
      <c r="M189" s="246"/>
      <c r="N189" s="246"/>
      <c r="O189" s="246"/>
      <c r="P189" s="246"/>
      <c r="Q189" s="246"/>
      <c r="R189" s="246"/>
      <c r="S189" s="246"/>
      <c r="T189" s="246"/>
      <c r="U189" s="247"/>
      <c r="V189" s="248" t="str">
        <f>'LE 02 (PROG)'!V313</f>
        <v>LE 02 OB 03 AC 47</v>
      </c>
      <c r="W189" s="249"/>
      <c r="X189" s="249"/>
      <c r="Y189" s="249"/>
      <c r="Z189" s="249"/>
      <c r="AA189" s="250"/>
      <c r="AB189" s="251">
        <f>'LE 02 (PROG)'!AB313</f>
        <v>8.7000000000000001E-4</v>
      </c>
      <c r="AC189" s="252"/>
      <c r="AD189" s="252"/>
      <c r="AE189" s="252"/>
      <c r="AF189" s="252"/>
      <c r="AG189" s="253"/>
      <c r="AH189" s="254">
        <f>'LE 02 (PROG)'!AL313</f>
        <v>7</v>
      </c>
      <c r="AI189" s="255"/>
      <c r="AJ189" s="255"/>
      <c r="AK189" s="255"/>
      <c r="AL189" s="255"/>
      <c r="AM189" s="256"/>
      <c r="AN189" s="257">
        <f>'LE 02 (PROG)'!AL314</f>
        <v>5</v>
      </c>
      <c r="AO189" s="258"/>
      <c r="AP189" s="258"/>
      <c r="AQ189" s="258"/>
      <c r="AR189" s="258"/>
      <c r="AS189" s="259"/>
      <c r="AT189" s="260">
        <f t="shared" si="6"/>
        <v>0.7142857142857143</v>
      </c>
      <c r="AU189" s="261"/>
      <c r="AV189" s="261"/>
      <c r="AW189" s="261"/>
      <c r="AX189" s="261"/>
      <c r="AY189" s="262"/>
      <c r="AZ189" s="263">
        <f t="shared" si="7"/>
        <v>8.6999999999999994E-2</v>
      </c>
      <c r="BA189" s="264"/>
      <c r="BB189" s="264"/>
      <c r="BC189" s="264"/>
      <c r="BD189" s="264"/>
      <c r="BE189" s="264"/>
      <c r="BF189" s="265"/>
      <c r="BG189" s="266">
        <f t="shared" si="8"/>
        <v>6.2142857142857152E-2</v>
      </c>
      <c r="BH189" s="267"/>
      <c r="BI189" s="267"/>
      <c r="BJ189" s="267"/>
      <c r="BK189" s="267"/>
      <c r="BL189" s="267"/>
      <c r="BM189" s="268"/>
    </row>
    <row r="190" spans="1:65" ht="18" customHeight="1" x14ac:dyDescent="0.2">
      <c r="A190" s="37"/>
      <c r="B190" s="269" t="str">
        <f>'LE 02 (PROG)'!B315</f>
        <v>Realizar reuniones por áreas funcionales: Conductores</v>
      </c>
      <c r="C190" s="270"/>
      <c r="D190" s="270"/>
      <c r="E190" s="270"/>
      <c r="F190" s="270"/>
      <c r="G190" s="270"/>
      <c r="H190" s="270"/>
      <c r="I190" s="270"/>
      <c r="J190" s="270"/>
      <c r="K190" s="270"/>
      <c r="L190" s="270"/>
      <c r="M190" s="270"/>
      <c r="N190" s="270"/>
      <c r="O190" s="270"/>
      <c r="P190" s="270"/>
      <c r="Q190" s="270"/>
      <c r="R190" s="270"/>
      <c r="S190" s="270"/>
      <c r="T190" s="270"/>
      <c r="U190" s="271"/>
      <c r="V190" s="272" t="str">
        <f>'LE 02 (PROG)'!V315</f>
        <v>LE 02 OB 03 AC 48</v>
      </c>
      <c r="W190" s="273"/>
      <c r="X190" s="273"/>
      <c r="Y190" s="273"/>
      <c r="Z190" s="273"/>
      <c r="AA190" s="274"/>
      <c r="AB190" s="275">
        <f>'LE 02 (PROG)'!AB315</f>
        <v>8.8999999999999995E-4</v>
      </c>
      <c r="AC190" s="276"/>
      <c r="AD190" s="276"/>
      <c r="AE190" s="276"/>
      <c r="AF190" s="276"/>
      <c r="AG190" s="277"/>
      <c r="AH190" s="278">
        <f>'LE 02 (PROG)'!AL315</f>
        <v>7</v>
      </c>
      <c r="AI190" s="279"/>
      <c r="AJ190" s="279"/>
      <c r="AK190" s="279"/>
      <c r="AL190" s="279"/>
      <c r="AM190" s="280"/>
      <c r="AN190" s="281">
        <f>'LE 02 (PROG)'!AL316</f>
        <v>5</v>
      </c>
      <c r="AO190" s="282"/>
      <c r="AP190" s="282"/>
      <c r="AQ190" s="282"/>
      <c r="AR190" s="282"/>
      <c r="AS190" s="283"/>
      <c r="AT190" s="284">
        <f t="shared" si="6"/>
        <v>0.7142857142857143</v>
      </c>
      <c r="AU190" s="285"/>
      <c r="AV190" s="285"/>
      <c r="AW190" s="285"/>
      <c r="AX190" s="285"/>
      <c r="AY190" s="286"/>
      <c r="AZ190" s="239">
        <f t="shared" si="7"/>
        <v>8.8999999999999996E-2</v>
      </c>
      <c r="BA190" s="240"/>
      <c r="BB190" s="240"/>
      <c r="BC190" s="240"/>
      <c r="BD190" s="240"/>
      <c r="BE190" s="240"/>
      <c r="BF190" s="241"/>
      <c r="BG190" s="242">
        <f t="shared" si="8"/>
        <v>6.357142857142857E-2</v>
      </c>
      <c r="BH190" s="243"/>
      <c r="BI190" s="243"/>
      <c r="BJ190" s="243"/>
      <c r="BK190" s="243"/>
      <c r="BL190" s="243"/>
      <c r="BM190" s="244"/>
    </row>
    <row r="191" spans="1:65" ht="18" customHeight="1" x14ac:dyDescent="0.2">
      <c r="A191" s="37"/>
      <c r="B191" s="245" t="str">
        <f>'LE 02 (PROG)'!B317</f>
        <v>Realizar reuniones por áreas funcionales: Personal Administrativo.</v>
      </c>
      <c r="C191" s="246"/>
      <c r="D191" s="246"/>
      <c r="E191" s="246"/>
      <c r="F191" s="246"/>
      <c r="G191" s="246"/>
      <c r="H191" s="246"/>
      <c r="I191" s="246"/>
      <c r="J191" s="246"/>
      <c r="K191" s="246"/>
      <c r="L191" s="246"/>
      <c r="M191" s="246"/>
      <c r="N191" s="246"/>
      <c r="O191" s="246"/>
      <c r="P191" s="246"/>
      <c r="Q191" s="246"/>
      <c r="R191" s="246"/>
      <c r="S191" s="246"/>
      <c r="T191" s="246"/>
      <c r="U191" s="247"/>
      <c r="V191" s="248" t="str">
        <f>'LE 02 (PROG)'!V317</f>
        <v>LE 02 OB 03 AC 49</v>
      </c>
      <c r="W191" s="249"/>
      <c r="X191" s="249"/>
      <c r="Y191" s="249"/>
      <c r="Z191" s="249"/>
      <c r="AA191" s="250"/>
      <c r="AB191" s="251">
        <f>'LE 02 (PROG)'!AB317</f>
        <v>2.0899999999999998E-3</v>
      </c>
      <c r="AC191" s="252"/>
      <c r="AD191" s="252"/>
      <c r="AE191" s="252"/>
      <c r="AF191" s="252"/>
      <c r="AG191" s="253"/>
      <c r="AH191" s="254">
        <f>'LE 02 (PROG)'!AL317</f>
        <v>6</v>
      </c>
      <c r="AI191" s="255"/>
      <c r="AJ191" s="255"/>
      <c r="AK191" s="255"/>
      <c r="AL191" s="255"/>
      <c r="AM191" s="256"/>
      <c r="AN191" s="257">
        <f>'LE 02 (PROG)'!AL318</f>
        <v>3</v>
      </c>
      <c r="AO191" s="258"/>
      <c r="AP191" s="258"/>
      <c r="AQ191" s="258"/>
      <c r="AR191" s="258"/>
      <c r="AS191" s="259"/>
      <c r="AT191" s="260">
        <f t="shared" si="6"/>
        <v>0.5</v>
      </c>
      <c r="AU191" s="261"/>
      <c r="AV191" s="261"/>
      <c r="AW191" s="261"/>
      <c r="AX191" s="261"/>
      <c r="AY191" s="262"/>
      <c r="AZ191" s="263">
        <f t="shared" si="7"/>
        <v>0.20899999999999999</v>
      </c>
      <c r="BA191" s="264"/>
      <c r="BB191" s="264"/>
      <c r="BC191" s="264"/>
      <c r="BD191" s="264"/>
      <c r="BE191" s="264"/>
      <c r="BF191" s="265"/>
      <c r="BG191" s="266">
        <f t="shared" si="8"/>
        <v>0.1045</v>
      </c>
      <c r="BH191" s="267"/>
      <c r="BI191" s="267"/>
      <c r="BJ191" s="267"/>
      <c r="BK191" s="267"/>
      <c r="BL191" s="267"/>
      <c r="BM191" s="268"/>
    </row>
    <row r="192" spans="1:65" ht="18" customHeight="1" x14ac:dyDescent="0.2">
      <c r="A192" s="37"/>
      <c r="B192" s="269" t="str">
        <f>'LE 02 (PROG)'!B319</f>
        <v>Realizar reuniones por áreas funcionales: Servicios Generales.</v>
      </c>
      <c r="C192" s="270"/>
      <c r="D192" s="270"/>
      <c r="E192" s="270"/>
      <c r="F192" s="270"/>
      <c r="G192" s="270"/>
      <c r="H192" s="270"/>
      <c r="I192" s="270"/>
      <c r="J192" s="270"/>
      <c r="K192" s="270"/>
      <c r="L192" s="270"/>
      <c r="M192" s="270"/>
      <c r="N192" s="270"/>
      <c r="O192" s="270"/>
      <c r="P192" s="270"/>
      <c r="Q192" s="270"/>
      <c r="R192" s="270"/>
      <c r="S192" s="270"/>
      <c r="T192" s="270"/>
      <c r="U192" s="271"/>
      <c r="V192" s="272" t="str">
        <f>'LE 02 (PROG)'!V319</f>
        <v>LE 02 OB 03 AC 50</v>
      </c>
      <c r="W192" s="273"/>
      <c r="X192" s="273"/>
      <c r="Y192" s="273"/>
      <c r="Z192" s="273"/>
      <c r="AA192" s="274"/>
      <c r="AB192" s="275">
        <f>'LE 02 (PROG)'!AB319</f>
        <v>1.4E-3</v>
      </c>
      <c r="AC192" s="276"/>
      <c r="AD192" s="276"/>
      <c r="AE192" s="276"/>
      <c r="AF192" s="276"/>
      <c r="AG192" s="277"/>
      <c r="AH192" s="278">
        <f>'LE 02 (PROG)'!AL319</f>
        <v>7</v>
      </c>
      <c r="AI192" s="279"/>
      <c r="AJ192" s="279"/>
      <c r="AK192" s="279"/>
      <c r="AL192" s="279"/>
      <c r="AM192" s="280"/>
      <c r="AN192" s="281">
        <f>'LE 02 (PROG)'!AL320</f>
        <v>5</v>
      </c>
      <c r="AO192" s="282"/>
      <c r="AP192" s="282"/>
      <c r="AQ192" s="282"/>
      <c r="AR192" s="282"/>
      <c r="AS192" s="283"/>
      <c r="AT192" s="284">
        <f t="shared" si="6"/>
        <v>0.7142857142857143</v>
      </c>
      <c r="AU192" s="285"/>
      <c r="AV192" s="285"/>
      <c r="AW192" s="285"/>
      <c r="AX192" s="285"/>
      <c r="AY192" s="286"/>
      <c r="AZ192" s="239">
        <f t="shared" si="7"/>
        <v>0.13999999999999999</v>
      </c>
      <c r="BA192" s="240"/>
      <c r="BB192" s="240"/>
      <c r="BC192" s="240"/>
      <c r="BD192" s="240"/>
      <c r="BE192" s="240"/>
      <c r="BF192" s="241"/>
      <c r="BG192" s="242">
        <f t="shared" si="8"/>
        <v>0.1</v>
      </c>
      <c r="BH192" s="243"/>
      <c r="BI192" s="243"/>
      <c r="BJ192" s="243"/>
      <c r="BK192" s="243"/>
      <c r="BL192" s="243"/>
      <c r="BM192" s="244"/>
    </row>
    <row r="193" spans="1:65" ht="18" customHeight="1" x14ac:dyDescent="0.2">
      <c r="A193" s="37"/>
      <c r="B193" s="245" t="str">
        <f>'LE 02 (PROG)'!B321</f>
        <v>Realizar reuniones por áreas funcionales: Enfermería.</v>
      </c>
      <c r="C193" s="246"/>
      <c r="D193" s="246"/>
      <c r="E193" s="246"/>
      <c r="F193" s="246"/>
      <c r="G193" s="246"/>
      <c r="H193" s="246"/>
      <c r="I193" s="246"/>
      <c r="J193" s="246"/>
      <c r="K193" s="246"/>
      <c r="L193" s="246"/>
      <c r="M193" s="246"/>
      <c r="N193" s="246"/>
      <c r="O193" s="246"/>
      <c r="P193" s="246"/>
      <c r="Q193" s="246"/>
      <c r="R193" s="246"/>
      <c r="S193" s="246"/>
      <c r="T193" s="246"/>
      <c r="U193" s="247"/>
      <c r="V193" s="248" t="str">
        <f>'LE 02 (PROG)'!V321</f>
        <v>LE 02 OB 03 AC 51</v>
      </c>
      <c r="W193" s="249"/>
      <c r="X193" s="249"/>
      <c r="Y193" s="249"/>
      <c r="Z193" s="249"/>
      <c r="AA193" s="250"/>
      <c r="AB193" s="251">
        <f>'LE 02 (PROG)'!AB321</f>
        <v>7.1500000000000001E-3</v>
      </c>
      <c r="AC193" s="252"/>
      <c r="AD193" s="252"/>
      <c r="AE193" s="252"/>
      <c r="AF193" s="252"/>
      <c r="AG193" s="253"/>
      <c r="AH193" s="254">
        <f>'LE 02 (PROG)'!AL321</f>
        <v>12</v>
      </c>
      <c r="AI193" s="255"/>
      <c r="AJ193" s="255"/>
      <c r="AK193" s="255"/>
      <c r="AL193" s="255"/>
      <c r="AM193" s="256"/>
      <c r="AN193" s="257">
        <f>'LE 02 (PROG)'!AL322</f>
        <v>5</v>
      </c>
      <c r="AO193" s="258"/>
      <c r="AP193" s="258"/>
      <c r="AQ193" s="258"/>
      <c r="AR193" s="258"/>
      <c r="AS193" s="259"/>
      <c r="AT193" s="260">
        <f t="shared" si="6"/>
        <v>0.41666666666666669</v>
      </c>
      <c r="AU193" s="261"/>
      <c r="AV193" s="261"/>
      <c r="AW193" s="261"/>
      <c r="AX193" s="261"/>
      <c r="AY193" s="262"/>
      <c r="AZ193" s="263">
        <f t="shared" si="7"/>
        <v>0.71499999999999997</v>
      </c>
      <c r="BA193" s="264"/>
      <c r="BB193" s="264"/>
      <c r="BC193" s="264"/>
      <c r="BD193" s="264"/>
      <c r="BE193" s="264"/>
      <c r="BF193" s="265"/>
      <c r="BG193" s="266">
        <f t="shared" si="8"/>
        <v>0.29791666666666666</v>
      </c>
      <c r="BH193" s="267"/>
      <c r="BI193" s="267"/>
      <c r="BJ193" s="267"/>
      <c r="BK193" s="267"/>
      <c r="BL193" s="267"/>
      <c r="BM193" s="268"/>
    </row>
    <row r="194" spans="1:65" ht="18" customHeight="1" x14ac:dyDescent="0.2">
      <c r="A194" s="37"/>
      <c r="B194" s="269" t="str">
        <f>'LE 02 (PROG)'!B323</f>
        <v>Realizar reuniones por áreas funcionales: Apoyo Diagnóstico y Terapéutico.</v>
      </c>
      <c r="C194" s="270"/>
      <c r="D194" s="270"/>
      <c r="E194" s="270"/>
      <c r="F194" s="270"/>
      <c r="G194" s="270"/>
      <c r="H194" s="270"/>
      <c r="I194" s="270"/>
      <c r="J194" s="270"/>
      <c r="K194" s="270"/>
      <c r="L194" s="270"/>
      <c r="M194" s="270"/>
      <c r="N194" s="270"/>
      <c r="O194" s="270"/>
      <c r="P194" s="270"/>
      <c r="Q194" s="270"/>
      <c r="R194" s="270"/>
      <c r="S194" s="270"/>
      <c r="T194" s="270"/>
      <c r="U194" s="271"/>
      <c r="V194" s="272" t="str">
        <f>'LE 02 (PROG)'!V323</f>
        <v>LE 02 OB 03 AC 52</v>
      </c>
      <c r="W194" s="273"/>
      <c r="X194" s="273"/>
      <c r="Y194" s="273"/>
      <c r="Z194" s="273"/>
      <c r="AA194" s="274"/>
      <c r="AB194" s="275">
        <f>'LE 02 (PROG)'!AB323</f>
        <v>5.0000000000000001E-4</v>
      </c>
      <c r="AC194" s="276"/>
      <c r="AD194" s="276"/>
      <c r="AE194" s="276"/>
      <c r="AF194" s="276"/>
      <c r="AG194" s="277"/>
      <c r="AH194" s="278">
        <f>'LE 02 (PROG)'!AL323</f>
        <v>1</v>
      </c>
      <c r="AI194" s="279"/>
      <c r="AJ194" s="279"/>
      <c r="AK194" s="279"/>
      <c r="AL194" s="279"/>
      <c r="AM194" s="280"/>
      <c r="AN194" s="281">
        <f>'LE 02 (PROG)'!AL324</f>
        <v>1</v>
      </c>
      <c r="AO194" s="282"/>
      <c r="AP194" s="282"/>
      <c r="AQ194" s="282"/>
      <c r="AR194" s="282"/>
      <c r="AS194" s="283"/>
      <c r="AT194" s="284">
        <f t="shared" si="6"/>
        <v>1</v>
      </c>
      <c r="AU194" s="285"/>
      <c r="AV194" s="285"/>
      <c r="AW194" s="285"/>
      <c r="AX194" s="285"/>
      <c r="AY194" s="286"/>
      <c r="AZ194" s="239">
        <f t="shared" si="7"/>
        <v>0.05</v>
      </c>
      <c r="BA194" s="240"/>
      <c r="BB194" s="240"/>
      <c r="BC194" s="240"/>
      <c r="BD194" s="240"/>
      <c r="BE194" s="240"/>
      <c r="BF194" s="241"/>
      <c r="BG194" s="242">
        <f t="shared" si="8"/>
        <v>0.05</v>
      </c>
      <c r="BH194" s="243"/>
      <c r="BI194" s="243"/>
      <c r="BJ194" s="243"/>
      <c r="BK194" s="243"/>
      <c r="BL194" s="243"/>
      <c r="BM194" s="244"/>
    </row>
    <row r="195" spans="1:65" ht="18" customHeight="1" x14ac:dyDescent="0.2">
      <c r="A195" s="37"/>
      <c r="B195" s="245" t="str">
        <f>'LE 02 (PROG)'!B325</f>
        <v>Realizar reuniones por áreas funcionales: Médicos.</v>
      </c>
      <c r="C195" s="246"/>
      <c r="D195" s="246"/>
      <c r="E195" s="246"/>
      <c r="F195" s="246"/>
      <c r="G195" s="246"/>
      <c r="H195" s="246"/>
      <c r="I195" s="246"/>
      <c r="J195" s="246"/>
      <c r="K195" s="246"/>
      <c r="L195" s="246"/>
      <c r="M195" s="246"/>
      <c r="N195" s="246"/>
      <c r="O195" s="246"/>
      <c r="P195" s="246"/>
      <c r="Q195" s="246"/>
      <c r="R195" s="246"/>
      <c r="S195" s="246"/>
      <c r="T195" s="246"/>
      <c r="U195" s="247"/>
      <c r="V195" s="248" t="str">
        <f>'LE 02 (PROG)'!V325</f>
        <v>LE 02 OB 03 AC 53</v>
      </c>
      <c r="W195" s="249"/>
      <c r="X195" s="249"/>
      <c r="Y195" s="249"/>
      <c r="Z195" s="249"/>
      <c r="AA195" s="250"/>
      <c r="AB195" s="251">
        <f>'LE 02 (PROG)'!AB325</f>
        <v>5.5999999999999999E-3</v>
      </c>
      <c r="AC195" s="252"/>
      <c r="AD195" s="252"/>
      <c r="AE195" s="252"/>
      <c r="AF195" s="252"/>
      <c r="AG195" s="253"/>
      <c r="AH195" s="254">
        <f>'LE 02 (PROG)'!AL325</f>
        <v>7</v>
      </c>
      <c r="AI195" s="255"/>
      <c r="AJ195" s="255"/>
      <c r="AK195" s="255"/>
      <c r="AL195" s="255"/>
      <c r="AM195" s="256"/>
      <c r="AN195" s="257">
        <f>'LE 02 (PROG)'!AL326</f>
        <v>5</v>
      </c>
      <c r="AO195" s="258"/>
      <c r="AP195" s="258"/>
      <c r="AQ195" s="258"/>
      <c r="AR195" s="258"/>
      <c r="AS195" s="259"/>
      <c r="AT195" s="260">
        <f t="shared" si="6"/>
        <v>0.7142857142857143</v>
      </c>
      <c r="AU195" s="261"/>
      <c r="AV195" s="261"/>
      <c r="AW195" s="261"/>
      <c r="AX195" s="261"/>
      <c r="AY195" s="262"/>
      <c r="AZ195" s="263">
        <f t="shared" si="7"/>
        <v>0.55999999999999994</v>
      </c>
      <c r="BA195" s="264"/>
      <c r="BB195" s="264"/>
      <c r="BC195" s="264"/>
      <c r="BD195" s="264"/>
      <c r="BE195" s="264"/>
      <c r="BF195" s="265"/>
      <c r="BG195" s="266">
        <f t="shared" si="8"/>
        <v>0.4</v>
      </c>
      <c r="BH195" s="267"/>
      <c r="BI195" s="267"/>
      <c r="BJ195" s="267"/>
      <c r="BK195" s="267"/>
      <c r="BL195" s="267"/>
      <c r="BM195" s="268"/>
    </row>
    <row r="196" spans="1:65" ht="18" customHeight="1" x14ac:dyDescent="0.2">
      <c r="A196" s="37"/>
      <c r="B196" s="269" t="str">
        <f>'LE 02 (PROG)'!B327</f>
        <v>Realizar reuniones por áreas funcionales: Salud Oral.</v>
      </c>
      <c r="C196" s="270"/>
      <c r="D196" s="270"/>
      <c r="E196" s="270"/>
      <c r="F196" s="270"/>
      <c r="G196" s="270"/>
      <c r="H196" s="270"/>
      <c r="I196" s="270"/>
      <c r="J196" s="270"/>
      <c r="K196" s="270"/>
      <c r="L196" s="270"/>
      <c r="M196" s="270"/>
      <c r="N196" s="270"/>
      <c r="O196" s="270"/>
      <c r="P196" s="270"/>
      <c r="Q196" s="270"/>
      <c r="R196" s="270"/>
      <c r="S196" s="270"/>
      <c r="T196" s="270"/>
      <c r="U196" s="271"/>
      <c r="V196" s="272" t="str">
        <f>'LE 02 (PROG)'!V327</f>
        <v>LE 02 OB 03 AC 54</v>
      </c>
      <c r="W196" s="273"/>
      <c r="X196" s="273"/>
      <c r="Y196" s="273"/>
      <c r="Z196" s="273"/>
      <c r="AA196" s="274"/>
      <c r="AB196" s="275">
        <f>'LE 02 (PROG)'!AB327</f>
        <v>1.0300000000000001E-3</v>
      </c>
      <c r="AC196" s="276"/>
      <c r="AD196" s="276"/>
      <c r="AE196" s="276"/>
      <c r="AF196" s="276"/>
      <c r="AG196" s="277"/>
      <c r="AH196" s="278">
        <f>'LE 02 (PROG)'!AL327</f>
        <v>7</v>
      </c>
      <c r="AI196" s="279"/>
      <c r="AJ196" s="279"/>
      <c r="AK196" s="279"/>
      <c r="AL196" s="279"/>
      <c r="AM196" s="280"/>
      <c r="AN196" s="281">
        <f>'LE 02 (PROG)'!AL328</f>
        <v>7</v>
      </c>
      <c r="AO196" s="282"/>
      <c r="AP196" s="282"/>
      <c r="AQ196" s="282"/>
      <c r="AR196" s="282"/>
      <c r="AS196" s="283"/>
      <c r="AT196" s="284">
        <f t="shared" si="6"/>
        <v>1</v>
      </c>
      <c r="AU196" s="285"/>
      <c r="AV196" s="285"/>
      <c r="AW196" s="285"/>
      <c r="AX196" s="285"/>
      <c r="AY196" s="286"/>
      <c r="AZ196" s="239">
        <f t="shared" si="7"/>
        <v>0.10300000000000001</v>
      </c>
      <c r="BA196" s="240"/>
      <c r="BB196" s="240"/>
      <c r="BC196" s="240"/>
      <c r="BD196" s="240"/>
      <c r="BE196" s="240"/>
      <c r="BF196" s="241"/>
      <c r="BG196" s="242">
        <f t="shared" si="8"/>
        <v>0.10300000000000001</v>
      </c>
      <c r="BH196" s="243"/>
      <c r="BI196" s="243"/>
      <c r="BJ196" s="243"/>
      <c r="BK196" s="243"/>
      <c r="BL196" s="243"/>
      <c r="BM196" s="244"/>
    </row>
    <row r="197" spans="1:65" ht="35.25" customHeight="1" x14ac:dyDescent="0.2">
      <c r="A197" s="37"/>
      <c r="B197" s="245" t="str">
        <f>'LE 02 (PROG)'!B329</f>
        <v>Formular planes de mejoramientos con base en las reuniones por áreas funcionales.</v>
      </c>
      <c r="C197" s="246"/>
      <c r="D197" s="246"/>
      <c r="E197" s="246"/>
      <c r="F197" s="246"/>
      <c r="G197" s="246"/>
      <c r="H197" s="246"/>
      <c r="I197" s="246"/>
      <c r="J197" s="246"/>
      <c r="K197" s="246"/>
      <c r="L197" s="246"/>
      <c r="M197" s="246"/>
      <c r="N197" s="246"/>
      <c r="O197" s="246"/>
      <c r="P197" s="246"/>
      <c r="Q197" s="246"/>
      <c r="R197" s="246"/>
      <c r="S197" s="246"/>
      <c r="T197" s="246"/>
      <c r="U197" s="247"/>
      <c r="V197" s="248" t="str">
        <f>'LE 02 (PROG)'!V329</f>
        <v>LE 02 OB 03 AC 55</v>
      </c>
      <c r="W197" s="249"/>
      <c r="X197" s="249"/>
      <c r="Y197" s="249"/>
      <c r="Z197" s="249"/>
      <c r="AA197" s="250"/>
      <c r="AB197" s="251">
        <f>'LE 02 (PROG)'!AB329</f>
        <v>4.4799999999999996E-3</v>
      </c>
      <c r="AC197" s="252"/>
      <c r="AD197" s="252"/>
      <c r="AE197" s="252"/>
      <c r="AF197" s="252"/>
      <c r="AG197" s="253"/>
      <c r="AH197" s="254">
        <f>'LE 02 (PROG)'!AL329</f>
        <v>52</v>
      </c>
      <c r="AI197" s="255"/>
      <c r="AJ197" s="255"/>
      <c r="AK197" s="255"/>
      <c r="AL197" s="255"/>
      <c r="AM197" s="256"/>
      <c r="AN197" s="257">
        <f>'LE 02 (PROG)'!AL330</f>
        <v>23</v>
      </c>
      <c r="AO197" s="258"/>
      <c r="AP197" s="258"/>
      <c r="AQ197" s="258"/>
      <c r="AR197" s="258"/>
      <c r="AS197" s="259"/>
      <c r="AT197" s="260">
        <f t="shared" si="6"/>
        <v>0.44230769230769229</v>
      </c>
      <c r="AU197" s="261"/>
      <c r="AV197" s="261"/>
      <c r="AW197" s="261"/>
      <c r="AX197" s="261"/>
      <c r="AY197" s="262"/>
      <c r="AZ197" s="263">
        <f t="shared" si="7"/>
        <v>0.44799999999999995</v>
      </c>
      <c r="BA197" s="264"/>
      <c r="BB197" s="264"/>
      <c r="BC197" s="264"/>
      <c r="BD197" s="264"/>
      <c r="BE197" s="264"/>
      <c r="BF197" s="265"/>
      <c r="BG197" s="266">
        <f t="shared" si="8"/>
        <v>0.19815384615384612</v>
      </c>
      <c r="BH197" s="267"/>
      <c r="BI197" s="267"/>
      <c r="BJ197" s="267"/>
      <c r="BK197" s="267"/>
      <c r="BL197" s="267"/>
      <c r="BM197" s="268"/>
    </row>
    <row r="198" spans="1:65" ht="35.25" customHeight="1" x14ac:dyDescent="0.2">
      <c r="A198" s="37"/>
      <c r="B198" s="269" t="str">
        <f>'LE 02 (PROG)'!B331</f>
        <v>Ejecutar las actividades contenidas en los planes de mejoramiento derivados de las reuniones por áreas funcionales.</v>
      </c>
      <c r="C198" s="270"/>
      <c r="D198" s="270"/>
      <c r="E198" s="270"/>
      <c r="F198" s="270"/>
      <c r="G198" s="270"/>
      <c r="H198" s="270"/>
      <c r="I198" s="270"/>
      <c r="J198" s="270"/>
      <c r="K198" s="270"/>
      <c r="L198" s="270"/>
      <c r="M198" s="270"/>
      <c r="N198" s="270"/>
      <c r="O198" s="270"/>
      <c r="P198" s="270"/>
      <c r="Q198" s="270"/>
      <c r="R198" s="270"/>
      <c r="S198" s="270"/>
      <c r="T198" s="270"/>
      <c r="U198" s="271"/>
      <c r="V198" s="272" t="str">
        <f>'LE 02 (PROG)'!V331</f>
        <v>LE 02 OB 03 AC 56</v>
      </c>
      <c r="W198" s="273"/>
      <c r="X198" s="273"/>
      <c r="Y198" s="273"/>
      <c r="Z198" s="273"/>
      <c r="AA198" s="274"/>
      <c r="AB198" s="479">
        <f>'LE 02 (PROG)'!AB331</f>
        <v>1.97E-3</v>
      </c>
      <c r="AC198" s="480"/>
      <c r="AD198" s="480"/>
      <c r="AE198" s="480"/>
      <c r="AF198" s="480"/>
      <c r="AG198" s="481"/>
      <c r="AH198" s="278">
        <f>'LE 02 (PROG)'!AL331</f>
        <v>2</v>
      </c>
      <c r="AI198" s="279"/>
      <c r="AJ198" s="279"/>
      <c r="AK198" s="279"/>
      <c r="AL198" s="279"/>
      <c r="AM198" s="280"/>
      <c r="AN198" s="281">
        <f>'LE 02 (PROG)'!AL332</f>
        <v>1.1100000000000001</v>
      </c>
      <c r="AO198" s="282"/>
      <c r="AP198" s="282"/>
      <c r="AQ198" s="282"/>
      <c r="AR198" s="282"/>
      <c r="AS198" s="283"/>
      <c r="AT198" s="284">
        <f t="shared" si="6"/>
        <v>0.55500000000000005</v>
      </c>
      <c r="AU198" s="285"/>
      <c r="AV198" s="285"/>
      <c r="AW198" s="285"/>
      <c r="AX198" s="285"/>
      <c r="AY198" s="286"/>
      <c r="AZ198" s="482">
        <f t="shared" si="7"/>
        <v>0.19700000000000001</v>
      </c>
      <c r="BA198" s="483"/>
      <c r="BB198" s="483"/>
      <c r="BC198" s="483"/>
      <c r="BD198" s="483"/>
      <c r="BE198" s="483"/>
      <c r="BF198" s="484"/>
      <c r="BG198" s="242">
        <f t="shared" si="8"/>
        <v>0.10933500000000002</v>
      </c>
      <c r="BH198" s="243"/>
      <c r="BI198" s="243"/>
      <c r="BJ198" s="243"/>
      <c r="BK198" s="243"/>
      <c r="BL198" s="243"/>
      <c r="BM198" s="244"/>
    </row>
    <row r="199" spans="1:65" ht="35.25" customHeight="1" x14ac:dyDescent="0.2">
      <c r="A199" s="37"/>
      <c r="B199" s="245" t="str">
        <f>'LE 02 (PROG)'!B333</f>
        <v>Realizar seguimiento a la ejecución de los planes de mejoramiento formulados.</v>
      </c>
      <c r="C199" s="246"/>
      <c r="D199" s="246"/>
      <c r="E199" s="246"/>
      <c r="F199" s="246"/>
      <c r="G199" s="246"/>
      <c r="H199" s="246"/>
      <c r="I199" s="246"/>
      <c r="J199" s="246"/>
      <c r="K199" s="246"/>
      <c r="L199" s="246"/>
      <c r="M199" s="246"/>
      <c r="N199" s="246"/>
      <c r="O199" s="246"/>
      <c r="P199" s="246"/>
      <c r="Q199" s="246"/>
      <c r="R199" s="246"/>
      <c r="S199" s="246"/>
      <c r="T199" s="246"/>
      <c r="U199" s="247"/>
      <c r="V199" s="248" t="str">
        <f>'LE 02 (PROG)'!V333</f>
        <v>LE 02 OB 03 AC 57</v>
      </c>
      <c r="W199" s="249"/>
      <c r="X199" s="249"/>
      <c r="Y199" s="249"/>
      <c r="Z199" s="249"/>
      <c r="AA199" s="250"/>
      <c r="AB199" s="251">
        <f>'LE 02 (PROG)'!AB333</f>
        <v>4.5100000000000001E-3</v>
      </c>
      <c r="AC199" s="252"/>
      <c r="AD199" s="252"/>
      <c r="AE199" s="252"/>
      <c r="AF199" s="252"/>
      <c r="AG199" s="253"/>
      <c r="AH199" s="254">
        <f>'LE 02 (PROG)'!AL333</f>
        <v>44</v>
      </c>
      <c r="AI199" s="255"/>
      <c r="AJ199" s="255"/>
      <c r="AK199" s="255"/>
      <c r="AL199" s="255"/>
      <c r="AM199" s="256"/>
      <c r="AN199" s="257">
        <f>'LE 02 (PROG)'!AL334</f>
        <v>21</v>
      </c>
      <c r="AO199" s="258"/>
      <c r="AP199" s="258"/>
      <c r="AQ199" s="258"/>
      <c r="AR199" s="258"/>
      <c r="AS199" s="259"/>
      <c r="AT199" s="260">
        <f t="shared" si="6"/>
        <v>0.47727272727272729</v>
      </c>
      <c r="AU199" s="261"/>
      <c r="AV199" s="261"/>
      <c r="AW199" s="261"/>
      <c r="AX199" s="261"/>
      <c r="AY199" s="262"/>
      <c r="AZ199" s="263">
        <f t="shared" si="7"/>
        <v>0.45100000000000001</v>
      </c>
      <c r="BA199" s="264"/>
      <c r="BB199" s="264"/>
      <c r="BC199" s="264"/>
      <c r="BD199" s="264"/>
      <c r="BE199" s="264"/>
      <c r="BF199" s="265"/>
      <c r="BG199" s="266">
        <f t="shared" si="8"/>
        <v>0.21525000000000002</v>
      </c>
      <c r="BH199" s="267"/>
      <c r="BI199" s="267"/>
      <c r="BJ199" s="267"/>
      <c r="BK199" s="267"/>
      <c r="BL199" s="267"/>
      <c r="BM199" s="268"/>
    </row>
    <row r="200" spans="1:65" ht="18" customHeight="1" x14ac:dyDescent="0.2">
      <c r="A200" s="37"/>
      <c r="B200" s="269" t="str">
        <f>'LE 02 (PROG)'!B335</f>
        <v>Realizar reuniones generales de personal.</v>
      </c>
      <c r="C200" s="270"/>
      <c r="D200" s="270"/>
      <c r="E200" s="270"/>
      <c r="F200" s="270"/>
      <c r="G200" s="270"/>
      <c r="H200" s="270"/>
      <c r="I200" s="270"/>
      <c r="J200" s="270"/>
      <c r="K200" s="270"/>
      <c r="L200" s="270"/>
      <c r="M200" s="270"/>
      <c r="N200" s="270"/>
      <c r="O200" s="270"/>
      <c r="P200" s="270"/>
      <c r="Q200" s="270"/>
      <c r="R200" s="270"/>
      <c r="S200" s="270"/>
      <c r="T200" s="270"/>
      <c r="U200" s="271"/>
      <c r="V200" s="272" t="str">
        <f>'LE 02 (PROG)'!V335</f>
        <v>LE 02 OB 03 AC 58</v>
      </c>
      <c r="W200" s="273"/>
      <c r="X200" s="273"/>
      <c r="Y200" s="273"/>
      <c r="Z200" s="273"/>
      <c r="AA200" s="274"/>
      <c r="AB200" s="275">
        <f>'LE 02 (PROG)'!AB335</f>
        <v>1.213E-2</v>
      </c>
      <c r="AC200" s="276"/>
      <c r="AD200" s="276"/>
      <c r="AE200" s="276"/>
      <c r="AF200" s="276"/>
      <c r="AG200" s="277"/>
      <c r="AH200" s="278">
        <f>'LE 02 (PROG)'!AL335</f>
        <v>4</v>
      </c>
      <c r="AI200" s="279"/>
      <c r="AJ200" s="279"/>
      <c r="AK200" s="279"/>
      <c r="AL200" s="279"/>
      <c r="AM200" s="280"/>
      <c r="AN200" s="281">
        <f>'LE 02 (PROG)'!AL336</f>
        <v>10</v>
      </c>
      <c r="AO200" s="282"/>
      <c r="AP200" s="282"/>
      <c r="AQ200" s="282"/>
      <c r="AR200" s="282"/>
      <c r="AS200" s="283"/>
      <c r="AT200" s="284">
        <f t="shared" si="6"/>
        <v>2.5</v>
      </c>
      <c r="AU200" s="285"/>
      <c r="AV200" s="285"/>
      <c r="AW200" s="285"/>
      <c r="AX200" s="285"/>
      <c r="AY200" s="286"/>
      <c r="AZ200" s="239">
        <f t="shared" si="7"/>
        <v>1.2130000000000001</v>
      </c>
      <c r="BA200" s="240"/>
      <c r="BB200" s="240"/>
      <c r="BC200" s="240"/>
      <c r="BD200" s="240"/>
      <c r="BE200" s="240"/>
      <c r="BF200" s="241"/>
      <c r="BG200" s="242">
        <f t="shared" si="8"/>
        <v>3.0325000000000002</v>
      </c>
      <c r="BH200" s="243"/>
      <c r="BI200" s="243"/>
      <c r="BJ200" s="243"/>
      <c r="BK200" s="243"/>
      <c r="BL200" s="243"/>
      <c r="BM200" s="244"/>
    </row>
    <row r="201" spans="1:65" ht="35.25" customHeight="1" thickBot="1" x14ac:dyDescent="0.25">
      <c r="A201" s="37"/>
      <c r="B201" s="455" t="str">
        <f>'LE 02 (PROG)'!B337</f>
        <v>Elaborar informes y otras actividades de planeación y control gestión por funcionario.</v>
      </c>
      <c r="C201" s="456"/>
      <c r="D201" s="456"/>
      <c r="E201" s="456"/>
      <c r="F201" s="456"/>
      <c r="G201" s="456"/>
      <c r="H201" s="456"/>
      <c r="I201" s="456"/>
      <c r="J201" s="456"/>
      <c r="K201" s="456"/>
      <c r="L201" s="456"/>
      <c r="M201" s="456"/>
      <c r="N201" s="456"/>
      <c r="O201" s="456"/>
      <c r="P201" s="456"/>
      <c r="Q201" s="456"/>
      <c r="R201" s="456"/>
      <c r="S201" s="456"/>
      <c r="T201" s="456"/>
      <c r="U201" s="457"/>
      <c r="V201" s="458" t="str">
        <f>'LE 02 (PROG)'!V337</f>
        <v>LE 02 OB 03 AC 59</v>
      </c>
      <c r="W201" s="459"/>
      <c r="X201" s="459"/>
      <c r="Y201" s="459"/>
      <c r="Z201" s="459"/>
      <c r="AA201" s="460"/>
      <c r="AB201" s="251">
        <f>'LE 02 (PROG)'!AB337</f>
        <v>0.72321000000000002</v>
      </c>
      <c r="AC201" s="252"/>
      <c r="AD201" s="252"/>
      <c r="AE201" s="252"/>
      <c r="AF201" s="252"/>
      <c r="AG201" s="253"/>
      <c r="AH201" s="464">
        <f>'LE 02 (PROG)'!AL337</f>
        <v>4</v>
      </c>
      <c r="AI201" s="465"/>
      <c r="AJ201" s="465"/>
      <c r="AK201" s="465"/>
      <c r="AL201" s="465"/>
      <c r="AM201" s="466"/>
      <c r="AN201" s="467">
        <f>'LE 02 (PROG)'!AL338</f>
        <v>2.2000000000000002</v>
      </c>
      <c r="AO201" s="468"/>
      <c r="AP201" s="468"/>
      <c r="AQ201" s="468"/>
      <c r="AR201" s="468"/>
      <c r="AS201" s="469"/>
      <c r="AT201" s="470">
        <f t="shared" si="6"/>
        <v>0.55000000000000004</v>
      </c>
      <c r="AU201" s="471"/>
      <c r="AV201" s="471"/>
      <c r="AW201" s="471"/>
      <c r="AX201" s="471"/>
      <c r="AY201" s="472"/>
      <c r="AZ201" s="263">
        <f t="shared" si="7"/>
        <v>72.320999999999998</v>
      </c>
      <c r="BA201" s="264"/>
      <c r="BB201" s="264"/>
      <c r="BC201" s="264"/>
      <c r="BD201" s="264"/>
      <c r="BE201" s="264"/>
      <c r="BF201" s="265"/>
      <c r="BG201" s="476">
        <f t="shared" si="8"/>
        <v>39.776550000000007</v>
      </c>
      <c r="BH201" s="477"/>
      <c r="BI201" s="477"/>
      <c r="BJ201" s="477"/>
      <c r="BK201" s="477"/>
      <c r="BL201" s="477"/>
      <c r="BM201" s="478"/>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f>SUM(AB143:AG201)</f>
        <v>1.0002499999999999</v>
      </c>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341" t="s">
        <v>2</v>
      </c>
      <c r="C203" s="342"/>
      <c r="D203" s="342"/>
      <c r="E203" s="342"/>
      <c r="F203" s="342"/>
      <c r="G203" s="342"/>
      <c r="H203" s="342"/>
      <c r="I203" s="342"/>
      <c r="J203" s="342"/>
      <c r="K203" s="342"/>
      <c r="L203" s="342"/>
      <c r="M203" s="342"/>
      <c r="N203" s="342"/>
      <c r="O203" s="342"/>
      <c r="P203" s="342"/>
      <c r="Q203" s="342"/>
      <c r="R203" s="342"/>
      <c r="S203" s="342"/>
      <c r="T203" s="342"/>
      <c r="U203" s="343"/>
      <c r="V203" s="347" t="s">
        <v>1</v>
      </c>
      <c r="W203" s="3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c r="AS203" s="348"/>
      <c r="AT203" s="348"/>
      <c r="AU203" s="348"/>
      <c r="AV203" s="348"/>
      <c r="AW203" s="348"/>
      <c r="AX203" s="348"/>
      <c r="AY203" s="349"/>
      <c r="AZ203" s="350">
        <f>SUM(AZ143:BF201)</f>
        <v>100.02499999999999</v>
      </c>
      <c r="BA203" s="351"/>
      <c r="BB203" s="351"/>
      <c r="BC203" s="351"/>
      <c r="BD203" s="351"/>
      <c r="BE203" s="351"/>
      <c r="BF203" s="351"/>
      <c r="BG203" s="351">
        <f>SUM(BG143:BM201)</f>
        <v>63.337349825445287</v>
      </c>
      <c r="BH203" s="351"/>
      <c r="BI203" s="351"/>
      <c r="BJ203" s="351"/>
      <c r="BK203" s="351"/>
      <c r="BL203" s="351"/>
      <c r="BM203" s="352"/>
    </row>
    <row r="204" spans="1:65" ht="18" customHeight="1" thickBot="1" x14ac:dyDescent="0.25">
      <c r="A204" s="37"/>
      <c r="B204" s="344"/>
      <c r="C204" s="345"/>
      <c r="D204" s="345"/>
      <c r="E204" s="345"/>
      <c r="F204" s="345"/>
      <c r="G204" s="345"/>
      <c r="H204" s="345"/>
      <c r="I204" s="345"/>
      <c r="J204" s="345"/>
      <c r="K204" s="345"/>
      <c r="L204" s="345"/>
      <c r="M204" s="345"/>
      <c r="N204" s="345"/>
      <c r="O204" s="345"/>
      <c r="P204" s="345"/>
      <c r="Q204" s="345"/>
      <c r="R204" s="345"/>
      <c r="S204" s="345"/>
      <c r="T204" s="345"/>
      <c r="U204" s="346"/>
      <c r="V204" s="353" t="s">
        <v>3</v>
      </c>
      <c r="W204" s="354"/>
      <c r="X204" s="354"/>
      <c r="Y204" s="354"/>
      <c r="Z204" s="354"/>
      <c r="AA204" s="354"/>
      <c r="AB204" s="354"/>
      <c r="AC204" s="354"/>
      <c r="AD204" s="354"/>
      <c r="AE204" s="354"/>
      <c r="AF204" s="354"/>
      <c r="AG204" s="354"/>
      <c r="AH204" s="354"/>
      <c r="AI204" s="354"/>
      <c r="AJ204" s="354"/>
      <c r="AK204" s="354"/>
      <c r="AL204" s="354"/>
      <c r="AM204" s="354"/>
      <c r="AN204" s="354"/>
      <c r="AO204" s="354"/>
      <c r="AP204" s="354"/>
      <c r="AQ204" s="354"/>
      <c r="AR204" s="354"/>
      <c r="AS204" s="354"/>
      <c r="AT204" s="354"/>
      <c r="AU204" s="354"/>
      <c r="AV204" s="354"/>
      <c r="AW204" s="354"/>
      <c r="AX204" s="354"/>
      <c r="AY204" s="354"/>
      <c r="AZ204" s="355">
        <f>IF(BG203=100,1,(BG203*1)/AZ203)</f>
        <v>0.63321519445583896</v>
      </c>
      <c r="BA204" s="356"/>
      <c r="BB204" s="356"/>
      <c r="BC204" s="356"/>
      <c r="BD204" s="356"/>
      <c r="BE204" s="356"/>
      <c r="BF204" s="356"/>
      <c r="BG204" s="356"/>
      <c r="BH204" s="356"/>
      <c r="BI204" s="356"/>
      <c r="BJ204" s="356"/>
      <c r="BK204" s="356"/>
      <c r="BL204" s="356"/>
      <c r="BM204" s="357"/>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358" t="s">
        <v>8</v>
      </c>
      <c r="C206" s="359"/>
      <c r="D206" s="359"/>
      <c r="E206" s="359"/>
      <c r="F206" s="359"/>
      <c r="G206" s="359"/>
      <c r="H206" s="359"/>
      <c r="I206" s="359"/>
      <c r="J206" s="359"/>
      <c r="K206" s="359"/>
      <c r="L206" s="359"/>
      <c r="M206" s="359"/>
      <c r="N206" s="359"/>
      <c r="O206" s="359"/>
      <c r="P206" s="359"/>
      <c r="Q206" s="359"/>
      <c r="R206" s="359"/>
      <c r="S206" s="359"/>
      <c r="T206" s="359"/>
      <c r="U206" s="359"/>
      <c r="V206" s="362" t="s">
        <v>1</v>
      </c>
      <c r="W206" s="36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c r="AS206" s="363"/>
      <c r="AT206" s="363"/>
      <c r="AU206" s="363"/>
      <c r="AV206" s="363"/>
      <c r="AW206" s="363"/>
      <c r="AX206" s="363"/>
      <c r="AY206" s="364"/>
      <c r="AZ206" s="350">
        <f>(O30+O63+O139)*100</f>
        <v>100</v>
      </c>
      <c r="BA206" s="351"/>
      <c r="BB206" s="351"/>
      <c r="BC206" s="351"/>
      <c r="BD206" s="351"/>
      <c r="BE206" s="351"/>
      <c r="BF206" s="351"/>
      <c r="BG206" s="351">
        <f>(O30*BG54)+(O63*BG130)+(O139*BG203)</f>
        <v>94.183446769494182</v>
      </c>
      <c r="BH206" s="351"/>
      <c r="BI206" s="351"/>
      <c r="BJ206" s="351"/>
      <c r="BK206" s="351"/>
      <c r="BL206" s="351"/>
      <c r="BM206" s="352"/>
    </row>
    <row r="207" spans="1:65" s="48" customFormat="1" ht="18" customHeight="1" thickBot="1" x14ac:dyDescent="0.25">
      <c r="A207" s="35"/>
      <c r="B207" s="360"/>
      <c r="C207" s="361"/>
      <c r="D207" s="361"/>
      <c r="E207" s="361"/>
      <c r="F207" s="361"/>
      <c r="G207" s="361"/>
      <c r="H207" s="361"/>
      <c r="I207" s="361"/>
      <c r="J207" s="361"/>
      <c r="K207" s="361"/>
      <c r="L207" s="361"/>
      <c r="M207" s="361"/>
      <c r="N207" s="361"/>
      <c r="O207" s="361"/>
      <c r="P207" s="361"/>
      <c r="Q207" s="361"/>
      <c r="R207" s="361"/>
      <c r="S207" s="361"/>
      <c r="T207" s="361"/>
      <c r="U207" s="361"/>
      <c r="V207" s="365" t="s">
        <v>3</v>
      </c>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7"/>
      <c r="AZ207" s="355">
        <f>(BG206/AZ206)</f>
        <v>0.94183446769494183</v>
      </c>
      <c r="BA207" s="356"/>
      <c r="BB207" s="356"/>
      <c r="BC207" s="356"/>
      <c r="BD207" s="356"/>
      <c r="BE207" s="356"/>
      <c r="BF207" s="356"/>
      <c r="BG207" s="356"/>
      <c r="BH207" s="356"/>
      <c r="BI207" s="356"/>
      <c r="BJ207" s="356"/>
      <c r="BK207" s="356"/>
      <c r="BL207" s="356"/>
      <c r="BM207" s="357"/>
    </row>
  </sheetData>
  <mergeCells count="1230">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topLeftCell="C257" zoomScale="80" zoomScaleNormal="80" workbookViewId="0">
      <selection activeCell="AB191" sqref="AB191:AF276"/>
    </sheetView>
  </sheetViews>
  <sheetFormatPr baseColWidth="10" defaultColWidth="3.42578125" defaultRowHeight="18" customHeight="1" x14ac:dyDescent="0.2"/>
  <cols>
    <col min="1" max="1" width="3.42578125" style="2"/>
    <col min="2" max="21" width="3.42578125" style="1" customWidth="1"/>
    <col min="22" max="41" width="3.42578125" style="1"/>
    <col min="42" max="77" width="0" style="2" hidden="1" customWidth="1"/>
    <col min="78" max="16384" width="3.42578125" style="2"/>
  </cols>
  <sheetData>
    <row r="1" spans="2:221" ht="18" customHeight="1" thickBot="1" x14ac:dyDescent="0.25"/>
    <row r="2" spans="2:221"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05"/>
      <c r="BU17" s="105"/>
      <c r="BV17" s="106"/>
      <c r="BW17" s="106"/>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81" t="s">
        <v>46</v>
      </c>
      <c r="D19" s="81"/>
      <c r="E19" s="81"/>
      <c r="F19" s="81"/>
      <c r="G19" s="81"/>
      <c r="H19" s="81"/>
      <c r="I19" s="81"/>
      <c r="J19" s="225" t="str">
        <f>'LE 02 (EV)'!J19:S19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81" t="s">
        <v>47</v>
      </c>
      <c r="D21" s="81"/>
      <c r="E21" s="81"/>
      <c r="F21" s="81"/>
      <c r="G21" s="81"/>
      <c r="H21" s="81"/>
      <c r="I21" s="81"/>
      <c r="J21" s="225" t="str">
        <f>'LE 02 (EV)'!J21:S21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68"/>
      <c r="E25" s="68"/>
      <c r="F25" s="68"/>
      <c r="G25" s="68"/>
      <c r="H25" s="68"/>
      <c r="I25" s="68"/>
      <c r="J25" s="68"/>
      <c r="K25" s="68"/>
      <c r="L25" s="68"/>
      <c r="M25" s="68"/>
      <c r="N25" s="68"/>
      <c r="O25" s="85" t="s">
        <v>882</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68"/>
      <c r="E26" s="68"/>
      <c r="F26" s="68"/>
      <c r="G26" s="68"/>
      <c r="H26" s="68"/>
      <c r="I26" s="68"/>
      <c r="J26" s="68"/>
      <c r="K26" s="68"/>
      <c r="L26" s="68"/>
      <c r="M26" s="68"/>
      <c r="N26" s="68"/>
      <c r="O26" s="69" t="s">
        <v>886</v>
      </c>
      <c r="P26" s="69"/>
      <c r="Q26" s="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70">
        <v>0.2</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71" t="s">
        <v>36</v>
      </c>
      <c r="D28" s="71"/>
      <c r="E28" s="71"/>
      <c r="F28" s="71"/>
      <c r="G28" s="71"/>
      <c r="H28" s="71"/>
      <c r="I28" s="71"/>
      <c r="J28" s="71"/>
      <c r="K28" s="71"/>
      <c r="L28" s="71"/>
      <c r="M28" s="71"/>
      <c r="N28" s="71"/>
      <c r="O28" s="72" t="s">
        <v>387</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9" t="s">
        <v>388</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73">
        <v>0.15</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9" t="s">
        <v>389</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21" t="s">
        <v>39</v>
      </c>
      <c r="C33" s="122"/>
      <c r="D33" s="122"/>
      <c r="E33" s="122"/>
      <c r="F33" s="122"/>
      <c r="G33" s="122"/>
      <c r="H33" s="122"/>
      <c r="I33" s="122"/>
      <c r="J33" s="122"/>
      <c r="K33" s="122"/>
      <c r="L33" s="122"/>
      <c r="M33" s="122"/>
      <c r="N33" s="122"/>
      <c r="O33" s="122"/>
      <c r="P33" s="122"/>
      <c r="Q33" s="122"/>
      <c r="R33" s="122"/>
      <c r="S33" s="122"/>
      <c r="T33" s="122"/>
      <c r="U33" s="123"/>
      <c r="V33" s="121" t="s">
        <v>40</v>
      </c>
      <c r="W33" s="122"/>
      <c r="X33" s="122"/>
      <c r="Y33" s="122"/>
      <c r="Z33" s="122"/>
      <c r="AA33" s="123"/>
      <c r="AB33" s="121" t="s">
        <v>9</v>
      </c>
      <c r="AC33" s="122"/>
      <c r="AD33" s="122"/>
      <c r="AE33" s="122"/>
      <c r="AF33" s="123"/>
      <c r="AG33" s="121" t="s">
        <v>1</v>
      </c>
      <c r="AH33" s="122"/>
      <c r="AI33" s="122"/>
      <c r="AJ33" s="122"/>
      <c r="AK33" s="122"/>
      <c r="AL33" s="122"/>
      <c r="AM33" s="122"/>
      <c r="AN33" s="122"/>
      <c r="AO33" s="123"/>
      <c r="AP33" s="127" t="s">
        <v>5</v>
      </c>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9"/>
      <c r="BZ33" s="127" t="s">
        <v>41</v>
      </c>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9"/>
      <c r="DJ33" s="127" t="s">
        <v>42</v>
      </c>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9"/>
      <c r="ET33" s="127" t="s">
        <v>43</v>
      </c>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9"/>
      <c r="GD33" s="127" t="s">
        <v>44</v>
      </c>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9"/>
    </row>
    <row r="34" spans="1:221" ht="18" customHeight="1" thickBot="1" x14ac:dyDescent="0.25">
      <c r="A34" s="33"/>
      <c r="B34" s="124"/>
      <c r="C34" s="125"/>
      <c r="D34" s="125"/>
      <c r="E34" s="125"/>
      <c r="F34" s="125"/>
      <c r="G34" s="125"/>
      <c r="H34" s="125"/>
      <c r="I34" s="125"/>
      <c r="J34" s="125"/>
      <c r="K34" s="125"/>
      <c r="L34" s="125"/>
      <c r="M34" s="125"/>
      <c r="N34" s="125"/>
      <c r="O34" s="125"/>
      <c r="P34" s="125"/>
      <c r="Q34" s="125"/>
      <c r="R34" s="125"/>
      <c r="S34" s="125"/>
      <c r="T34" s="125"/>
      <c r="U34" s="126"/>
      <c r="V34" s="124"/>
      <c r="W34" s="125"/>
      <c r="X34" s="125"/>
      <c r="Y34" s="125"/>
      <c r="Z34" s="125"/>
      <c r="AA34" s="126"/>
      <c r="AB34" s="124"/>
      <c r="AC34" s="125"/>
      <c r="AD34" s="125"/>
      <c r="AE34" s="125"/>
      <c r="AF34" s="126"/>
      <c r="AG34" s="124"/>
      <c r="AH34" s="125"/>
      <c r="AI34" s="125"/>
      <c r="AJ34" s="125"/>
      <c r="AK34" s="125"/>
      <c r="AL34" s="125"/>
      <c r="AM34" s="125"/>
      <c r="AN34" s="125"/>
      <c r="AO34" s="126"/>
      <c r="AP34" s="116" t="s">
        <v>11</v>
      </c>
      <c r="AQ34" s="117"/>
      <c r="AR34" s="117"/>
      <c r="AS34" s="117" t="s">
        <v>12</v>
      </c>
      <c r="AT34" s="117"/>
      <c r="AU34" s="117"/>
      <c r="AV34" s="118" t="s">
        <v>13</v>
      </c>
      <c r="AW34" s="119"/>
      <c r="AX34" s="120"/>
      <c r="AY34" s="118" t="s">
        <v>17</v>
      </c>
      <c r="AZ34" s="119"/>
      <c r="BA34" s="120"/>
      <c r="BB34" s="118" t="s">
        <v>14</v>
      </c>
      <c r="BC34" s="119"/>
      <c r="BD34" s="120"/>
      <c r="BE34" s="118" t="s">
        <v>15</v>
      </c>
      <c r="BF34" s="119"/>
      <c r="BG34" s="120"/>
      <c r="BH34" s="118" t="s">
        <v>16</v>
      </c>
      <c r="BI34" s="119"/>
      <c r="BJ34" s="120"/>
      <c r="BK34" s="118" t="s">
        <v>18</v>
      </c>
      <c r="BL34" s="119"/>
      <c r="BM34" s="120"/>
      <c r="BN34" s="118" t="s">
        <v>19</v>
      </c>
      <c r="BO34" s="119"/>
      <c r="BP34" s="120"/>
      <c r="BQ34" s="118" t="s">
        <v>20</v>
      </c>
      <c r="BR34" s="119"/>
      <c r="BS34" s="120"/>
      <c r="BT34" s="118" t="s">
        <v>21</v>
      </c>
      <c r="BU34" s="119"/>
      <c r="BV34" s="120"/>
      <c r="BW34" s="118" t="s">
        <v>22</v>
      </c>
      <c r="BX34" s="119"/>
      <c r="BY34" s="130"/>
      <c r="BZ34" s="116" t="s">
        <v>11</v>
      </c>
      <c r="CA34" s="117"/>
      <c r="CB34" s="117"/>
      <c r="CC34" s="117" t="s">
        <v>12</v>
      </c>
      <c r="CD34" s="117"/>
      <c r="CE34" s="117"/>
      <c r="CF34" s="118" t="s">
        <v>13</v>
      </c>
      <c r="CG34" s="119"/>
      <c r="CH34" s="120"/>
      <c r="CI34" s="118" t="s">
        <v>17</v>
      </c>
      <c r="CJ34" s="119"/>
      <c r="CK34" s="120"/>
      <c r="CL34" s="118" t="s">
        <v>14</v>
      </c>
      <c r="CM34" s="119"/>
      <c r="CN34" s="120"/>
      <c r="CO34" s="118" t="s">
        <v>15</v>
      </c>
      <c r="CP34" s="119"/>
      <c r="CQ34" s="120"/>
      <c r="CR34" s="118" t="s">
        <v>16</v>
      </c>
      <c r="CS34" s="119"/>
      <c r="CT34" s="120"/>
      <c r="CU34" s="118" t="s">
        <v>18</v>
      </c>
      <c r="CV34" s="119"/>
      <c r="CW34" s="120"/>
      <c r="CX34" s="118" t="s">
        <v>19</v>
      </c>
      <c r="CY34" s="119"/>
      <c r="CZ34" s="120"/>
      <c r="DA34" s="118" t="s">
        <v>20</v>
      </c>
      <c r="DB34" s="119"/>
      <c r="DC34" s="120"/>
      <c r="DD34" s="118" t="s">
        <v>21</v>
      </c>
      <c r="DE34" s="119"/>
      <c r="DF34" s="120"/>
      <c r="DG34" s="118" t="s">
        <v>22</v>
      </c>
      <c r="DH34" s="119"/>
      <c r="DI34" s="130"/>
      <c r="DJ34" s="116" t="s">
        <v>11</v>
      </c>
      <c r="DK34" s="117"/>
      <c r="DL34" s="117"/>
      <c r="DM34" s="117" t="s">
        <v>12</v>
      </c>
      <c r="DN34" s="117"/>
      <c r="DO34" s="117"/>
      <c r="DP34" s="118" t="s">
        <v>13</v>
      </c>
      <c r="DQ34" s="119"/>
      <c r="DR34" s="120"/>
      <c r="DS34" s="118" t="s">
        <v>17</v>
      </c>
      <c r="DT34" s="119"/>
      <c r="DU34" s="120"/>
      <c r="DV34" s="118" t="s">
        <v>14</v>
      </c>
      <c r="DW34" s="119"/>
      <c r="DX34" s="120"/>
      <c r="DY34" s="118" t="s">
        <v>15</v>
      </c>
      <c r="DZ34" s="119"/>
      <c r="EA34" s="120"/>
      <c r="EB34" s="118" t="s">
        <v>16</v>
      </c>
      <c r="EC34" s="119"/>
      <c r="ED34" s="120"/>
      <c r="EE34" s="118" t="s">
        <v>18</v>
      </c>
      <c r="EF34" s="119"/>
      <c r="EG34" s="120"/>
      <c r="EH34" s="118" t="s">
        <v>19</v>
      </c>
      <c r="EI34" s="119"/>
      <c r="EJ34" s="120"/>
      <c r="EK34" s="118" t="s">
        <v>20</v>
      </c>
      <c r="EL34" s="119"/>
      <c r="EM34" s="120"/>
      <c r="EN34" s="118" t="s">
        <v>21</v>
      </c>
      <c r="EO34" s="119"/>
      <c r="EP34" s="120"/>
      <c r="EQ34" s="118" t="s">
        <v>22</v>
      </c>
      <c r="ER34" s="119"/>
      <c r="ES34" s="130"/>
      <c r="ET34" s="116" t="s">
        <v>11</v>
      </c>
      <c r="EU34" s="117"/>
      <c r="EV34" s="117"/>
      <c r="EW34" s="117" t="s">
        <v>12</v>
      </c>
      <c r="EX34" s="117"/>
      <c r="EY34" s="117"/>
      <c r="EZ34" s="118" t="s">
        <v>13</v>
      </c>
      <c r="FA34" s="119"/>
      <c r="FB34" s="120"/>
      <c r="FC34" s="118" t="s">
        <v>17</v>
      </c>
      <c r="FD34" s="119"/>
      <c r="FE34" s="120"/>
      <c r="FF34" s="118" t="s">
        <v>14</v>
      </c>
      <c r="FG34" s="119"/>
      <c r="FH34" s="120"/>
      <c r="FI34" s="118" t="s">
        <v>15</v>
      </c>
      <c r="FJ34" s="119"/>
      <c r="FK34" s="120"/>
      <c r="FL34" s="118" t="s">
        <v>16</v>
      </c>
      <c r="FM34" s="119"/>
      <c r="FN34" s="120"/>
      <c r="FO34" s="118" t="s">
        <v>18</v>
      </c>
      <c r="FP34" s="119"/>
      <c r="FQ34" s="120"/>
      <c r="FR34" s="118" t="s">
        <v>19</v>
      </c>
      <c r="FS34" s="119"/>
      <c r="FT34" s="120"/>
      <c r="FU34" s="118" t="s">
        <v>20</v>
      </c>
      <c r="FV34" s="119"/>
      <c r="FW34" s="120"/>
      <c r="FX34" s="118" t="s">
        <v>21</v>
      </c>
      <c r="FY34" s="119"/>
      <c r="FZ34" s="120"/>
      <c r="GA34" s="118" t="s">
        <v>22</v>
      </c>
      <c r="GB34" s="119"/>
      <c r="GC34" s="130"/>
      <c r="GD34" s="116" t="s">
        <v>11</v>
      </c>
      <c r="GE34" s="117"/>
      <c r="GF34" s="117"/>
      <c r="GG34" s="117" t="s">
        <v>12</v>
      </c>
      <c r="GH34" s="117"/>
      <c r="GI34" s="117"/>
      <c r="GJ34" s="118" t="s">
        <v>13</v>
      </c>
      <c r="GK34" s="119"/>
      <c r="GL34" s="120"/>
      <c r="GM34" s="118" t="s">
        <v>17</v>
      </c>
      <c r="GN34" s="119"/>
      <c r="GO34" s="120"/>
      <c r="GP34" s="118" t="s">
        <v>14</v>
      </c>
      <c r="GQ34" s="119"/>
      <c r="GR34" s="120"/>
      <c r="GS34" s="118" t="s">
        <v>15</v>
      </c>
      <c r="GT34" s="119"/>
      <c r="GU34" s="120"/>
      <c r="GV34" s="118" t="s">
        <v>16</v>
      </c>
      <c r="GW34" s="119"/>
      <c r="GX34" s="120"/>
      <c r="GY34" s="118" t="s">
        <v>18</v>
      </c>
      <c r="GZ34" s="119"/>
      <c r="HA34" s="120"/>
      <c r="HB34" s="118" t="s">
        <v>19</v>
      </c>
      <c r="HC34" s="119"/>
      <c r="HD34" s="120"/>
      <c r="HE34" s="118" t="s">
        <v>20</v>
      </c>
      <c r="HF34" s="119"/>
      <c r="HG34" s="120"/>
      <c r="HH34" s="118" t="s">
        <v>21</v>
      </c>
      <c r="HI34" s="119"/>
      <c r="HJ34" s="120"/>
      <c r="HK34" s="118" t="s">
        <v>22</v>
      </c>
      <c r="HL34" s="119"/>
      <c r="HM34" s="130"/>
    </row>
    <row r="35" spans="1:221" ht="27" customHeight="1" x14ac:dyDescent="0.2">
      <c r="A35" s="33"/>
      <c r="B35" s="131" t="s">
        <v>390</v>
      </c>
      <c r="C35" s="132"/>
      <c r="D35" s="132"/>
      <c r="E35" s="132"/>
      <c r="F35" s="132"/>
      <c r="G35" s="132"/>
      <c r="H35" s="132"/>
      <c r="I35" s="132"/>
      <c r="J35" s="132"/>
      <c r="K35" s="132"/>
      <c r="L35" s="132"/>
      <c r="M35" s="132"/>
      <c r="N35" s="132"/>
      <c r="O35" s="132"/>
      <c r="P35" s="132"/>
      <c r="Q35" s="132"/>
      <c r="R35" s="132"/>
      <c r="S35" s="132"/>
      <c r="T35" s="132"/>
      <c r="U35" s="133"/>
      <c r="V35" s="137" t="s">
        <v>396</v>
      </c>
      <c r="W35" s="138"/>
      <c r="X35" s="138"/>
      <c r="Y35" s="138"/>
      <c r="Z35" s="138"/>
      <c r="AA35" s="139"/>
      <c r="AB35" s="143">
        <v>0.34633999999999998</v>
      </c>
      <c r="AC35" s="144"/>
      <c r="AD35" s="144"/>
      <c r="AE35" s="144"/>
      <c r="AF35" s="145"/>
      <c r="AG35" s="149" t="s">
        <v>23</v>
      </c>
      <c r="AH35" s="150"/>
      <c r="AI35" s="150"/>
      <c r="AJ35" s="150"/>
      <c r="AK35" s="150"/>
      <c r="AL35" s="151">
        <f>SUM(AP35:HM35)</f>
        <v>2</v>
      </c>
      <c r="AM35" s="152"/>
      <c r="AN35" s="152"/>
      <c r="AO35" s="153"/>
      <c r="AP35" s="88"/>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v>1</v>
      </c>
      <c r="BX35" s="154"/>
      <c r="BY35" s="156"/>
      <c r="BZ35" s="155">
        <v>1</v>
      </c>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6"/>
      <c r="DJ35" s="155"/>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6"/>
      <c r="ET35" s="155"/>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6"/>
      <c r="GD35" s="155"/>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6"/>
    </row>
    <row r="36" spans="1:221" ht="27"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74" t="s">
        <v>24</v>
      </c>
      <c r="AH36" s="75"/>
      <c r="AI36" s="75"/>
      <c r="AJ36" s="75"/>
      <c r="AK36" s="75"/>
      <c r="AL36" s="76">
        <f t="shared" ref="AL36:AL46" si="0">SUM(AP36:HM36)</f>
        <v>1</v>
      </c>
      <c r="AM36" s="77"/>
      <c r="AN36" s="77"/>
      <c r="AO36" s="78"/>
      <c r="AP36" s="79"/>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v>1</v>
      </c>
      <c r="BX36" s="58"/>
      <c r="BY36" s="66"/>
      <c r="BZ36" s="485" t="s">
        <v>892</v>
      </c>
      <c r="CA36" s="486"/>
      <c r="CB36" s="486"/>
      <c r="CC36" s="395"/>
      <c r="CD36" s="395"/>
      <c r="CE36" s="395"/>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66"/>
      <c r="DJ36" s="183"/>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66"/>
      <c r="ET36" s="183"/>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66"/>
      <c r="GD36" s="183"/>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66"/>
    </row>
    <row r="37" spans="1:221" ht="24" customHeight="1" x14ac:dyDescent="0.2">
      <c r="A37" s="33"/>
      <c r="B37" s="159" t="s">
        <v>391</v>
      </c>
      <c r="C37" s="160"/>
      <c r="D37" s="160"/>
      <c r="E37" s="160"/>
      <c r="F37" s="160"/>
      <c r="G37" s="160"/>
      <c r="H37" s="160"/>
      <c r="I37" s="160"/>
      <c r="J37" s="160"/>
      <c r="K37" s="160"/>
      <c r="L37" s="160"/>
      <c r="M37" s="160"/>
      <c r="N37" s="160"/>
      <c r="O37" s="160"/>
      <c r="P37" s="160"/>
      <c r="Q37" s="160"/>
      <c r="R37" s="160"/>
      <c r="S37" s="160"/>
      <c r="T37" s="160"/>
      <c r="U37" s="161"/>
      <c r="V37" s="165" t="s">
        <v>397</v>
      </c>
      <c r="W37" s="166"/>
      <c r="X37" s="166"/>
      <c r="Y37" s="166"/>
      <c r="Z37" s="166"/>
      <c r="AA37" s="167"/>
      <c r="AB37" s="171">
        <v>3.0810000000000001E-2</v>
      </c>
      <c r="AC37" s="172"/>
      <c r="AD37" s="172"/>
      <c r="AE37" s="172"/>
      <c r="AF37" s="173"/>
      <c r="AG37" s="177" t="s">
        <v>23</v>
      </c>
      <c r="AH37" s="178"/>
      <c r="AI37" s="178"/>
      <c r="AJ37" s="178"/>
      <c r="AK37" s="178"/>
      <c r="AL37" s="179">
        <f t="shared" si="0"/>
        <v>3</v>
      </c>
      <c r="AM37" s="180"/>
      <c r="AN37" s="180"/>
      <c r="AO37" s="181"/>
      <c r="AP37" s="61"/>
      <c r="AQ37" s="65"/>
      <c r="AR37" s="65"/>
      <c r="AS37" s="65"/>
      <c r="AT37" s="65"/>
      <c r="AU37" s="65"/>
      <c r="AV37" s="65"/>
      <c r="AW37" s="65"/>
      <c r="AX37" s="65"/>
      <c r="AY37" s="65"/>
      <c r="AZ37" s="65"/>
      <c r="BA37" s="65"/>
      <c r="BB37" s="65"/>
      <c r="BC37" s="65"/>
      <c r="BD37" s="65"/>
      <c r="BE37" s="65">
        <v>1</v>
      </c>
      <c r="BF37" s="65"/>
      <c r="BG37" s="65"/>
      <c r="BH37" s="65"/>
      <c r="BI37" s="65"/>
      <c r="BJ37" s="65"/>
      <c r="BK37" s="65"/>
      <c r="BL37" s="65"/>
      <c r="BM37" s="65"/>
      <c r="BN37" s="65"/>
      <c r="BO37" s="65"/>
      <c r="BP37" s="65"/>
      <c r="BQ37" s="65"/>
      <c r="BR37" s="65"/>
      <c r="BS37" s="65"/>
      <c r="BT37" s="65"/>
      <c r="BU37" s="65"/>
      <c r="BV37" s="65"/>
      <c r="BW37" s="65">
        <v>1</v>
      </c>
      <c r="BX37" s="65"/>
      <c r="BY37" s="80"/>
      <c r="BZ37" s="182">
        <v>1</v>
      </c>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80"/>
      <c r="DJ37" s="182"/>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80"/>
      <c r="ET37" s="182"/>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80"/>
      <c r="GD37" s="182"/>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80"/>
    </row>
    <row r="38" spans="1:221" ht="24" customHeight="1" x14ac:dyDescent="0.2">
      <c r="A38" s="33"/>
      <c r="B38" s="162"/>
      <c r="C38" s="163"/>
      <c r="D38" s="163"/>
      <c r="E38" s="163"/>
      <c r="F38" s="163"/>
      <c r="G38" s="163"/>
      <c r="H38" s="163"/>
      <c r="I38" s="163"/>
      <c r="J38" s="163"/>
      <c r="K38" s="163"/>
      <c r="L38" s="163"/>
      <c r="M38" s="163"/>
      <c r="N38" s="163"/>
      <c r="O38" s="163"/>
      <c r="P38" s="163"/>
      <c r="Q38" s="163"/>
      <c r="R38" s="163"/>
      <c r="S38" s="163"/>
      <c r="T38" s="163"/>
      <c r="U38" s="164"/>
      <c r="V38" s="168"/>
      <c r="W38" s="169"/>
      <c r="X38" s="169"/>
      <c r="Y38" s="169"/>
      <c r="Z38" s="169"/>
      <c r="AA38" s="170"/>
      <c r="AB38" s="174"/>
      <c r="AC38" s="175"/>
      <c r="AD38" s="175"/>
      <c r="AE38" s="175"/>
      <c r="AF38" s="176"/>
      <c r="AG38" s="177" t="s">
        <v>24</v>
      </c>
      <c r="AH38" s="178"/>
      <c r="AI38" s="178"/>
      <c r="AJ38" s="178"/>
      <c r="AK38" s="178"/>
      <c r="AL38" s="179">
        <f t="shared" si="0"/>
        <v>0</v>
      </c>
      <c r="AM38" s="180"/>
      <c r="AN38" s="180"/>
      <c r="AO38" s="181"/>
      <c r="AP38" s="184"/>
      <c r="AQ38" s="65"/>
      <c r="AR38" s="65"/>
      <c r="AS38" s="65"/>
      <c r="AT38" s="65"/>
      <c r="AU38" s="65"/>
      <c r="AV38" s="65"/>
      <c r="AW38" s="65"/>
      <c r="AX38" s="65"/>
      <c r="AY38" s="65"/>
      <c r="AZ38" s="65"/>
      <c r="BA38" s="65"/>
      <c r="BB38" s="65"/>
      <c r="BC38" s="65"/>
      <c r="BD38" s="65"/>
      <c r="BE38" s="65">
        <v>0</v>
      </c>
      <c r="BF38" s="65"/>
      <c r="BG38" s="65"/>
      <c r="BH38" s="65"/>
      <c r="BI38" s="65"/>
      <c r="BJ38" s="65"/>
      <c r="BK38" s="65"/>
      <c r="BL38" s="65"/>
      <c r="BM38" s="65"/>
      <c r="BN38" s="65"/>
      <c r="BO38" s="65"/>
      <c r="BP38" s="65"/>
      <c r="BQ38" s="65"/>
      <c r="BR38" s="65"/>
      <c r="BS38" s="65"/>
      <c r="BT38" s="65"/>
      <c r="BU38" s="65"/>
      <c r="BV38" s="65"/>
      <c r="BW38" s="65">
        <v>0</v>
      </c>
      <c r="BX38" s="65"/>
      <c r="BY38" s="80"/>
      <c r="BZ38" s="182">
        <v>0</v>
      </c>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80"/>
      <c r="DJ38" s="182"/>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80"/>
      <c r="ET38" s="182"/>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80"/>
      <c r="GD38" s="182"/>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80"/>
    </row>
    <row r="39" spans="1:221" ht="18" customHeight="1" x14ac:dyDescent="0.2">
      <c r="A39" s="33"/>
      <c r="B39" s="185" t="s">
        <v>392</v>
      </c>
      <c r="C39" s="186"/>
      <c r="D39" s="186"/>
      <c r="E39" s="186"/>
      <c r="F39" s="186"/>
      <c r="G39" s="186"/>
      <c r="H39" s="186"/>
      <c r="I39" s="186"/>
      <c r="J39" s="186"/>
      <c r="K39" s="186"/>
      <c r="L39" s="186"/>
      <c r="M39" s="186"/>
      <c r="N39" s="186"/>
      <c r="O39" s="186"/>
      <c r="P39" s="186"/>
      <c r="Q39" s="186"/>
      <c r="R39" s="186"/>
      <c r="S39" s="186"/>
      <c r="T39" s="186"/>
      <c r="U39" s="187"/>
      <c r="V39" s="188" t="s">
        <v>398</v>
      </c>
      <c r="W39" s="189"/>
      <c r="X39" s="189"/>
      <c r="Y39" s="189"/>
      <c r="Z39" s="189"/>
      <c r="AA39" s="190"/>
      <c r="AB39" s="191">
        <v>0.18231</v>
      </c>
      <c r="AC39" s="192"/>
      <c r="AD39" s="192"/>
      <c r="AE39" s="192"/>
      <c r="AF39" s="193"/>
      <c r="AG39" s="74" t="s">
        <v>23</v>
      </c>
      <c r="AH39" s="75"/>
      <c r="AI39" s="75"/>
      <c r="AJ39" s="75"/>
      <c r="AK39" s="75"/>
      <c r="AL39" s="76">
        <f t="shared" si="0"/>
        <v>7</v>
      </c>
      <c r="AM39" s="77"/>
      <c r="AN39" s="77"/>
      <c r="AO39" s="78"/>
      <c r="AP39" s="91"/>
      <c r="AQ39" s="58"/>
      <c r="AR39" s="58"/>
      <c r="AS39" s="58"/>
      <c r="AT39" s="58"/>
      <c r="AU39" s="58"/>
      <c r="AV39" s="58">
        <v>1</v>
      </c>
      <c r="AW39" s="58"/>
      <c r="AX39" s="58"/>
      <c r="AY39" s="58"/>
      <c r="AZ39" s="58"/>
      <c r="BA39" s="58"/>
      <c r="BB39" s="58"/>
      <c r="BC39" s="58"/>
      <c r="BD39" s="58"/>
      <c r="BE39" s="58">
        <v>1</v>
      </c>
      <c r="BF39" s="58"/>
      <c r="BG39" s="58"/>
      <c r="BH39" s="58"/>
      <c r="BI39" s="58"/>
      <c r="BJ39" s="58"/>
      <c r="BK39" s="58"/>
      <c r="BL39" s="58"/>
      <c r="BM39" s="58"/>
      <c r="BN39" s="58">
        <v>1</v>
      </c>
      <c r="BO39" s="58"/>
      <c r="BP39" s="58"/>
      <c r="BQ39" s="58"/>
      <c r="BR39" s="58"/>
      <c r="BS39" s="58"/>
      <c r="BT39" s="58"/>
      <c r="BU39" s="58"/>
      <c r="BV39" s="58"/>
      <c r="BW39" s="58">
        <v>1</v>
      </c>
      <c r="BX39" s="58"/>
      <c r="BY39" s="66"/>
      <c r="BZ39" s="183">
        <v>1</v>
      </c>
      <c r="CA39" s="58"/>
      <c r="CB39" s="58"/>
      <c r="CC39" s="58">
        <v>1</v>
      </c>
      <c r="CD39" s="58"/>
      <c r="CE39" s="58"/>
      <c r="CF39" s="58">
        <v>1</v>
      </c>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183"/>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66"/>
      <c r="ET39" s="183"/>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66"/>
      <c r="GD39" s="183"/>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66"/>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74" t="s">
        <v>24</v>
      </c>
      <c r="AH40" s="75"/>
      <c r="AI40" s="75"/>
      <c r="AJ40" s="75"/>
      <c r="AK40" s="75"/>
      <c r="AL40" s="76">
        <f t="shared" si="0"/>
        <v>7</v>
      </c>
      <c r="AM40" s="77"/>
      <c r="AN40" s="77"/>
      <c r="AO40" s="78"/>
      <c r="AP40" s="79"/>
      <c r="AQ40" s="58"/>
      <c r="AR40" s="58"/>
      <c r="AS40" s="58"/>
      <c r="AT40" s="58"/>
      <c r="AU40" s="58"/>
      <c r="AV40" s="58">
        <v>1</v>
      </c>
      <c r="AW40" s="58"/>
      <c r="AX40" s="58"/>
      <c r="AY40" s="58"/>
      <c r="AZ40" s="58"/>
      <c r="BA40" s="58"/>
      <c r="BB40" s="58"/>
      <c r="BC40" s="58"/>
      <c r="BD40" s="58"/>
      <c r="BE40" s="58">
        <v>1</v>
      </c>
      <c r="BF40" s="58"/>
      <c r="BG40" s="58"/>
      <c r="BH40" s="58"/>
      <c r="BI40" s="58"/>
      <c r="BJ40" s="58"/>
      <c r="BK40" s="58"/>
      <c r="BL40" s="58"/>
      <c r="BM40" s="58"/>
      <c r="BN40" s="58">
        <v>1</v>
      </c>
      <c r="BO40" s="58"/>
      <c r="BP40" s="58"/>
      <c r="BQ40" s="58"/>
      <c r="BR40" s="58"/>
      <c r="BS40" s="58"/>
      <c r="BT40" s="58"/>
      <c r="BU40" s="58"/>
      <c r="BV40" s="58"/>
      <c r="BW40" s="58">
        <v>1</v>
      </c>
      <c r="BX40" s="58"/>
      <c r="BY40" s="66"/>
      <c r="BZ40" s="183">
        <v>1</v>
      </c>
      <c r="CA40" s="58"/>
      <c r="CB40" s="58"/>
      <c r="CC40" s="58">
        <v>1</v>
      </c>
      <c r="CD40" s="58"/>
      <c r="CE40" s="58"/>
      <c r="CF40" s="58">
        <v>1</v>
      </c>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66"/>
      <c r="DJ40" s="183"/>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66"/>
      <c r="ET40" s="183"/>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66"/>
      <c r="GD40" s="183"/>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66"/>
    </row>
    <row r="41" spans="1:221" ht="18" customHeight="1" x14ac:dyDescent="0.2">
      <c r="A41" s="33"/>
      <c r="B41" s="159" t="s">
        <v>393</v>
      </c>
      <c r="C41" s="160"/>
      <c r="D41" s="160"/>
      <c r="E41" s="160"/>
      <c r="F41" s="160"/>
      <c r="G41" s="160"/>
      <c r="H41" s="160"/>
      <c r="I41" s="160"/>
      <c r="J41" s="160"/>
      <c r="K41" s="160"/>
      <c r="L41" s="160"/>
      <c r="M41" s="160"/>
      <c r="N41" s="160"/>
      <c r="O41" s="160"/>
      <c r="P41" s="160"/>
      <c r="Q41" s="160"/>
      <c r="R41" s="160"/>
      <c r="S41" s="160"/>
      <c r="T41" s="160"/>
      <c r="U41" s="161"/>
      <c r="V41" s="165" t="s">
        <v>399</v>
      </c>
      <c r="W41" s="166"/>
      <c r="X41" s="166"/>
      <c r="Y41" s="166"/>
      <c r="Z41" s="166"/>
      <c r="AA41" s="167"/>
      <c r="AB41" s="171">
        <v>4.5949999999999998E-2</v>
      </c>
      <c r="AC41" s="172"/>
      <c r="AD41" s="172"/>
      <c r="AE41" s="172"/>
      <c r="AF41" s="173"/>
      <c r="AG41" s="177" t="s">
        <v>23</v>
      </c>
      <c r="AH41" s="178"/>
      <c r="AI41" s="178"/>
      <c r="AJ41" s="178"/>
      <c r="AK41" s="178"/>
      <c r="AL41" s="179">
        <f t="shared" si="0"/>
        <v>7</v>
      </c>
      <c r="AM41" s="180"/>
      <c r="AN41" s="180"/>
      <c r="AO41" s="181"/>
      <c r="AP41" s="61"/>
      <c r="AQ41" s="65"/>
      <c r="AR41" s="65"/>
      <c r="AS41" s="65"/>
      <c r="AT41" s="65"/>
      <c r="AU41" s="65"/>
      <c r="AV41" s="65">
        <v>1</v>
      </c>
      <c r="AW41" s="65"/>
      <c r="AX41" s="65"/>
      <c r="AY41" s="65"/>
      <c r="AZ41" s="65"/>
      <c r="BA41" s="65"/>
      <c r="BB41" s="65"/>
      <c r="BC41" s="65"/>
      <c r="BD41" s="65"/>
      <c r="BE41" s="65">
        <v>1</v>
      </c>
      <c r="BF41" s="65"/>
      <c r="BG41" s="65"/>
      <c r="BH41" s="65"/>
      <c r="BI41" s="65"/>
      <c r="BJ41" s="65"/>
      <c r="BK41" s="65"/>
      <c r="BL41" s="65"/>
      <c r="BM41" s="65"/>
      <c r="BN41" s="65">
        <v>1</v>
      </c>
      <c r="BO41" s="65"/>
      <c r="BP41" s="65"/>
      <c r="BQ41" s="65"/>
      <c r="BR41" s="65"/>
      <c r="BS41" s="65"/>
      <c r="BT41" s="65"/>
      <c r="BU41" s="65"/>
      <c r="BV41" s="65"/>
      <c r="BW41" s="65">
        <v>1</v>
      </c>
      <c r="BX41" s="65"/>
      <c r="BY41" s="80"/>
      <c r="BZ41" s="182">
        <v>1</v>
      </c>
      <c r="CA41" s="65"/>
      <c r="CB41" s="65"/>
      <c r="CC41" s="65">
        <v>1</v>
      </c>
      <c r="CD41" s="65"/>
      <c r="CE41" s="65"/>
      <c r="CF41" s="65">
        <v>1</v>
      </c>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182"/>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80"/>
      <c r="ET41" s="182"/>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80"/>
      <c r="GD41" s="182"/>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80"/>
    </row>
    <row r="42" spans="1:221" ht="18" customHeight="1" x14ac:dyDescent="0.2">
      <c r="B42" s="162"/>
      <c r="C42" s="163"/>
      <c r="D42" s="163"/>
      <c r="E42" s="163"/>
      <c r="F42" s="163"/>
      <c r="G42" s="163"/>
      <c r="H42" s="163"/>
      <c r="I42" s="163"/>
      <c r="J42" s="163"/>
      <c r="K42" s="163"/>
      <c r="L42" s="163"/>
      <c r="M42" s="163"/>
      <c r="N42" s="163"/>
      <c r="O42" s="163"/>
      <c r="P42" s="163"/>
      <c r="Q42" s="163"/>
      <c r="R42" s="163"/>
      <c r="S42" s="163"/>
      <c r="T42" s="163"/>
      <c r="U42" s="164"/>
      <c r="V42" s="168"/>
      <c r="W42" s="169"/>
      <c r="X42" s="169"/>
      <c r="Y42" s="169"/>
      <c r="Z42" s="169"/>
      <c r="AA42" s="170"/>
      <c r="AB42" s="174"/>
      <c r="AC42" s="175"/>
      <c r="AD42" s="175"/>
      <c r="AE42" s="175"/>
      <c r="AF42" s="176"/>
      <c r="AG42" s="177" t="s">
        <v>24</v>
      </c>
      <c r="AH42" s="178"/>
      <c r="AI42" s="178"/>
      <c r="AJ42" s="178"/>
      <c r="AK42" s="178"/>
      <c r="AL42" s="179">
        <f t="shared" si="0"/>
        <v>17</v>
      </c>
      <c r="AM42" s="180"/>
      <c r="AN42" s="180"/>
      <c r="AO42" s="181"/>
      <c r="AP42" s="184"/>
      <c r="AQ42" s="65"/>
      <c r="AR42" s="65"/>
      <c r="AS42" s="65"/>
      <c r="AT42" s="65"/>
      <c r="AU42" s="65"/>
      <c r="AV42" s="65">
        <v>3</v>
      </c>
      <c r="AW42" s="65"/>
      <c r="AX42" s="65"/>
      <c r="AY42" s="65">
        <v>2</v>
      </c>
      <c r="AZ42" s="65"/>
      <c r="BA42" s="65"/>
      <c r="BB42" s="65">
        <v>1</v>
      </c>
      <c r="BC42" s="65"/>
      <c r="BD42" s="65"/>
      <c r="BE42" s="65">
        <v>1</v>
      </c>
      <c r="BF42" s="65"/>
      <c r="BG42" s="65"/>
      <c r="BH42" s="65">
        <v>1</v>
      </c>
      <c r="BI42" s="65"/>
      <c r="BJ42" s="65"/>
      <c r="BK42" s="65">
        <v>2</v>
      </c>
      <c r="BL42" s="65"/>
      <c r="BM42" s="65"/>
      <c r="BN42" s="65">
        <v>2</v>
      </c>
      <c r="BO42" s="65"/>
      <c r="BP42" s="65"/>
      <c r="BQ42" s="65">
        <v>1</v>
      </c>
      <c r="BR42" s="65"/>
      <c r="BS42" s="65"/>
      <c r="BT42" s="65">
        <v>1</v>
      </c>
      <c r="BU42" s="65"/>
      <c r="BV42" s="65"/>
      <c r="BW42" s="65">
        <v>0</v>
      </c>
      <c r="BX42" s="65"/>
      <c r="BY42" s="80"/>
      <c r="BZ42" s="182">
        <v>1</v>
      </c>
      <c r="CA42" s="65"/>
      <c r="CB42" s="65"/>
      <c r="CC42" s="65">
        <v>1</v>
      </c>
      <c r="CD42" s="65"/>
      <c r="CE42" s="65"/>
      <c r="CF42" s="65">
        <v>1</v>
      </c>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80"/>
      <c r="DJ42" s="182"/>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80"/>
      <c r="ET42" s="182"/>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80"/>
      <c r="GD42" s="182"/>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80"/>
    </row>
    <row r="43" spans="1:221" ht="18" customHeight="1" x14ac:dyDescent="0.2">
      <c r="B43" s="185" t="s">
        <v>394</v>
      </c>
      <c r="C43" s="186"/>
      <c r="D43" s="186"/>
      <c r="E43" s="186"/>
      <c r="F43" s="186"/>
      <c r="G43" s="186"/>
      <c r="H43" s="186"/>
      <c r="I43" s="186"/>
      <c r="J43" s="186"/>
      <c r="K43" s="186"/>
      <c r="L43" s="186"/>
      <c r="M43" s="186"/>
      <c r="N43" s="186"/>
      <c r="O43" s="186"/>
      <c r="P43" s="186"/>
      <c r="Q43" s="186"/>
      <c r="R43" s="186"/>
      <c r="S43" s="186"/>
      <c r="T43" s="186"/>
      <c r="U43" s="187"/>
      <c r="V43" s="188" t="s">
        <v>400</v>
      </c>
      <c r="W43" s="189"/>
      <c r="X43" s="189"/>
      <c r="Y43" s="189"/>
      <c r="Z43" s="189"/>
      <c r="AA43" s="190"/>
      <c r="AB43" s="191">
        <v>0.36125000000000002</v>
      </c>
      <c r="AC43" s="192"/>
      <c r="AD43" s="192"/>
      <c r="AE43" s="192"/>
      <c r="AF43" s="193"/>
      <c r="AG43" s="74" t="s">
        <v>23</v>
      </c>
      <c r="AH43" s="75"/>
      <c r="AI43" s="75"/>
      <c r="AJ43" s="75"/>
      <c r="AK43" s="75"/>
      <c r="AL43" s="76">
        <f t="shared" si="0"/>
        <v>2</v>
      </c>
      <c r="AM43" s="77"/>
      <c r="AN43" s="77"/>
      <c r="AO43" s="78"/>
      <c r="AP43" s="91"/>
      <c r="AQ43" s="58"/>
      <c r="AR43" s="58"/>
      <c r="AS43" s="58"/>
      <c r="AT43" s="58"/>
      <c r="AU43" s="58"/>
      <c r="AV43" s="487">
        <v>1</v>
      </c>
      <c r="AW43" s="370"/>
      <c r="AX43" s="370"/>
      <c r="AY43" s="370"/>
      <c r="AZ43" s="370"/>
      <c r="BA43" s="370"/>
      <c r="BB43" s="370"/>
      <c r="BC43" s="370"/>
      <c r="BD43" s="370"/>
      <c r="BE43" s="370"/>
      <c r="BF43" s="370"/>
      <c r="BG43" s="370"/>
      <c r="BH43" s="370"/>
      <c r="BI43" s="370"/>
      <c r="BJ43" s="370"/>
      <c r="BK43" s="370"/>
      <c r="BL43" s="370"/>
      <c r="BM43" s="370"/>
      <c r="BN43" s="370"/>
      <c r="BO43" s="370"/>
      <c r="BP43" s="370"/>
      <c r="BQ43" s="370"/>
      <c r="BR43" s="370"/>
      <c r="BS43" s="370"/>
      <c r="BT43" s="370"/>
      <c r="BU43" s="370"/>
      <c r="BV43" s="370"/>
      <c r="BW43" s="370"/>
      <c r="BX43" s="370"/>
      <c r="BY43" s="371"/>
      <c r="BZ43" s="369">
        <v>1</v>
      </c>
      <c r="CA43" s="370"/>
      <c r="CB43" s="370"/>
      <c r="CC43" s="370"/>
      <c r="CD43" s="370"/>
      <c r="CE43" s="370"/>
      <c r="CF43" s="370"/>
      <c r="CG43" s="370"/>
      <c r="CH43" s="370"/>
      <c r="CI43" s="370"/>
      <c r="CJ43" s="370"/>
      <c r="CK43" s="370"/>
      <c r="CL43" s="370"/>
      <c r="CM43" s="370"/>
      <c r="CN43" s="370"/>
      <c r="CO43" s="370"/>
      <c r="CP43" s="370"/>
      <c r="CQ43" s="370"/>
      <c r="CR43" s="370"/>
      <c r="CS43" s="370"/>
      <c r="CT43" s="370"/>
      <c r="CU43" s="370"/>
      <c r="CV43" s="370"/>
      <c r="CW43" s="370"/>
      <c r="CX43" s="370"/>
      <c r="CY43" s="370"/>
      <c r="CZ43" s="370"/>
      <c r="DA43" s="370"/>
      <c r="DB43" s="370"/>
      <c r="DC43" s="370"/>
      <c r="DD43" s="370"/>
      <c r="DE43" s="370"/>
      <c r="DF43" s="370"/>
      <c r="DG43" s="370"/>
      <c r="DH43" s="370"/>
      <c r="DI43" s="371"/>
      <c r="DJ43" s="183"/>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66"/>
      <c r="ET43" s="183"/>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66"/>
      <c r="GD43" s="183"/>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66"/>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74" t="s">
        <v>24</v>
      </c>
      <c r="AH44" s="75"/>
      <c r="AI44" s="75"/>
      <c r="AJ44" s="75"/>
      <c r="AK44" s="75"/>
      <c r="AL44" s="76">
        <f t="shared" si="0"/>
        <v>1.8045</v>
      </c>
      <c r="AM44" s="77"/>
      <c r="AN44" s="77"/>
      <c r="AO44" s="78"/>
      <c r="AP44" s="79"/>
      <c r="AQ44" s="58"/>
      <c r="AR44" s="58"/>
      <c r="AS44" s="58"/>
      <c r="AT44" s="58"/>
      <c r="AU44" s="58"/>
      <c r="AV44" s="487">
        <v>0.80449999999999999</v>
      </c>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1"/>
      <c r="BZ44" s="369">
        <v>1</v>
      </c>
      <c r="CA44" s="370"/>
      <c r="CB44" s="370"/>
      <c r="CC44" s="370"/>
      <c r="CD44" s="370"/>
      <c r="CE44" s="370"/>
      <c r="CF44" s="370"/>
      <c r="CG44" s="370"/>
      <c r="CH44" s="370"/>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66"/>
      <c r="DJ44" s="183"/>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66"/>
      <c r="ET44" s="183"/>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66"/>
      <c r="GD44" s="183"/>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66"/>
    </row>
    <row r="45" spans="1:221" ht="24" customHeight="1" x14ac:dyDescent="0.2">
      <c r="B45" s="159" t="s">
        <v>395</v>
      </c>
      <c r="C45" s="160"/>
      <c r="D45" s="160"/>
      <c r="E45" s="160"/>
      <c r="F45" s="160"/>
      <c r="G45" s="160"/>
      <c r="H45" s="160"/>
      <c r="I45" s="160"/>
      <c r="J45" s="160"/>
      <c r="K45" s="160"/>
      <c r="L45" s="160"/>
      <c r="M45" s="160"/>
      <c r="N45" s="160"/>
      <c r="O45" s="160"/>
      <c r="P45" s="160"/>
      <c r="Q45" s="160"/>
      <c r="R45" s="160"/>
      <c r="S45" s="160"/>
      <c r="T45" s="160"/>
      <c r="U45" s="161"/>
      <c r="V45" s="165" t="s">
        <v>401</v>
      </c>
      <c r="W45" s="166"/>
      <c r="X45" s="166"/>
      <c r="Y45" s="166"/>
      <c r="Z45" s="166"/>
      <c r="AA45" s="167"/>
      <c r="AB45" s="171">
        <v>3.2439999999999997E-2</v>
      </c>
      <c r="AC45" s="172"/>
      <c r="AD45" s="172"/>
      <c r="AE45" s="172"/>
      <c r="AF45" s="173"/>
      <c r="AG45" s="177" t="s">
        <v>23</v>
      </c>
      <c r="AH45" s="178"/>
      <c r="AI45" s="178"/>
      <c r="AJ45" s="178"/>
      <c r="AK45" s="178"/>
      <c r="AL45" s="179">
        <f t="shared" si="0"/>
        <v>7</v>
      </c>
      <c r="AM45" s="180"/>
      <c r="AN45" s="180"/>
      <c r="AO45" s="181"/>
      <c r="AP45" s="61"/>
      <c r="AQ45" s="65"/>
      <c r="AR45" s="65"/>
      <c r="AS45" s="65"/>
      <c r="AT45" s="65"/>
      <c r="AU45" s="65"/>
      <c r="AV45" s="65"/>
      <c r="AW45" s="65"/>
      <c r="AX45" s="65"/>
      <c r="AY45" s="65">
        <v>1</v>
      </c>
      <c r="AZ45" s="65"/>
      <c r="BA45" s="65"/>
      <c r="BB45" s="65"/>
      <c r="BC45" s="65"/>
      <c r="BD45" s="65"/>
      <c r="BE45" s="65">
        <v>1</v>
      </c>
      <c r="BF45" s="65"/>
      <c r="BG45" s="65"/>
      <c r="BH45" s="65"/>
      <c r="BI45" s="65"/>
      <c r="BJ45" s="65"/>
      <c r="BK45" s="65">
        <v>1</v>
      </c>
      <c r="BL45" s="65"/>
      <c r="BM45" s="65"/>
      <c r="BN45" s="65"/>
      <c r="BO45" s="65"/>
      <c r="BP45" s="65"/>
      <c r="BQ45" s="65">
        <v>1</v>
      </c>
      <c r="BR45" s="65"/>
      <c r="BS45" s="65"/>
      <c r="BT45" s="65"/>
      <c r="BU45" s="65"/>
      <c r="BV45" s="65"/>
      <c r="BW45" s="65">
        <v>1</v>
      </c>
      <c r="BX45" s="65"/>
      <c r="BY45" s="80"/>
      <c r="BZ45" s="182">
        <v>1</v>
      </c>
      <c r="CA45" s="65"/>
      <c r="CB45" s="65"/>
      <c r="CC45" s="65"/>
      <c r="CD45" s="65"/>
      <c r="CE45" s="65"/>
      <c r="CF45" s="65">
        <v>1</v>
      </c>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80"/>
      <c r="DJ45" s="182"/>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80"/>
      <c r="ET45" s="182"/>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80"/>
      <c r="GD45" s="182"/>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80"/>
    </row>
    <row r="46" spans="1:221" ht="24" customHeight="1" thickBot="1" x14ac:dyDescent="0.25">
      <c r="B46" s="199"/>
      <c r="C46" s="200"/>
      <c r="D46" s="200"/>
      <c r="E46" s="200"/>
      <c r="F46" s="200"/>
      <c r="G46" s="200"/>
      <c r="H46" s="200"/>
      <c r="I46" s="200"/>
      <c r="J46" s="200"/>
      <c r="K46" s="200"/>
      <c r="L46" s="200"/>
      <c r="M46" s="200"/>
      <c r="N46" s="200"/>
      <c r="O46" s="200"/>
      <c r="P46" s="200"/>
      <c r="Q46" s="200"/>
      <c r="R46" s="200"/>
      <c r="S46" s="200"/>
      <c r="T46" s="200"/>
      <c r="U46" s="201"/>
      <c r="V46" s="202"/>
      <c r="W46" s="203"/>
      <c r="X46" s="203"/>
      <c r="Y46" s="203"/>
      <c r="Z46" s="203"/>
      <c r="AA46" s="204"/>
      <c r="AB46" s="205"/>
      <c r="AC46" s="206"/>
      <c r="AD46" s="206"/>
      <c r="AE46" s="206"/>
      <c r="AF46" s="207"/>
      <c r="AG46" s="208" t="s">
        <v>24</v>
      </c>
      <c r="AH46" s="209"/>
      <c r="AI46" s="209"/>
      <c r="AJ46" s="209"/>
      <c r="AK46" s="209"/>
      <c r="AL46" s="210">
        <f t="shared" si="0"/>
        <v>15</v>
      </c>
      <c r="AM46" s="211"/>
      <c r="AN46" s="211"/>
      <c r="AO46" s="212"/>
      <c r="AP46" s="213"/>
      <c r="AQ46" s="214"/>
      <c r="AR46" s="214"/>
      <c r="AS46" s="214"/>
      <c r="AT46" s="214"/>
      <c r="AU46" s="214"/>
      <c r="AV46" s="214">
        <v>3</v>
      </c>
      <c r="AW46" s="214"/>
      <c r="AX46" s="214"/>
      <c r="AY46" s="214">
        <v>2</v>
      </c>
      <c r="AZ46" s="214"/>
      <c r="BA46" s="214"/>
      <c r="BB46" s="214">
        <v>1</v>
      </c>
      <c r="BC46" s="214"/>
      <c r="BD46" s="214"/>
      <c r="BE46" s="214">
        <v>1</v>
      </c>
      <c r="BF46" s="214"/>
      <c r="BG46" s="214"/>
      <c r="BH46" s="214">
        <v>1</v>
      </c>
      <c r="BI46" s="214"/>
      <c r="BJ46" s="214"/>
      <c r="BK46" s="214">
        <v>2</v>
      </c>
      <c r="BL46" s="214"/>
      <c r="BM46" s="214"/>
      <c r="BN46" s="214">
        <v>3</v>
      </c>
      <c r="BO46" s="214"/>
      <c r="BP46" s="214"/>
      <c r="BQ46" s="214">
        <v>1</v>
      </c>
      <c r="BR46" s="214"/>
      <c r="BS46" s="214"/>
      <c r="BT46" s="214">
        <v>1</v>
      </c>
      <c r="BU46" s="214"/>
      <c r="BV46" s="214"/>
      <c r="BW46" s="214">
        <v>0</v>
      </c>
      <c r="BX46" s="214"/>
      <c r="BY46" s="215"/>
      <c r="BZ46" s="216">
        <v>0</v>
      </c>
      <c r="CA46" s="214"/>
      <c r="CB46" s="214"/>
      <c r="CC46" s="214">
        <v>0</v>
      </c>
      <c r="CD46" s="214"/>
      <c r="CE46" s="214"/>
      <c r="CF46" s="214">
        <v>0</v>
      </c>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5"/>
      <c r="DJ46" s="216"/>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5"/>
      <c r="ET46" s="216"/>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5"/>
      <c r="GD46" s="216"/>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5"/>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67" t="s">
        <v>33</v>
      </c>
      <c r="D49" s="68"/>
      <c r="E49" s="68"/>
      <c r="F49" s="68"/>
      <c r="G49" s="68"/>
      <c r="H49" s="68"/>
      <c r="I49" s="68"/>
      <c r="J49" s="68"/>
      <c r="K49" s="68"/>
      <c r="L49" s="68"/>
      <c r="M49" s="68"/>
      <c r="N49" s="68"/>
      <c r="O49" s="85" t="s">
        <v>385</v>
      </c>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67" t="s">
        <v>34</v>
      </c>
      <c r="D50" s="68"/>
      <c r="E50" s="68"/>
      <c r="F50" s="68"/>
      <c r="G50" s="68"/>
      <c r="H50" s="68"/>
      <c r="I50" s="68"/>
      <c r="J50" s="68"/>
      <c r="K50" s="68"/>
      <c r="L50" s="68"/>
      <c r="M50" s="68"/>
      <c r="N50" s="68"/>
      <c r="O50" s="69" t="s">
        <v>386</v>
      </c>
      <c r="P50" s="69"/>
      <c r="Q50" s="6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67" t="s">
        <v>35</v>
      </c>
      <c r="D51" s="67"/>
      <c r="E51" s="67"/>
      <c r="F51" s="67"/>
      <c r="G51" s="67"/>
      <c r="H51" s="67"/>
      <c r="I51" s="67"/>
      <c r="J51" s="67"/>
      <c r="K51" s="67"/>
      <c r="L51" s="67"/>
      <c r="M51" s="67"/>
      <c r="N51" s="67"/>
      <c r="O51" s="70">
        <v>0.2</v>
      </c>
      <c r="P51" s="70"/>
      <c r="Q51" s="70"/>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71" t="s">
        <v>36</v>
      </c>
      <c r="D52" s="71"/>
      <c r="E52" s="71"/>
      <c r="F52" s="71"/>
      <c r="G52" s="71"/>
      <c r="H52" s="71"/>
      <c r="I52" s="71"/>
      <c r="J52" s="71"/>
      <c r="K52" s="71"/>
      <c r="L52" s="71"/>
      <c r="M52" s="71"/>
      <c r="N52" s="71"/>
      <c r="O52" s="72" t="s">
        <v>402</v>
      </c>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67" t="s">
        <v>34</v>
      </c>
      <c r="D53" s="67"/>
      <c r="E53" s="67"/>
      <c r="F53" s="67"/>
      <c r="G53" s="67"/>
      <c r="H53" s="67"/>
      <c r="I53" s="67"/>
      <c r="J53" s="67"/>
      <c r="K53" s="67"/>
      <c r="L53" s="67"/>
      <c r="M53" s="67"/>
      <c r="N53" s="67"/>
      <c r="O53" s="69" t="s">
        <v>403</v>
      </c>
      <c r="P53" s="69"/>
      <c r="Q53" s="69"/>
      <c r="R53" s="6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67" t="s">
        <v>37</v>
      </c>
      <c r="D54" s="67"/>
      <c r="E54" s="67"/>
      <c r="F54" s="67"/>
      <c r="G54" s="67"/>
      <c r="H54" s="67"/>
      <c r="I54" s="67"/>
      <c r="J54" s="67"/>
      <c r="K54" s="67"/>
      <c r="L54" s="67"/>
      <c r="M54" s="67"/>
      <c r="N54" s="67"/>
      <c r="O54" s="73">
        <v>0.1</v>
      </c>
      <c r="P54" s="69"/>
      <c r="Q54" s="6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67" t="s">
        <v>38</v>
      </c>
      <c r="D55" s="67"/>
      <c r="E55" s="67"/>
      <c r="F55" s="67"/>
      <c r="G55" s="67"/>
      <c r="H55" s="67"/>
      <c r="I55" s="67"/>
      <c r="J55" s="67"/>
      <c r="K55" s="67"/>
      <c r="L55" s="67"/>
      <c r="M55" s="67"/>
      <c r="N55" s="67"/>
      <c r="O55" s="69" t="s">
        <v>389</v>
      </c>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121" t="s">
        <v>39</v>
      </c>
      <c r="C57" s="122"/>
      <c r="D57" s="122"/>
      <c r="E57" s="122"/>
      <c r="F57" s="122"/>
      <c r="G57" s="122"/>
      <c r="H57" s="122"/>
      <c r="I57" s="122"/>
      <c r="J57" s="122"/>
      <c r="K57" s="122"/>
      <c r="L57" s="122"/>
      <c r="M57" s="122"/>
      <c r="N57" s="122"/>
      <c r="O57" s="122"/>
      <c r="P57" s="122"/>
      <c r="Q57" s="122"/>
      <c r="R57" s="122"/>
      <c r="S57" s="122"/>
      <c r="T57" s="122"/>
      <c r="U57" s="123"/>
      <c r="V57" s="121" t="s">
        <v>40</v>
      </c>
      <c r="W57" s="122"/>
      <c r="X57" s="122"/>
      <c r="Y57" s="122"/>
      <c r="Z57" s="122"/>
      <c r="AA57" s="123"/>
      <c r="AB57" s="121" t="s">
        <v>9</v>
      </c>
      <c r="AC57" s="122"/>
      <c r="AD57" s="122"/>
      <c r="AE57" s="122"/>
      <c r="AF57" s="123"/>
      <c r="AG57" s="121" t="s">
        <v>1</v>
      </c>
      <c r="AH57" s="122"/>
      <c r="AI57" s="122"/>
      <c r="AJ57" s="122"/>
      <c r="AK57" s="122"/>
      <c r="AL57" s="122"/>
      <c r="AM57" s="122"/>
      <c r="AN57" s="122"/>
      <c r="AO57" s="123"/>
      <c r="AP57" s="127" t="s">
        <v>5</v>
      </c>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9"/>
      <c r="BZ57" s="127" t="s">
        <v>41</v>
      </c>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9"/>
      <c r="DJ57" s="127" t="s">
        <v>42</v>
      </c>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9"/>
      <c r="ET57" s="127" t="s">
        <v>43</v>
      </c>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9"/>
      <c r="GD57" s="127" t="s">
        <v>44</v>
      </c>
      <c r="GE57" s="128"/>
      <c r="GF57" s="128"/>
      <c r="GG57" s="128"/>
      <c r="GH57" s="128"/>
      <c r="GI57" s="128"/>
      <c r="GJ57" s="128"/>
      <c r="GK57" s="128"/>
      <c r="GL57" s="128"/>
      <c r="GM57" s="128"/>
      <c r="GN57" s="128"/>
      <c r="GO57" s="128"/>
      <c r="GP57" s="128"/>
      <c r="GQ57" s="128"/>
      <c r="GR57" s="128"/>
      <c r="GS57" s="128"/>
      <c r="GT57" s="128"/>
      <c r="GU57" s="128"/>
      <c r="GV57" s="128"/>
      <c r="GW57" s="128"/>
      <c r="GX57" s="128"/>
      <c r="GY57" s="128"/>
      <c r="GZ57" s="128"/>
      <c r="HA57" s="128"/>
      <c r="HB57" s="128"/>
      <c r="HC57" s="128"/>
      <c r="HD57" s="128"/>
      <c r="HE57" s="128"/>
      <c r="HF57" s="128"/>
      <c r="HG57" s="128"/>
      <c r="HH57" s="128"/>
      <c r="HI57" s="128"/>
      <c r="HJ57" s="128"/>
      <c r="HK57" s="128"/>
      <c r="HL57" s="128"/>
      <c r="HM57" s="129"/>
    </row>
    <row r="58" spans="2:221" ht="18" customHeight="1" thickBot="1" x14ac:dyDescent="0.25">
      <c r="B58" s="124"/>
      <c r="C58" s="125"/>
      <c r="D58" s="125"/>
      <c r="E58" s="125"/>
      <c r="F58" s="125"/>
      <c r="G58" s="125"/>
      <c r="H58" s="125"/>
      <c r="I58" s="125"/>
      <c r="J58" s="125"/>
      <c r="K58" s="125"/>
      <c r="L58" s="125"/>
      <c r="M58" s="125"/>
      <c r="N58" s="125"/>
      <c r="O58" s="125"/>
      <c r="P58" s="125"/>
      <c r="Q58" s="125"/>
      <c r="R58" s="125"/>
      <c r="S58" s="125"/>
      <c r="T58" s="125"/>
      <c r="U58" s="126"/>
      <c r="V58" s="124"/>
      <c r="W58" s="125"/>
      <c r="X58" s="125"/>
      <c r="Y58" s="125"/>
      <c r="Z58" s="125"/>
      <c r="AA58" s="126"/>
      <c r="AB58" s="124"/>
      <c r="AC58" s="125"/>
      <c r="AD58" s="125"/>
      <c r="AE58" s="125"/>
      <c r="AF58" s="126"/>
      <c r="AG58" s="124"/>
      <c r="AH58" s="125"/>
      <c r="AI58" s="125"/>
      <c r="AJ58" s="125"/>
      <c r="AK58" s="125"/>
      <c r="AL58" s="125"/>
      <c r="AM58" s="125"/>
      <c r="AN58" s="125"/>
      <c r="AO58" s="126"/>
      <c r="AP58" s="116" t="s">
        <v>11</v>
      </c>
      <c r="AQ58" s="117"/>
      <c r="AR58" s="117"/>
      <c r="AS58" s="117" t="s">
        <v>12</v>
      </c>
      <c r="AT58" s="117"/>
      <c r="AU58" s="117"/>
      <c r="AV58" s="118" t="s">
        <v>13</v>
      </c>
      <c r="AW58" s="119"/>
      <c r="AX58" s="120"/>
      <c r="AY58" s="118" t="s">
        <v>17</v>
      </c>
      <c r="AZ58" s="119"/>
      <c r="BA58" s="120"/>
      <c r="BB58" s="118" t="s">
        <v>14</v>
      </c>
      <c r="BC58" s="119"/>
      <c r="BD58" s="120"/>
      <c r="BE58" s="118" t="s">
        <v>15</v>
      </c>
      <c r="BF58" s="119"/>
      <c r="BG58" s="120"/>
      <c r="BH58" s="118" t="s">
        <v>16</v>
      </c>
      <c r="BI58" s="119"/>
      <c r="BJ58" s="120"/>
      <c r="BK58" s="118" t="s">
        <v>18</v>
      </c>
      <c r="BL58" s="119"/>
      <c r="BM58" s="120"/>
      <c r="BN58" s="118" t="s">
        <v>19</v>
      </c>
      <c r="BO58" s="119"/>
      <c r="BP58" s="120"/>
      <c r="BQ58" s="118" t="s">
        <v>20</v>
      </c>
      <c r="BR58" s="119"/>
      <c r="BS58" s="120"/>
      <c r="BT58" s="118" t="s">
        <v>21</v>
      </c>
      <c r="BU58" s="119"/>
      <c r="BV58" s="120"/>
      <c r="BW58" s="118" t="s">
        <v>22</v>
      </c>
      <c r="BX58" s="119"/>
      <c r="BY58" s="130"/>
      <c r="BZ58" s="116" t="s">
        <v>11</v>
      </c>
      <c r="CA58" s="117"/>
      <c r="CB58" s="117"/>
      <c r="CC58" s="117" t="s">
        <v>12</v>
      </c>
      <c r="CD58" s="117"/>
      <c r="CE58" s="117"/>
      <c r="CF58" s="118" t="s">
        <v>13</v>
      </c>
      <c r="CG58" s="119"/>
      <c r="CH58" s="120"/>
      <c r="CI58" s="118" t="s">
        <v>17</v>
      </c>
      <c r="CJ58" s="119"/>
      <c r="CK58" s="120"/>
      <c r="CL58" s="118" t="s">
        <v>14</v>
      </c>
      <c r="CM58" s="119"/>
      <c r="CN58" s="120"/>
      <c r="CO58" s="118" t="s">
        <v>15</v>
      </c>
      <c r="CP58" s="119"/>
      <c r="CQ58" s="120"/>
      <c r="CR58" s="118" t="s">
        <v>16</v>
      </c>
      <c r="CS58" s="119"/>
      <c r="CT58" s="120"/>
      <c r="CU58" s="118" t="s">
        <v>18</v>
      </c>
      <c r="CV58" s="119"/>
      <c r="CW58" s="120"/>
      <c r="CX58" s="118" t="s">
        <v>19</v>
      </c>
      <c r="CY58" s="119"/>
      <c r="CZ58" s="120"/>
      <c r="DA58" s="118" t="s">
        <v>20</v>
      </c>
      <c r="DB58" s="119"/>
      <c r="DC58" s="120"/>
      <c r="DD58" s="118" t="s">
        <v>21</v>
      </c>
      <c r="DE58" s="119"/>
      <c r="DF58" s="120"/>
      <c r="DG58" s="118" t="s">
        <v>22</v>
      </c>
      <c r="DH58" s="119"/>
      <c r="DI58" s="130"/>
      <c r="DJ58" s="116" t="s">
        <v>11</v>
      </c>
      <c r="DK58" s="117"/>
      <c r="DL58" s="117"/>
      <c r="DM58" s="117" t="s">
        <v>12</v>
      </c>
      <c r="DN58" s="117"/>
      <c r="DO58" s="117"/>
      <c r="DP58" s="118" t="s">
        <v>13</v>
      </c>
      <c r="DQ58" s="119"/>
      <c r="DR58" s="120"/>
      <c r="DS58" s="118" t="s">
        <v>17</v>
      </c>
      <c r="DT58" s="119"/>
      <c r="DU58" s="120"/>
      <c r="DV58" s="118" t="s">
        <v>14</v>
      </c>
      <c r="DW58" s="119"/>
      <c r="DX58" s="120"/>
      <c r="DY58" s="118" t="s">
        <v>15</v>
      </c>
      <c r="DZ58" s="119"/>
      <c r="EA58" s="120"/>
      <c r="EB58" s="118" t="s">
        <v>16</v>
      </c>
      <c r="EC58" s="119"/>
      <c r="ED58" s="120"/>
      <c r="EE58" s="118" t="s">
        <v>18</v>
      </c>
      <c r="EF58" s="119"/>
      <c r="EG58" s="120"/>
      <c r="EH58" s="118" t="s">
        <v>19</v>
      </c>
      <c r="EI58" s="119"/>
      <c r="EJ58" s="120"/>
      <c r="EK58" s="118" t="s">
        <v>20</v>
      </c>
      <c r="EL58" s="119"/>
      <c r="EM58" s="120"/>
      <c r="EN58" s="118" t="s">
        <v>21</v>
      </c>
      <c r="EO58" s="119"/>
      <c r="EP58" s="120"/>
      <c r="EQ58" s="118" t="s">
        <v>22</v>
      </c>
      <c r="ER58" s="119"/>
      <c r="ES58" s="130"/>
      <c r="ET58" s="116" t="s">
        <v>11</v>
      </c>
      <c r="EU58" s="117"/>
      <c r="EV58" s="117"/>
      <c r="EW58" s="117" t="s">
        <v>12</v>
      </c>
      <c r="EX58" s="117"/>
      <c r="EY58" s="117"/>
      <c r="EZ58" s="118" t="s">
        <v>13</v>
      </c>
      <c r="FA58" s="119"/>
      <c r="FB58" s="120"/>
      <c r="FC58" s="118" t="s">
        <v>17</v>
      </c>
      <c r="FD58" s="119"/>
      <c r="FE58" s="120"/>
      <c r="FF58" s="118" t="s">
        <v>14</v>
      </c>
      <c r="FG58" s="119"/>
      <c r="FH58" s="120"/>
      <c r="FI58" s="118" t="s">
        <v>15</v>
      </c>
      <c r="FJ58" s="119"/>
      <c r="FK58" s="120"/>
      <c r="FL58" s="118" t="s">
        <v>16</v>
      </c>
      <c r="FM58" s="119"/>
      <c r="FN58" s="120"/>
      <c r="FO58" s="118" t="s">
        <v>18</v>
      </c>
      <c r="FP58" s="119"/>
      <c r="FQ58" s="120"/>
      <c r="FR58" s="118" t="s">
        <v>19</v>
      </c>
      <c r="FS58" s="119"/>
      <c r="FT58" s="120"/>
      <c r="FU58" s="118" t="s">
        <v>20</v>
      </c>
      <c r="FV58" s="119"/>
      <c r="FW58" s="120"/>
      <c r="FX58" s="118" t="s">
        <v>21</v>
      </c>
      <c r="FY58" s="119"/>
      <c r="FZ58" s="120"/>
      <c r="GA58" s="118" t="s">
        <v>22</v>
      </c>
      <c r="GB58" s="119"/>
      <c r="GC58" s="130"/>
      <c r="GD58" s="116" t="s">
        <v>11</v>
      </c>
      <c r="GE58" s="117"/>
      <c r="GF58" s="117"/>
      <c r="GG58" s="117" t="s">
        <v>12</v>
      </c>
      <c r="GH58" s="117"/>
      <c r="GI58" s="117"/>
      <c r="GJ58" s="118" t="s">
        <v>13</v>
      </c>
      <c r="GK58" s="119"/>
      <c r="GL58" s="120"/>
      <c r="GM58" s="118" t="s">
        <v>17</v>
      </c>
      <c r="GN58" s="119"/>
      <c r="GO58" s="120"/>
      <c r="GP58" s="118" t="s">
        <v>14</v>
      </c>
      <c r="GQ58" s="119"/>
      <c r="GR58" s="120"/>
      <c r="GS58" s="118" t="s">
        <v>15</v>
      </c>
      <c r="GT58" s="119"/>
      <c r="GU58" s="120"/>
      <c r="GV58" s="118" t="s">
        <v>16</v>
      </c>
      <c r="GW58" s="119"/>
      <c r="GX58" s="120"/>
      <c r="GY58" s="118" t="s">
        <v>18</v>
      </c>
      <c r="GZ58" s="119"/>
      <c r="HA58" s="120"/>
      <c r="HB58" s="118" t="s">
        <v>19</v>
      </c>
      <c r="HC58" s="119"/>
      <c r="HD58" s="120"/>
      <c r="HE58" s="118" t="s">
        <v>20</v>
      </c>
      <c r="HF58" s="119"/>
      <c r="HG58" s="120"/>
      <c r="HH58" s="118" t="s">
        <v>21</v>
      </c>
      <c r="HI58" s="119"/>
      <c r="HJ58" s="120"/>
      <c r="HK58" s="118" t="s">
        <v>22</v>
      </c>
      <c r="HL58" s="119"/>
      <c r="HM58" s="130"/>
    </row>
    <row r="59" spans="2:221" ht="28.5" customHeight="1" x14ac:dyDescent="0.2">
      <c r="B59" s="131" t="s">
        <v>404</v>
      </c>
      <c r="C59" s="132"/>
      <c r="D59" s="132"/>
      <c r="E59" s="132"/>
      <c r="F59" s="132"/>
      <c r="G59" s="132"/>
      <c r="H59" s="132"/>
      <c r="I59" s="132"/>
      <c r="J59" s="132"/>
      <c r="K59" s="132"/>
      <c r="L59" s="132"/>
      <c r="M59" s="132"/>
      <c r="N59" s="132"/>
      <c r="O59" s="132"/>
      <c r="P59" s="132"/>
      <c r="Q59" s="132"/>
      <c r="R59" s="132"/>
      <c r="S59" s="132"/>
      <c r="T59" s="132"/>
      <c r="U59" s="133"/>
      <c r="V59" s="137" t="s">
        <v>420</v>
      </c>
      <c r="W59" s="138"/>
      <c r="X59" s="138"/>
      <c r="Y59" s="138"/>
      <c r="Z59" s="138"/>
      <c r="AA59" s="139"/>
      <c r="AB59" s="143">
        <v>4.2000000000000002E-4</v>
      </c>
      <c r="AC59" s="144"/>
      <c r="AD59" s="144"/>
      <c r="AE59" s="144"/>
      <c r="AF59" s="145"/>
      <c r="AG59" s="149" t="s">
        <v>23</v>
      </c>
      <c r="AH59" s="150"/>
      <c r="AI59" s="150"/>
      <c r="AJ59" s="150"/>
      <c r="AK59" s="150"/>
      <c r="AL59" s="151">
        <f>SUM(AP59:HM59)</f>
        <v>2</v>
      </c>
      <c r="AM59" s="152"/>
      <c r="AN59" s="152"/>
      <c r="AO59" s="153"/>
      <c r="AP59" s="88">
        <v>1</v>
      </c>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6"/>
      <c r="BZ59" s="155">
        <v>1</v>
      </c>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6"/>
      <c r="DJ59" s="155"/>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6"/>
      <c r="ET59" s="155"/>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c r="FY59" s="154"/>
      <c r="FZ59" s="154"/>
      <c r="GA59" s="154"/>
      <c r="GB59" s="154"/>
      <c r="GC59" s="156"/>
      <c r="GD59" s="155"/>
      <c r="GE59" s="154"/>
      <c r="GF59" s="154"/>
      <c r="GG59" s="154"/>
      <c r="GH59" s="154"/>
      <c r="GI59" s="154"/>
      <c r="GJ59" s="154"/>
      <c r="GK59" s="154"/>
      <c r="GL59" s="154"/>
      <c r="GM59" s="154"/>
      <c r="GN59" s="154"/>
      <c r="GO59" s="154"/>
      <c r="GP59" s="154"/>
      <c r="GQ59" s="154"/>
      <c r="GR59" s="154"/>
      <c r="GS59" s="154"/>
      <c r="GT59" s="154"/>
      <c r="GU59" s="154"/>
      <c r="GV59" s="154"/>
      <c r="GW59" s="154"/>
      <c r="GX59" s="154"/>
      <c r="GY59" s="154"/>
      <c r="GZ59" s="154"/>
      <c r="HA59" s="154"/>
      <c r="HB59" s="154"/>
      <c r="HC59" s="154"/>
      <c r="HD59" s="154"/>
      <c r="HE59" s="154"/>
      <c r="HF59" s="154"/>
      <c r="HG59" s="154"/>
      <c r="HH59" s="154"/>
      <c r="HI59" s="154"/>
      <c r="HJ59" s="154"/>
      <c r="HK59" s="154"/>
      <c r="HL59" s="154"/>
      <c r="HM59" s="156"/>
    </row>
    <row r="60" spans="2:221" ht="28.5"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74" t="s">
        <v>24</v>
      </c>
      <c r="AH60" s="75"/>
      <c r="AI60" s="75"/>
      <c r="AJ60" s="75"/>
      <c r="AK60" s="75"/>
      <c r="AL60" s="76">
        <f t="shared" ref="AL60:AL94" si="1">SUM(AP60:HM60)</f>
        <v>2</v>
      </c>
      <c r="AM60" s="77"/>
      <c r="AN60" s="77"/>
      <c r="AO60" s="78"/>
      <c r="AP60" s="79">
        <v>1</v>
      </c>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66"/>
      <c r="BZ60" s="183">
        <v>1</v>
      </c>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66"/>
      <c r="DJ60" s="183"/>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66"/>
      <c r="ET60" s="183"/>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66"/>
      <c r="GD60" s="183"/>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66"/>
    </row>
    <row r="61" spans="2:221" ht="18" customHeight="1" x14ac:dyDescent="0.2">
      <c r="B61" s="159" t="s">
        <v>405</v>
      </c>
      <c r="C61" s="160"/>
      <c r="D61" s="160"/>
      <c r="E61" s="160"/>
      <c r="F61" s="160"/>
      <c r="G61" s="160"/>
      <c r="H61" s="160"/>
      <c r="I61" s="160"/>
      <c r="J61" s="160"/>
      <c r="K61" s="160"/>
      <c r="L61" s="160"/>
      <c r="M61" s="160"/>
      <c r="N61" s="160"/>
      <c r="O61" s="160"/>
      <c r="P61" s="160"/>
      <c r="Q61" s="160"/>
      <c r="R61" s="160"/>
      <c r="S61" s="160"/>
      <c r="T61" s="160"/>
      <c r="U61" s="161"/>
      <c r="V61" s="165" t="s">
        <v>421</v>
      </c>
      <c r="W61" s="166"/>
      <c r="X61" s="166"/>
      <c r="Y61" s="166"/>
      <c r="Z61" s="166"/>
      <c r="AA61" s="167"/>
      <c r="AB61" s="171">
        <v>2.5300000000000001E-3</v>
      </c>
      <c r="AC61" s="172"/>
      <c r="AD61" s="172"/>
      <c r="AE61" s="172"/>
      <c r="AF61" s="173"/>
      <c r="AG61" s="177" t="s">
        <v>23</v>
      </c>
      <c r="AH61" s="178"/>
      <c r="AI61" s="178"/>
      <c r="AJ61" s="178"/>
      <c r="AK61" s="178"/>
      <c r="AL61" s="179">
        <f t="shared" si="1"/>
        <v>2</v>
      </c>
      <c r="AM61" s="180"/>
      <c r="AN61" s="180"/>
      <c r="AO61" s="181"/>
      <c r="AP61" s="61"/>
      <c r="AQ61" s="65"/>
      <c r="AR61" s="65"/>
      <c r="AS61" s="65">
        <v>1</v>
      </c>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80"/>
      <c r="BZ61" s="182">
        <v>1</v>
      </c>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80"/>
      <c r="DJ61" s="182"/>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80"/>
      <c r="ET61" s="182"/>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80"/>
      <c r="GD61" s="182"/>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80"/>
    </row>
    <row r="62" spans="2:221" ht="18" customHeight="1" x14ac:dyDescent="0.2">
      <c r="B62" s="162"/>
      <c r="C62" s="163"/>
      <c r="D62" s="163"/>
      <c r="E62" s="163"/>
      <c r="F62" s="163"/>
      <c r="G62" s="163"/>
      <c r="H62" s="163"/>
      <c r="I62" s="163"/>
      <c r="J62" s="163"/>
      <c r="K62" s="163"/>
      <c r="L62" s="163"/>
      <c r="M62" s="163"/>
      <c r="N62" s="163"/>
      <c r="O62" s="163"/>
      <c r="P62" s="163"/>
      <c r="Q62" s="163"/>
      <c r="R62" s="163"/>
      <c r="S62" s="163"/>
      <c r="T62" s="163"/>
      <c r="U62" s="164"/>
      <c r="V62" s="168"/>
      <c r="W62" s="169"/>
      <c r="X62" s="169"/>
      <c r="Y62" s="169"/>
      <c r="Z62" s="169"/>
      <c r="AA62" s="170"/>
      <c r="AB62" s="174"/>
      <c r="AC62" s="175"/>
      <c r="AD62" s="175"/>
      <c r="AE62" s="175"/>
      <c r="AF62" s="176"/>
      <c r="AG62" s="177" t="s">
        <v>24</v>
      </c>
      <c r="AH62" s="178"/>
      <c r="AI62" s="178"/>
      <c r="AJ62" s="178"/>
      <c r="AK62" s="178"/>
      <c r="AL62" s="179">
        <f t="shared" si="1"/>
        <v>2</v>
      </c>
      <c r="AM62" s="180"/>
      <c r="AN62" s="180"/>
      <c r="AO62" s="181"/>
      <c r="AP62" s="184"/>
      <c r="AQ62" s="65"/>
      <c r="AR62" s="65"/>
      <c r="AS62" s="65">
        <v>1</v>
      </c>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80"/>
      <c r="BZ62" s="182">
        <v>1</v>
      </c>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80"/>
      <c r="DJ62" s="182"/>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80"/>
      <c r="ET62" s="182"/>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80"/>
      <c r="GD62" s="182"/>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80"/>
    </row>
    <row r="63" spans="2:221" ht="18" customHeight="1" x14ac:dyDescent="0.2">
      <c r="B63" s="185" t="s">
        <v>406</v>
      </c>
      <c r="C63" s="186"/>
      <c r="D63" s="186"/>
      <c r="E63" s="186"/>
      <c r="F63" s="186"/>
      <c r="G63" s="186"/>
      <c r="H63" s="186"/>
      <c r="I63" s="186"/>
      <c r="J63" s="186"/>
      <c r="K63" s="186"/>
      <c r="L63" s="186"/>
      <c r="M63" s="186"/>
      <c r="N63" s="186"/>
      <c r="O63" s="186"/>
      <c r="P63" s="186"/>
      <c r="Q63" s="186"/>
      <c r="R63" s="186"/>
      <c r="S63" s="186"/>
      <c r="T63" s="186"/>
      <c r="U63" s="187"/>
      <c r="V63" s="188" t="s">
        <v>422</v>
      </c>
      <c r="W63" s="189"/>
      <c r="X63" s="189"/>
      <c r="Y63" s="189"/>
      <c r="Z63" s="189"/>
      <c r="AA63" s="190"/>
      <c r="AB63" s="191">
        <v>7.2919999999999999E-2</v>
      </c>
      <c r="AC63" s="192"/>
      <c r="AD63" s="192"/>
      <c r="AE63" s="192"/>
      <c r="AF63" s="193"/>
      <c r="AG63" s="74" t="s">
        <v>23</v>
      </c>
      <c r="AH63" s="75"/>
      <c r="AI63" s="75"/>
      <c r="AJ63" s="75"/>
      <c r="AK63" s="75"/>
      <c r="AL63" s="76">
        <f t="shared" si="1"/>
        <v>21</v>
      </c>
      <c r="AM63" s="77"/>
      <c r="AN63" s="77"/>
      <c r="AO63" s="78"/>
      <c r="AP63" s="91"/>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v>18</v>
      </c>
      <c r="BX63" s="58"/>
      <c r="BY63" s="66"/>
      <c r="BZ63" s="183">
        <v>1</v>
      </c>
      <c r="CA63" s="58"/>
      <c r="CB63" s="58"/>
      <c r="CC63" s="58">
        <v>1</v>
      </c>
      <c r="CD63" s="58"/>
      <c r="CE63" s="58"/>
      <c r="CF63" s="58">
        <v>1</v>
      </c>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183"/>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66"/>
      <c r="ET63" s="183"/>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66"/>
      <c r="GD63" s="183"/>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66"/>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74" t="s">
        <v>24</v>
      </c>
      <c r="AH64" s="75"/>
      <c r="AI64" s="75"/>
      <c r="AJ64" s="75"/>
      <c r="AK64" s="75"/>
      <c r="AL64" s="76">
        <f t="shared" si="1"/>
        <v>18</v>
      </c>
      <c r="AM64" s="77"/>
      <c r="AN64" s="77"/>
      <c r="AO64" s="78"/>
      <c r="AP64" s="79"/>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v>15</v>
      </c>
      <c r="BX64" s="58"/>
      <c r="BY64" s="66"/>
      <c r="BZ64" s="183">
        <v>1</v>
      </c>
      <c r="CA64" s="58"/>
      <c r="CB64" s="58"/>
      <c r="CC64" s="58">
        <v>1</v>
      </c>
      <c r="CD64" s="58"/>
      <c r="CE64" s="58"/>
      <c r="CF64" s="58">
        <v>1</v>
      </c>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66"/>
      <c r="DJ64" s="183"/>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66"/>
      <c r="ET64" s="183"/>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66"/>
      <c r="GD64" s="183"/>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66"/>
    </row>
    <row r="65" spans="2:221" ht="26.25" customHeight="1" x14ac:dyDescent="0.2">
      <c r="B65" s="159" t="s">
        <v>407</v>
      </c>
      <c r="C65" s="160"/>
      <c r="D65" s="160"/>
      <c r="E65" s="160"/>
      <c r="F65" s="160"/>
      <c r="G65" s="160"/>
      <c r="H65" s="160"/>
      <c r="I65" s="160"/>
      <c r="J65" s="160"/>
      <c r="K65" s="160"/>
      <c r="L65" s="160"/>
      <c r="M65" s="160"/>
      <c r="N65" s="160"/>
      <c r="O65" s="160"/>
      <c r="P65" s="160"/>
      <c r="Q65" s="160"/>
      <c r="R65" s="160"/>
      <c r="S65" s="160"/>
      <c r="T65" s="160"/>
      <c r="U65" s="161"/>
      <c r="V65" s="165" t="s">
        <v>423</v>
      </c>
      <c r="W65" s="166"/>
      <c r="X65" s="166"/>
      <c r="Y65" s="166"/>
      <c r="Z65" s="166"/>
      <c r="AA65" s="167"/>
      <c r="AB65" s="171">
        <v>1.9619999999999999E-2</v>
      </c>
      <c r="AC65" s="172"/>
      <c r="AD65" s="172"/>
      <c r="AE65" s="172"/>
      <c r="AF65" s="173"/>
      <c r="AG65" s="177" t="s">
        <v>23</v>
      </c>
      <c r="AH65" s="178"/>
      <c r="AI65" s="178"/>
      <c r="AJ65" s="178"/>
      <c r="AK65" s="178"/>
      <c r="AL65" s="179">
        <f t="shared" si="1"/>
        <v>21</v>
      </c>
      <c r="AM65" s="180"/>
      <c r="AN65" s="180"/>
      <c r="AO65" s="181"/>
      <c r="AP65" s="61"/>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v>18</v>
      </c>
      <c r="BX65" s="65"/>
      <c r="BY65" s="80"/>
      <c r="BZ65" s="182">
        <v>1</v>
      </c>
      <c r="CA65" s="65"/>
      <c r="CB65" s="65"/>
      <c r="CC65" s="65">
        <v>1</v>
      </c>
      <c r="CD65" s="65"/>
      <c r="CE65" s="65"/>
      <c r="CF65" s="65">
        <v>1</v>
      </c>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182"/>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80"/>
      <c r="ET65" s="182"/>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80"/>
      <c r="GD65" s="182"/>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80"/>
    </row>
    <row r="66" spans="2:221" ht="26.25" customHeight="1" x14ac:dyDescent="0.2">
      <c r="B66" s="162"/>
      <c r="C66" s="163"/>
      <c r="D66" s="163"/>
      <c r="E66" s="163"/>
      <c r="F66" s="163"/>
      <c r="G66" s="163"/>
      <c r="H66" s="163"/>
      <c r="I66" s="163"/>
      <c r="J66" s="163"/>
      <c r="K66" s="163"/>
      <c r="L66" s="163"/>
      <c r="M66" s="163"/>
      <c r="N66" s="163"/>
      <c r="O66" s="163"/>
      <c r="P66" s="163"/>
      <c r="Q66" s="163"/>
      <c r="R66" s="163"/>
      <c r="S66" s="163"/>
      <c r="T66" s="163"/>
      <c r="U66" s="164"/>
      <c r="V66" s="168"/>
      <c r="W66" s="169"/>
      <c r="X66" s="169"/>
      <c r="Y66" s="169"/>
      <c r="Z66" s="169"/>
      <c r="AA66" s="170"/>
      <c r="AB66" s="174"/>
      <c r="AC66" s="175"/>
      <c r="AD66" s="175"/>
      <c r="AE66" s="175"/>
      <c r="AF66" s="176"/>
      <c r="AG66" s="177" t="s">
        <v>24</v>
      </c>
      <c r="AH66" s="178"/>
      <c r="AI66" s="178"/>
      <c r="AJ66" s="178"/>
      <c r="AK66" s="178"/>
      <c r="AL66" s="179">
        <f t="shared" si="1"/>
        <v>18</v>
      </c>
      <c r="AM66" s="180"/>
      <c r="AN66" s="180"/>
      <c r="AO66" s="181"/>
      <c r="AP66" s="184"/>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v>15</v>
      </c>
      <c r="BX66" s="65"/>
      <c r="BY66" s="80"/>
      <c r="BZ66" s="182">
        <v>1</v>
      </c>
      <c r="CA66" s="65"/>
      <c r="CB66" s="65"/>
      <c r="CC66" s="65">
        <v>1</v>
      </c>
      <c r="CD66" s="65"/>
      <c r="CE66" s="65"/>
      <c r="CF66" s="65">
        <v>1</v>
      </c>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80"/>
      <c r="DJ66" s="182"/>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80"/>
      <c r="ET66" s="182"/>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80"/>
      <c r="GD66" s="182"/>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80"/>
    </row>
    <row r="67" spans="2:221" ht="26.25" customHeight="1" x14ac:dyDescent="0.2">
      <c r="B67" s="185" t="s">
        <v>408</v>
      </c>
      <c r="C67" s="186"/>
      <c r="D67" s="186"/>
      <c r="E67" s="186"/>
      <c r="F67" s="186"/>
      <c r="G67" s="186"/>
      <c r="H67" s="186"/>
      <c r="I67" s="186"/>
      <c r="J67" s="186"/>
      <c r="K67" s="186"/>
      <c r="L67" s="186"/>
      <c r="M67" s="186"/>
      <c r="N67" s="186"/>
      <c r="O67" s="186"/>
      <c r="P67" s="186"/>
      <c r="Q67" s="186"/>
      <c r="R67" s="186"/>
      <c r="S67" s="186"/>
      <c r="T67" s="186"/>
      <c r="U67" s="187"/>
      <c r="V67" s="188" t="s">
        <v>424</v>
      </c>
      <c r="W67" s="189"/>
      <c r="X67" s="189"/>
      <c r="Y67" s="189"/>
      <c r="Z67" s="189"/>
      <c r="AA67" s="190"/>
      <c r="AB67" s="191">
        <v>0.23172999999999999</v>
      </c>
      <c r="AC67" s="192"/>
      <c r="AD67" s="192"/>
      <c r="AE67" s="192"/>
      <c r="AF67" s="193"/>
      <c r="AG67" s="74" t="s">
        <v>23</v>
      </c>
      <c r="AH67" s="75"/>
      <c r="AI67" s="75"/>
      <c r="AJ67" s="75"/>
      <c r="AK67" s="75"/>
      <c r="AL67" s="76">
        <f t="shared" si="1"/>
        <v>19</v>
      </c>
      <c r="AM67" s="77"/>
      <c r="AN67" s="77"/>
      <c r="AO67" s="78"/>
      <c r="AP67" s="91"/>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v>18</v>
      </c>
      <c r="BX67" s="58"/>
      <c r="BY67" s="66"/>
      <c r="BZ67" s="369">
        <v>1</v>
      </c>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1"/>
      <c r="DJ67" s="183"/>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66"/>
      <c r="ET67" s="183"/>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66"/>
      <c r="GD67" s="183"/>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66"/>
    </row>
    <row r="68" spans="2:221" ht="26.25"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74" t="s">
        <v>24</v>
      </c>
      <c r="AH68" s="75"/>
      <c r="AI68" s="75"/>
      <c r="AJ68" s="75"/>
      <c r="AK68" s="75"/>
      <c r="AL68" s="76">
        <f t="shared" si="1"/>
        <v>15</v>
      </c>
      <c r="AM68" s="77"/>
      <c r="AN68" s="77"/>
      <c r="AO68" s="78"/>
      <c r="AP68" s="79"/>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v>14</v>
      </c>
      <c r="BX68" s="58"/>
      <c r="BY68" s="66"/>
      <c r="BZ68" s="369">
        <v>1</v>
      </c>
      <c r="CA68" s="370"/>
      <c r="CB68" s="370"/>
      <c r="CC68" s="370"/>
      <c r="CD68" s="370"/>
      <c r="CE68" s="370"/>
      <c r="CF68" s="370"/>
      <c r="CG68" s="370"/>
      <c r="CH68" s="370"/>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66"/>
      <c r="DJ68" s="183"/>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66"/>
      <c r="ET68" s="183"/>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66"/>
      <c r="GD68" s="183"/>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66"/>
    </row>
    <row r="69" spans="2:221" ht="18" customHeight="1" x14ac:dyDescent="0.2">
      <c r="B69" s="159" t="s">
        <v>409</v>
      </c>
      <c r="C69" s="160"/>
      <c r="D69" s="160"/>
      <c r="E69" s="160"/>
      <c r="F69" s="160"/>
      <c r="G69" s="160"/>
      <c r="H69" s="160"/>
      <c r="I69" s="160"/>
      <c r="J69" s="160"/>
      <c r="K69" s="160"/>
      <c r="L69" s="160"/>
      <c r="M69" s="160"/>
      <c r="N69" s="160"/>
      <c r="O69" s="160"/>
      <c r="P69" s="160"/>
      <c r="Q69" s="160"/>
      <c r="R69" s="160"/>
      <c r="S69" s="160"/>
      <c r="T69" s="160"/>
      <c r="U69" s="161"/>
      <c r="V69" s="165" t="s">
        <v>425</v>
      </c>
      <c r="W69" s="166"/>
      <c r="X69" s="166"/>
      <c r="Y69" s="166"/>
      <c r="Z69" s="166"/>
      <c r="AA69" s="167"/>
      <c r="AB69" s="171">
        <v>1.789E-2</v>
      </c>
      <c r="AC69" s="172"/>
      <c r="AD69" s="172"/>
      <c r="AE69" s="172"/>
      <c r="AF69" s="173"/>
      <c r="AG69" s="177" t="s">
        <v>23</v>
      </c>
      <c r="AH69" s="178"/>
      <c r="AI69" s="178"/>
      <c r="AJ69" s="178"/>
      <c r="AK69" s="178"/>
      <c r="AL69" s="179">
        <f t="shared" si="1"/>
        <v>10</v>
      </c>
      <c r="AM69" s="180"/>
      <c r="AN69" s="180"/>
      <c r="AO69" s="181"/>
      <c r="AP69" s="61"/>
      <c r="AQ69" s="65"/>
      <c r="AR69" s="65"/>
      <c r="AS69" s="65"/>
      <c r="AT69" s="65"/>
      <c r="AU69" s="65"/>
      <c r="AV69" s="65"/>
      <c r="AW69" s="65"/>
      <c r="AX69" s="65"/>
      <c r="AY69" s="65"/>
      <c r="AZ69" s="65"/>
      <c r="BA69" s="65"/>
      <c r="BB69" s="65">
        <v>1</v>
      </c>
      <c r="BC69" s="65"/>
      <c r="BD69" s="65"/>
      <c r="BE69" s="65">
        <v>1</v>
      </c>
      <c r="BF69" s="65"/>
      <c r="BG69" s="65"/>
      <c r="BH69" s="65">
        <v>1</v>
      </c>
      <c r="BI69" s="65"/>
      <c r="BJ69" s="65"/>
      <c r="BK69" s="65">
        <v>1</v>
      </c>
      <c r="BL69" s="65"/>
      <c r="BM69" s="65"/>
      <c r="BN69" s="65">
        <v>1</v>
      </c>
      <c r="BO69" s="65"/>
      <c r="BP69" s="65"/>
      <c r="BQ69" s="65">
        <v>1</v>
      </c>
      <c r="BR69" s="65"/>
      <c r="BS69" s="65"/>
      <c r="BT69" s="65">
        <v>1</v>
      </c>
      <c r="BU69" s="65"/>
      <c r="BV69" s="65"/>
      <c r="BW69" s="65">
        <v>1</v>
      </c>
      <c r="BX69" s="65"/>
      <c r="BY69" s="80"/>
      <c r="BZ69" s="182">
        <v>1</v>
      </c>
      <c r="CA69" s="65"/>
      <c r="CB69" s="65"/>
      <c r="CC69" s="65"/>
      <c r="CD69" s="65"/>
      <c r="CE69" s="65"/>
      <c r="CF69" s="65">
        <v>1</v>
      </c>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80"/>
      <c r="DJ69" s="182"/>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80"/>
      <c r="ET69" s="182"/>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80"/>
      <c r="GD69" s="182"/>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80"/>
    </row>
    <row r="70" spans="2:221" ht="18" customHeight="1" x14ac:dyDescent="0.2">
      <c r="B70" s="162"/>
      <c r="C70" s="163"/>
      <c r="D70" s="163"/>
      <c r="E70" s="163"/>
      <c r="F70" s="163"/>
      <c r="G70" s="163"/>
      <c r="H70" s="163"/>
      <c r="I70" s="163"/>
      <c r="J70" s="163"/>
      <c r="K70" s="163"/>
      <c r="L70" s="163"/>
      <c r="M70" s="163"/>
      <c r="N70" s="163"/>
      <c r="O70" s="163"/>
      <c r="P70" s="163"/>
      <c r="Q70" s="163"/>
      <c r="R70" s="163"/>
      <c r="S70" s="163"/>
      <c r="T70" s="163"/>
      <c r="U70" s="164"/>
      <c r="V70" s="168"/>
      <c r="W70" s="169"/>
      <c r="X70" s="169"/>
      <c r="Y70" s="169"/>
      <c r="Z70" s="169"/>
      <c r="AA70" s="170"/>
      <c r="AB70" s="174"/>
      <c r="AC70" s="175"/>
      <c r="AD70" s="175"/>
      <c r="AE70" s="175"/>
      <c r="AF70" s="176"/>
      <c r="AG70" s="177" t="s">
        <v>24</v>
      </c>
      <c r="AH70" s="178"/>
      <c r="AI70" s="178"/>
      <c r="AJ70" s="178"/>
      <c r="AK70" s="178"/>
      <c r="AL70" s="179">
        <f t="shared" si="1"/>
        <v>15</v>
      </c>
      <c r="AM70" s="180"/>
      <c r="AN70" s="180"/>
      <c r="AO70" s="181"/>
      <c r="AP70" s="184"/>
      <c r="AQ70" s="65"/>
      <c r="AR70" s="65"/>
      <c r="AS70" s="65"/>
      <c r="AT70" s="65"/>
      <c r="AU70" s="65"/>
      <c r="AV70" s="65">
        <v>3</v>
      </c>
      <c r="AW70" s="65"/>
      <c r="AX70" s="65"/>
      <c r="AY70" s="65">
        <v>2</v>
      </c>
      <c r="AZ70" s="65"/>
      <c r="BA70" s="65"/>
      <c r="BB70" s="65">
        <v>1</v>
      </c>
      <c r="BC70" s="65"/>
      <c r="BD70" s="65"/>
      <c r="BE70" s="65">
        <v>1</v>
      </c>
      <c r="BF70" s="65"/>
      <c r="BG70" s="65"/>
      <c r="BH70" s="65">
        <v>1</v>
      </c>
      <c r="BI70" s="65"/>
      <c r="BJ70" s="65"/>
      <c r="BK70" s="65">
        <v>2</v>
      </c>
      <c r="BL70" s="65"/>
      <c r="BM70" s="65"/>
      <c r="BN70" s="65">
        <v>3</v>
      </c>
      <c r="BO70" s="65"/>
      <c r="BP70" s="65"/>
      <c r="BQ70" s="65">
        <v>1</v>
      </c>
      <c r="BR70" s="65"/>
      <c r="BS70" s="65"/>
      <c r="BT70" s="65">
        <v>1</v>
      </c>
      <c r="BU70" s="65"/>
      <c r="BV70" s="65"/>
      <c r="BW70" s="65"/>
      <c r="BX70" s="65"/>
      <c r="BY70" s="80"/>
      <c r="BZ70" s="182">
        <v>0</v>
      </c>
      <c r="CA70" s="65"/>
      <c r="CB70" s="65"/>
      <c r="CC70" s="65">
        <v>0</v>
      </c>
      <c r="CD70" s="65"/>
      <c r="CE70" s="65"/>
      <c r="CF70" s="65">
        <v>0</v>
      </c>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80"/>
      <c r="DJ70" s="182"/>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80"/>
      <c r="ET70" s="182"/>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80"/>
      <c r="GD70" s="182"/>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80"/>
    </row>
    <row r="71" spans="2:221" ht="26.25" customHeight="1" x14ac:dyDescent="0.2">
      <c r="B71" s="185" t="s">
        <v>410</v>
      </c>
      <c r="C71" s="186"/>
      <c r="D71" s="186"/>
      <c r="E71" s="186"/>
      <c r="F71" s="186"/>
      <c r="G71" s="186"/>
      <c r="H71" s="186"/>
      <c r="I71" s="186"/>
      <c r="J71" s="186"/>
      <c r="K71" s="186"/>
      <c r="L71" s="186"/>
      <c r="M71" s="186"/>
      <c r="N71" s="186"/>
      <c r="O71" s="186"/>
      <c r="P71" s="186"/>
      <c r="Q71" s="186"/>
      <c r="R71" s="186"/>
      <c r="S71" s="186"/>
      <c r="T71" s="186"/>
      <c r="U71" s="187"/>
      <c r="V71" s="188" t="s">
        <v>426</v>
      </c>
      <c r="W71" s="189"/>
      <c r="X71" s="189"/>
      <c r="Y71" s="189"/>
      <c r="Z71" s="189"/>
      <c r="AA71" s="190"/>
      <c r="AB71" s="191">
        <v>7.3499999999999998E-3</v>
      </c>
      <c r="AC71" s="192"/>
      <c r="AD71" s="192"/>
      <c r="AE71" s="192"/>
      <c r="AF71" s="193"/>
      <c r="AG71" s="74" t="s">
        <v>23</v>
      </c>
      <c r="AH71" s="75"/>
      <c r="AI71" s="75"/>
      <c r="AJ71" s="75"/>
      <c r="AK71" s="75"/>
      <c r="AL71" s="76">
        <f t="shared" si="1"/>
        <v>9</v>
      </c>
      <c r="AM71" s="77"/>
      <c r="AN71" s="77"/>
      <c r="AO71" s="78"/>
      <c r="AP71" s="91"/>
      <c r="AQ71" s="58"/>
      <c r="AR71" s="58"/>
      <c r="AS71" s="58"/>
      <c r="AT71" s="58"/>
      <c r="AU71" s="58"/>
      <c r="AV71" s="58">
        <v>1</v>
      </c>
      <c r="AW71" s="58"/>
      <c r="AX71" s="58"/>
      <c r="AY71" s="58"/>
      <c r="AZ71" s="58"/>
      <c r="BA71" s="58"/>
      <c r="BB71" s="58"/>
      <c r="BC71" s="58"/>
      <c r="BD71" s="58"/>
      <c r="BE71" s="58">
        <v>1</v>
      </c>
      <c r="BF71" s="58"/>
      <c r="BG71" s="58"/>
      <c r="BH71" s="58"/>
      <c r="BI71" s="58"/>
      <c r="BJ71" s="58"/>
      <c r="BK71" s="58"/>
      <c r="BL71" s="58"/>
      <c r="BM71" s="58"/>
      <c r="BN71" s="58">
        <v>1</v>
      </c>
      <c r="BO71" s="58"/>
      <c r="BP71" s="58"/>
      <c r="BQ71" s="58"/>
      <c r="BR71" s="58"/>
      <c r="BS71" s="58"/>
      <c r="BT71" s="58"/>
      <c r="BU71" s="58"/>
      <c r="BV71" s="58"/>
      <c r="BW71" s="58">
        <v>1</v>
      </c>
      <c r="BX71" s="58"/>
      <c r="BY71" s="66"/>
      <c r="BZ71" s="89">
        <v>5</v>
      </c>
      <c r="CA71" s="90"/>
      <c r="CB71" s="90"/>
      <c r="CC71" s="90"/>
      <c r="CD71" s="90"/>
      <c r="CE71" s="90"/>
      <c r="CF71" s="90"/>
      <c r="CG71" s="90"/>
      <c r="CH71" s="91"/>
      <c r="CI71" s="97"/>
      <c r="CJ71" s="90"/>
      <c r="CK71" s="90"/>
      <c r="CL71" s="90"/>
      <c r="CM71" s="90"/>
      <c r="CN71" s="90"/>
      <c r="CO71" s="90"/>
      <c r="CP71" s="90"/>
      <c r="CQ71" s="91"/>
      <c r="CR71" s="97"/>
      <c r="CS71" s="90"/>
      <c r="CT71" s="90"/>
      <c r="CU71" s="90"/>
      <c r="CV71" s="90"/>
      <c r="CW71" s="90"/>
      <c r="CX71" s="90"/>
      <c r="CY71" s="90"/>
      <c r="CZ71" s="91"/>
      <c r="DA71" s="97"/>
      <c r="DB71" s="90"/>
      <c r="DC71" s="90"/>
      <c r="DD71" s="90"/>
      <c r="DE71" s="90"/>
      <c r="DF71" s="90"/>
      <c r="DG71" s="90"/>
      <c r="DH71" s="90"/>
      <c r="DI71" s="98"/>
      <c r="DJ71" s="183"/>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66"/>
      <c r="ET71" s="183"/>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66"/>
      <c r="GD71" s="183"/>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66"/>
    </row>
    <row r="72" spans="2:221" ht="26.25"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74" t="s">
        <v>24</v>
      </c>
      <c r="AH72" s="75"/>
      <c r="AI72" s="75"/>
      <c r="AJ72" s="75"/>
      <c r="AK72" s="75"/>
      <c r="AL72" s="76">
        <f t="shared" si="1"/>
        <v>3</v>
      </c>
      <c r="AM72" s="77"/>
      <c r="AN72" s="77"/>
      <c r="AO72" s="78"/>
      <c r="AP72" s="79"/>
      <c r="AQ72" s="58"/>
      <c r="AR72" s="58"/>
      <c r="AS72" s="58"/>
      <c r="AT72" s="58"/>
      <c r="AU72" s="58"/>
      <c r="AV72" s="58"/>
      <c r="AW72" s="58"/>
      <c r="AX72" s="58"/>
      <c r="AY72" s="58">
        <v>1</v>
      </c>
      <c r="AZ72" s="58"/>
      <c r="BA72" s="58"/>
      <c r="BB72" s="58"/>
      <c r="BC72" s="58"/>
      <c r="BD72" s="58"/>
      <c r="BE72" s="58"/>
      <c r="BF72" s="58"/>
      <c r="BG72" s="58"/>
      <c r="BH72" s="58">
        <v>1</v>
      </c>
      <c r="BI72" s="58"/>
      <c r="BJ72" s="58"/>
      <c r="BK72" s="58"/>
      <c r="BL72" s="58"/>
      <c r="BM72" s="58"/>
      <c r="BN72" s="58"/>
      <c r="BO72" s="58"/>
      <c r="BP72" s="58"/>
      <c r="BQ72" s="58">
        <v>1</v>
      </c>
      <c r="BR72" s="58"/>
      <c r="BS72" s="58"/>
      <c r="BT72" s="58"/>
      <c r="BU72" s="58"/>
      <c r="BV72" s="58"/>
      <c r="BW72" s="395"/>
      <c r="BX72" s="395"/>
      <c r="BY72" s="441"/>
      <c r="BZ72" s="183">
        <v>0</v>
      </c>
      <c r="CA72" s="58"/>
      <c r="CB72" s="58"/>
      <c r="CC72" s="58">
        <v>0</v>
      </c>
      <c r="CD72" s="58"/>
      <c r="CE72" s="58"/>
      <c r="CF72" s="58">
        <v>0</v>
      </c>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66"/>
      <c r="DJ72" s="183"/>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66"/>
      <c r="ET72" s="183"/>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66"/>
      <c r="GD72" s="183"/>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66"/>
    </row>
    <row r="73" spans="2:221" ht="18" customHeight="1" x14ac:dyDescent="0.2">
      <c r="B73" s="159" t="s">
        <v>411</v>
      </c>
      <c r="C73" s="160"/>
      <c r="D73" s="160"/>
      <c r="E73" s="160"/>
      <c r="F73" s="160"/>
      <c r="G73" s="160"/>
      <c r="H73" s="160"/>
      <c r="I73" s="160"/>
      <c r="J73" s="160"/>
      <c r="K73" s="160"/>
      <c r="L73" s="160"/>
      <c r="M73" s="160"/>
      <c r="N73" s="160"/>
      <c r="O73" s="160"/>
      <c r="P73" s="160"/>
      <c r="Q73" s="160"/>
      <c r="R73" s="160"/>
      <c r="S73" s="160"/>
      <c r="T73" s="160"/>
      <c r="U73" s="161"/>
      <c r="V73" s="165" t="s">
        <v>427</v>
      </c>
      <c r="W73" s="166"/>
      <c r="X73" s="166"/>
      <c r="Y73" s="166"/>
      <c r="Z73" s="166"/>
      <c r="AA73" s="167"/>
      <c r="AB73" s="171">
        <v>4.3560000000000001E-2</v>
      </c>
      <c r="AC73" s="172"/>
      <c r="AD73" s="172"/>
      <c r="AE73" s="172"/>
      <c r="AF73" s="173"/>
      <c r="AG73" s="177" t="s">
        <v>23</v>
      </c>
      <c r="AH73" s="178"/>
      <c r="AI73" s="178"/>
      <c r="AJ73" s="178"/>
      <c r="AK73" s="178"/>
      <c r="AL73" s="179">
        <f t="shared" si="1"/>
        <v>4</v>
      </c>
      <c r="AM73" s="180"/>
      <c r="AN73" s="180"/>
      <c r="AO73" s="181"/>
      <c r="AP73" s="61">
        <v>1</v>
      </c>
      <c r="AQ73" s="65"/>
      <c r="AR73" s="65"/>
      <c r="AS73" s="65"/>
      <c r="AT73" s="65"/>
      <c r="AU73" s="65"/>
      <c r="AV73" s="65"/>
      <c r="AW73" s="65"/>
      <c r="AX73" s="65"/>
      <c r="AY73" s="65">
        <v>1</v>
      </c>
      <c r="AZ73" s="65"/>
      <c r="BA73" s="65"/>
      <c r="BB73" s="65"/>
      <c r="BC73" s="65"/>
      <c r="BD73" s="65"/>
      <c r="BE73" s="65"/>
      <c r="BF73" s="65"/>
      <c r="BG73" s="65"/>
      <c r="BH73" s="65">
        <v>1</v>
      </c>
      <c r="BI73" s="65"/>
      <c r="BJ73" s="65"/>
      <c r="BK73" s="65"/>
      <c r="BL73" s="65"/>
      <c r="BM73" s="65"/>
      <c r="BN73" s="65"/>
      <c r="BO73" s="65"/>
      <c r="BP73" s="65"/>
      <c r="BQ73" s="65">
        <v>1</v>
      </c>
      <c r="BR73" s="65"/>
      <c r="BS73" s="65"/>
      <c r="BT73" s="65"/>
      <c r="BU73" s="65"/>
      <c r="BV73" s="65"/>
      <c r="BW73" s="65"/>
      <c r="BX73" s="65"/>
      <c r="BY73" s="80"/>
      <c r="BZ73" s="182"/>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80"/>
      <c r="DJ73" s="182"/>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80"/>
      <c r="ET73" s="182"/>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80"/>
      <c r="GD73" s="182"/>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80"/>
    </row>
    <row r="74" spans="2:221" ht="18" customHeight="1" x14ac:dyDescent="0.2">
      <c r="B74" s="162"/>
      <c r="C74" s="163"/>
      <c r="D74" s="163"/>
      <c r="E74" s="163"/>
      <c r="F74" s="163"/>
      <c r="G74" s="163"/>
      <c r="H74" s="163"/>
      <c r="I74" s="163"/>
      <c r="J74" s="163"/>
      <c r="K74" s="163"/>
      <c r="L74" s="163"/>
      <c r="M74" s="163"/>
      <c r="N74" s="163"/>
      <c r="O74" s="163"/>
      <c r="P74" s="163"/>
      <c r="Q74" s="163"/>
      <c r="R74" s="163"/>
      <c r="S74" s="163"/>
      <c r="T74" s="163"/>
      <c r="U74" s="164"/>
      <c r="V74" s="168"/>
      <c r="W74" s="169"/>
      <c r="X74" s="169"/>
      <c r="Y74" s="169"/>
      <c r="Z74" s="169"/>
      <c r="AA74" s="170"/>
      <c r="AB74" s="174"/>
      <c r="AC74" s="175"/>
      <c r="AD74" s="175"/>
      <c r="AE74" s="175"/>
      <c r="AF74" s="176"/>
      <c r="AG74" s="177" t="s">
        <v>24</v>
      </c>
      <c r="AH74" s="178"/>
      <c r="AI74" s="178"/>
      <c r="AJ74" s="178"/>
      <c r="AK74" s="178"/>
      <c r="AL74" s="179">
        <f t="shared" si="1"/>
        <v>2</v>
      </c>
      <c r="AM74" s="180"/>
      <c r="AN74" s="180"/>
      <c r="AO74" s="181"/>
      <c r="AP74" s="184"/>
      <c r="AQ74" s="65"/>
      <c r="AR74" s="65"/>
      <c r="AS74" s="65"/>
      <c r="AT74" s="65"/>
      <c r="AU74" s="65"/>
      <c r="AV74" s="65"/>
      <c r="AW74" s="65"/>
      <c r="AX74" s="65"/>
      <c r="AY74" s="65"/>
      <c r="AZ74" s="65"/>
      <c r="BA74" s="65"/>
      <c r="BB74" s="65">
        <v>1</v>
      </c>
      <c r="BC74" s="65"/>
      <c r="BD74" s="65"/>
      <c r="BE74" s="65"/>
      <c r="BF74" s="65"/>
      <c r="BG74" s="65"/>
      <c r="BH74" s="65"/>
      <c r="BI74" s="65"/>
      <c r="BJ74" s="65"/>
      <c r="BK74" s="65"/>
      <c r="BL74" s="65"/>
      <c r="BM74" s="65"/>
      <c r="BN74" s="65">
        <v>1</v>
      </c>
      <c r="BO74" s="65"/>
      <c r="BP74" s="65"/>
      <c r="BQ74" s="65"/>
      <c r="BR74" s="65"/>
      <c r="BS74" s="65"/>
      <c r="BT74" s="65"/>
      <c r="BU74" s="65"/>
      <c r="BV74" s="65"/>
      <c r="BW74" s="65"/>
      <c r="BX74" s="65"/>
      <c r="BY74" s="80"/>
      <c r="BZ74" s="182">
        <v>0</v>
      </c>
      <c r="CA74" s="65"/>
      <c r="CB74" s="65"/>
      <c r="CC74" s="65">
        <v>0</v>
      </c>
      <c r="CD74" s="65"/>
      <c r="CE74" s="65"/>
      <c r="CF74" s="65">
        <v>0</v>
      </c>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80"/>
      <c r="DJ74" s="182"/>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80"/>
      <c r="ET74" s="182"/>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80"/>
      <c r="GD74" s="182"/>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80"/>
    </row>
    <row r="75" spans="2:221" ht="18" customHeight="1" x14ac:dyDescent="0.2">
      <c r="B75" s="185" t="s">
        <v>412</v>
      </c>
      <c r="C75" s="186"/>
      <c r="D75" s="186"/>
      <c r="E75" s="186"/>
      <c r="F75" s="186"/>
      <c r="G75" s="186"/>
      <c r="H75" s="186"/>
      <c r="I75" s="186"/>
      <c r="J75" s="186"/>
      <c r="K75" s="186"/>
      <c r="L75" s="186"/>
      <c r="M75" s="186"/>
      <c r="N75" s="186"/>
      <c r="O75" s="186"/>
      <c r="P75" s="186"/>
      <c r="Q75" s="186"/>
      <c r="R75" s="186"/>
      <c r="S75" s="186"/>
      <c r="T75" s="186"/>
      <c r="U75" s="187"/>
      <c r="V75" s="188" t="s">
        <v>428</v>
      </c>
      <c r="W75" s="189"/>
      <c r="X75" s="189"/>
      <c r="Y75" s="189"/>
      <c r="Z75" s="189"/>
      <c r="AA75" s="190"/>
      <c r="AB75" s="191">
        <v>4.3560000000000001E-2</v>
      </c>
      <c r="AC75" s="192"/>
      <c r="AD75" s="192"/>
      <c r="AE75" s="192"/>
      <c r="AF75" s="193"/>
      <c r="AG75" s="74" t="s">
        <v>23</v>
      </c>
      <c r="AH75" s="75"/>
      <c r="AI75" s="75"/>
      <c r="AJ75" s="75"/>
      <c r="AK75" s="75"/>
      <c r="AL75" s="76">
        <f t="shared" si="1"/>
        <v>4</v>
      </c>
      <c r="AM75" s="77"/>
      <c r="AN75" s="77"/>
      <c r="AO75" s="78"/>
      <c r="AP75" s="91">
        <v>1</v>
      </c>
      <c r="AQ75" s="58"/>
      <c r="AR75" s="58"/>
      <c r="AS75" s="58"/>
      <c r="AT75" s="58"/>
      <c r="AU75" s="58"/>
      <c r="AV75" s="58"/>
      <c r="AW75" s="58"/>
      <c r="AX75" s="58"/>
      <c r="AY75" s="58">
        <v>1</v>
      </c>
      <c r="AZ75" s="58"/>
      <c r="BA75" s="58"/>
      <c r="BB75" s="58"/>
      <c r="BC75" s="58"/>
      <c r="BD75" s="58"/>
      <c r="BE75" s="58"/>
      <c r="BF75" s="58"/>
      <c r="BG75" s="58"/>
      <c r="BH75" s="58">
        <v>1</v>
      </c>
      <c r="BI75" s="58"/>
      <c r="BJ75" s="58"/>
      <c r="BK75" s="58"/>
      <c r="BL75" s="58"/>
      <c r="BM75" s="58"/>
      <c r="BN75" s="58"/>
      <c r="BO75" s="58"/>
      <c r="BP75" s="58"/>
      <c r="BQ75" s="58">
        <v>1</v>
      </c>
      <c r="BR75" s="58"/>
      <c r="BS75" s="58"/>
      <c r="BT75" s="58"/>
      <c r="BU75" s="58"/>
      <c r="BV75" s="58"/>
      <c r="BW75" s="58"/>
      <c r="BX75" s="58"/>
      <c r="BY75" s="66"/>
      <c r="BZ75" s="183"/>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66"/>
      <c r="DJ75" s="183"/>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66"/>
      <c r="ET75" s="183"/>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66"/>
      <c r="GD75" s="183"/>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66"/>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74" t="s">
        <v>24</v>
      </c>
      <c r="AH76" s="75"/>
      <c r="AI76" s="75"/>
      <c r="AJ76" s="75"/>
      <c r="AK76" s="75"/>
      <c r="AL76" s="76">
        <f t="shared" si="1"/>
        <v>3</v>
      </c>
      <c r="AM76" s="77"/>
      <c r="AN76" s="77"/>
      <c r="AO76" s="78"/>
      <c r="AP76" s="58">
        <v>0</v>
      </c>
      <c r="AQ76" s="58"/>
      <c r="AR76" s="58"/>
      <c r="AS76" s="58"/>
      <c r="AT76" s="58"/>
      <c r="AU76" s="58"/>
      <c r="AV76" s="58"/>
      <c r="AW76" s="58"/>
      <c r="AX76" s="58"/>
      <c r="AY76" s="58">
        <v>1</v>
      </c>
      <c r="AZ76" s="58"/>
      <c r="BA76" s="58"/>
      <c r="BB76" s="58"/>
      <c r="BC76" s="58"/>
      <c r="BD76" s="58"/>
      <c r="BE76" s="58"/>
      <c r="BF76" s="58"/>
      <c r="BG76" s="58"/>
      <c r="BH76" s="58">
        <v>1</v>
      </c>
      <c r="BI76" s="58"/>
      <c r="BJ76" s="58"/>
      <c r="BK76" s="58"/>
      <c r="BL76" s="58"/>
      <c r="BM76" s="58"/>
      <c r="BN76" s="58"/>
      <c r="BO76" s="58"/>
      <c r="BP76" s="58"/>
      <c r="BQ76" s="58">
        <v>1</v>
      </c>
      <c r="BR76" s="58"/>
      <c r="BS76" s="58"/>
      <c r="BT76" s="58"/>
      <c r="BU76" s="58"/>
      <c r="BV76" s="58"/>
      <c r="BW76" s="58"/>
      <c r="BX76" s="58"/>
      <c r="BY76" s="66"/>
      <c r="BZ76" s="183">
        <v>0</v>
      </c>
      <c r="CA76" s="58"/>
      <c r="CB76" s="58"/>
      <c r="CC76" s="58">
        <v>0</v>
      </c>
      <c r="CD76" s="58"/>
      <c r="CE76" s="58"/>
      <c r="CF76" s="58">
        <v>0</v>
      </c>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66"/>
      <c r="DJ76" s="183"/>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66"/>
      <c r="ET76" s="183"/>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66"/>
      <c r="GD76" s="183"/>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66"/>
    </row>
    <row r="77" spans="2:221" ht="18" customHeight="1" x14ac:dyDescent="0.2">
      <c r="B77" s="159" t="s">
        <v>413</v>
      </c>
      <c r="C77" s="160"/>
      <c r="D77" s="160"/>
      <c r="E77" s="160"/>
      <c r="F77" s="160"/>
      <c r="G77" s="160"/>
      <c r="H77" s="160"/>
      <c r="I77" s="160"/>
      <c r="J77" s="160"/>
      <c r="K77" s="160"/>
      <c r="L77" s="160"/>
      <c r="M77" s="160"/>
      <c r="N77" s="160"/>
      <c r="O77" s="160"/>
      <c r="P77" s="160"/>
      <c r="Q77" s="160"/>
      <c r="R77" s="160"/>
      <c r="S77" s="160"/>
      <c r="T77" s="160"/>
      <c r="U77" s="161"/>
      <c r="V77" s="165" t="s">
        <v>429</v>
      </c>
      <c r="W77" s="166"/>
      <c r="X77" s="166"/>
      <c r="Y77" s="166"/>
      <c r="Z77" s="166"/>
      <c r="AA77" s="167"/>
      <c r="AB77" s="171">
        <v>2.085E-2</v>
      </c>
      <c r="AC77" s="172"/>
      <c r="AD77" s="172"/>
      <c r="AE77" s="172"/>
      <c r="AF77" s="173"/>
      <c r="AG77" s="177" t="s">
        <v>23</v>
      </c>
      <c r="AH77" s="178"/>
      <c r="AI77" s="178"/>
      <c r="AJ77" s="178"/>
      <c r="AK77" s="178"/>
      <c r="AL77" s="179">
        <f t="shared" si="1"/>
        <v>2</v>
      </c>
      <c r="AM77" s="180"/>
      <c r="AN77" s="180"/>
      <c r="AO77" s="181"/>
      <c r="AP77" s="372">
        <v>1</v>
      </c>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73"/>
      <c r="BM77" s="373"/>
      <c r="BN77" s="373"/>
      <c r="BO77" s="373"/>
      <c r="BP77" s="373"/>
      <c r="BQ77" s="373"/>
      <c r="BR77" s="373"/>
      <c r="BS77" s="373"/>
      <c r="BT77" s="373"/>
      <c r="BU77" s="373"/>
      <c r="BV77" s="373"/>
      <c r="BW77" s="373"/>
      <c r="BX77" s="373"/>
      <c r="BY77" s="374"/>
      <c r="BZ77" s="372">
        <v>1</v>
      </c>
      <c r="CA77" s="373"/>
      <c r="CB77" s="373"/>
      <c r="CC77" s="373"/>
      <c r="CD77" s="373"/>
      <c r="CE77" s="373"/>
      <c r="CF77" s="373"/>
      <c r="CG77" s="373"/>
      <c r="CH77" s="373"/>
      <c r="CI77" s="373"/>
      <c r="CJ77" s="373"/>
      <c r="CK77" s="373"/>
      <c r="CL77" s="373"/>
      <c r="CM77" s="373"/>
      <c r="CN77" s="373"/>
      <c r="CO77" s="373"/>
      <c r="CP77" s="373"/>
      <c r="CQ77" s="373"/>
      <c r="CR77" s="373"/>
      <c r="CS77" s="373"/>
      <c r="CT77" s="373"/>
      <c r="CU77" s="373"/>
      <c r="CV77" s="373"/>
      <c r="CW77" s="373"/>
      <c r="CX77" s="373"/>
      <c r="CY77" s="373"/>
      <c r="CZ77" s="373"/>
      <c r="DA77" s="373"/>
      <c r="DB77" s="373"/>
      <c r="DC77" s="373"/>
      <c r="DD77" s="373"/>
      <c r="DE77" s="373"/>
      <c r="DF77" s="373"/>
      <c r="DG77" s="373"/>
      <c r="DH77" s="373"/>
      <c r="DI77" s="374"/>
      <c r="DJ77" s="182"/>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80"/>
      <c r="ET77" s="182"/>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80"/>
      <c r="GD77" s="182"/>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80"/>
    </row>
    <row r="78" spans="2:221" ht="18" customHeight="1" x14ac:dyDescent="0.2">
      <c r="B78" s="162"/>
      <c r="C78" s="163"/>
      <c r="D78" s="163"/>
      <c r="E78" s="163"/>
      <c r="F78" s="163"/>
      <c r="G78" s="163"/>
      <c r="H78" s="163"/>
      <c r="I78" s="163"/>
      <c r="J78" s="163"/>
      <c r="K78" s="163"/>
      <c r="L78" s="163"/>
      <c r="M78" s="163"/>
      <c r="N78" s="163"/>
      <c r="O78" s="163"/>
      <c r="P78" s="163"/>
      <c r="Q78" s="163"/>
      <c r="R78" s="163"/>
      <c r="S78" s="163"/>
      <c r="T78" s="163"/>
      <c r="U78" s="164"/>
      <c r="V78" s="168"/>
      <c r="W78" s="169"/>
      <c r="X78" s="169"/>
      <c r="Y78" s="169"/>
      <c r="Z78" s="169"/>
      <c r="AA78" s="170"/>
      <c r="AB78" s="174"/>
      <c r="AC78" s="175"/>
      <c r="AD78" s="175"/>
      <c r="AE78" s="175"/>
      <c r="AF78" s="176"/>
      <c r="AG78" s="177" t="s">
        <v>24</v>
      </c>
      <c r="AH78" s="178"/>
      <c r="AI78" s="178"/>
      <c r="AJ78" s="178"/>
      <c r="AK78" s="178"/>
      <c r="AL78" s="179">
        <f t="shared" si="1"/>
        <v>0.8</v>
      </c>
      <c r="AM78" s="180"/>
      <c r="AN78" s="180"/>
      <c r="AO78" s="181"/>
      <c r="AP78" s="372">
        <v>0.8</v>
      </c>
      <c r="AQ78" s="373"/>
      <c r="AR78" s="373"/>
      <c r="AS78" s="373"/>
      <c r="AT78" s="373"/>
      <c r="AU78" s="373"/>
      <c r="AV78" s="373"/>
      <c r="AW78" s="373"/>
      <c r="AX78" s="373"/>
      <c r="AY78" s="373"/>
      <c r="AZ78" s="373"/>
      <c r="BA78" s="373"/>
      <c r="BB78" s="373"/>
      <c r="BC78" s="373"/>
      <c r="BD78" s="373"/>
      <c r="BE78" s="373"/>
      <c r="BF78" s="373"/>
      <c r="BG78" s="373"/>
      <c r="BH78" s="373"/>
      <c r="BI78" s="373"/>
      <c r="BJ78" s="373"/>
      <c r="BK78" s="373"/>
      <c r="BL78" s="373"/>
      <c r="BM78" s="373"/>
      <c r="BN78" s="373"/>
      <c r="BO78" s="373"/>
      <c r="BP78" s="373"/>
      <c r="BQ78" s="373"/>
      <c r="BR78" s="373"/>
      <c r="BS78" s="373"/>
      <c r="BT78" s="373"/>
      <c r="BU78" s="373"/>
      <c r="BV78" s="373"/>
      <c r="BW78" s="373"/>
      <c r="BX78" s="373"/>
      <c r="BY78" s="374"/>
      <c r="BZ78" s="182">
        <v>0</v>
      </c>
      <c r="CA78" s="65"/>
      <c r="CB78" s="65"/>
      <c r="CC78" s="65">
        <v>0</v>
      </c>
      <c r="CD78" s="65"/>
      <c r="CE78" s="65"/>
      <c r="CF78" s="65">
        <v>0</v>
      </c>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80"/>
      <c r="DJ78" s="182"/>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80"/>
      <c r="ET78" s="182"/>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80"/>
      <c r="GD78" s="182"/>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80"/>
    </row>
    <row r="79" spans="2:221" ht="18" customHeight="1" x14ac:dyDescent="0.2">
      <c r="B79" s="185" t="s">
        <v>63</v>
      </c>
      <c r="C79" s="186"/>
      <c r="D79" s="186"/>
      <c r="E79" s="186"/>
      <c r="F79" s="186"/>
      <c r="G79" s="186"/>
      <c r="H79" s="186"/>
      <c r="I79" s="186"/>
      <c r="J79" s="186"/>
      <c r="K79" s="186"/>
      <c r="L79" s="186"/>
      <c r="M79" s="186"/>
      <c r="N79" s="186"/>
      <c r="O79" s="186"/>
      <c r="P79" s="186"/>
      <c r="Q79" s="186"/>
      <c r="R79" s="186"/>
      <c r="S79" s="186"/>
      <c r="T79" s="186"/>
      <c r="U79" s="187"/>
      <c r="V79" s="188" t="s">
        <v>430</v>
      </c>
      <c r="W79" s="189"/>
      <c r="X79" s="189"/>
      <c r="Y79" s="189"/>
      <c r="Z79" s="189"/>
      <c r="AA79" s="190"/>
      <c r="AB79" s="191">
        <v>2.7899999999999999E-3</v>
      </c>
      <c r="AC79" s="192"/>
      <c r="AD79" s="192"/>
      <c r="AE79" s="192"/>
      <c r="AF79" s="193"/>
      <c r="AG79" s="74" t="s">
        <v>23</v>
      </c>
      <c r="AH79" s="75"/>
      <c r="AI79" s="75"/>
      <c r="AJ79" s="75"/>
      <c r="AK79" s="75"/>
      <c r="AL79" s="76">
        <f t="shared" si="1"/>
        <v>4</v>
      </c>
      <c r="AM79" s="77"/>
      <c r="AN79" s="77"/>
      <c r="AO79" s="78"/>
      <c r="AP79" s="91">
        <v>1</v>
      </c>
      <c r="AQ79" s="58"/>
      <c r="AR79" s="58"/>
      <c r="AS79" s="58"/>
      <c r="AT79" s="58"/>
      <c r="AU79" s="58"/>
      <c r="AV79" s="58"/>
      <c r="AW79" s="58"/>
      <c r="AX79" s="58"/>
      <c r="AY79" s="58">
        <v>1</v>
      </c>
      <c r="AZ79" s="58"/>
      <c r="BA79" s="58"/>
      <c r="BB79" s="58"/>
      <c r="BC79" s="58"/>
      <c r="BD79" s="58"/>
      <c r="BE79" s="58"/>
      <c r="BF79" s="58"/>
      <c r="BG79" s="58"/>
      <c r="BH79" s="58">
        <v>1</v>
      </c>
      <c r="BI79" s="58"/>
      <c r="BJ79" s="58"/>
      <c r="BK79" s="58"/>
      <c r="BL79" s="58"/>
      <c r="BM79" s="58"/>
      <c r="BN79" s="58"/>
      <c r="BO79" s="58"/>
      <c r="BP79" s="58"/>
      <c r="BQ79" s="58">
        <v>1</v>
      </c>
      <c r="BR79" s="58"/>
      <c r="BS79" s="58"/>
      <c r="BT79" s="58"/>
      <c r="BU79" s="58"/>
      <c r="BV79" s="58"/>
      <c r="BW79" s="58"/>
      <c r="BX79" s="58"/>
      <c r="BY79" s="66"/>
      <c r="BZ79" s="183"/>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66"/>
      <c r="DJ79" s="183"/>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66"/>
      <c r="ET79" s="183"/>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66"/>
      <c r="GD79" s="183"/>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66"/>
    </row>
    <row r="80" spans="2:221" ht="18" customHeight="1" x14ac:dyDescent="0.2">
      <c r="B80" s="134"/>
      <c r="C80" s="135"/>
      <c r="D80" s="135"/>
      <c r="E80" s="135"/>
      <c r="F80" s="135"/>
      <c r="G80" s="135"/>
      <c r="H80" s="135"/>
      <c r="I80" s="135"/>
      <c r="J80" s="135"/>
      <c r="K80" s="135"/>
      <c r="L80" s="135"/>
      <c r="M80" s="135"/>
      <c r="N80" s="135"/>
      <c r="O80" s="135"/>
      <c r="P80" s="135"/>
      <c r="Q80" s="135"/>
      <c r="R80" s="135"/>
      <c r="S80" s="135"/>
      <c r="T80" s="135"/>
      <c r="U80" s="136"/>
      <c r="V80" s="140"/>
      <c r="W80" s="141"/>
      <c r="X80" s="141"/>
      <c r="Y80" s="141"/>
      <c r="Z80" s="141"/>
      <c r="AA80" s="142"/>
      <c r="AB80" s="146"/>
      <c r="AC80" s="147"/>
      <c r="AD80" s="147"/>
      <c r="AE80" s="147"/>
      <c r="AF80" s="148"/>
      <c r="AG80" s="74" t="s">
        <v>24</v>
      </c>
      <c r="AH80" s="75"/>
      <c r="AI80" s="75"/>
      <c r="AJ80" s="75"/>
      <c r="AK80" s="75"/>
      <c r="AL80" s="76">
        <f t="shared" si="1"/>
        <v>2</v>
      </c>
      <c r="AM80" s="77"/>
      <c r="AN80" s="77"/>
      <c r="AO80" s="78"/>
      <c r="AP80" s="58">
        <v>0</v>
      </c>
      <c r="AQ80" s="58"/>
      <c r="AR80" s="58"/>
      <c r="AS80" s="58"/>
      <c r="AT80" s="58"/>
      <c r="AU80" s="58"/>
      <c r="AV80" s="58"/>
      <c r="AW80" s="58"/>
      <c r="AX80" s="58"/>
      <c r="AY80" s="58">
        <v>1</v>
      </c>
      <c r="AZ80" s="58"/>
      <c r="BA80" s="58"/>
      <c r="BB80" s="58"/>
      <c r="BC80" s="58"/>
      <c r="BD80" s="58"/>
      <c r="BE80" s="58"/>
      <c r="BF80" s="58"/>
      <c r="BG80" s="58"/>
      <c r="BH80" s="58">
        <v>1</v>
      </c>
      <c r="BI80" s="58"/>
      <c r="BJ80" s="58"/>
      <c r="BK80" s="58"/>
      <c r="BL80" s="58"/>
      <c r="BM80" s="58"/>
      <c r="BN80" s="58"/>
      <c r="BO80" s="58"/>
      <c r="BP80" s="58"/>
      <c r="BQ80" s="58"/>
      <c r="BR80" s="58"/>
      <c r="BS80" s="58"/>
      <c r="BT80" s="58"/>
      <c r="BU80" s="58"/>
      <c r="BV80" s="58"/>
      <c r="BW80" s="58"/>
      <c r="BX80" s="58"/>
      <c r="BY80" s="66"/>
      <c r="BZ80" s="183">
        <v>0</v>
      </c>
      <c r="CA80" s="58"/>
      <c r="CB80" s="58"/>
      <c r="CC80" s="58">
        <v>0</v>
      </c>
      <c r="CD80" s="58"/>
      <c r="CE80" s="58"/>
      <c r="CF80" s="58">
        <v>0</v>
      </c>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66"/>
      <c r="DJ80" s="183"/>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66"/>
      <c r="ET80" s="183"/>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66"/>
      <c r="GD80" s="183"/>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66"/>
    </row>
    <row r="81" spans="2:221" ht="28.5" customHeight="1" x14ac:dyDescent="0.2">
      <c r="B81" s="159" t="s">
        <v>414</v>
      </c>
      <c r="C81" s="160"/>
      <c r="D81" s="160"/>
      <c r="E81" s="160"/>
      <c r="F81" s="160"/>
      <c r="G81" s="160"/>
      <c r="H81" s="160"/>
      <c r="I81" s="160"/>
      <c r="J81" s="160"/>
      <c r="K81" s="160"/>
      <c r="L81" s="160"/>
      <c r="M81" s="160"/>
      <c r="N81" s="160"/>
      <c r="O81" s="160"/>
      <c r="P81" s="160"/>
      <c r="Q81" s="160"/>
      <c r="R81" s="160"/>
      <c r="S81" s="160"/>
      <c r="T81" s="160"/>
      <c r="U81" s="161"/>
      <c r="V81" s="165" t="s">
        <v>431</v>
      </c>
      <c r="W81" s="166"/>
      <c r="X81" s="166"/>
      <c r="Y81" s="166"/>
      <c r="Z81" s="166"/>
      <c r="AA81" s="167"/>
      <c r="AB81" s="171">
        <v>0.41826000000000002</v>
      </c>
      <c r="AC81" s="172"/>
      <c r="AD81" s="172"/>
      <c r="AE81" s="172"/>
      <c r="AF81" s="173"/>
      <c r="AG81" s="177" t="s">
        <v>23</v>
      </c>
      <c r="AH81" s="178"/>
      <c r="AI81" s="178"/>
      <c r="AJ81" s="178"/>
      <c r="AK81" s="178"/>
      <c r="AL81" s="179">
        <f t="shared" si="1"/>
        <v>2</v>
      </c>
      <c r="AM81" s="180"/>
      <c r="AN81" s="180"/>
      <c r="AO81" s="181"/>
      <c r="AP81" s="61"/>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80"/>
      <c r="BZ81" s="59">
        <v>2</v>
      </c>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96"/>
      <c r="DJ81" s="182"/>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80"/>
      <c r="ET81" s="182"/>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80"/>
      <c r="GD81" s="182"/>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80"/>
    </row>
    <row r="82" spans="2:221" ht="28.5" customHeight="1" x14ac:dyDescent="0.2">
      <c r="B82" s="162"/>
      <c r="C82" s="163"/>
      <c r="D82" s="163"/>
      <c r="E82" s="163"/>
      <c r="F82" s="163"/>
      <c r="G82" s="163"/>
      <c r="H82" s="163"/>
      <c r="I82" s="163"/>
      <c r="J82" s="163"/>
      <c r="K82" s="163"/>
      <c r="L82" s="163"/>
      <c r="M82" s="163"/>
      <c r="N82" s="163"/>
      <c r="O82" s="163"/>
      <c r="P82" s="163"/>
      <c r="Q82" s="163"/>
      <c r="R82" s="163"/>
      <c r="S82" s="163"/>
      <c r="T82" s="163"/>
      <c r="U82" s="164"/>
      <c r="V82" s="168"/>
      <c r="W82" s="169"/>
      <c r="X82" s="169"/>
      <c r="Y82" s="169"/>
      <c r="Z82" s="169"/>
      <c r="AA82" s="170"/>
      <c r="AB82" s="174"/>
      <c r="AC82" s="175"/>
      <c r="AD82" s="175"/>
      <c r="AE82" s="175"/>
      <c r="AF82" s="176"/>
      <c r="AG82" s="177" t="s">
        <v>24</v>
      </c>
      <c r="AH82" s="178"/>
      <c r="AI82" s="178"/>
      <c r="AJ82" s="178"/>
      <c r="AK82" s="178"/>
      <c r="AL82" s="179">
        <f t="shared" si="1"/>
        <v>1</v>
      </c>
      <c r="AM82" s="180"/>
      <c r="AN82" s="180"/>
      <c r="AO82" s="181"/>
      <c r="AP82" s="184"/>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80"/>
      <c r="BZ82" s="182">
        <v>0</v>
      </c>
      <c r="CA82" s="65"/>
      <c r="CB82" s="65"/>
      <c r="CC82" s="65">
        <v>0</v>
      </c>
      <c r="CD82" s="65"/>
      <c r="CE82" s="65"/>
      <c r="CF82" s="65">
        <v>1</v>
      </c>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80"/>
      <c r="DJ82" s="182"/>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80"/>
      <c r="ET82" s="182"/>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80"/>
      <c r="GD82" s="182"/>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80"/>
    </row>
    <row r="83" spans="2:221" ht="18" customHeight="1" x14ac:dyDescent="0.2">
      <c r="B83" s="185" t="s">
        <v>415</v>
      </c>
      <c r="C83" s="186"/>
      <c r="D83" s="186"/>
      <c r="E83" s="186"/>
      <c r="F83" s="186"/>
      <c r="G83" s="186"/>
      <c r="H83" s="186"/>
      <c r="I83" s="186"/>
      <c r="J83" s="186"/>
      <c r="K83" s="186"/>
      <c r="L83" s="186"/>
      <c r="M83" s="186"/>
      <c r="N83" s="186"/>
      <c r="O83" s="186"/>
      <c r="P83" s="186"/>
      <c r="Q83" s="186"/>
      <c r="R83" s="186"/>
      <c r="S83" s="186"/>
      <c r="T83" s="186"/>
      <c r="U83" s="187"/>
      <c r="V83" s="188" t="s">
        <v>432</v>
      </c>
      <c r="W83" s="189"/>
      <c r="X83" s="189"/>
      <c r="Y83" s="189"/>
      <c r="Z83" s="189"/>
      <c r="AA83" s="190"/>
      <c r="AB83" s="191">
        <v>2.768E-2</v>
      </c>
      <c r="AC83" s="192"/>
      <c r="AD83" s="192"/>
      <c r="AE83" s="192"/>
      <c r="AF83" s="193"/>
      <c r="AG83" s="74" t="s">
        <v>23</v>
      </c>
      <c r="AH83" s="75"/>
      <c r="AI83" s="75"/>
      <c r="AJ83" s="75"/>
      <c r="AK83" s="75"/>
      <c r="AL83" s="76">
        <f t="shared" si="1"/>
        <v>750</v>
      </c>
      <c r="AM83" s="77"/>
      <c r="AN83" s="77"/>
      <c r="AO83" s="78"/>
      <c r="AP83" s="89">
        <v>150</v>
      </c>
      <c r="AQ83" s="90"/>
      <c r="AR83" s="90"/>
      <c r="AS83" s="90"/>
      <c r="AT83" s="90"/>
      <c r="AU83" s="90"/>
      <c r="AV83" s="90"/>
      <c r="AW83" s="90"/>
      <c r="AX83" s="91"/>
      <c r="AY83" s="97">
        <v>150</v>
      </c>
      <c r="AZ83" s="90"/>
      <c r="BA83" s="90"/>
      <c r="BB83" s="90"/>
      <c r="BC83" s="90"/>
      <c r="BD83" s="90"/>
      <c r="BE83" s="90"/>
      <c r="BF83" s="90"/>
      <c r="BG83" s="91"/>
      <c r="BH83" s="97">
        <v>150</v>
      </c>
      <c r="BI83" s="90"/>
      <c r="BJ83" s="90"/>
      <c r="BK83" s="90"/>
      <c r="BL83" s="90"/>
      <c r="BM83" s="90"/>
      <c r="BN83" s="90"/>
      <c r="BO83" s="90"/>
      <c r="BP83" s="91"/>
      <c r="BQ83" s="97">
        <v>150</v>
      </c>
      <c r="BR83" s="90"/>
      <c r="BS83" s="90"/>
      <c r="BT83" s="90"/>
      <c r="BU83" s="90"/>
      <c r="BV83" s="90"/>
      <c r="BW83" s="90"/>
      <c r="BX83" s="90"/>
      <c r="BY83" s="98"/>
      <c r="BZ83" s="89">
        <v>150</v>
      </c>
      <c r="CA83" s="90"/>
      <c r="CB83" s="90"/>
      <c r="CC83" s="90"/>
      <c r="CD83" s="90"/>
      <c r="CE83" s="90"/>
      <c r="CF83" s="90"/>
      <c r="CG83" s="90"/>
      <c r="CH83" s="91"/>
      <c r="CI83" s="97"/>
      <c r="CJ83" s="90"/>
      <c r="CK83" s="90"/>
      <c r="CL83" s="90"/>
      <c r="CM83" s="90"/>
      <c r="CN83" s="90"/>
      <c r="CO83" s="90"/>
      <c r="CP83" s="90"/>
      <c r="CQ83" s="91"/>
      <c r="CR83" s="97"/>
      <c r="CS83" s="90"/>
      <c r="CT83" s="90"/>
      <c r="CU83" s="90"/>
      <c r="CV83" s="90"/>
      <c r="CW83" s="90"/>
      <c r="CX83" s="90"/>
      <c r="CY83" s="90"/>
      <c r="CZ83" s="91"/>
      <c r="DA83" s="97"/>
      <c r="DB83" s="90"/>
      <c r="DC83" s="90"/>
      <c r="DD83" s="90"/>
      <c r="DE83" s="90"/>
      <c r="DF83" s="90"/>
      <c r="DG83" s="90"/>
      <c r="DH83" s="90"/>
      <c r="DI83" s="98"/>
      <c r="DJ83" s="183"/>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66"/>
      <c r="ET83" s="183"/>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66"/>
      <c r="GD83" s="183"/>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66"/>
    </row>
    <row r="84" spans="2:221" ht="18" customHeight="1" x14ac:dyDescent="0.2">
      <c r="B84" s="134"/>
      <c r="C84" s="135"/>
      <c r="D84" s="135"/>
      <c r="E84" s="135"/>
      <c r="F84" s="135"/>
      <c r="G84" s="135"/>
      <c r="H84" s="135"/>
      <c r="I84" s="135"/>
      <c r="J84" s="135"/>
      <c r="K84" s="135"/>
      <c r="L84" s="135"/>
      <c r="M84" s="135"/>
      <c r="N84" s="135"/>
      <c r="O84" s="135"/>
      <c r="P84" s="135"/>
      <c r="Q84" s="135"/>
      <c r="R84" s="135"/>
      <c r="S84" s="135"/>
      <c r="T84" s="135"/>
      <c r="U84" s="136"/>
      <c r="V84" s="140"/>
      <c r="W84" s="141"/>
      <c r="X84" s="141"/>
      <c r="Y84" s="141"/>
      <c r="Z84" s="141"/>
      <c r="AA84" s="142"/>
      <c r="AB84" s="146"/>
      <c r="AC84" s="147"/>
      <c r="AD84" s="147"/>
      <c r="AE84" s="147"/>
      <c r="AF84" s="148"/>
      <c r="AG84" s="74" t="s">
        <v>24</v>
      </c>
      <c r="AH84" s="75"/>
      <c r="AI84" s="75"/>
      <c r="AJ84" s="75"/>
      <c r="AK84" s="75"/>
      <c r="AL84" s="76">
        <f t="shared" si="1"/>
        <v>600</v>
      </c>
      <c r="AM84" s="77"/>
      <c r="AN84" s="77"/>
      <c r="AO84" s="78"/>
      <c r="AP84" s="390">
        <v>150</v>
      </c>
      <c r="AQ84" s="391"/>
      <c r="AR84" s="391"/>
      <c r="AS84" s="391"/>
      <c r="AT84" s="391"/>
      <c r="AU84" s="391"/>
      <c r="AV84" s="391"/>
      <c r="AW84" s="391"/>
      <c r="AX84" s="79"/>
      <c r="AY84" s="97">
        <v>150</v>
      </c>
      <c r="AZ84" s="90"/>
      <c r="BA84" s="90"/>
      <c r="BB84" s="90"/>
      <c r="BC84" s="90"/>
      <c r="BD84" s="90"/>
      <c r="BE84" s="90"/>
      <c r="BF84" s="90"/>
      <c r="BG84" s="91"/>
      <c r="BH84" s="97">
        <v>150</v>
      </c>
      <c r="BI84" s="90"/>
      <c r="BJ84" s="90"/>
      <c r="BK84" s="90"/>
      <c r="BL84" s="90"/>
      <c r="BM84" s="90"/>
      <c r="BN84" s="90"/>
      <c r="BO84" s="90"/>
      <c r="BP84" s="91"/>
      <c r="BQ84" s="97">
        <v>150</v>
      </c>
      <c r="BR84" s="90"/>
      <c r="BS84" s="90"/>
      <c r="BT84" s="90"/>
      <c r="BU84" s="90"/>
      <c r="BV84" s="90"/>
      <c r="BW84" s="90"/>
      <c r="BX84" s="90"/>
      <c r="BY84" s="98"/>
      <c r="BZ84" s="183">
        <v>0</v>
      </c>
      <c r="CA84" s="58"/>
      <c r="CB84" s="58"/>
      <c r="CC84" s="58">
        <v>0</v>
      </c>
      <c r="CD84" s="58"/>
      <c r="CE84" s="58"/>
      <c r="CF84" s="58">
        <v>0</v>
      </c>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66"/>
      <c r="DJ84" s="183"/>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66"/>
      <c r="ET84" s="183"/>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66"/>
      <c r="GD84" s="183"/>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66"/>
    </row>
    <row r="85" spans="2:221" ht="18" customHeight="1" x14ac:dyDescent="0.2">
      <c r="B85" s="159" t="s">
        <v>416</v>
      </c>
      <c r="C85" s="160"/>
      <c r="D85" s="160"/>
      <c r="E85" s="160"/>
      <c r="F85" s="160"/>
      <c r="G85" s="160"/>
      <c r="H85" s="160"/>
      <c r="I85" s="160"/>
      <c r="J85" s="160"/>
      <c r="K85" s="160"/>
      <c r="L85" s="160"/>
      <c r="M85" s="160"/>
      <c r="N85" s="160"/>
      <c r="O85" s="160"/>
      <c r="P85" s="160"/>
      <c r="Q85" s="160"/>
      <c r="R85" s="160"/>
      <c r="S85" s="160"/>
      <c r="T85" s="160"/>
      <c r="U85" s="161"/>
      <c r="V85" s="165" t="s">
        <v>433</v>
      </c>
      <c r="W85" s="166"/>
      <c r="X85" s="166"/>
      <c r="Y85" s="166"/>
      <c r="Z85" s="166"/>
      <c r="AA85" s="167"/>
      <c r="AB85" s="171">
        <v>2.0320000000000001E-2</v>
      </c>
      <c r="AC85" s="172"/>
      <c r="AD85" s="172"/>
      <c r="AE85" s="172"/>
      <c r="AF85" s="173"/>
      <c r="AG85" s="177" t="s">
        <v>23</v>
      </c>
      <c r="AH85" s="178"/>
      <c r="AI85" s="178"/>
      <c r="AJ85" s="178"/>
      <c r="AK85" s="178"/>
      <c r="AL85" s="179">
        <f t="shared" si="1"/>
        <v>154</v>
      </c>
      <c r="AM85" s="180"/>
      <c r="AN85" s="180"/>
      <c r="AO85" s="181"/>
      <c r="AP85" s="59">
        <v>1</v>
      </c>
      <c r="AQ85" s="60"/>
      <c r="AR85" s="60"/>
      <c r="AS85" s="60"/>
      <c r="AT85" s="60"/>
      <c r="AU85" s="60"/>
      <c r="AV85" s="60"/>
      <c r="AW85" s="60"/>
      <c r="AX85" s="61"/>
      <c r="AY85" s="99">
        <v>1</v>
      </c>
      <c r="AZ85" s="60"/>
      <c r="BA85" s="60"/>
      <c r="BB85" s="60"/>
      <c r="BC85" s="60"/>
      <c r="BD85" s="60"/>
      <c r="BE85" s="60"/>
      <c r="BF85" s="60"/>
      <c r="BG85" s="61"/>
      <c r="BH85" s="99">
        <v>1</v>
      </c>
      <c r="BI85" s="60"/>
      <c r="BJ85" s="60"/>
      <c r="BK85" s="60"/>
      <c r="BL85" s="60"/>
      <c r="BM85" s="60"/>
      <c r="BN85" s="60"/>
      <c r="BO85" s="60"/>
      <c r="BP85" s="61"/>
      <c r="BQ85" s="99">
        <v>1</v>
      </c>
      <c r="BR85" s="60"/>
      <c r="BS85" s="60"/>
      <c r="BT85" s="60"/>
      <c r="BU85" s="60"/>
      <c r="BV85" s="60"/>
      <c r="BW85" s="60"/>
      <c r="BX85" s="60"/>
      <c r="BY85" s="96"/>
      <c r="BZ85" s="59">
        <v>150</v>
      </c>
      <c r="CA85" s="60"/>
      <c r="CB85" s="60"/>
      <c r="CC85" s="60"/>
      <c r="CD85" s="60"/>
      <c r="CE85" s="60"/>
      <c r="CF85" s="60"/>
      <c r="CG85" s="60"/>
      <c r="CH85" s="61"/>
      <c r="CI85" s="99"/>
      <c r="CJ85" s="60"/>
      <c r="CK85" s="60"/>
      <c r="CL85" s="60"/>
      <c r="CM85" s="60"/>
      <c r="CN85" s="60"/>
      <c r="CO85" s="60"/>
      <c r="CP85" s="60"/>
      <c r="CQ85" s="61"/>
      <c r="CR85" s="99"/>
      <c r="CS85" s="60"/>
      <c r="CT85" s="60"/>
      <c r="CU85" s="60"/>
      <c r="CV85" s="60"/>
      <c r="CW85" s="60"/>
      <c r="CX85" s="60"/>
      <c r="CY85" s="60"/>
      <c r="CZ85" s="61"/>
      <c r="DA85" s="99"/>
      <c r="DB85" s="60"/>
      <c r="DC85" s="60"/>
      <c r="DD85" s="60"/>
      <c r="DE85" s="60"/>
      <c r="DF85" s="60"/>
      <c r="DG85" s="60"/>
      <c r="DH85" s="60"/>
      <c r="DI85" s="96"/>
      <c r="DJ85" s="182"/>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80"/>
      <c r="ET85" s="182"/>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80"/>
      <c r="GD85" s="182"/>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80"/>
    </row>
    <row r="86" spans="2:221" ht="18" customHeight="1" x14ac:dyDescent="0.2">
      <c r="B86" s="162"/>
      <c r="C86" s="163"/>
      <c r="D86" s="163"/>
      <c r="E86" s="163"/>
      <c r="F86" s="163"/>
      <c r="G86" s="163"/>
      <c r="H86" s="163"/>
      <c r="I86" s="163"/>
      <c r="J86" s="163"/>
      <c r="K86" s="163"/>
      <c r="L86" s="163"/>
      <c r="M86" s="163"/>
      <c r="N86" s="163"/>
      <c r="O86" s="163"/>
      <c r="P86" s="163"/>
      <c r="Q86" s="163"/>
      <c r="R86" s="163"/>
      <c r="S86" s="163"/>
      <c r="T86" s="163"/>
      <c r="U86" s="164"/>
      <c r="V86" s="168"/>
      <c r="W86" s="169"/>
      <c r="X86" s="169"/>
      <c r="Y86" s="169"/>
      <c r="Z86" s="169"/>
      <c r="AA86" s="170"/>
      <c r="AB86" s="174"/>
      <c r="AC86" s="175"/>
      <c r="AD86" s="175"/>
      <c r="AE86" s="175"/>
      <c r="AF86" s="176"/>
      <c r="AG86" s="177" t="s">
        <v>24</v>
      </c>
      <c r="AH86" s="178"/>
      <c r="AI86" s="178"/>
      <c r="AJ86" s="178"/>
      <c r="AK86" s="178"/>
      <c r="AL86" s="179">
        <f t="shared" si="1"/>
        <v>4</v>
      </c>
      <c r="AM86" s="180"/>
      <c r="AN86" s="180"/>
      <c r="AO86" s="181"/>
      <c r="AP86" s="59">
        <v>1</v>
      </c>
      <c r="AQ86" s="60"/>
      <c r="AR86" s="60"/>
      <c r="AS86" s="60"/>
      <c r="AT86" s="60"/>
      <c r="AU86" s="60"/>
      <c r="AV86" s="60"/>
      <c r="AW86" s="60"/>
      <c r="AX86" s="61"/>
      <c r="AY86" s="99">
        <v>1</v>
      </c>
      <c r="AZ86" s="60"/>
      <c r="BA86" s="60"/>
      <c r="BB86" s="60"/>
      <c r="BC86" s="60"/>
      <c r="BD86" s="60"/>
      <c r="BE86" s="60"/>
      <c r="BF86" s="60"/>
      <c r="BG86" s="61"/>
      <c r="BH86" s="99">
        <v>1</v>
      </c>
      <c r="BI86" s="60"/>
      <c r="BJ86" s="60"/>
      <c r="BK86" s="60"/>
      <c r="BL86" s="60"/>
      <c r="BM86" s="60"/>
      <c r="BN86" s="60"/>
      <c r="BO86" s="60"/>
      <c r="BP86" s="61"/>
      <c r="BQ86" s="99">
        <v>1</v>
      </c>
      <c r="BR86" s="60"/>
      <c r="BS86" s="60"/>
      <c r="BT86" s="60"/>
      <c r="BU86" s="60"/>
      <c r="BV86" s="60"/>
      <c r="BW86" s="60"/>
      <c r="BX86" s="60"/>
      <c r="BY86" s="96"/>
      <c r="BZ86" s="182">
        <v>0</v>
      </c>
      <c r="CA86" s="65"/>
      <c r="CB86" s="65"/>
      <c r="CC86" s="65">
        <v>0</v>
      </c>
      <c r="CD86" s="65"/>
      <c r="CE86" s="65"/>
      <c r="CF86" s="65">
        <v>0</v>
      </c>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80"/>
      <c r="DJ86" s="182"/>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80"/>
      <c r="ET86" s="182"/>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80"/>
      <c r="GD86" s="182"/>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80"/>
    </row>
    <row r="87" spans="2:221" ht="18" customHeight="1" x14ac:dyDescent="0.2">
      <c r="B87" s="185" t="s">
        <v>417</v>
      </c>
      <c r="C87" s="186"/>
      <c r="D87" s="186"/>
      <c r="E87" s="186"/>
      <c r="F87" s="186"/>
      <c r="G87" s="186"/>
      <c r="H87" s="186"/>
      <c r="I87" s="186"/>
      <c r="J87" s="186"/>
      <c r="K87" s="186"/>
      <c r="L87" s="186"/>
      <c r="M87" s="186"/>
      <c r="N87" s="186"/>
      <c r="O87" s="186"/>
      <c r="P87" s="186"/>
      <c r="Q87" s="186"/>
      <c r="R87" s="186"/>
      <c r="S87" s="186"/>
      <c r="T87" s="186"/>
      <c r="U87" s="187"/>
      <c r="V87" s="188" t="s">
        <v>434</v>
      </c>
      <c r="W87" s="189"/>
      <c r="X87" s="189"/>
      <c r="Y87" s="189"/>
      <c r="Z87" s="189"/>
      <c r="AA87" s="190"/>
      <c r="AB87" s="191">
        <v>1.013E-2</v>
      </c>
      <c r="AC87" s="192"/>
      <c r="AD87" s="192"/>
      <c r="AE87" s="192"/>
      <c r="AF87" s="193"/>
      <c r="AG87" s="74" t="s">
        <v>23</v>
      </c>
      <c r="AH87" s="75"/>
      <c r="AI87" s="75"/>
      <c r="AJ87" s="75"/>
      <c r="AK87" s="75"/>
      <c r="AL87" s="76">
        <f t="shared" si="1"/>
        <v>5</v>
      </c>
      <c r="AM87" s="77"/>
      <c r="AN87" s="77"/>
      <c r="AO87" s="78"/>
      <c r="AP87" s="89">
        <v>1</v>
      </c>
      <c r="AQ87" s="90"/>
      <c r="AR87" s="90"/>
      <c r="AS87" s="90"/>
      <c r="AT87" s="90"/>
      <c r="AU87" s="90"/>
      <c r="AV87" s="90"/>
      <c r="AW87" s="90"/>
      <c r="AX87" s="91"/>
      <c r="AY87" s="97">
        <v>1</v>
      </c>
      <c r="AZ87" s="90"/>
      <c r="BA87" s="90"/>
      <c r="BB87" s="90"/>
      <c r="BC87" s="90"/>
      <c r="BD87" s="90"/>
      <c r="BE87" s="90"/>
      <c r="BF87" s="90"/>
      <c r="BG87" s="91"/>
      <c r="BH87" s="97">
        <v>1</v>
      </c>
      <c r="BI87" s="90"/>
      <c r="BJ87" s="90"/>
      <c r="BK87" s="90"/>
      <c r="BL87" s="90"/>
      <c r="BM87" s="90"/>
      <c r="BN87" s="90"/>
      <c r="BO87" s="90"/>
      <c r="BP87" s="91"/>
      <c r="BQ87" s="97">
        <v>1</v>
      </c>
      <c r="BR87" s="90"/>
      <c r="BS87" s="90"/>
      <c r="BT87" s="90"/>
      <c r="BU87" s="90"/>
      <c r="BV87" s="90"/>
      <c r="BW87" s="90"/>
      <c r="BX87" s="90"/>
      <c r="BY87" s="98"/>
      <c r="BZ87" s="89">
        <v>1</v>
      </c>
      <c r="CA87" s="90"/>
      <c r="CB87" s="90"/>
      <c r="CC87" s="90"/>
      <c r="CD87" s="90"/>
      <c r="CE87" s="90"/>
      <c r="CF87" s="90"/>
      <c r="CG87" s="90"/>
      <c r="CH87" s="91"/>
      <c r="CI87" s="97"/>
      <c r="CJ87" s="90"/>
      <c r="CK87" s="90"/>
      <c r="CL87" s="90"/>
      <c r="CM87" s="90"/>
      <c r="CN87" s="90"/>
      <c r="CO87" s="90"/>
      <c r="CP87" s="90"/>
      <c r="CQ87" s="91"/>
      <c r="CR87" s="97"/>
      <c r="CS87" s="90"/>
      <c r="CT87" s="90"/>
      <c r="CU87" s="90"/>
      <c r="CV87" s="90"/>
      <c r="CW87" s="90"/>
      <c r="CX87" s="90"/>
      <c r="CY87" s="90"/>
      <c r="CZ87" s="91"/>
      <c r="DA87" s="97"/>
      <c r="DB87" s="90"/>
      <c r="DC87" s="90"/>
      <c r="DD87" s="90"/>
      <c r="DE87" s="90"/>
      <c r="DF87" s="90"/>
      <c r="DG87" s="90"/>
      <c r="DH87" s="90"/>
      <c r="DI87" s="98"/>
      <c r="DJ87" s="183"/>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66"/>
      <c r="ET87" s="183"/>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66"/>
      <c r="GD87" s="183"/>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66"/>
    </row>
    <row r="88" spans="2:221" ht="18" customHeight="1" x14ac:dyDescent="0.2">
      <c r="B88" s="134"/>
      <c r="C88" s="135"/>
      <c r="D88" s="135"/>
      <c r="E88" s="135"/>
      <c r="F88" s="135"/>
      <c r="G88" s="135"/>
      <c r="H88" s="135"/>
      <c r="I88" s="135"/>
      <c r="J88" s="135"/>
      <c r="K88" s="135"/>
      <c r="L88" s="135"/>
      <c r="M88" s="135"/>
      <c r="N88" s="135"/>
      <c r="O88" s="135"/>
      <c r="P88" s="135"/>
      <c r="Q88" s="135"/>
      <c r="R88" s="135"/>
      <c r="S88" s="135"/>
      <c r="T88" s="135"/>
      <c r="U88" s="136"/>
      <c r="V88" s="140"/>
      <c r="W88" s="141"/>
      <c r="X88" s="141"/>
      <c r="Y88" s="141"/>
      <c r="Z88" s="141"/>
      <c r="AA88" s="142"/>
      <c r="AB88" s="146"/>
      <c r="AC88" s="147"/>
      <c r="AD88" s="147"/>
      <c r="AE88" s="147"/>
      <c r="AF88" s="148"/>
      <c r="AG88" s="74" t="s">
        <v>24</v>
      </c>
      <c r="AH88" s="75"/>
      <c r="AI88" s="75"/>
      <c r="AJ88" s="75"/>
      <c r="AK88" s="75"/>
      <c r="AL88" s="76">
        <f t="shared" si="1"/>
        <v>4</v>
      </c>
      <c r="AM88" s="77"/>
      <c r="AN88" s="77"/>
      <c r="AO88" s="78"/>
      <c r="AP88" s="390">
        <v>1</v>
      </c>
      <c r="AQ88" s="391"/>
      <c r="AR88" s="391"/>
      <c r="AS88" s="391"/>
      <c r="AT88" s="391"/>
      <c r="AU88" s="391"/>
      <c r="AV88" s="391"/>
      <c r="AW88" s="391"/>
      <c r="AX88" s="79"/>
      <c r="AY88" s="97">
        <v>1</v>
      </c>
      <c r="AZ88" s="90"/>
      <c r="BA88" s="90"/>
      <c r="BB88" s="90"/>
      <c r="BC88" s="90"/>
      <c r="BD88" s="90"/>
      <c r="BE88" s="90"/>
      <c r="BF88" s="90"/>
      <c r="BG88" s="91"/>
      <c r="BH88" s="97">
        <v>1</v>
      </c>
      <c r="BI88" s="90"/>
      <c r="BJ88" s="90"/>
      <c r="BK88" s="90"/>
      <c r="BL88" s="90"/>
      <c r="BM88" s="90"/>
      <c r="BN88" s="90"/>
      <c r="BO88" s="90"/>
      <c r="BP88" s="91"/>
      <c r="BQ88" s="97">
        <v>1</v>
      </c>
      <c r="BR88" s="90"/>
      <c r="BS88" s="90"/>
      <c r="BT88" s="90"/>
      <c r="BU88" s="90"/>
      <c r="BV88" s="90"/>
      <c r="BW88" s="90"/>
      <c r="BX88" s="90"/>
      <c r="BY88" s="98"/>
      <c r="BZ88" s="183">
        <v>0</v>
      </c>
      <c r="CA88" s="58"/>
      <c r="CB88" s="58"/>
      <c r="CC88" s="58">
        <v>0</v>
      </c>
      <c r="CD88" s="58"/>
      <c r="CE88" s="58"/>
      <c r="CF88" s="58">
        <v>0</v>
      </c>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66"/>
      <c r="DJ88" s="183"/>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66"/>
      <c r="ET88" s="183"/>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66"/>
      <c r="GD88" s="183"/>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66"/>
    </row>
    <row r="89" spans="2:221" ht="18" customHeight="1" x14ac:dyDescent="0.2">
      <c r="B89" s="159" t="s">
        <v>418</v>
      </c>
      <c r="C89" s="160"/>
      <c r="D89" s="160"/>
      <c r="E89" s="160"/>
      <c r="F89" s="160"/>
      <c r="G89" s="160"/>
      <c r="H89" s="160"/>
      <c r="I89" s="160"/>
      <c r="J89" s="160"/>
      <c r="K89" s="160"/>
      <c r="L89" s="160"/>
      <c r="M89" s="160"/>
      <c r="N89" s="160"/>
      <c r="O89" s="160"/>
      <c r="P89" s="160"/>
      <c r="Q89" s="160"/>
      <c r="R89" s="160"/>
      <c r="S89" s="160"/>
      <c r="T89" s="160"/>
      <c r="U89" s="161"/>
      <c r="V89" s="165" t="s">
        <v>435</v>
      </c>
      <c r="W89" s="166"/>
      <c r="X89" s="166"/>
      <c r="Y89" s="166"/>
      <c r="Z89" s="166"/>
      <c r="AA89" s="167"/>
      <c r="AB89" s="171">
        <v>8.7799999999999996E-3</v>
      </c>
      <c r="AC89" s="172"/>
      <c r="AD89" s="172"/>
      <c r="AE89" s="172"/>
      <c r="AF89" s="173"/>
      <c r="AG89" s="177" t="s">
        <v>23</v>
      </c>
      <c r="AH89" s="178"/>
      <c r="AI89" s="178"/>
      <c r="AJ89" s="178"/>
      <c r="AK89" s="178"/>
      <c r="AL89" s="179">
        <f t="shared" si="1"/>
        <v>4</v>
      </c>
      <c r="AM89" s="180"/>
      <c r="AN89" s="180"/>
      <c r="AO89" s="181"/>
      <c r="AP89" s="59"/>
      <c r="AQ89" s="60"/>
      <c r="AR89" s="60"/>
      <c r="AS89" s="60"/>
      <c r="AT89" s="60"/>
      <c r="AU89" s="60"/>
      <c r="AV89" s="60"/>
      <c r="AW89" s="60"/>
      <c r="AX89" s="61"/>
      <c r="AY89" s="99">
        <v>1</v>
      </c>
      <c r="AZ89" s="60"/>
      <c r="BA89" s="60"/>
      <c r="BB89" s="60"/>
      <c r="BC89" s="60"/>
      <c r="BD89" s="60"/>
      <c r="BE89" s="60"/>
      <c r="BF89" s="60"/>
      <c r="BG89" s="61"/>
      <c r="BH89" s="99">
        <v>1</v>
      </c>
      <c r="BI89" s="60"/>
      <c r="BJ89" s="60"/>
      <c r="BK89" s="60"/>
      <c r="BL89" s="60"/>
      <c r="BM89" s="60"/>
      <c r="BN89" s="60"/>
      <c r="BO89" s="60"/>
      <c r="BP89" s="61"/>
      <c r="BQ89" s="99">
        <v>1</v>
      </c>
      <c r="BR89" s="60"/>
      <c r="BS89" s="60"/>
      <c r="BT89" s="60"/>
      <c r="BU89" s="60"/>
      <c r="BV89" s="60"/>
      <c r="BW89" s="60"/>
      <c r="BX89" s="60"/>
      <c r="BY89" s="96"/>
      <c r="BZ89" s="59">
        <v>1</v>
      </c>
      <c r="CA89" s="60"/>
      <c r="CB89" s="60"/>
      <c r="CC89" s="60"/>
      <c r="CD89" s="60"/>
      <c r="CE89" s="60"/>
      <c r="CF89" s="60"/>
      <c r="CG89" s="60"/>
      <c r="CH89" s="61"/>
      <c r="CI89" s="99"/>
      <c r="CJ89" s="60"/>
      <c r="CK89" s="60"/>
      <c r="CL89" s="60"/>
      <c r="CM89" s="60"/>
      <c r="CN89" s="60"/>
      <c r="CO89" s="60"/>
      <c r="CP89" s="60"/>
      <c r="CQ89" s="61"/>
      <c r="CR89" s="99"/>
      <c r="CS89" s="60"/>
      <c r="CT89" s="60"/>
      <c r="CU89" s="60"/>
      <c r="CV89" s="60"/>
      <c r="CW89" s="60"/>
      <c r="CX89" s="60"/>
      <c r="CY89" s="60"/>
      <c r="CZ89" s="61"/>
      <c r="DA89" s="99"/>
      <c r="DB89" s="60"/>
      <c r="DC89" s="60"/>
      <c r="DD89" s="60"/>
      <c r="DE89" s="60"/>
      <c r="DF89" s="60"/>
      <c r="DG89" s="60"/>
      <c r="DH89" s="60"/>
      <c r="DI89" s="96"/>
      <c r="DJ89" s="182"/>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80"/>
      <c r="ET89" s="182"/>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80"/>
      <c r="GD89" s="182"/>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80"/>
    </row>
    <row r="90" spans="2:221" ht="18" customHeight="1" x14ac:dyDescent="0.2">
      <c r="B90" s="162"/>
      <c r="C90" s="163"/>
      <c r="D90" s="163"/>
      <c r="E90" s="163"/>
      <c r="F90" s="163"/>
      <c r="G90" s="163"/>
      <c r="H90" s="163"/>
      <c r="I90" s="163"/>
      <c r="J90" s="163"/>
      <c r="K90" s="163"/>
      <c r="L90" s="163"/>
      <c r="M90" s="163"/>
      <c r="N90" s="163"/>
      <c r="O90" s="163"/>
      <c r="P90" s="163"/>
      <c r="Q90" s="163"/>
      <c r="R90" s="163"/>
      <c r="S90" s="163"/>
      <c r="T90" s="163"/>
      <c r="U90" s="164"/>
      <c r="V90" s="168"/>
      <c r="W90" s="169"/>
      <c r="X90" s="169"/>
      <c r="Y90" s="169"/>
      <c r="Z90" s="169"/>
      <c r="AA90" s="170"/>
      <c r="AB90" s="174"/>
      <c r="AC90" s="175"/>
      <c r="AD90" s="175"/>
      <c r="AE90" s="175"/>
      <c r="AF90" s="176"/>
      <c r="AG90" s="177" t="s">
        <v>24</v>
      </c>
      <c r="AH90" s="178"/>
      <c r="AI90" s="178"/>
      <c r="AJ90" s="178"/>
      <c r="AK90" s="178"/>
      <c r="AL90" s="179">
        <f t="shared" si="1"/>
        <v>0</v>
      </c>
      <c r="AM90" s="180"/>
      <c r="AN90" s="180"/>
      <c r="AO90" s="181"/>
      <c r="AP90" s="59"/>
      <c r="AQ90" s="60"/>
      <c r="AR90" s="60"/>
      <c r="AS90" s="60"/>
      <c r="AT90" s="60"/>
      <c r="AU90" s="60"/>
      <c r="AV90" s="60"/>
      <c r="AW90" s="60"/>
      <c r="AX90" s="61"/>
      <c r="AY90" s="99">
        <v>0</v>
      </c>
      <c r="AZ90" s="60"/>
      <c r="BA90" s="60"/>
      <c r="BB90" s="60"/>
      <c r="BC90" s="60"/>
      <c r="BD90" s="60"/>
      <c r="BE90" s="60"/>
      <c r="BF90" s="60"/>
      <c r="BG90" s="61"/>
      <c r="BH90" s="99">
        <v>0</v>
      </c>
      <c r="BI90" s="60"/>
      <c r="BJ90" s="60"/>
      <c r="BK90" s="60"/>
      <c r="BL90" s="60"/>
      <c r="BM90" s="60"/>
      <c r="BN90" s="60"/>
      <c r="BO90" s="60"/>
      <c r="BP90" s="61"/>
      <c r="BQ90" s="99">
        <v>0</v>
      </c>
      <c r="BR90" s="60"/>
      <c r="BS90" s="60"/>
      <c r="BT90" s="60"/>
      <c r="BU90" s="60"/>
      <c r="BV90" s="60"/>
      <c r="BW90" s="60"/>
      <c r="BX90" s="60"/>
      <c r="BY90" s="96"/>
      <c r="BZ90" s="182"/>
      <c r="CA90" s="65"/>
      <c r="CB90" s="65"/>
      <c r="CC90" s="65">
        <v>0</v>
      </c>
      <c r="CD90" s="65"/>
      <c r="CE90" s="65"/>
      <c r="CF90" s="65"/>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80"/>
      <c r="DJ90" s="182"/>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80"/>
      <c r="ET90" s="182"/>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80"/>
      <c r="GD90" s="182"/>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80"/>
    </row>
    <row r="91" spans="2:221" ht="18" customHeight="1" x14ac:dyDescent="0.2">
      <c r="B91" s="185" t="s">
        <v>419</v>
      </c>
      <c r="C91" s="186"/>
      <c r="D91" s="186"/>
      <c r="E91" s="186"/>
      <c r="F91" s="186"/>
      <c r="G91" s="186"/>
      <c r="H91" s="186"/>
      <c r="I91" s="186"/>
      <c r="J91" s="186"/>
      <c r="K91" s="186"/>
      <c r="L91" s="186"/>
      <c r="M91" s="186"/>
      <c r="N91" s="186"/>
      <c r="O91" s="186"/>
      <c r="P91" s="186"/>
      <c r="Q91" s="186"/>
      <c r="R91" s="186"/>
      <c r="S91" s="186"/>
      <c r="T91" s="186"/>
      <c r="U91" s="187"/>
      <c r="V91" s="188" t="s">
        <v>436</v>
      </c>
      <c r="W91" s="189"/>
      <c r="X91" s="189"/>
      <c r="Y91" s="189"/>
      <c r="Z91" s="189"/>
      <c r="AA91" s="190"/>
      <c r="AB91" s="191">
        <v>4.4010000000000001E-2</v>
      </c>
      <c r="AC91" s="192"/>
      <c r="AD91" s="192"/>
      <c r="AE91" s="192"/>
      <c r="AF91" s="193"/>
      <c r="AG91" s="74" t="s">
        <v>23</v>
      </c>
      <c r="AH91" s="75"/>
      <c r="AI91" s="75"/>
      <c r="AJ91" s="75"/>
      <c r="AK91" s="75"/>
      <c r="AL91" s="76">
        <f t="shared" si="1"/>
        <v>2</v>
      </c>
      <c r="AM91" s="77"/>
      <c r="AN91" s="77"/>
      <c r="AO91" s="78"/>
      <c r="AP91" s="369">
        <v>1</v>
      </c>
      <c r="AQ91" s="370"/>
      <c r="AR91" s="370"/>
      <c r="AS91" s="370"/>
      <c r="AT91" s="370"/>
      <c r="AU91" s="370"/>
      <c r="AV91" s="370"/>
      <c r="AW91" s="370"/>
      <c r="AX91" s="370"/>
      <c r="AY91" s="370"/>
      <c r="AZ91" s="370"/>
      <c r="BA91" s="370"/>
      <c r="BB91" s="370"/>
      <c r="BC91" s="370"/>
      <c r="BD91" s="370"/>
      <c r="BE91" s="370"/>
      <c r="BF91" s="370"/>
      <c r="BG91" s="370"/>
      <c r="BH91" s="370"/>
      <c r="BI91" s="370"/>
      <c r="BJ91" s="370"/>
      <c r="BK91" s="370"/>
      <c r="BL91" s="370"/>
      <c r="BM91" s="370"/>
      <c r="BN91" s="370"/>
      <c r="BO91" s="370"/>
      <c r="BP91" s="370"/>
      <c r="BQ91" s="370"/>
      <c r="BR91" s="370"/>
      <c r="BS91" s="370"/>
      <c r="BT91" s="370"/>
      <c r="BU91" s="370"/>
      <c r="BV91" s="370"/>
      <c r="BW91" s="370"/>
      <c r="BX91" s="370"/>
      <c r="BY91" s="371"/>
      <c r="BZ91" s="369">
        <v>1</v>
      </c>
      <c r="CA91" s="370"/>
      <c r="CB91" s="370"/>
      <c r="CC91" s="370"/>
      <c r="CD91" s="370"/>
      <c r="CE91" s="370"/>
      <c r="CF91" s="370"/>
      <c r="CG91" s="370"/>
      <c r="CH91" s="370"/>
      <c r="CI91" s="370"/>
      <c r="CJ91" s="370"/>
      <c r="CK91" s="370"/>
      <c r="CL91" s="370"/>
      <c r="CM91" s="370"/>
      <c r="CN91" s="370"/>
      <c r="CO91" s="370"/>
      <c r="CP91" s="370"/>
      <c r="CQ91" s="370"/>
      <c r="CR91" s="370"/>
      <c r="CS91" s="370"/>
      <c r="CT91" s="370"/>
      <c r="CU91" s="370"/>
      <c r="CV91" s="370"/>
      <c r="CW91" s="370"/>
      <c r="CX91" s="370"/>
      <c r="CY91" s="370"/>
      <c r="CZ91" s="370"/>
      <c r="DA91" s="370"/>
      <c r="DB91" s="370"/>
      <c r="DC91" s="370"/>
      <c r="DD91" s="370"/>
      <c r="DE91" s="370"/>
      <c r="DF91" s="370"/>
      <c r="DG91" s="370"/>
      <c r="DH91" s="370"/>
      <c r="DI91" s="371"/>
      <c r="DJ91" s="183"/>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66"/>
      <c r="ET91" s="183"/>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66"/>
      <c r="GD91" s="183"/>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66"/>
    </row>
    <row r="92" spans="2:221" ht="18" customHeight="1" x14ac:dyDescent="0.2">
      <c r="B92" s="134"/>
      <c r="C92" s="135"/>
      <c r="D92" s="135"/>
      <c r="E92" s="135"/>
      <c r="F92" s="135"/>
      <c r="G92" s="135"/>
      <c r="H92" s="135"/>
      <c r="I92" s="135"/>
      <c r="J92" s="135"/>
      <c r="K92" s="135"/>
      <c r="L92" s="135"/>
      <c r="M92" s="135"/>
      <c r="N92" s="135"/>
      <c r="O92" s="135"/>
      <c r="P92" s="135"/>
      <c r="Q92" s="135"/>
      <c r="R92" s="135"/>
      <c r="S92" s="135"/>
      <c r="T92" s="135"/>
      <c r="U92" s="136"/>
      <c r="V92" s="140"/>
      <c r="W92" s="141"/>
      <c r="X92" s="141"/>
      <c r="Y92" s="141"/>
      <c r="Z92" s="141"/>
      <c r="AA92" s="142"/>
      <c r="AB92" s="146"/>
      <c r="AC92" s="147"/>
      <c r="AD92" s="147"/>
      <c r="AE92" s="147"/>
      <c r="AF92" s="148"/>
      <c r="AG92" s="74" t="s">
        <v>24</v>
      </c>
      <c r="AH92" s="75"/>
      <c r="AI92" s="75"/>
      <c r="AJ92" s="75"/>
      <c r="AK92" s="75"/>
      <c r="AL92" s="76">
        <f t="shared" si="1"/>
        <v>0</v>
      </c>
      <c r="AM92" s="77"/>
      <c r="AN92" s="77"/>
      <c r="AO92" s="78"/>
      <c r="AP92" s="369">
        <v>0</v>
      </c>
      <c r="AQ92" s="370"/>
      <c r="AR92" s="370"/>
      <c r="AS92" s="370"/>
      <c r="AT92" s="370"/>
      <c r="AU92" s="370"/>
      <c r="AV92" s="370"/>
      <c r="AW92" s="370"/>
      <c r="AX92" s="370"/>
      <c r="AY92" s="370"/>
      <c r="AZ92" s="370"/>
      <c r="BA92" s="370"/>
      <c r="BB92" s="370"/>
      <c r="BC92" s="370"/>
      <c r="BD92" s="370"/>
      <c r="BE92" s="370"/>
      <c r="BF92" s="370"/>
      <c r="BG92" s="370"/>
      <c r="BH92" s="370"/>
      <c r="BI92" s="370"/>
      <c r="BJ92" s="370"/>
      <c r="BK92" s="370"/>
      <c r="BL92" s="370"/>
      <c r="BM92" s="370"/>
      <c r="BN92" s="370"/>
      <c r="BO92" s="370"/>
      <c r="BP92" s="370"/>
      <c r="BQ92" s="370"/>
      <c r="BR92" s="370"/>
      <c r="BS92" s="370"/>
      <c r="BT92" s="370"/>
      <c r="BU92" s="370"/>
      <c r="BV92" s="370"/>
      <c r="BW92" s="370"/>
      <c r="BX92" s="370"/>
      <c r="BY92" s="371"/>
      <c r="BZ92" s="183">
        <v>0</v>
      </c>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66"/>
      <c r="DJ92" s="183"/>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66"/>
      <c r="ET92" s="183"/>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66"/>
      <c r="GD92" s="183"/>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66"/>
    </row>
    <row r="93" spans="2:221" ht="18" customHeight="1" x14ac:dyDescent="0.2">
      <c r="B93" s="159" t="s">
        <v>63</v>
      </c>
      <c r="C93" s="160"/>
      <c r="D93" s="160"/>
      <c r="E93" s="160"/>
      <c r="F93" s="160"/>
      <c r="G93" s="160"/>
      <c r="H93" s="160"/>
      <c r="I93" s="160"/>
      <c r="J93" s="160"/>
      <c r="K93" s="160"/>
      <c r="L93" s="160"/>
      <c r="M93" s="160"/>
      <c r="N93" s="160"/>
      <c r="O93" s="160"/>
      <c r="P93" s="160"/>
      <c r="Q93" s="160"/>
      <c r="R93" s="160"/>
      <c r="S93" s="160"/>
      <c r="T93" s="160"/>
      <c r="U93" s="161"/>
      <c r="V93" s="165" t="s">
        <v>437</v>
      </c>
      <c r="W93" s="166"/>
      <c r="X93" s="166"/>
      <c r="Y93" s="166"/>
      <c r="Z93" s="166"/>
      <c r="AA93" s="167"/>
      <c r="AB93" s="171">
        <v>7.6E-3</v>
      </c>
      <c r="AC93" s="172"/>
      <c r="AD93" s="172"/>
      <c r="AE93" s="172"/>
      <c r="AF93" s="173"/>
      <c r="AG93" s="177" t="s">
        <v>23</v>
      </c>
      <c r="AH93" s="178"/>
      <c r="AI93" s="178"/>
      <c r="AJ93" s="178"/>
      <c r="AK93" s="178"/>
      <c r="AL93" s="179">
        <f t="shared" si="1"/>
        <v>3</v>
      </c>
      <c r="AM93" s="180"/>
      <c r="AN93" s="180"/>
      <c r="AO93" s="181"/>
      <c r="AP93" s="61"/>
      <c r="AQ93" s="65"/>
      <c r="AR93" s="65"/>
      <c r="AS93" s="65"/>
      <c r="AT93" s="65"/>
      <c r="AU93" s="65"/>
      <c r="AV93" s="65"/>
      <c r="AW93" s="65"/>
      <c r="AX93" s="65"/>
      <c r="AY93" s="65">
        <v>1</v>
      </c>
      <c r="AZ93" s="65"/>
      <c r="BA93" s="65"/>
      <c r="BB93" s="65"/>
      <c r="BC93" s="65"/>
      <c r="BD93" s="65"/>
      <c r="BE93" s="65"/>
      <c r="BF93" s="65"/>
      <c r="BG93" s="65"/>
      <c r="BH93" s="65">
        <v>1</v>
      </c>
      <c r="BI93" s="65"/>
      <c r="BJ93" s="65"/>
      <c r="BK93" s="65"/>
      <c r="BL93" s="65"/>
      <c r="BM93" s="65"/>
      <c r="BN93" s="65"/>
      <c r="BO93" s="65"/>
      <c r="BP93" s="65"/>
      <c r="BQ93" s="65">
        <v>1</v>
      </c>
      <c r="BR93" s="65"/>
      <c r="BS93" s="65"/>
      <c r="BT93" s="65"/>
      <c r="BU93" s="65"/>
      <c r="BV93" s="65"/>
      <c r="BW93" s="65"/>
      <c r="BX93" s="65"/>
      <c r="BY93" s="80"/>
      <c r="BZ93" s="182"/>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80"/>
      <c r="DJ93" s="182"/>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80"/>
      <c r="ET93" s="182"/>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80"/>
      <c r="GD93" s="182"/>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80"/>
    </row>
    <row r="94" spans="2:221" ht="18" customHeight="1" thickBot="1" x14ac:dyDescent="0.25">
      <c r="B94" s="199"/>
      <c r="C94" s="200"/>
      <c r="D94" s="200"/>
      <c r="E94" s="200"/>
      <c r="F94" s="200"/>
      <c r="G94" s="200"/>
      <c r="H94" s="200"/>
      <c r="I94" s="200"/>
      <c r="J94" s="200"/>
      <c r="K94" s="200"/>
      <c r="L94" s="200"/>
      <c r="M94" s="200"/>
      <c r="N94" s="200"/>
      <c r="O94" s="200"/>
      <c r="P94" s="200"/>
      <c r="Q94" s="200"/>
      <c r="R94" s="200"/>
      <c r="S94" s="200"/>
      <c r="T94" s="200"/>
      <c r="U94" s="201"/>
      <c r="V94" s="202"/>
      <c r="W94" s="203"/>
      <c r="X94" s="203"/>
      <c r="Y94" s="203"/>
      <c r="Z94" s="203"/>
      <c r="AA94" s="204"/>
      <c r="AB94" s="205"/>
      <c r="AC94" s="206"/>
      <c r="AD94" s="206"/>
      <c r="AE94" s="206"/>
      <c r="AF94" s="207"/>
      <c r="AG94" s="208" t="s">
        <v>24</v>
      </c>
      <c r="AH94" s="209"/>
      <c r="AI94" s="209"/>
      <c r="AJ94" s="209"/>
      <c r="AK94" s="209"/>
      <c r="AL94" s="210">
        <f t="shared" si="1"/>
        <v>0</v>
      </c>
      <c r="AM94" s="211"/>
      <c r="AN94" s="211"/>
      <c r="AO94" s="212"/>
      <c r="AP94" s="213"/>
      <c r="AQ94" s="214"/>
      <c r="AR94" s="214"/>
      <c r="AS94" s="214"/>
      <c r="AT94" s="214"/>
      <c r="AU94" s="214"/>
      <c r="AV94" s="214"/>
      <c r="AW94" s="214"/>
      <c r="AX94" s="214"/>
      <c r="AY94" s="214">
        <v>0</v>
      </c>
      <c r="AZ94" s="214"/>
      <c r="BA94" s="214"/>
      <c r="BB94" s="214"/>
      <c r="BC94" s="214"/>
      <c r="BD94" s="214"/>
      <c r="BE94" s="214"/>
      <c r="BF94" s="214"/>
      <c r="BG94" s="214"/>
      <c r="BH94" s="214">
        <v>0</v>
      </c>
      <c r="BI94" s="214"/>
      <c r="BJ94" s="214"/>
      <c r="BK94" s="214"/>
      <c r="BL94" s="214"/>
      <c r="BM94" s="214"/>
      <c r="BN94" s="214"/>
      <c r="BO94" s="214"/>
      <c r="BP94" s="214"/>
      <c r="BQ94" s="214">
        <v>0</v>
      </c>
      <c r="BR94" s="214"/>
      <c r="BS94" s="214"/>
      <c r="BT94" s="214"/>
      <c r="BU94" s="214"/>
      <c r="BV94" s="214"/>
      <c r="BW94" s="214"/>
      <c r="BX94" s="214"/>
      <c r="BY94" s="215"/>
      <c r="BZ94" s="216">
        <v>0</v>
      </c>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5"/>
      <c r="DJ94" s="216"/>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5"/>
      <c r="ET94" s="216"/>
      <c r="EU94" s="214"/>
      <c r="EV94" s="214"/>
      <c r="EW94" s="214"/>
      <c r="EX94" s="214"/>
      <c r="EY94" s="214"/>
      <c r="EZ94" s="214"/>
      <c r="FA94" s="214"/>
      <c r="FB94" s="214"/>
      <c r="FC94" s="214"/>
      <c r="FD94" s="214"/>
      <c r="FE94" s="214"/>
      <c r="FF94" s="214"/>
      <c r="FG94" s="214"/>
      <c r="FH94" s="214"/>
      <c r="FI94" s="214"/>
      <c r="FJ94" s="214"/>
      <c r="FK94" s="214"/>
      <c r="FL94" s="214"/>
      <c r="FM94" s="214"/>
      <c r="FN94" s="214"/>
      <c r="FO94" s="214"/>
      <c r="FP94" s="214"/>
      <c r="FQ94" s="214"/>
      <c r="FR94" s="214"/>
      <c r="FS94" s="214"/>
      <c r="FT94" s="214"/>
      <c r="FU94" s="214"/>
      <c r="FV94" s="214"/>
      <c r="FW94" s="214"/>
      <c r="FX94" s="214"/>
      <c r="FY94" s="214"/>
      <c r="FZ94" s="214"/>
      <c r="GA94" s="214"/>
      <c r="GB94" s="214"/>
      <c r="GC94" s="215"/>
      <c r="GD94" s="216"/>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5"/>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67" t="s">
        <v>33</v>
      </c>
      <c r="D97" s="68"/>
      <c r="E97" s="68"/>
      <c r="F97" s="68"/>
      <c r="G97" s="68"/>
      <c r="H97" s="68"/>
      <c r="I97" s="68"/>
      <c r="J97" s="68"/>
      <c r="K97" s="68"/>
      <c r="L97" s="68"/>
      <c r="M97" s="68"/>
      <c r="N97" s="68"/>
      <c r="O97" s="85" t="s">
        <v>385</v>
      </c>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67" t="s">
        <v>34</v>
      </c>
      <c r="D98" s="68"/>
      <c r="E98" s="68"/>
      <c r="F98" s="68"/>
      <c r="G98" s="68"/>
      <c r="H98" s="68"/>
      <c r="I98" s="68"/>
      <c r="J98" s="68"/>
      <c r="K98" s="68"/>
      <c r="L98" s="68"/>
      <c r="M98" s="68"/>
      <c r="N98" s="68"/>
      <c r="O98" s="69" t="s">
        <v>386</v>
      </c>
      <c r="P98" s="69"/>
      <c r="Q98" s="6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67" t="s">
        <v>35</v>
      </c>
      <c r="D99" s="67"/>
      <c r="E99" s="67"/>
      <c r="F99" s="67"/>
      <c r="G99" s="67"/>
      <c r="H99" s="67"/>
      <c r="I99" s="67"/>
      <c r="J99" s="67"/>
      <c r="K99" s="67"/>
      <c r="L99" s="67"/>
      <c r="M99" s="67"/>
      <c r="N99" s="67"/>
      <c r="O99" s="70">
        <v>0.2</v>
      </c>
      <c r="P99" s="70"/>
      <c r="Q99" s="70"/>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71" t="s">
        <v>36</v>
      </c>
      <c r="D100" s="71"/>
      <c r="E100" s="71"/>
      <c r="F100" s="71"/>
      <c r="G100" s="71"/>
      <c r="H100" s="71"/>
      <c r="I100" s="71"/>
      <c r="J100" s="71"/>
      <c r="K100" s="71"/>
      <c r="L100" s="71"/>
      <c r="M100" s="71"/>
      <c r="N100" s="71"/>
      <c r="O100" s="72" t="s">
        <v>438</v>
      </c>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67" t="s">
        <v>34</v>
      </c>
      <c r="D101" s="67"/>
      <c r="E101" s="67"/>
      <c r="F101" s="67"/>
      <c r="G101" s="67"/>
      <c r="H101" s="67"/>
      <c r="I101" s="67"/>
      <c r="J101" s="67"/>
      <c r="K101" s="67"/>
      <c r="L101" s="67"/>
      <c r="M101" s="67"/>
      <c r="N101" s="67"/>
      <c r="O101" s="69" t="s">
        <v>439</v>
      </c>
      <c r="P101" s="69"/>
      <c r="Q101" s="69"/>
      <c r="R101" s="6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7" t="s">
        <v>37</v>
      </c>
      <c r="D102" s="67"/>
      <c r="E102" s="67"/>
      <c r="F102" s="67"/>
      <c r="G102" s="67"/>
      <c r="H102" s="67"/>
      <c r="I102" s="67"/>
      <c r="J102" s="67"/>
      <c r="K102" s="67"/>
      <c r="L102" s="67"/>
      <c r="M102" s="67"/>
      <c r="N102" s="67"/>
      <c r="O102" s="73">
        <v>0.05</v>
      </c>
      <c r="P102" s="69"/>
      <c r="Q102" s="6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7" t="s">
        <v>38</v>
      </c>
      <c r="D103" s="67"/>
      <c r="E103" s="67"/>
      <c r="F103" s="67"/>
      <c r="G103" s="67"/>
      <c r="H103" s="67"/>
      <c r="I103" s="67"/>
      <c r="J103" s="67"/>
      <c r="K103" s="67"/>
      <c r="L103" s="67"/>
      <c r="M103" s="67"/>
      <c r="N103" s="67"/>
      <c r="O103" s="69" t="s">
        <v>440</v>
      </c>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121" t="s">
        <v>39</v>
      </c>
      <c r="C105" s="122"/>
      <c r="D105" s="122"/>
      <c r="E105" s="122"/>
      <c r="F105" s="122"/>
      <c r="G105" s="122"/>
      <c r="H105" s="122"/>
      <c r="I105" s="122"/>
      <c r="J105" s="122"/>
      <c r="K105" s="122"/>
      <c r="L105" s="122"/>
      <c r="M105" s="122"/>
      <c r="N105" s="122"/>
      <c r="O105" s="122"/>
      <c r="P105" s="122"/>
      <c r="Q105" s="122"/>
      <c r="R105" s="122"/>
      <c r="S105" s="122"/>
      <c r="T105" s="122"/>
      <c r="U105" s="123"/>
      <c r="V105" s="121" t="s">
        <v>40</v>
      </c>
      <c r="W105" s="122"/>
      <c r="X105" s="122"/>
      <c r="Y105" s="122"/>
      <c r="Z105" s="122"/>
      <c r="AA105" s="123"/>
      <c r="AB105" s="121" t="s">
        <v>9</v>
      </c>
      <c r="AC105" s="122"/>
      <c r="AD105" s="122"/>
      <c r="AE105" s="122"/>
      <c r="AF105" s="123"/>
      <c r="AG105" s="121" t="s">
        <v>1</v>
      </c>
      <c r="AH105" s="122"/>
      <c r="AI105" s="122"/>
      <c r="AJ105" s="122"/>
      <c r="AK105" s="122"/>
      <c r="AL105" s="122"/>
      <c r="AM105" s="122"/>
      <c r="AN105" s="122"/>
      <c r="AO105" s="123"/>
      <c r="AP105" s="127" t="s">
        <v>5</v>
      </c>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9"/>
      <c r="BZ105" s="127" t="s">
        <v>41</v>
      </c>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9"/>
      <c r="DJ105" s="127" t="s">
        <v>42</v>
      </c>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9"/>
      <c r="ET105" s="127" t="s">
        <v>43</v>
      </c>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9"/>
      <c r="GD105" s="127" t="s">
        <v>44</v>
      </c>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9"/>
    </row>
    <row r="106" spans="2:221" ht="18" customHeight="1" thickBot="1" x14ac:dyDescent="0.25">
      <c r="B106" s="124"/>
      <c r="C106" s="125"/>
      <c r="D106" s="125"/>
      <c r="E106" s="125"/>
      <c r="F106" s="125"/>
      <c r="G106" s="125"/>
      <c r="H106" s="125"/>
      <c r="I106" s="125"/>
      <c r="J106" s="125"/>
      <c r="K106" s="125"/>
      <c r="L106" s="125"/>
      <c r="M106" s="125"/>
      <c r="N106" s="125"/>
      <c r="O106" s="125"/>
      <c r="P106" s="125"/>
      <c r="Q106" s="125"/>
      <c r="R106" s="125"/>
      <c r="S106" s="125"/>
      <c r="T106" s="125"/>
      <c r="U106" s="126"/>
      <c r="V106" s="124"/>
      <c r="W106" s="125"/>
      <c r="X106" s="125"/>
      <c r="Y106" s="125"/>
      <c r="Z106" s="125"/>
      <c r="AA106" s="126"/>
      <c r="AB106" s="124"/>
      <c r="AC106" s="125"/>
      <c r="AD106" s="125"/>
      <c r="AE106" s="125"/>
      <c r="AF106" s="126"/>
      <c r="AG106" s="124"/>
      <c r="AH106" s="125"/>
      <c r="AI106" s="125"/>
      <c r="AJ106" s="125"/>
      <c r="AK106" s="125"/>
      <c r="AL106" s="125"/>
      <c r="AM106" s="125"/>
      <c r="AN106" s="125"/>
      <c r="AO106" s="126"/>
      <c r="AP106" s="116" t="s">
        <v>11</v>
      </c>
      <c r="AQ106" s="117"/>
      <c r="AR106" s="117"/>
      <c r="AS106" s="117" t="s">
        <v>12</v>
      </c>
      <c r="AT106" s="117"/>
      <c r="AU106" s="117"/>
      <c r="AV106" s="118" t="s">
        <v>13</v>
      </c>
      <c r="AW106" s="119"/>
      <c r="AX106" s="120"/>
      <c r="AY106" s="118" t="s">
        <v>17</v>
      </c>
      <c r="AZ106" s="119"/>
      <c r="BA106" s="120"/>
      <c r="BB106" s="118" t="s">
        <v>14</v>
      </c>
      <c r="BC106" s="119"/>
      <c r="BD106" s="120"/>
      <c r="BE106" s="118" t="s">
        <v>15</v>
      </c>
      <c r="BF106" s="119"/>
      <c r="BG106" s="120"/>
      <c r="BH106" s="118" t="s">
        <v>16</v>
      </c>
      <c r="BI106" s="119"/>
      <c r="BJ106" s="120"/>
      <c r="BK106" s="118" t="s">
        <v>18</v>
      </c>
      <c r="BL106" s="119"/>
      <c r="BM106" s="120"/>
      <c r="BN106" s="118" t="s">
        <v>19</v>
      </c>
      <c r="BO106" s="119"/>
      <c r="BP106" s="120"/>
      <c r="BQ106" s="118" t="s">
        <v>20</v>
      </c>
      <c r="BR106" s="119"/>
      <c r="BS106" s="120"/>
      <c r="BT106" s="118" t="s">
        <v>21</v>
      </c>
      <c r="BU106" s="119"/>
      <c r="BV106" s="120"/>
      <c r="BW106" s="118" t="s">
        <v>22</v>
      </c>
      <c r="BX106" s="119"/>
      <c r="BY106" s="130"/>
      <c r="BZ106" s="116" t="s">
        <v>11</v>
      </c>
      <c r="CA106" s="117"/>
      <c r="CB106" s="117"/>
      <c r="CC106" s="117" t="s">
        <v>12</v>
      </c>
      <c r="CD106" s="117"/>
      <c r="CE106" s="117"/>
      <c r="CF106" s="118" t="s">
        <v>13</v>
      </c>
      <c r="CG106" s="119"/>
      <c r="CH106" s="120"/>
      <c r="CI106" s="118" t="s">
        <v>17</v>
      </c>
      <c r="CJ106" s="119"/>
      <c r="CK106" s="120"/>
      <c r="CL106" s="118" t="s">
        <v>14</v>
      </c>
      <c r="CM106" s="119"/>
      <c r="CN106" s="120"/>
      <c r="CO106" s="118" t="s">
        <v>15</v>
      </c>
      <c r="CP106" s="119"/>
      <c r="CQ106" s="120"/>
      <c r="CR106" s="118" t="s">
        <v>16</v>
      </c>
      <c r="CS106" s="119"/>
      <c r="CT106" s="120"/>
      <c r="CU106" s="118" t="s">
        <v>18</v>
      </c>
      <c r="CV106" s="119"/>
      <c r="CW106" s="120"/>
      <c r="CX106" s="118" t="s">
        <v>19</v>
      </c>
      <c r="CY106" s="119"/>
      <c r="CZ106" s="120"/>
      <c r="DA106" s="118" t="s">
        <v>20</v>
      </c>
      <c r="DB106" s="119"/>
      <c r="DC106" s="120"/>
      <c r="DD106" s="118" t="s">
        <v>21</v>
      </c>
      <c r="DE106" s="119"/>
      <c r="DF106" s="120"/>
      <c r="DG106" s="118" t="s">
        <v>22</v>
      </c>
      <c r="DH106" s="119"/>
      <c r="DI106" s="130"/>
      <c r="DJ106" s="116" t="s">
        <v>11</v>
      </c>
      <c r="DK106" s="117"/>
      <c r="DL106" s="117"/>
      <c r="DM106" s="117" t="s">
        <v>12</v>
      </c>
      <c r="DN106" s="117"/>
      <c r="DO106" s="117"/>
      <c r="DP106" s="118" t="s">
        <v>13</v>
      </c>
      <c r="DQ106" s="119"/>
      <c r="DR106" s="120"/>
      <c r="DS106" s="118" t="s">
        <v>17</v>
      </c>
      <c r="DT106" s="119"/>
      <c r="DU106" s="120"/>
      <c r="DV106" s="118" t="s">
        <v>14</v>
      </c>
      <c r="DW106" s="119"/>
      <c r="DX106" s="120"/>
      <c r="DY106" s="118" t="s">
        <v>15</v>
      </c>
      <c r="DZ106" s="119"/>
      <c r="EA106" s="120"/>
      <c r="EB106" s="118" t="s">
        <v>16</v>
      </c>
      <c r="EC106" s="119"/>
      <c r="ED106" s="120"/>
      <c r="EE106" s="118" t="s">
        <v>18</v>
      </c>
      <c r="EF106" s="119"/>
      <c r="EG106" s="120"/>
      <c r="EH106" s="118" t="s">
        <v>19</v>
      </c>
      <c r="EI106" s="119"/>
      <c r="EJ106" s="120"/>
      <c r="EK106" s="118" t="s">
        <v>20</v>
      </c>
      <c r="EL106" s="119"/>
      <c r="EM106" s="120"/>
      <c r="EN106" s="118" t="s">
        <v>21</v>
      </c>
      <c r="EO106" s="119"/>
      <c r="EP106" s="120"/>
      <c r="EQ106" s="118" t="s">
        <v>22</v>
      </c>
      <c r="ER106" s="119"/>
      <c r="ES106" s="130"/>
      <c r="ET106" s="116" t="s">
        <v>11</v>
      </c>
      <c r="EU106" s="117"/>
      <c r="EV106" s="117"/>
      <c r="EW106" s="117" t="s">
        <v>12</v>
      </c>
      <c r="EX106" s="117"/>
      <c r="EY106" s="117"/>
      <c r="EZ106" s="118" t="s">
        <v>13</v>
      </c>
      <c r="FA106" s="119"/>
      <c r="FB106" s="120"/>
      <c r="FC106" s="118" t="s">
        <v>17</v>
      </c>
      <c r="FD106" s="119"/>
      <c r="FE106" s="120"/>
      <c r="FF106" s="118" t="s">
        <v>14</v>
      </c>
      <c r="FG106" s="119"/>
      <c r="FH106" s="120"/>
      <c r="FI106" s="118" t="s">
        <v>15</v>
      </c>
      <c r="FJ106" s="119"/>
      <c r="FK106" s="120"/>
      <c r="FL106" s="118" t="s">
        <v>16</v>
      </c>
      <c r="FM106" s="119"/>
      <c r="FN106" s="120"/>
      <c r="FO106" s="118" t="s">
        <v>18</v>
      </c>
      <c r="FP106" s="119"/>
      <c r="FQ106" s="120"/>
      <c r="FR106" s="118" t="s">
        <v>19</v>
      </c>
      <c r="FS106" s="119"/>
      <c r="FT106" s="120"/>
      <c r="FU106" s="118" t="s">
        <v>20</v>
      </c>
      <c r="FV106" s="119"/>
      <c r="FW106" s="120"/>
      <c r="FX106" s="118" t="s">
        <v>21</v>
      </c>
      <c r="FY106" s="119"/>
      <c r="FZ106" s="120"/>
      <c r="GA106" s="118" t="s">
        <v>22</v>
      </c>
      <c r="GB106" s="119"/>
      <c r="GC106" s="130"/>
      <c r="GD106" s="116" t="s">
        <v>11</v>
      </c>
      <c r="GE106" s="117"/>
      <c r="GF106" s="117"/>
      <c r="GG106" s="117" t="s">
        <v>12</v>
      </c>
      <c r="GH106" s="117"/>
      <c r="GI106" s="117"/>
      <c r="GJ106" s="118" t="s">
        <v>13</v>
      </c>
      <c r="GK106" s="119"/>
      <c r="GL106" s="120"/>
      <c r="GM106" s="118" t="s">
        <v>17</v>
      </c>
      <c r="GN106" s="119"/>
      <c r="GO106" s="120"/>
      <c r="GP106" s="118" t="s">
        <v>14</v>
      </c>
      <c r="GQ106" s="119"/>
      <c r="GR106" s="120"/>
      <c r="GS106" s="118" t="s">
        <v>15</v>
      </c>
      <c r="GT106" s="119"/>
      <c r="GU106" s="120"/>
      <c r="GV106" s="118" t="s">
        <v>16</v>
      </c>
      <c r="GW106" s="119"/>
      <c r="GX106" s="120"/>
      <c r="GY106" s="118" t="s">
        <v>18</v>
      </c>
      <c r="GZ106" s="119"/>
      <c r="HA106" s="120"/>
      <c r="HB106" s="118" t="s">
        <v>19</v>
      </c>
      <c r="HC106" s="119"/>
      <c r="HD106" s="120"/>
      <c r="HE106" s="118" t="s">
        <v>20</v>
      </c>
      <c r="HF106" s="119"/>
      <c r="HG106" s="120"/>
      <c r="HH106" s="118" t="s">
        <v>21</v>
      </c>
      <c r="HI106" s="119"/>
      <c r="HJ106" s="120"/>
      <c r="HK106" s="118" t="s">
        <v>22</v>
      </c>
      <c r="HL106" s="119"/>
      <c r="HM106" s="130"/>
    </row>
    <row r="107" spans="2:221" ht="24" customHeight="1" x14ac:dyDescent="0.2">
      <c r="B107" s="131" t="s">
        <v>441</v>
      </c>
      <c r="C107" s="132"/>
      <c r="D107" s="132"/>
      <c r="E107" s="132"/>
      <c r="F107" s="132"/>
      <c r="G107" s="132"/>
      <c r="H107" s="132"/>
      <c r="I107" s="132"/>
      <c r="J107" s="132"/>
      <c r="K107" s="132"/>
      <c r="L107" s="132"/>
      <c r="M107" s="132"/>
      <c r="N107" s="132"/>
      <c r="O107" s="132"/>
      <c r="P107" s="132"/>
      <c r="Q107" s="132"/>
      <c r="R107" s="132"/>
      <c r="S107" s="132"/>
      <c r="T107" s="132"/>
      <c r="U107" s="133"/>
      <c r="V107" s="137" t="s">
        <v>448</v>
      </c>
      <c r="W107" s="138"/>
      <c r="X107" s="138"/>
      <c r="Y107" s="138"/>
      <c r="Z107" s="138"/>
      <c r="AA107" s="139"/>
      <c r="AB107" s="143">
        <v>0.11745999999999999</v>
      </c>
      <c r="AC107" s="144"/>
      <c r="AD107" s="144"/>
      <c r="AE107" s="144"/>
      <c r="AF107" s="145"/>
      <c r="AG107" s="149" t="s">
        <v>23</v>
      </c>
      <c r="AH107" s="150"/>
      <c r="AI107" s="150"/>
      <c r="AJ107" s="150"/>
      <c r="AK107" s="150"/>
      <c r="AL107" s="151">
        <f>SUM(AP107:HM107)</f>
        <v>1</v>
      </c>
      <c r="AM107" s="152"/>
      <c r="AN107" s="152"/>
      <c r="AO107" s="153"/>
      <c r="AP107" s="88"/>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v>1</v>
      </c>
      <c r="BX107" s="154"/>
      <c r="BY107" s="156"/>
      <c r="BZ107" s="369">
        <v>0</v>
      </c>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1"/>
      <c r="DJ107" s="155"/>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6"/>
      <c r="ET107" s="155"/>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c r="FR107" s="154"/>
      <c r="FS107" s="154"/>
      <c r="FT107" s="154"/>
      <c r="FU107" s="154"/>
      <c r="FV107" s="154"/>
      <c r="FW107" s="154"/>
      <c r="FX107" s="154"/>
      <c r="FY107" s="154"/>
      <c r="FZ107" s="154"/>
      <c r="GA107" s="154"/>
      <c r="GB107" s="154"/>
      <c r="GC107" s="156"/>
      <c r="GD107" s="155"/>
      <c r="GE107" s="154"/>
      <c r="GF107" s="154"/>
      <c r="GG107" s="154"/>
      <c r="GH107" s="154"/>
      <c r="GI107" s="154"/>
      <c r="GJ107" s="154"/>
      <c r="GK107" s="154"/>
      <c r="GL107" s="154"/>
      <c r="GM107" s="154"/>
      <c r="GN107" s="154"/>
      <c r="GO107" s="154"/>
      <c r="GP107" s="154"/>
      <c r="GQ107" s="154"/>
      <c r="GR107" s="154"/>
      <c r="GS107" s="154"/>
      <c r="GT107" s="154"/>
      <c r="GU107" s="154"/>
      <c r="GV107" s="154"/>
      <c r="GW107" s="154"/>
      <c r="GX107" s="154"/>
      <c r="GY107" s="154"/>
      <c r="GZ107" s="154"/>
      <c r="HA107" s="154"/>
      <c r="HB107" s="154"/>
      <c r="HC107" s="154"/>
      <c r="HD107" s="154"/>
      <c r="HE107" s="154"/>
      <c r="HF107" s="154"/>
      <c r="HG107" s="154"/>
      <c r="HH107" s="154"/>
      <c r="HI107" s="154"/>
      <c r="HJ107" s="154"/>
      <c r="HK107" s="154"/>
      <c r="HL107" s="154"/>
      <c r="HM107" s="156"/>
    </row>
    <row r="108" spans="2:221" ht="24" customHeight="1" x14ac:dyDescent="0.2">
      <c r="B108" s="134"/>
      <c r="C108" s="135"/>
      <c r="D108" s="135"/>
      <c r="E108" s="135"/>
      <c r="F108" s="135"/>
      <c r="G108" s="135"/>
      <c r="H108" s="135"/>
      <c r="I108" s="135"/>
      <c r="J108" s="135"/>
      <c r="K108" s="135"/>
      <c r="L108" s="135"/>
      <c r="M108" s="135"/>
      <c r="N108" s="135"/>
      <c r="O108" s="135"/>
      <c r="P108" s="135"/>
      <c r="Q108" s="135"/>
      <c r="R108" s="135"/>
      <c r="S108" s="135"/>
      <c r="T108" s="135"/>
      <c r="U108" s="136"/>
      <c r="V108" s="140"/>
      <c r="W108" s="141"/>
      <c r="X108" s="141"/>
      <c r="Y108" s="141"/>
      <c r="Z108" s="141"/>
      <c r="AA108" s="142"/>
      <c r="AB108" s="146"/>
      <c r="AC108" s="147"/>
      <c r="AD108" s="147"/>
      <c r="AE108" s="147"/>
      <c r="AF108" s="148"/>
      <c r="AG108" s="74" t="s">
        <v>24</v>
      </c>
      <c r="AH108" s="75"/>
      <c r="AI108" s="75"/>
      <c r="AJ108" s="75"/>
      <c r="AK108" s="75"/>
      <c r="AL108" s="76">
        <f t="shared" ref="AL108:AL122" si="2">SUM(AP108:HM108)</f>
        <v>1</v>
      </c>
      <c r="AM108" s="77"/>
      <c r="AN108" s="77"/>
      <c r="AO108" s="78"/>
      <c r="AP108" s="79"/>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v>1</v>
      </c>
      <c r="BX108" s="58"/>
      <c r="BY108" s="66"/>
      <c r="BZ108" s="369">
        <v>0</v>
      </c>
      <c r="CA108" s="370"/>
      <c r="CB108" s="370"/>
      <c r="CC108" s="370"/>
      <c r="CD108" s="370"/>
      <c r="CE108" s="370"/>
      <c r="CF108" s="370"/>
      <c r="CG108" s="370"/>
      <c r="CH108" s="370"/>
      <c r="CI108" s="370"/>
      <c r="CJ108" s="370"/>
      <c r="CK108" s="370"/>
      <c r="CL108" s="370"/>
      <c r="CM108" s="370"/>
      <c r="CN108" s="370"/>
      <c r="CO108" s="370"/>
      <c r="CP108" s="370"/>
      <c r="CQ108" s="370"/>
      <c r="CR108" s="370"/>
      <c r="CS108" s="370"/>
      <c r="CT108" s="370"/>
      <c r="CU108" s="370"/>
      <c r="CV108" s="370"/>
      <c r="CW108" s="370"/>
      <c r="CX108" s="370"/>
      <c r="CY108" s="370"/>
      <c r="CZ108" s="370"/>
      <c r="DA108" s="370"/>
      <c r="DB108" s="370"/>
      <c r="DC108" s="370"/>
      <c r="DD108" s="370"/>
      <c r="DE108" s="370"/>
      <c r="DF108" s="370"/>
      <c r="DG108" s="370"/>
      <c r="DH108" s="370"/>
      <c r="DI108" s="371"/>
      <c r="DJ108" s="183"/>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66"/>
      <c r="ET108" s="183"/>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66"/>
      <c r="GD108" s="183"/>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66"/>
    </row>
    <row r="109" spans="2:221" ht="18" customHeight="1" x14ac:dyDescent="0.2">
      <c r="B109" s="159" t="s">
        <v>442</v>
      </c>
      <c r="C109" s="160"/>
      <c r="D109" s="160"/>
      <c r="E109" s="160"/>
      <c r="F109" s="160"/>
      <c r="G109" s="160"/>
      <c r="H109" s="160"/>
      <c r="I109" s="160"/>
      <c r="J109" s="160"/>
      <c r="K109" s="160"/>
      <c r="L109" s="160"/>
      <c r="M109" s="160"/>
      <c r="N109" s="160"/>
      <c r="O109" s="160"/>
      <c r="P109" s="160"/>
      <c r="Q109" s="160"/>
      <c r="R109" s="160"/>
      <c r="S109" s="160"/>
      <c r="T109" s="160"/>
      <c r="U109" s="161"/>
      <c r="V109" s="165" t="s">
        <v>449</v>
      </c>
      <c r="W109" s="166"/>
      <c r="X109" s="166"/>
      <c r="Y109" s="166"/>
      <c r="Z109" s="166"/>
      <c r="AA109" s="167"/>
      <c r="AB109" s="171">
        <v>0.18931999999999999</v>
      </c>
      <c r="AC109" s="172"/>
      <c r="AD109" s="172"/>
      <c r="AE109" s="172"/>
      <c r="AF109" s="173"/>
      <c r="AG109" s="177" t="s">
        <v>23</v>
      </c>
      <c r="AH109" s="178"/>
      <c r="AI109" s="178"/>
      <c r="AJ109" s="178"/>
      <c r="AK109" s="178"/>
      <c r="AL109" s="179">
        <f t="shared" si="2"/>
        <v>15</v>
      </c>
      <c r="AM109" s="180"/>
      <c r="AN109" s="180"/>
      <c r="AO109" s="181"/>
      <c r="AP109" s="61">
        <v>1</v>
      </c>
      <c r="AQ109" s="65"/>
      <c r="AR109" s="65"/>
      <c r="AS109" s="61">
        <v>1</v>
      </c>
      <c r="AT109" s="65"/>
      <c r="AU109" s="65"/>
      <c r="AV109" s="61">
        <v>1</v>
      </c>
      <c r="AW109" s="65"/>
      <c r="AX109" s="65"/>
      <c r="AY109" s="61">
        <v>1</v>
      </c>
      <c r="AZ109" s="65"/>
      <c r="BA109" s="65"/>
      <c r="BB109" s="61">
        <v>1</v>
      </c>
      <c r="BC109" s="65"/>
      <c r="BD109" s="65"/>
      <c r="BE109" s="61">
        <v>1</v>
      </c>
      <c r="BF109" s="65"/>
      <c r="BG109" s="65"/>
      <c r="BH109" s="61">
        <v>1</v>
      </c>
      <c r="BI109" s="65"/>
      <c r="BJ109" s="65"/>
      <c r="BK109" s="61">
        <v>1</v>
      </c>
      <c r="BL109" s="65"/>
      <c r="BM109" s="65"/>
      <c r="BN109" s="61">
        <v>1</v>
      </c>
      <c r="BO109" s="65"/>
      <c r="BP109" s="65"/>
      <c r="BQ109" s="61">
        <v>1</v>
      </c>
      <c r="BR109" s="65"/>
      <c r="BS109" s="65"/>
      <c r="BT109" s="61">
        <v>1</v>
      </c>
      <c r="BU109" s="65"/>
      <c r="BV109" s="65"/>
      <c r="BW109" s="61">
        <v>1</v>
      </c>
      <c r="BX109" s="65"/>
      <c r="BY109" s="65"/>
      <c r="BZ109" s="182">
        <v>1</v>
      </c>
      <c r="CA109" s="65"/>
      <c r="CB109" s="65"/>
      <c r="CC109" s="65">
        <v>1</v>
      </c>
      <c r="CD109" s="65"/>
      <c r="CE109" s="65"/>
      <c r="CF109" s="65">
        <v>1</v>
      </c>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182"/>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80"/>
      <c r="ET109" s="182"/>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80"/>
      <c r="GD109" s="182"/>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80"/>
    </row>
    <row r="110" spans="2:221" ht="18" customHeight="1" x14ac:dyDescent="0.2">
      <c r="B110" s="162"/>
      <c r="C110" s="163"/>
      <c r="D110" s="163"/>
      <c r="E110" s="163"/>
      <c r="F110" s="163"/>
      <c r="G110" s="163"/>
      <c r="H110" s="163"/>
      <c r="I110" s="163"/>
      <c r="J110" s="163"/>
      <c r="K110" s="163"/>
      <c r="L110" s="163"/>
      <c r="M110" s="163"/>
      <c r="N110" s="163"/>
      <c r="O110" s="163"/>
      <c r="P110" s="163"/>
      <c r="Q110" s="163"/>
      <c r="R110" s="163"/>
      <c r="S110" s="163"/>
      <c r="T110" s="163"/>
      <c r="U110" s="164"/>
      <c r="V110" s="168"/>
      <c r="W110" s="169"/>
      <c r="X110" s="169"/>
      <c r="Y110" s="169"/>
      <c r="Z110" s="169"/>
      <c r="AA110" s="170"/>
      <c r="AB110" s="174"/>
      <c r="AC110" s="175"/>
      <c r="AD110" s="175"/>
      <c r="AE110" s="175"/>
      <c r="AF110" s="176"/>
      <c r="AG110" s="177" t="s">
        <v>24</v>
      </c>
      <c r="AH110" s="178"/>
      <c r="AI110" s="178"/>
      <c r="AJ110" s="178"/>
      <c r="AK110" s="178"/>
      <c r="AL110" s="179">
        <f t="shared" si="2"/>
        <v>15</v>
      </c>
      <c r="AM110" s="180"/>
      <c r="AN110" s="180"/>
      <c r="AO110" s="181"/>
      <c r="AP110" s="184">
        <v>1</v>
      </c>
      <c r="AQ110" s="65"/>
      <c r="AR110" s="65"/>
      <c r="AS110" s="65">
        <v>1</v>
      </c>
      <c r="AT110" s="65"/>
      <c r="AU110" s="65"/>
      <c r="AV110" s="65">
        <v>1</v>
      </c>
      <c r="AW110" s="65"/>
      <c r="AX110" s="65"/>
      <c r="AY110" s="65">
        <v>1</v>
      </c>
      <c r="AZ110" s="65"/>
      <c r="BA110" s="65"/>
      <c r="BB110" s="65">
        <v>1</v>
      </c>
      <c r="BC110" s="65"/>
      <c r="BD110" s="65"/>
      <c r="BE110" s="65">
        <v>1</v>
      </c>
      <c r="BF110" s="65"/>
      <c r="BG110" s="65"/>
      <c r="BH110" s="65">
        <v>1</v>
      </c>
      <c r="BI110" s="65"/>
      <c r="BJ110" s="65"/>
      <c r="BK110" s="65">
        <v>1</v>
      </c>
      <c r="BL110" s="65"/>
      <c r="BM110" s="65"/>
      <c r="BN110" s="65">
        <v>1</v>
      </c>
      <c r="BO110" s="65"/>
      <c r="BP110" s="65"/>
      <c r="BQ110" s="65">
        <v>1</v>
      </c>
      <c r="BR110" s="65"/>
      <c r="BS110" s="65"/>
      <c r="BT110" s="65">
        <v>1</v>
      </c>
      <c r="BU110" s="65"/>
      <c r="BV110" s="65"/>
      <c r="BW110" s="65">
        <v>1</v>
      </c>
      <c r="BX110" s="65"/>
      <c r="BY110" s="80"/>
      <c r="BZ110" s="182">
        <v>1</v>
      </c>
      <c r="CA110" s="65"/>
      <c r="CB110" s="65"/>
      <c r="CC110" s="65">
        <v>1</v>
      </c>
      <c r="CD110" s="65"/>
      <c r="CE110" s="65"/>
      <c r="CF110" s="65">
        <v>1</v>
      </c>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80"/>
      <c r="DJ110" s="182"/>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80"/>
      <c r="ET110" s="182"/>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80"/>
      <c r="GD110" s="182"/>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80"/>
    </row>
    <row r="111" spans="2:221" ht="18" customHeight="1" x14ac:dyDescent="0.2">
      <c r="B111" s="185" t="s">
        <v>443</v>
      </c>
      <c r="C111" s="186"/>
      <c r="D111" s="186"/>
      <c r="E111" s="186"/>
      <c r="F111" s="186"/>
      <c r="G111" s="186"/>
      <c r="H111" s="186"/>
      <c r="I111" s="186"/>
      <c r="J111" s="186"/>
      <c r="K111" s="186"/>
      <c r="L111" s="186"/>
      <c r="M111" s="186"/>
      <c r="N111" s="186"/>
      <c r="O111" s="186"/>
      <c r="P111" s="186"/>
      <c r="Q111" s="186"/>
      <c r="R111" s="186"/>
      <c r="S111" s="186"/>
      <c r="T111" s="186"/>
      <c r="U111" s="187"/>
      <c r="V111" s="188" t="s">
        <v>450</v>
      </c>
      <c r="W111" s="189"/>
      <c r="X111" s="189"/>
      <c r="Y111" s="189"/>
      <c r="Z111" s="189"/>
      <c r="AA111" s="190"/>
      <c r="AB111" s="191">
        <v>0.18931999999999999</v>
      </c>
      <c r="AC111" s="192"/>
      <c r="AD111" s="192"/>
      <c r="AE111" s="192"/>
      <c r="AF111" s="193"/>
      <c r="AG111" s="74" t="s">
        <v>23</v>
      </c>
      <c r="AH111" s="75"/>
      <c r="AI111" s="75"/>
      <c r="AJ111" s="75"/>
      <c r="AK111" s="75"/>
      <c r="AL111" s="76">
        <f t="shared" si="2"/>
        <v>15</v>
      </c>
      <c r="AM111" s="77"/>
      <c r="AN111" s="77"/>
      <c r="AO111" s="78"/>
      <c r="AP111" s="89">
        <v>1</v>
      </c>
      <c r="AQ111" s="90"/>
      <c r="AR111" s="91"/>
      <c r="AS111" s="97">
        <v>1</v>
      </c>
      <c r="AT111" s="90"/>
      <c r="AU111" s="91"/>
      <c r="AV111" s="97">
        <v>1</v>
      </c>
      <c r="AW111" s="90"/>
      <c r="AX111" s="91"/>
      <c r="AY111" s="97">
        <v>1</v>
      </c>
      <c r="AZ111" s="90"/>
      <c r="BA111" s="91"/>
      <c r="BB111" s="97">
        <v>1</v>
      </c>
      <c r="BC111" s="90"/>
      <c r="BD111" s="91"/>
      <c r="BE111" s="97">
        <v>1</v>
      </c>
      <c r="BF111" s="90"/>
      <c r="BG111" s="91"/>
      <c r="BH111" s="97">
        <v>1</v>
      </c>
      <c r="BI111" s="90"/>
      <c r="BJ111" s="91"/>
      <c r="BK111" s="97">
        <v>1</v>
      </c>
      <c r="BL111" s="90"/>
      <c r="BM111" s="91"/>
      <c r="BN111" s="97">
        <v>1</v>
      </c>
      <c r="BO111" s="90"/>
      <c r="BP111" s="91"/>
      <c r="BQ111" s="97">
        <v>1</v>
      </c>
      <c r="BR111" s="90"/>
      <c r="BS111" s="91"/>
      <c r="BT111" s="97">
        <v>1</v>
      </c>
      <c r="BU111" s="90"/>
      <c r="BV111" s="91"/>
      <c r="BW111" s="97">
        <v>1</v>
      </c>
      <c r="BX111" s="90"/>
      <c r="BY111" s="98"/>
      <c r="BZ111" s="183">
        <v>1</v>
      </c>
      <c r="CA111" s="58"/>
      <c r="CB111" s="58"/>
      <c r="CC111" s="58">
        <v>1</v>
      </c>
      <c r="CD111" s="58"/>
      <c r="CE111" s="58"/>
      <c r="CF111" s="58">
        <v>1</v>
      </c>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183"/>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66"/>
      <c r="ET111" s="183"/>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66"/>
      <c r="GD111" s="183"/>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66"/>
    </row>
    <row r="112" spans="2:221" ht="18" customHeight="1" x14ac:dyDescent="0.2">
      <c r="B112" s="134"/>
      <c r="C112" s="135"/>
      <c r="D112" s="135"/>
      <c r="E112" s="135"/>
      <c r="F112" s="135"/>
      <c r="G112" s="135"/>
      <c r="H112" s="135"/>
      <c r="I112" s="135"/>
      <c r="J112" s="135"/>
      <c r="K112" s="135"/>
      <c r="L112" s="135"/>
      <c r="M112" s="135"/>
      <c r="N112" s="135"/>
      <c r="O112" s="135"/>
      <c r="P112" s="135"/>
      <c r="Q112" s="135"/>
      <c r="R112" s="135"/>
      <c r="S112" s="135"/>
      <c r="T112" s="135"/>
      <c r="U112" s="136"/>
      <c r="V112" s="140"/>
      <c r="W112" s="141"/>
      <c r="X112" s="141"/>
      <c r="Y112" s="141"/>
      <c r="Z112" s="141"/>
      <c r="AA112" s="142"/>
      <c r="AB112" s="146"/>
      <c r="AC112" s="147"/>
      <c r="AD112" s="147"/>
      <c r="AE112" s="147"/>
      <c r="AF112" s="148"/>
      <c r="AG112" s="74" t="s">
        <v>24</v>
      </c>
      <c r="AH112" s="75"/>
      <c r="AI112" s="75"/>
      <c r="AJ112" s="75"/>
      <c r="AK112" s="75"/>
      <c r="AL112" s="76">
        <f t="shared" si="2"/>
        <v>15</v>
      </c>
      <c r="AM112" s="77"/>
      <c r="AN112" s="77"/>
      <c r="AO112" s="78"/>
      <c r="AP112" s="79">
        <v>1</v>
      </c>
      <c r="AQ112" s="58"/>
      <c r="AR112" s="58"/>
      <c r="AS112" s="58">
        <v>1</v>
      </c>
      <c r="AT112" s="58"/>
      <c r="AU112" s="58"/>
      <c r="AV112" s="58">
        <v>1</v>
      </c>
      <c r="AW112" s="58"/>
      <c r="AX112" s="58"/>
      <c r="AY112" s="58">
        <v>1</v>
      </c>
      <c r="AZ112" s="58"/>
      <c r="BA112" s="58"/>
      <c r="BB112" s="58">
        <v>1</v>
      </c>
      <c r="BC112" s="58"/>
      <c r="BD112" s="58"/>
      <c r="BE112" s="58">
        <v>1</v>
      </c>
      <c r="BF112" s="58"/>
      <c r="BG112" s="58"/>
      <c r="BH112" s="58">
        <v>1</v>
      </c>
      <c r="BI112" s="58"/>
      <c r="BJ112" s="58"/>
      <c r="BK112" s="58">
        <v>1</v>
      </c>
      <c r="BL112" s="58"/>
      <c r="BM112" s="58"/>
      <c r="BN112" s="58">
        <v>1</v>
      </c>
      <c r="BO112" s="58"/>
      <c r="BP112" s="58"/>
      <c r="BQ112" s="58">
        <v>1</v>
      </c>
      <c r="BR112" s="58"/>
      <c r="BS112" s="58"/>
      <c r="BT112" s="58">
        <v>1</v>
      </c>
      <c r="BU112" s="58"/>
      <c r="BV112" s="58"/>
      <c r="BW112" s="58">
        <v>1</v>
      </c>
      <c r="BX112" s="58"/>
      <c r="BY112" s="66"/>
      <c r="BZ112" s="183">
        <v>1</v>
      </c>
      <c r="CA112" s="58"/>
      <c r="CB112" s="58"/>
      <c r="CC112" s="58">
        <v>1</v>
      </c>
      <c r="CD112" s="58"/>
      <c r="CE112" s="58"/>
      <c r="CF112" s="58">
        <v>1</v>
      </c>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66"/>
      <c r="DJ112" s="183"/>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66"/>
      <c r="ET112" s="183"/>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66"/>
      <c r="GD112" s="183"/>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66"/>
    </row>
    <row r="113" spans="2:221" ht="18" customHeight="1" x14ac:dyDescent="0.2">
      <c r="B113" s="159" t="s">
        <v>444</v>
      </c>
      <c r="C113" s="160"/>
      <c r="D113" s="160"/>
      <c r="E113" s="160"/>
      <c r="F113" s="160"/>
      <c r="G113" s="160"/>
      <c r="H113" s="160"/>
      <c r="I113" s="160"/>
      <c r="J113" s="160"/>
      <c r="K113" s="160"/>
      <c r="L113" s="160"/>
      <c r="M113" s="160"/>
      <c r="N113" s="160"/>
      <c r="O113" s="160"/>
      <c r="P113" s="160"/>
      <c r="Q113" s="160"/>
      <c r="R113" s="160"/>
      <c r="S113" s="160"/>
      <c r="T113" s="160"/>
      <c r="U113" s="161"/>
      <c r="V113" s="165" t="s">
        <v>451</v>
      </c>
      <c r="W113" s="166"/>
      <c r="X113" s="166"/>
      <c r="Y113" s="166"/>
      <c r="Z113" s="166"/>
      <c r="AA113" s="167"/>
      <c r="AB113" s="171">
        <v>0.15221999999999999</v>
      </c>
      <c r="AC113" s="172"/>
      <c r="AD113" s="172"/>
      <c r="AE113" s="172"/>
      <c r="AF113" s="173"/>
      <c r="AG113" s="177" t="s">
        <v>23</v>
      </c>
      <c r="AH113" s="178"/>
      <c r="AI113" s="178"/>
      <c r="AJ113" s="178"/>
      <c r="AK113" s="178"/>
      <c r="AL113" s="179">
        <f t="shared" si="2"/>
        <v>7</v>
      </c>
      <c r="AM113" s="180"/>
      <c r="AN113" s="180"/>
      <c r="AO113" s="181"/>
      <c r="AP113" s="61"/>
      <c r="AQ113" s="65"/>
      <c r="AR113" s="65"/>
      <c r="AS113" s="65">
        <v>1</v>
      </c>
      <c r="AT113" s="65"/>
      <c r="AU113" s="65"/>
      <c r="AV113" s="65"/>
      <c r="AW113" s="65"/>
      <c r="AX113" s="65"/>
      <c r="AY113" s="65">
        <v>1</v>
      </c>
      <c r="AZ113" s="65"/>
      <c r="BA113" s="65"/>
      <c r="BB113" s="65"/>
      <c r="BC113" s="65"/>
      <c r="BD113" s="65"/>
      <c r="BE113" s="65">
        <v>1</v>
      </c>
      <c r="BF113" s="65"/>
      <c r="BG113" s="65"/>
      <c r="BH113" s="65"/>
      <c r="BI113" s="65"/>
      <c r="BJ113" s="65"/>
      <c r="BK113" s="65">
        <v>1</v>
      </c>
      <c r="BL113" s="65"/>
      <c r="BM113" s="65"/>
      <c r="BN113" s="65"/>
      <c r="BO113" s="65"/>
      <c r="BP113" s="65"/>
      <c r="BQ113" s="65">
        <v>1</v>
      </c>
      <c r="BR113" s="65"/>
      <c r="BS113" s="65"/>
      <c r="BT113" s="65"/>
      <c r="BU113" s="65"/>
      <c r="BV113" s="65"/>
      <c r="BW113" s="65">
        <v>1</v>
      </c>
      <c r="BX113" s="65"/>
      <c r="BY113" s="80"/>
      <c r="BZ113" s="182"/>
      <c r="CA113" s="65"/>
      <c r="CB113" s="65"/>
      <c r="CC113" s="65">
        <v>1</v>
      </c>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80"/>
      <c r="DJ113" s="182"/>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80"/>
      <c r="ET113" s="182"/>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80"/>
      <c r="GD113" s="182"/>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80"/>
    </row>
    <row r="114" spans="2:221" ht="18" customHeight="1" x14ac:dyDescent="0.2">
      <c r="B114" s="162"/>
      <c r="C114" s="163"/>
      <c r="D114" s="163"/>
      <c r="E114" s="163"/>
      <c r="F114" s="163"/>
      <c r="G114" s="163"/>
      <c r="H114" s="163"/>
      <c r="I114" s="163"/>
      <c r="J114" s="163"/>
      <c r="K114" s="163"/>
      <c r="L114" s="163"/>
      <c r="M114" s="163"/>
      <c r="N114" s="163"/>
      <c r="O114" s="163"/>
      <c r="P114" s="163"/>
      <c r="Q114" s="163"/>
      <c r="R114" s="163"/>
      <c r="S114" s="163"/>
      <c r="T114" s="163"/>
      <c r="U114" s="164"/>
      <c r="V114" s="168"/>
      <c r="W114" s="169"/>
      <c r="X114" s="169"/>
      <c r="Y114" s="169"/>
      <c r="Z114" s="169"/>
      <c r="AA114" s="170"/>
      <c r="AB114" s="174"/>
      <c r="AC114" s="175"/>
      <c r="AD114" s="175"/>
      <c r="AE114" s="175"/>
      <c r="AF114" s="176"/>
      <c r="AG114" s="177" t="s">
        <v>24</v>
      </c>
      <c r="AH114" s="178"/>
      <c r="AI114" s="178"/>
      <c r="AJ114" s="178"/>
      <c r="AK114" s="178"/>
      <c r="AL114" s="179">
        <f t="shared" si="2"/>
        <v>3</v>
      </c>
      <c r="AM114" s="180"/>
      <c r="AN114" s="180"/>
      <c r="AO114" s="181"/>
      <c r="AP114" s="184"/>
      <c r="AQ114" s="65"/>
      <c r="AR114" s="65"/>
      <c r="AS114" s="184">
        <v>1</v>
      </c>
      <c r="AT114" s="65"/>
      <c r="AU114" s="65"/>
      <c r="AV114" s="184"/>
      <c r="AW114" s="65"/>
      <c r="AX114" s="65"/>
      <c r="AY114" s="184"/>
      <c r="AZ114" s="65"/>
      <c r="BA114" s="65"/>
      <c r="BB114" s="65"/>
      <c r="BC114" s="65"/>
      <c r="BD114" s="65"/>
      <c r="BE114" s="184"/>
      <c r="BF114" s="65"/>
      <c r="BG114" s="65"/>
      <c r="BH114" s="65"/>
      <c r="BI114" s="65"/>
      <c r="BJ114" s="65"/>
      <c r="BK114" s="184"/>
      <c r="BL114" s="65"/>
      <c r="BM114" s="65"/>
      <c r="BN114" s="65"/>
      <c r="BO114" s="65"/>
      <c r="BP114" s="65"/>
      <c r="BQ114" s="184"/>
      <c r="BR114" s="65"/>
      <c r="BS114" s="65"/>
      <c r="BT114" s="65"/>
      <c r="BU114" s="65"/>
      <c r="BV114" s="65"/>
      <c r="BW114" s="65">
        <v>1</v>
      </c>
      <c r="BX114" s="65"/>
      <c r="BY114" s="80"/>
      <c r="BZ114" s="182"/>
      <c r="CA114" s="65"/>
      <c r="CB114" s="65"/>
      <c r="CC114" s="65">
        <v>1</v>
      </c>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80"/>
      <c r="DJ114" s="182"/>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80"/>
      <c r="ET114" s="182"/>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80"/>
      <c r="GD114" s="182"/>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80"/>
    </row>
    <row r="115" spans="2:221" ht="18" customHeight="1" x14ac:dyDescent="0.2">
      <c r="B115" s="185" t="s">
        <v>445</v>
      </c>
      <c r="C115" s="186"/>
      <c r="D115" s="186"/>
      <c r="E115" s="186"/>
      <c r="F115" s="186"/>
      <c r="G115" s="186"/>
      <c r="H115" s="186"/>
      <c r="I115" s="186"/>
      <c r="J115" s="186"/>
      <c r="K115" s="186"/>
      <c r="L115" s="186"/>
      <c r="M115" s="186"/>
      <c r="N115" s="186"/>
      <c r="O115" s="186"/>
      <c r="P115" s="186"/>
      <c r="Q115" s="186"/>
      <c r="R115" s="186"/>
      <c r="S115" s="186"/>
      <c r="T115" s="186"/>
      <c r="U115" s="187"/>
      <c r="V115" s="188" t="s">
        <v>452</v>
      </c>
      <c r="W115" s="189"/>
      <c r="X115" s="189"/>
      <c r="Y115" s="189"/>
      <c r="Z115" s="189"/>
      <c r="AA115" s="190"/>
      <c r="AB115" s="191">
        <v>4.6429999999999999E-2</v>
      </c>
      <c r="AC115" s="192"/>
      <c r="AD115" s="192"/>
      <c r="AE115" s="192"/>
      <c r="AF115" s="193"/>
      <c r="AG115" s="74" t="s">
        <v>23</v>
      </c>
      <c r="AH115" s="75"/>
      <c r="AI115" s="75"/>
      <c r="AJ115" s="75"/>
      <c r="AK115" s="75"/>
      <c r="AL115" s="76">
        <f t="shared" si="2"/>
        <v>7</v>
      </c>
      <c r="AM115" s="77"/>
      <c r="AN115" s="77"/>
      <c r="AO115" s="78"/>
      <c r="AP115" s="91"/>
      <c r="AQ115" s="58"/>
      <c r="AR115" s="58"/>
      <c r="AS115" s="58">
        <v>1</v>
      </c>
      <c r="AT115" s="58"/>
      <c r="AU115" s="58"/>
      <c r="AV115" s="58"/>
      <c r="AW115" s="58"/>
      <c r="AX115" s="58"/>
      <c r="AY115" s="58">
        <v>1</v>
      </c>
      <c r="AZ115" s="58"/>
      <c r="BA115" s="58"/>
      <c r="BB115" s="58"/>
      <c r="BC115" s="58"/>
      <c r="BD115" s="58"/>
      <c r="BE115" s="58">
        <v>1</v>
      </c>
      <c r="BF115" s="58"/>
      <c r="BG115" s="58"/>
      <c r="BH115" s="58"/>
      <c r="BI115" s="58"/>
      <c r="BJ115" s="58"/>
      <c r="BK115" s="58">
        <v>1</v>
      </c>
      <c r="BL115" s="58"/>
      <c r="BM115" s="58"/>
      <c r="BN115" s="58"/>
      <c r="BO115" s="58"/>
      <c r="BP115" s="58"/>
      <c r="BQ115" s="58">
        <v>1</v>
      </c>
      <c r="BR115" s="58"/>
      <c r="BS115" s="58"/>
      <c r="BT115" s="58"/>
      <c r="BU115" s="58"/>
      <c r="BV115" s="58"/>
      <c r="BW115" s="58">
        <v>1</v>
      </c>
      <c r="BX115" s="58"/>
      <c r="BY115" s="66"/>
      <c r="BZ115" s="183"/>
      <c r="CA115" s="58"/>
      <c r="CB115" s="58"/>
      <c r="CC115" s="58">
        <v>1</v>
      </c>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66"/>
      <c r="DJ115" s="183"/>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66"/>
      <c r="ET115" s="183"/>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66"/>
      <c r="GD115" s="183"/>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66"/>
    </row>
    <row r="116" spans="2:221" ht="18" customHeight="1" x14ac:dyDescent="0.2">
      <c r="B116" s="134"/>
      <c r="C116" s="135"/>
      <c r="D116" s="135"/>
      <c r="E116" s="135"/>
      <c r="F116" s="135"/>
      <c r="G116" s="135"/>
      <c r="H116" s="135"/>
      <c r="I116" s="135"/>
      <c r="J116" s="135"/>
      <c r="K116" s="135"/>
      <c r="L116" s="135"/>
      <c r="M116" s="135"/>
      <c r="N116" s="135"/>
      <c r="O116" s="135"/>
      <c r="P116" s="135"/>
      <c r="Q116" s="135"/>
      <c r="R116" s="135"/>
      <c r="S116" s="135"/>
      <c r="T116" s="135"/>
      <c r="U116" s="136"/>
      <c r="V116" s="140"/>
      <c r="W116" s="141"/>
      <c r="X116" s="141"/>
      <c r="Y116" s="141"/>
      <c r="Z116" s="141"/>
      <c r="AA116" s="142"/>
      <c r="AB116" s="146"/>
      <c r="AC116" s="147"/>
      <c r="AD116" s="147"/>
      <c r="AE116" s="147"/>
      <c r="AF116" s="148"/>
      <c r="AG116" s="74" t="s">
        <v>24</v>
      </c>
      <c r="AH116" s="75"/>
      <c r="AI116" s="75"/>
      <c r="AJ116" s="75"/>
      <c r="AK116" s="75"/>
      <c r="AL116" s="76">
        <f t="shared" si="2"/>
        <v>2</v>
      </c>
      <c r="AM116" s="77"/>
      <c r="AN116" s="77"/>
      <c r="AO116" s="78"/>
      <c r="AP116" s="79"/>
      <c r="AQ116" s="58"/>
      <c r="AR116" s="58"/>
      <c r="AS116" s="79">
        <v>1</v>
      </c>
      <c r="AT116" s="58"/>
      <c r="AU116" s="58"/>
      <c r="AV116" s="58"/>
      <c r="AW116" s="58"/>
      <c r="AX116" s="58"/>
      <c r="AY116" s="79"/>
      <c r="AZ116" s="58"/>
      <c r="BA116" s="58"/>
      <c r="BB116" s="58"/>
      <c r="BC116" s="58"/>
      <c r="BD116" s="58"/>
      <c r="BE116" s="79"/>
      <c r="BF116" s="58"/>
      <c r="BG116" s="58"/>
      <c r="BH116" s="58"/>
      <c r="BI116" s="58"/>
      <c r="BJ116" s="58"/>
      <c r="BK116" s="79"/>
      <c r="BL116" s="58"/>
      <c r="BM116" s="58"/>
      <c r="BN116" s="58"/>
      <c r="BO116" s="58"/>
      <c r="BP116" s="58"/>
      <c r="BQ116" s="79"/>
      <c r="BR116" s="58"/>
      <c r="BS116" s="58"/>
      <c r="BT116" s="58"/>
      <c r="BU116" s="58"/>
      <c r="BV116" s="58"/>
      <c r="BW116" s="79">
        <v>1</v>
      </c>
      <c r="BX116" s="58"/>
      <c r="BY116" s="58"/>
      <c r="BZ116" s="183">
        <v>0</v>
      </c>
      <c r="CA116" s="58"/>
      <c r="CB116" s="58"/>
      <c r="CC116" s="58">
        <v>0</v>
      </c>
      <c r="CD116" s="58"/>
      <c r="CE116" s="58"/>
      <c r="CF116" s="58">
        <v>0</v>
      </c>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66"/>
      <c r="DJ116" s="183"/>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66"/>
      <c r="ET116" s="183"/>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66"/>
      <c r="GD116" s="183"/>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66"/>
    </row>
    <row r="117" spans="2:221" ht="24" customHeight="1" x14ac:dyDescent="0.2">
      <c r="B117" s="159" t="s">
        <v>446</v>
      </c>
      <c r="C117" s="160"/>
      <c r="D117" s="160"/>
      <c r="E117" s="160"/>
      <c r="F117" s="160"/>
      <c r="G117" s="160"/>
      <c r="H117" s="160"/>
      <c r="I117" s="160"/>
      <c r="J117" s="160"/>
      <c r="K117" s="160"/>
      <c r="L117" s="160"/>
      <c r="M117" s="160"/>
      <c r="N117" s="160"/>
      <c r="O117" s="160"/>
      <c r="P117" s="160"/>
      <c r="Q117" s="160"/>
      <c r="R117" s="160"/>
      <c r="S117" s="160"/>
      <c r="T117" s="160"/>
      <c r="U117" s="161"/>
      <c r="V117" s="165" t="s">
        <v>453</v>
      </c>
      <c r="W117" s="166"/>
      <c r="X117" s="166"/>
      <c r="Y117" s="166"/>
      <c r="Z117" s="166"/>
      <c r="AA117" s="167"/>
      <c r="AB117" s="171">
        <v>0.13446</v>
      </c>
      <c r="AC117" s="172"/>
      <c r="AD117" s="172"/>
      <c r="AE117" s="172"/>
      <c r="AF117" s="173"/>
      <c r="AG117" s="177" t="s">
        <v>23</v>
      </c>
      <c r="AH117" s="178"/>
      <c r="AI117" s="178"/>
      <c r="AJ117" s="178"/>
      <c r="AK117" s="178"/>
      <c r="AL117" s="179">
        <f t="shared" si="2"/>
        <v>4</v>
      </c>
      <c r="AM117" s="180"/>
      <c r="AN117" s="180"/>
      <c r="AO117" s="181"/>
      <c r="AP117" s="372">
        <v>1</v>
      </c>
      <c r="AQ117" s="373"/>
      <c r="AR117" s="373"/>
      <c r="AS117" s="373"/>
      <c r="AT117" s="373"/>
      <c r="AU117" s="373"/>
      <c r="AV117" s="373"/>
      <c r="AW117" s="373"/>
      <c r="AX117" s="373"/>
      <c r="AY117" s="373"/>
      <c r="AZ117" s="373"/>
      <c r="BA117" s="373"/>
      <c r="BB117" s="373"/>
      <c r="BC117" s="373"/>
      <c r="BD117" s="373"/>
      <c r="BE117" s="373"/>
      <c r="BF117" s="373"/>
      <c r="BG117" s="373"/>
      <c r="BH117" s="373"/>
      <c r="BI117" s="373"/>
      <c r="BJ117" s="373"/>
      <c r="BK117" s="373"/>
      <c r="BL117" s="373"/>
      <c r="BM117" s="373"/>
      <c r="BN117" s="373"/>
      <c r="BO117" s="373"/>
      <c r="BP117" s="373"/>
      <c r="BQ117" s="373"/>
      <c r="BR117" s="373"/>
      <c r="BS117" s="373"/>
      <c r="BT117" s="373"/>
      <c r="BU117" s="373"/>
      <c r="BV117" s="373"/>
      <c r="BW117" s="373"/>
      <c r="BX117" s="373"/>
      <c r="BY117" s="374"/>
      <c r="BZ117" s="444">
        <v>1</v>
      </c>
      <c r="CA117" s="442"/>
      <c r="CB117" s="442"/>
      <c r="CC117" s="442">
        <v>1</v>
      </c>
      <c r="CD117" s="442"/>
      <c r="CE117" s="442"/>
      <c r="CF117" s="442">
        <v>1</v>
      </c>
      <c r="CG117" s="442"/>
      <c r="CH117" s="442"/>
      <c r="CI117" s="442"/>
      <c r="CJ117" s="442"/>
      <c r="CK117" s="442"/>
      <c r="CL117" s="442"/>
      <c r="CM117" s="442"/>
      <c r="CN117" s="442"/>
      <c r="CO117" s="442"/>
      <c r="CP117" s="442"/>
      <c r="CQ117" s="442"/>
      <c r="CR117" s="442"/>
      <c r="CS117" s="442"/>
      <c r="CT117" s="442"/>
      <c r="CU117" s="442"/>
      <c r="CV117" s="442"/>
      <c r="CW117" s="442"/>
      <c r="CX117" s="442"/>
      <c r="CY117" s="442"/>
      <c r="CZ117" s="442"/>
      <c r="DA117" s="442"/>
      <c r="DB117" s="442"/>
      <c r="DC117" s="442"/>
      <c r="DD117" s="442"/>
      <c r="DE117" s="442"/>
      <c r="DF117" s="442"/>
      <c r="DG117" s="442"/>
      <c r="DH117" s="442"/>
      <c r="DI117" s="442"/>
      <c r="DJ117" s="182"/>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80"/>
      <c r="ET117" s="182"/>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80"/>
      <c r="GD117" s="182"/>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80"/>
    </row>
    <row r="118" spans="2:221" ht="24" customHeight="1" x14ac:dyDescent="0.2">
      <c r="B118" s="162"/>
      <c r="C118" s="163"/>
      <c r="D118" s="163"/>
      <c r="E118" s="163"/>
      <c r="F118" s="163"/>
      <c r="G118" s="163"/>
      <c r="H118" s="163"/>
      <c r="I118" s="163"/>
      <c r="J118" s="163"/>
      <c r="K118" s="163"/>
      <c r="L118" s="163"/>
      <c r="M118" s="163"/>
      <c r="N118" s="163"/>
      <c r="O118" s="163"/>
      <c r="P118" s="163"/>
      <c r="Q118" s="163"/>
      <c r="R118" s="163"/>
      <c r="S118" s="163"/>
      <c r="T118" s="163"/>
      <c r="U118" s="164"/>
      <c r="V118" s="168"/>
      <c r="W118" s="169"/>
      <c r="X118" s="169"/>
      <c r="Y118" s="169"/>
      <c r="Z118" s="169"/>
      <c r="AA118" s="170"/>
      <c r="AB118" s="174"/>
      <c r="AC118" s="175"/>
      <c r="AD118" s="175"/>
      <c r="AE118" s="175"/>
      <c r="AF118" s="176"/>
      <c r="AG118" s="177" t="s">
        <v>24</v>
      </c>
      <c r="AH118" s="178"/>
      <c r="AI118" s="178"/>
      <c r="AJ118" s="178"/>
      <c r="AK118" s="178"/>
      <c r="AL118" s="179">
        <f t="shared" si="2"/>
        <v>1</v>
      </c>
      <c r="AM118" s="180"/>
      <c r="AN118" s="180"/>
      <c r="AO118" s="181"/>
      <c r="AP118" s="372">
        <v>1</v>
      </c>
      <c r="AQ118" s="373"/>
      <c r="AR118" s="373"/>
      <c r="AS118" s="373"/>
      <c r="AT118" s="373"/>
      <c r="AU118" s="373"/>
      <c r="AV118" s="373"/>
      <c r="AW118" s="373"/>
      <c r="AX118" s="373"/>
      <c r="AY118" s="373"/>
      <c r="AZ118" s="373"/>
      <c r="BA118" s="373"/>
      <c r="BB118" s="373"/>
      <c r="BC118" s="373"/>
      <c r="BD118" s="373"/>
      <c r="BE118" s="373"/>
      <c r="BF118" s="373"/>
      <c r="BG118" s="373"/>
      <c r="BH118" s="373"/>
      <c r="BI118" s="373"/>
      <c r="BJ118" s="373"/>
      <c r="BK118" s="373"/>
      <c r="BL118" s="373"/>
      <c r="BM118" s="373"/>
      <c r="BN118" s="373"/>
      <c r="BO118" s="373"/>
      <c r="BP118" s="373"/>
      <c r="BQ118" s="373"/>
      <c r="BR118" s="373"/>
      <c r="BS118" s="373"/>
      <c r="BT118" s="373"/>
      <c r="BU118" s="373"/>
      <c r="BV118" s="373"/>
      <c r="BW118" s="373"/>
      <c r="BX118" s="373"/>
      <c r="BY118" s="374"/>
      <c r="BZ118" s="182">
        <v>0</v>
      </c>
      <c r="CA118" s="65"/>
      <c r="CB118" s="65"/>
      <c r="CC118" s="65">
        <v>0</v>
      </c>
      <c r="CD118" s="65"/>
      <c r="CE118" s="65"/>
      <c r="CF118" s="65">
        <v>0</v>
      </c>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80"/>
      <c r="DJ118" s="182"/>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80"/>
      <c r="ET118" s="182"/>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80"/>
      <c r="GD118" s="182"/>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80"/>
    </row>
    <row r="119" spans="2:221" ht="18" customHeight="1" x14ac:dyDescent="0.2">
      <c r="B119" s="185" t="s">
        <v>63</v>
      </c>
      <c r="C119" s="186"/>
      <c r="D119" s="186"/>
      <c r="E119" s="186"/>
      <c r="F119" s="186"/>
      <c r="G119" s="186"/>
      <c r="H119" s="186"/>
      <c r="I119" s="186"/>
      <c r="J119" s="186"/>
      <c r="K119" s="186"/>
      <c r="L119" s="186"/>
      <c r="M119" s="186"/>
      <c r="N119" s="186"/>
      <c r="O119" s="186"/>
      <c r="P119" s="186"/>
      <c r="Q119" s="186"/>
      <c r="R119" s="186"/>
      <c r="S119" s="186"/>
      <c r="T119" s="186"/>
      <c r="U119" s="187"/>
      <c r="V119" s="188" t="s">
        <v>454</v>
      </c>
      <c r="W119" s="189"/>
      <c r="X119" s="189"/>
      <c r="Y119" s="189"/>
      <c r="Z119" s="189"/>
      <c r="AA119" s="190"/>
      <c r="AB119" s="191">
        <v>4.6429999999999999E-2</v>
      </c>
      <c r="AC119" s="192"/>
      <c r="AD119" s="192"/>
      <c r="AE119" s="192"/>
      <c r="AF119" s="193"/>
      <c r="AG119" s="74" t="s">
        <v>23</v>
      </c>
      <c r="AH119" s="75"/>
      <c r="AI119" s="75"/>
      <c r="AJ119" s="75"/>
      <c r="AK119" s="75"/>
      <c r="AL119" s="76">
        <f t="shared" si="2"/>
        <v>7</v>
      </c>
      <c r="AM119" s="77"/>
      <c r="AN119" s="77"/>
      <c r="AO119" s="78"/>
      <c r="AP119" s="91"/>
      <c r="AQ119" s="58"/>
      <c r="AR119" s="58"/>
      <c r="AS119" s="58">
        <v>1</v>
      </c>
      <c r="AT119" s="58"/>
      <c r="AU119" s="58"/>
      <c r="AV119" s="58"/>
      <c r="AW119" s="58"/>
      <c r="AX119" s="58"/>
      <c r="AY119" s="58">
        <v>1</v>
      </c>
      <c r="AZ119" s="58"/>
      <c r="BA119" s="58"/>
      <c r="BB119" s="58"/>
      <c r="BC119" s="58"/>
      <c r="BD119" s="58"/>
      <c r="BE119" s="58">
        <v>1</v>
      </c>
      <c r="BF119" s="58"/>
      <c r="BG119" s="58"/>
      <c r="BH119" s="58"/>
      <c r="BI119" s="58"/>
      <c r="BJ119" s="58"/>
      <c r="BK119" s="58">
        <v>1</v>
      </c>
      <c r="BL119" s="58"/>
      <c r="BM119" s="58"/>
      <c r="BN119" s="58"/>
      <c r="BO119" s="58"/>
      <c r="BP119" s="58"/>
      <c r="BQ119" s="58">
        <v>1</v>
      </c>
      <c r="BR119" s="58"/>
      <c r="BS119" s="58"/>
      <c r="BT119" s="58"/>
      <c r="BU119" s="58"/>
      <c r="BV119" s="58"/>
      <c r="BW119" s="58">
        <v>1</v>
      </c>
      <c r="BX119" s="58"/>
      <c r="BY119" s="66"/>
      <c r="BZ119" s="183"/>
      <c r="CA119" s="58"/>
      <c r="CB119" s="58"/>
      <c r="CC119" s="58">
        <v>1</v>
      </c>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66"/>
      <c r="DJ119" s="183"/>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66"/>
      <c r="ET119" s="183"/>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66"/>
      <c r="GD119" s="183"/>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66"/>
    </row>
    <row r="120" spans="2:221" ht="18" customHeight="1" x14ac:dyDescent="0.2">
      <c r="B120" s="134"/>
      <c r="C120" s="135"/>
      <c r="D120" s="135"/>
      <c r="E120" s="135"/>
      <c r="F120" s="135"/>
      <c r="G120" s="135"/>
      <c r="H120" s="135"/>
      <c r="I120" s="135"/>
      <c r="J120" s="135"/>
      <c r="K120" s="135"/>
      <c r="L120" s="135"/>
      <c r="M120" s="135"/>
      <c r="N120" s="135"/>
      <c r="O120" s="135"/>
      <c r="P120" s="135"/>
      <c r="Q120" s="135"/>
      <c r="R120" s="135"/>
      <c r="S120" s="135"/>
      <c r="T120" s="135"/>
      <c r="U120" s="136"/>
      <c r="V120" s="140"/>
      <c r="W120" s="141"/>
      <c r="X120" s="141"/>
      <c r="Y120" s="141"/>
      <c r="Z120" s="141"/>
      <c r="AA120" s="142"/>
      <c r="AB120" s="146"/>
      <c r="AC120" s="147"/>
      <c r="AD120" s="147"/>
      <c r="AE120" s="147"/>
      <c r="AF120" s="148"/>
      <c r="AG120" s="74" t="s">
        <v>24</v>
      </c>
      <c r="AH120" s="75"/>
      <c r="AI120" s="75"/>
      <c r="AJ120" s="75"/>
      <c r="AK120" s="75"/>
      <c r="AL120" s="76">
        <f t="shared" si="2"/>
        <v>2</v>
      </c>
      <c r="AM120" s="77"/>
      <c r="AN120" s="77"/>
      <c r="AO120" s="78"/>
      <c r="AP120" s="79"/>
      <c r="AQ120" s="58"/>
      <c r="AR120" s="58"/>
      <c r="AS120" s="395">
        <v>1</v>
      </c>
      <c r="AT120" s="395"/>
      <c r="AU120" s="395"/>
      <c r="AV120" s="58"/>
      <c r="AW120" s="58"/>
      <c r="AX120" s="58"/>
      <c r="AY120" s="395"/>
      <c r="AZ120" s="395"/>
      <c r="BA120" s="395"/>
      <c r="BB120" s="58"/>
      <c r="BC120" s="58"/>
      <c r="BD120" s="58"/>
      <c r="BE120" s="395"/>
      <c r="BF120" s="395"/>
      <c r="BG120" s="395"/>
      <c r="BH120" s="58"/>
      <c r="BI120" s="58"/>
      <c r="BJ120" s="58"/>
      <c r="BK120" s="395"/>
      <c r="BL120" s="395"/>
      <c r="BM120" s="395"/>
      <c r="BN120" s="58"/>
      <c r="BO120" s="58"/>
      <c r="BP120" s="58"/>
      <c r="BQ120" s="395"/>
      <c r="BR120" s="395"/>
      <c r="BS120" s="395"/>
      <c r="BT120" s="58"/>
      <c r="BU120" s="58"/>
      <c r="BV120" s="58"/>
      <c r="BW120" s="395">
        <v>1</v>
      </c>
      <c r="BX120" s="395"/>
      <c r="BY120" s="441"/>
      <c r="BZ120" s="183">
        <v>0</v>
      </c>
      <c r="CA120" s="58"/>
      <c r="CB120" s="58"/>
      <c r="CC120" s="58">
        <v>0</v>
      </c>
      <c r="CD120" s="58"/>
      <c r="CE120" s="58"/>
      <c r="CF120" s="58">
        <v>0</v>
      </c>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66"/>
      <c r="DJ120" s="183"/>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66"/>
      <c r="ET120" s="183"/>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66"/>
      <c r="GD120" s="183"/>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66"/>
    </row>
    <row r="121" spans="2:221" ht="24" customHeight="1" x14ac:dyDescent="0.2">
      <c r="B121" s="159" t="s">
        <v>447</v>
      </c>
      <c r="C121" s="160"/>
      <c r="D121" s="160"/>
      <c r="E121" s="160"/>
      <c r="F121" s="160"/>
      <c r="G121" s="160"/>
      <c r="H121" s="160"/>
      <c r="I121" s="160"/>
      <c r="J121" s="160"/>
      <c r="K121" s="160"/>
      <c r="L121" s="160"/>
      <c r="M121" s="160"/>
      <c r="N121" s="160"/>
      <c r="O121" s="160"/>
      <c r="P121" s="160"/>
      <c r="Q121" s="160"/>
      <c r="R121" s="160"/>
      <c r="S121" s="160"/>
      <c r="T121" s="160"/>
      <c r="U121" s="161"/>
      <c r="V121" s="165" t="s">
        <v>455</v>
      </c>
      <c r="W121" s="166"/>
      <c r="X121" s="166"/>
      <c r="Y121" s="166"/>
      <c r="Z121" s="166"/>
      <c r="AA121" s="167"/>
      <c r="AB121" s="171">
        <v>0.12436</v>
      </c>
      <c r="AC121" s="172"/>
      <c r="AD121" s="172"/>
      <c r="AE121" s="172"/>
      <c r="AF121" s="173"/>
      <c r="AG121" s="177" t="s">
        <v>23</v>
      </c>
      <c r="AH121" s="178"/>
      <c r="AI121" s="178"/>
      <c r="AJ121" s="178"/>
      <c r="AK121" s="178"/>
      <c r="AL121" s="179">
        <f t="shared" si="2"/>
        <v>6</v>
      </c>
      <c r="AM121" s="180"/>
      <c r="AN121" s="180"/>
      <c r="AO121" s="181"/>
      <c r="AP121" s="61">
        <v>2</v>
      </c>
      <c r="AQ121" s="65"/>
      <c r="AR121" s="65"/>
      <c r="AS121" s="65"/>
      <c r="AT121" s="65"/>
      <c r="AU121" s="65"/>
      <c r="AV121" s="65"/>
      <c r="AW121" s="65"/>
      <c r="AX121" s="65"/>
      <c r="AY121" s="65"/>
      <c r="AZ121" s="65"/>
      <c r="BA121" s="65"/>
      <c r="BB121" s="65"/>
      <c r="BC121" s="65"/>
      <c r="BD121" s="65"/>
      <c r="BE121" s="65"/>
      <c r="BF121" s="65"/>
      <c r="BG121" s="65"/>
      <c r="BH121" s="65">
        <v>2</v>
      </c>
      <c r="BI121" s="65"/>
      <c r="BJ121" s="65"/>
      <c r="BK121" s="65"/>
      <c r="BL121" s="65"/>
      <c r="BM121" s="65"/>
      <c r="BN121" s="65"/>
      <c r="BO121" s="65"/>
      <c r="BP121" s="65"/>
      <c r="BQ121" s="65"/>
      <c r="BR121" s="65"/>
      <c r="BS121" s="65"/>
      <c r="BT121" s="65"/>
      <c r="BU121" s="65"/>
      <c r="BV121" s="65"/>
      <c r="BW121" s="65"/>
      <c r="BX121" s="65"/>
      <c r="BY121" s="80"/>
      <c r="BZ121" s="182">
        <v>2</v>
      </c>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80"/>
      <c r="DJ121" s="182"/>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80"/>
      <c r="ET121" s="182"/>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80"/>
      <c r="GD121" s="182"/>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80"/>
    </row>
    <row r="122" spans="2:221" ht="24" customHeight="1" thickBot="1" x14ac:dyDescent="0.25">
      <c r="B122" s="199"/>
      <c r="C122" s="200"/>
      <c r="D122" s="200"/>
      <c r="E122" s="200"/>
      <c r="F122" s="200"/>
      <c r="G122" s="200"/>
      <c r="H122" s="200"/>
      <c r="I122" s="200"/>
      <c r="J122" s="200"/>
      <c r="K122" s="200"/>
      <c r="L122" s="200"/>
      <c r="M122" s="200"/>
      <c r="N122" s="200"/>
      <c r="O122" s="200"/>
      <c r="P122" s="200"/>
      <c r="Q122" s="200"/>
      <c r="R122" s="200"/>
      <c r="S122" s="200"/>
      <c r="T122" s="200"/>
      <c r="U122" s="201"/>
      <c r="V122" s="202"/>
      <c r="W122" s="203"/>
      <c r="X122" s="203"/>
      <c r="Y122" s="203"/>
      <c r="Z122" s="203"/>
      <c r="AA122" s="204"/>
      <c r="AB122" s="205"/>
      <c r="AC122" s="206"/>
      <c r="AD122" s="206"/>
      <c r="AE122" s="206"/>
      <c r="AF122" s="207"/>
      <c r="AG122" s="208" t="s">
        <v>24</v>
      </c>
      <c r="AH122" s="209"/>
      <c r="AI122" s="209"/>
      <c r="AJ122" s="209"/>
      <c r="AK122" s="209"/>
      <c r="AL122" s="210">
        <f t="shared" si="2"/>
        <v>6</v>
      </c>
      <c r="AM122" s="211"/>
      <c r="AN122" s="211"/>
      <c r="AO122" s="212"/>
      <c r="AP122" s="213">
        <v>2</v>
      </c>
      <c r="AQ122" s="214"/>
      <c r="AR122" s="214"/>
      <c r="AS122" s="214"/>
      <c r="AT122" s="214"/>
      <c r="AU122" s="214"/>
      <c r="AV122" s="214"/>
      <c r="AW122" s="214"/>
      <c r="AX122" s="214"/>
      <c r="AY122" s="214"/>
      <c r="AZ122" s="214"/>
      <c r="BA122" s="214"/>
      <c r="BB122" s="214"/>
      <c r="BC122" s="214"/>
      <c r="BD122" s="214"/>
      <c r="BE122" s="214"/>
      <c r="BF122" s="214"/>
      <c r="BG122" s="214"/>
      <c r="BH122" s="214">
        <v>2</v>
      </c>
      <c r="BI122" s="214"/>
      <c r="BJ122" s="214"/>
      <c r="BK122" s="214"/>
      <c r="BL122" s="214"/>
      <c r="BM122" s="214"/>
      <c r="BN122" s="214"/>
      <c r="BO122" s="214"/>
      <c r="BP122" s="214"/>
      <c r="BQ122" s="214"/>
      <c r="BR122" s="214"/>
      <c r="BS122" s="214"/>
      <c r="BT122" s="214"/>
      <c r="BU122" s="214"/>
      <c r="BV122" s="214"/>
      <c r="BW122" s="214"/>
      <c r="BX122" s="214"/>
      <c r="BY122" s="215"/>
      <c r="BZ122" s="216">
        <v>2</v>
      </c>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5"/>
      <c r="DJ122" s="216"/>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5"/>
      <c r="ET122" s="216"/>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5"/>
      <c r="GD122" s="216"/>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5"/>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7" t="s">
        <v>33</v>
      </c>
      <c r="D125" s="68"/>
      <c r="E125" s="68"/>
      <c r="F125" s="68"/>
      <c r="G125" s="68"/>
      <c r="H125" s="68"/>
      <c r="I125" s="68"/>
      <c r="J125" s="68"/>
      <c r="K125" s="68"/>
      <c r="L125" s="68"/>
      <c r="M125" s="68"/>
      <c r="N125" s="68"/>
      <c r="O125" s="85" t="s">
        <v>385</v>
      </c>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7" t="s">
        <v>34</v>
      </c>
      <c r="D126" s="68"/>
      <c r="E126" s="68"/>
      <c r="F126" s="68"/>
      <c r="G126" s="68"/>
      <c r="H126" s="68"/>
      <c r="I126" s="68"/>
      <c r="J126" s="68"/>
      <c r="K126" s="68"/>
      <c r="L126" s="68"/>
      <c r="M126" s="68"/>
      <c r="N126" s="68"/>
      <c r="O126" s="69" t="s">
        <v>386</v>
      </c>
      <c r="P126" s="69"/>
      <c r="Q126" s="6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7" t="s">
        <v>35</v>
      </c>
      <c r="D127" s="67"/>
      <c r="E127" s="67"/>
      <c r="F127" s="67"/>
      <c r="G127" s="67"/>
      <c r="H127" s="67"/>
      <c r="I127" s="67"/>
      <c r="J127" s="67"/>
      <c r="K127" s="67"/>
      <c r="L127" s="67"/>
      <c r="M127" s="67"/>
      <c r="N127" s="67"/>
      <c r="O127" s="70">
        <v>0.2</v>
      </c>
      <c r="P127" s="70"/>
      <c r="Q127" s="7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71" t="s">
        <v>36</v>
      </c>
      <c r="D128" s="71"/>
      <c r="E128" s="71"/>
      <c r="F128" s="71"/>
      <c r="G128" s="71"/>
      <c r="H128" s="71"/>
      <c r="I128" s="71"/>
      <c r="J128" s="71"/>
      <c r="K128" s="71"/>
      <c r="L128" s="71"/>
      <c r="M128" s="71"/>
      <c r="N128" s="71"/>
      <c r="O128" s="72" t="s">
        <v>456</v>
      </c>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7" t="s">
        <v>34</v>
      </c>
      <c r="D129" s="67"/>
      <c r="E129" s="67"/>
      <c r="F129" s="67"/>
      <c r="G129" s="67"/>
      <c r="H129" s="67"/>
      <c r="I129" s="67"/>
      <c r="J129" s="67"/>
      <c r="K129" s="67"/>
      <c r="L129" s="67"/>
      <c r="M129" s="67"/>
      <c r="N129" s="67"/>
      <c r="O129" s="69" t="s">
        <v>457</v>
      </c>
      <c r="P129" s="69"/>
      <c r="Q129" s="69"/>
      <c r="R129" s="6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7" t="s">
        <v>37</v>
      </c>
      <c r="D130" s="67"/>
      <c r="E130" s="67"/>
      <c r="F130" s="67"/>
      <c r="G130" s="67"/>
      <c r="H130" s="67"/>
      <c r="I130" s="67"/>
      <c r="J130" s="67"/>
      <c r="K130" s="67"/>
      <c r="L130" s="67"/>
      <c r="M130" s="67"/>
      <c r="N130" s="67"/>
      <c r="O130" s="73">
        <v>0.5</v>
      </c>
      <c r="P130" s="69"/>
      <c r="Q130" s="6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7" t="s">
        <v>38</v>
      </c>
      <c r="D131" s="67"/>
      <c r="E131" s="67"/>
      <c r="F131" s="67"/>
      <c r="G131" s="67"/>
      <c r="H131" s="67"/>
      <c r="I131" s="67"/>
      <c r="J131" s="67"/>
      <c r="K131" s="67"/>
      <c r="L131" s="67"/>
      <c r="M131" s="67"/>
      <c r="N131" s="67"/>
      <c r="O131" s="69" t="s">
        <v>389</v>
      </c>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121" t="s">
        <v>39</v>
      </c>
      <c r="C133" s="122"/>
      <c r="D133" s="122"/>
      <c r="E133" s="122"/>
      <c r="F133" s="122"/>
      <c r="G133" s="122"/>
      <c r="H133" s="122"/>
      <c r="I133" s="122"/>
      <c r="J133" s="122"/>
      <c r="K133" s="122"/>
      <c r="L133" s="122"/>
      <c r="M133" s="122"/>
      <c r="N133" s="122"/>
      <c r="O133" s="122"/>
      <c r="P133" s="122"/>
      <c r="Q133" s="122"/>
      <c r="R133" s="122"/>
      <c r="S133" s="122"/>
      <c r="T133" s="122"/>
      <c r="U133" s="123"/>
      <c r="V133" s="121" t="s">
        <v>40</v>
      </c>
      <c r="W133" s="122"/>
      <c r="X133" s="122"/>
      <c r="Y133" s="122"/>
      <c r="Z133" s="122"/>
      <c r="AA133" s="123"/>
      <c r="AB133" s="121" t="s">
        <v>9</v>
      </c>
      <c r="AC133" s="122"/>
      <c r="AD133" s="122"/>
      <c r="AE133" s="122"/>
      <c r="AF133" s="123"/>
      <c r="AG133" s="121" t="s">
        <v>1</v>
      </c>
      <c r="AH133" s="122"/>
      <c r="AI133" s="122"/>
      <c r="AJ133" s="122"/>
      <c r="AK133" s="122"/>
      <c r="AL133" s="122"/>
      <c r="AM133" s="122"/>
      <c r="AN133" s="122"/>
      <c r="AO133" s="123"/>
      <c r="AP133" s="127" t="s">
        <v>5</v>
      </c>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9"/>
      <c r="BZ133" s="127" t="s">
        <v>41</v>
      </c>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9"/>
      <c r="DJ133" s="127" t="s">
        <v>42</v>
      </c>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9"/>
      <c r="ET133" s="127" t="s">
        <v>43</v>
      </c>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9"/>
      <c r="GD133" s="127" t="s">
        <v>44</v>
      </c>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9"/>
    </row>
    <row r="134" spans="2:221" ht="18" customHeight="1" thickBot="1" x14ac:dyDescent="0.25">
      <c r="B134" s="124"/>
      <c r="C134" s="125"/>
      <c r="D134" s="125"/>
      <c r="E134" s="125"/>
      <c r="F134" s="125"/>
      <c r="G134" s="125"/>
      <c r="H134" s="125"/>
      <c r="I134" s="125"/>
      <c r="J134" s="125"/>
      <c r="K134" s="125"/>
      <c r="L134" s="125"/>
      <c r="M134" s="125"/>
      <c r="N134" s="125"/>
      <c r="O134" s="125"/>
      <c r="P134" s="125"/>
      <c r="Q134" s="125"/>
      <c r="R134" s="125"/>
      <c r="S134" s="125"/>
      <c r="T134" s="125"/>
      <c r="U134" s="126"/>
      <c r="V134" s="124"/>
      <c r="W134" s="125"/>
      <c r="X134" s="125"/>
      <c r="Y134" s="125"/>
      <c r="Z134" s="125"/>
      <c r="AA134" s="126"/>
      <c r="AB134" s="124"/>
      <c r="AC134" s="125"/>
      <c r="AD134" s="125"/>
      <c r="AE134" s="125"/>
      <c r="AF134" s="126"/>
      <c r="AG134" s="124"/>
      <c r="AH134" s="125"/>
      <c r="AI134" s="125"/>
      <c r="AJ134" s="125"/>
      <c r="AK134" s="125"/>
      <c r="AL134" s="125"/>
      <c r="AM134" s="125"/>
      <c r="AN134" s="125"/>
      <c r="AO134" s="126"/>
      <c r="AP134" s="116" t="s">
        <v>11</v>
      </c>
      <c r="AQ134" s="117"/>
      <c r="AR134" s="117"/>
      <c r="AS134" s="117" t="s">
        <v>12</v>
      </c>
      <c r="AT134" s="117"/>
      <c r="AU134" s="117"/>
      <c r="AV134" s="118" t="s">
        <v>13</v>
      </c>
      <c r="AW134" s="119"/>
      <c r="AX134" s="120"/>
      <c r="AY134" s="118" t="s">
        <v>17</v>
      </c>
      <c r="AZ134" s="119"/>
      <c r="BA134" s="120"/>
      <c r="BB134" s="118" t="s">
        <v>14</v>
      </c>
      <c r="BC134" s="119"/>
      <c r="BD134" s="120"/>
      <c r="BE134" s="118" t="s">
        <v>15</v>
      </c>
      <c r="BF134" s="119"/>
      <c r="BG134" s="120"/>
      <c r="BH134" s="118" t="s">
        <v>16</v>
      </c>
      <c r="BI134" s="119"/>
      <c r="BJ134" s="120"/>
      <c r="BK134" s="118" t="s">
        <v>18</v>
      </c>
      <c r="BL134" s="119"/>
      <c r="BM134" s="120"/>
      <c r="BN134" s="118" t="s">
        <v>19</v>
      </c>
      <c r="BO134" s="119"/>
      <c r="BP134" s="120"/>
      <c r="BQ134" s="118" t="s">
        <v>20</v>
      </c>
      <c r="BR134" s="119"/>
      <c r="BS134" s="120"/>
      <c r="BT134" s="118" t="s">
        <v>21</v>
      </c>
      <c r="BU134" s="119"/>
      <c r="BV134" s="120"/>
      <c r="BW134" s="118" t="s">
        <v>22</v>
      </c>
      <c r="BX134" s="119"/>
      <c r="BY134" s="130"/>
      <c r="BZ134" s="116" t="s">
        <v>11</v>
      </c>
      <c r="CA134" s="117"/>
      <c r="CB134" s="117"/>
      <c r="CC134" s="117" t="s">
        <v>12</v>
      </c>
      <c r="CD134" s="117"/>
      <c r="CE134" s="117"/>
      <c r="CF134" s="118" t="s">
        <v>13</v>
      </c>
      <c r="CG134" s="119"/>
      <c r="CH134" s="120"/>
      <c r="CI134" s="118" t="s">
        <v>17</v>
      </c>
      <c r="CJ134" s="119"/>
      <c r="CK134" s="120"/>
      <c r="CL134" s="118" t="s">
        <v>14</v>
      </c>
      <c r="CM134" s="119"/>
      <c r="CN134" s="120"/>
      <c r="CO134" s="118" t="s">
        <v>15</v>
      </c>
      <c r="CP134" s="119"/>
      <c r="CQ134" s="120"/>
      <c r="CR134" s="118" t="s">
        <v>16</v>
      </c>
      <c r="CS134" s="119"/>
      <c r="CT134" s="120"/>
      <c r="CU134" s="118" t="s">
        <v>18</v>
      </c>
      <c r="CV134" s="119"/>
      <c r="CW134" s="120"/>
      <c r="CX134" s="118" t="s">
        <v>19</v>
      </c>
      <c r="CY134" s="119"/>
      <c r="CZ134" s="120"/>
      <c r="DA134" s="118" t="s">
        <v>20</v>
      </c>
      <c r="DB134" s="119"/>
      <c r="DC134" s="120"/>
      <c r="DD134" s="118" t="s">
        <v>21</v>
      </c>
      <c r="DE134" s="119"/>
      <c r="DF134" s="120"/>
      <c r="DG134" s="118" t="s">
        <v>22</v>
      </c>
      <c r="DH134" s="119"/>
      <c r="DI134" s="130"/>
      <c r="DJ134" s="116" t="s">
        <v>11</v>
      </c>
      <c r="DK134" s="117"/>
      <c r="DL134" s="117"/>
      <c r="DM134" s="117" t="s">
        <v>12</v>
      </c>
      <c r="DN134" s="117"/>
      <c r="DO134" s="117"/>
      <c r="DP134" s="118" t="s">
        <v>13</v>
      </c>
      <c r="DQ134" s="119"/>
      <c r="DR134" s="120"/>
      <c r="DS134" s="118" t="s">
        <v>17</v>
      </c>
      <c r="DT134" s="119"/>
      <c r="DU134" s="120"/>
      <c r="DV134" s="118" t="s">
        <v>14</v>
      </c>
      <c r="DW134" s="119"/>
      <c r="DX134" s="120"/>
      <c r="DY134" s="118" t="s">
        <v>15</v>
      </c>
      <c r="DZ134" s="119"/>
      <c r="EA134" s="120"/>
      <c r="EB134" s="118" t="s">
        <v>16</v>
      </c>
      <c r="EC134" s="119"/>
      <c r="ED134" s="120"/>
      <c r="EE134" s="118" t="s">
        <v>18</v>
      </c>
      <c r="EF134" s="119"/>
      <c r="EG134" s="120"/>
      <c r="EH134" s="118" t="s">
        <v>19</v>
      </c>
      <c r="EI134" s="119"/>
      <c r="EJ134" s="120"/>
      <c r="EK134" s="118" t="s">
        <v>20</v>
      </c>
      <c r="EL134" s="119"/>
      <c r="EM134" s="120"/>
      <c r="EN134" s="118" t="s">
        <v>21</v>
      </c>
      <c r="EO134" s="119"/>
      <c r="EP134" s="120"/>
      <c r="EQ134" s="118" t="s">
        <v>22</v>
      </c>
      <c r="ER134" s="119"/>
      <c r="ES134" s="130"/>
      <c r="ET134" s="116" t="s">
        <v>11</v>
      </c>
      <c r="EU134" s="117"/>
      <c r="EV134" s="117"/>
      <c r="EW134" s="117" t="s">
        <v>12</v>
      </c>
      <c r="EX134" s="117"/>
      <c r="EY134" s="117"/>
      <c r="EZ134" s="118" t="s">
        <v>13</v>
      </c>
      <c r="FA134" s="119"/>
      <c r="FB134" s="120"/>
      <c r="FC134" s="118" t="s">
        <v>17</v>
      </c>
      <c r="FD134" s="119"/>
      <c r="FE134" s="120"/>
      <c r="FF134" s="118" t="s">
        <v>14</v>
      </c>
      <c r="FG134" s="119"/>
      <c r="FH134" s="120"/>
      <c r="FI134" s="118" t="s">
        <v>15</v>
      </c>
      <c r="FJ134" s="119"/>
      <c r="FK134" s="120"/>
      <c r="FL134" s="118" t="s">
        <v>16</v>
      </c>
      <c r="FM134" s="119"/>
      <c r="FN134" s="120"/>
      <c r="FO134" s="118" t="s">
        <v>18</v>
      </c>
      <c r="FP134" s="119"/>
      <c r="FQ134" s="120"/>
      <c r="FR134" s="118" t="s">
        <v>19</v>
      </c>
      <c r="FS134" s="119"/>
      <c r="FT134" s="120"/>
      <c r="FU134" s="118" t="s">
        <v>20</v>
      </c>
      <c r="FV134" s="119"/>
      <c r="FW134" s="120"/>
      <c r="FX134" s="118" t="s">
        <v>21</v>
      </c>
      <c r="FY134" s="119"/>
      <c r="FZ134" s="120"/>
      <c r="GA134" s="118" t="s">
        <v>22</v>
      </c>
      <c r="GB134" s="119"/>
      <c r="GC134" s="130"/>
      <c r="GD134" s="116" t="s">
        <v>11</v>
      </c>
      <c r="GE134" s="117"/>
      <c r="GF134" s="117"/>
      <c r="GG134" s="117" t="s">
        <v>12</v>
      </c>
      <c r="GH134" s="117"/>
      <c r="GI134" s="117"/>
      <c r="GJ134" s="118" t="s">
        <v>13</v>
      </c>
      <c r="GK134" s="119"/>
      <c r="GL134" s="120"/>
      <c r="GM134" s="118" t="s">
        <v>17</v>
      </c>
      <c r="GN134" s="119"/>
      <c r="GO134" s="120"/>
      <c r="GP134" s="118" t="s">
        <v>14</v>
      </c>
      <c r="GQ134" s="119"/>
      <c r="GR134" s="120"/>
      <c r="GS134" s="118" t="s">
        <v>15</v>
      </c>
      <c r="GT134" s="119"/>
      <c r="GU134" s="120"/>
      <c r="GV134" s="118" t="s">
        <v>16</v>
      </c>
      <c r="GW134" s="119"/>
      <c r="GX134" s="120"/>
      <c r="GY134" s="118" t="s">
        <v>18</v>
      </c>
      <c r="GZ134" s="119"/>
      <c r="HA134" s="120"/>
      <c r="HB134" s="118" t="s">
        <v>19</v>
      </c>
      <c r="HC134" s="119"/>
      <c r="HD134" s="120"/>
      <c r="HE134" s="118" t="s">
        <v>20</v>
      </c>
      <c r="HF134" s="119"/>
      <c r="HG134" s="120"/>
      <c r="HH134" s="118" t="s">
        <v>21</v>
      </c>
      <c r="HI134" s="119"/>
      <c r="HJ134" s="120"/>
      <c r="HK134" s="118" t="s">
        <v>22</v>
      </c>
      <c r="HL134" s="119"/>
      <c r="HM134" s="130"/>
    </row>
    <row r="135" spans="2:221" ht="24" customHeight="1" x14ac:dyDescent="0.2">
      <c r="B135" s="131" t="s">
        <v>458</v>
      </c>
      <c r="C135" s="132"/>
      <c r="D135" s="132"/>
      <c r="E135" s="132"/>
      <c r="F135" s="132"/>
      <c r="G135" s="132"/>
      <c r="H135" s="132"/>
      <c r="I135" s="132"/>
      <c r="J135" s="132"/>
      <c r="K135" s="132"/>
      <c r="L135" s="132"/>
      <c r="M135" s="132"/>
      <c r="N135" s="132"/>
      <c r="O135" s="132"/>
      <c r="P135" s="132"/>
      <c r="Q135" s="132"/>
      <c r="R135" s="132"/>
      <c r="S135" s="132"/>
      <c r="T135" s="132"/>
      <c r="U135" s="133"/>
      <c r="V135" s="137" t="s">
        <v>467</v>
      </c>
      <c r="W135" s="138"/>
      <c r="X135" s="138"/>
      <c r="Y135" s="138"/>
      <c r="Z135" s="138"/>
      <c r="AA135" s="139"/>
      <c r="AB135" s="143">
        <v>0.30915999999999999</v>
      </c>
      <c r="AC135" s="144"/>
      <c r="AD135" s="144"/>
      <c r="AE135" s="144"/>
      <c r="AF135" s="145"/>
      <c r="AG135" s="149" t="s">
        <v>23</v>
      </c>
      <c r="AH135" s="150"/>
      <c r="AI135" s="150"/>
      <c r="AJ135" s="150"/>
      <c r="AK135" s="150"/>
      <c r="AL135" s="151">
        <f>SUM(AP135:HM135)</f>
        <v>3</v>
      </c>
      <c r="AM135" s="152"/>
      <c r="AN135" s="152"/>
      <c r="AO135" s="153"/>
      <c r="AP135" s="88"/>
      <c r="AQ135" s="154"/>
      <c r="AR135" s="154"/>
      <c r="AS135" s="154"/>
      <c r="AT135" s="154"/>
      <c r="AU135" s="154"/>
      <c r="AV135" s="154"/>
      <c r="AW135" s="154"/>
      <c r="AX135" s="154"/>
      <c r="AY135" s="154"/>
      <c r="AZ135" s="154"/>
      <c r="BA135" s="154"/>
      <c r="BB135" s="154"/>
      <c r="BC135" s="154"/>
      <c r="BD135" s="154"/>
      <c r="BE135" s="154">
        <v>1</v>
      </c>
      <c r="BF135" s="154"/>
      <c r="BG135" s="154"/>
      <c r="BH135" s="154"/>
      <c r="BI135" s="154"/>
      <c r="BJ135" s="154"/>
      <c r="BK135" s="154"/>
      <c r="BL135" s="154"/>
      <c r="BM135" s="154"/>
      <c r="BN135" s="154"/>
      <c r="BO135" s="154"/>
      <c r="BP135" s="154"/>
      <c r="BQ135" s="154"/>
      <c r="BR135" s="154"/>
      <c r="BS135" s="154"/>
      <c r="BT135" s="154"/>
      <c r="BU135" s="154"/>
      <c r="BV135" s="154"/>
      <c r="BW135" s="154">
        <v>1</v>
      </c>
      <c r="BX135" s="154"/>
      <c r="BY135" s="156"/>
      <c r="BZ135" s="155">
        <v>1</v>
      </c>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6"/>
      <c r="DJ135" s="155"/>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6"/>
      <c r="ET135" s="155"/>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4"/>
      <c r="FU135" s="154"/>
      <c r="FV135" s="154"/>
      <c r="FW135" s="154"/>
      <c r="FX135" s="154"/>
      <c r="FY135" s="154"/>
      <c r="FZ135" s="154"/>
      <c r="GA135" s="154"/>
      <c r="GB135" s="154"/>
      <c r="GC135" s="156"/>
      <c r="GD135" s="155"/>
      <c r="GE135" s="154"/>
      <c r="GF135" s="154"/>
      <c r="GG135" s="154"/>
      <c r="GH135" s="154"/>
      <c r="GI135" s="154"/>
      <c r="GJ135" s="154"/>
      <c r="GK135" s="154"/>
      <c r="GL135" s="154"/>
      <c r="GM135" s="154"/>
      <c r="GN135" s="154"/>
      <c r="GO135" s="154"/>
      <c r="GP135" s="154"/>
      <c r="GQ135" s="154"/>
      <c r="GR135" s="154"/>
      <c r="GS135" s="154"/>
      <c r="GT135" s="154"/>
      <c r="GU135" s="154"/>
      <c r="GV135" s="154"/>
      <c r="GW135" s="154"/>
      <c r="GX135" s="154"/>
      <c r="GY135" s="154"/>
      <c r="GZ135" s="154"/>
      <c r="HA135" s="154"/>
      <c r="HB135" s="154"/>
      <c r="HC135" s="154"/>
      <c r="HD135" s="154"/>
      <c r="HE135" s="154"/>
      <c r="HF135" s="154"/>
      <c r="HG135" s="154"/>
      <c r="HH135" s="154"/>
      <c r="HI135" s="154"/>
      <c r="HJ135" s="154"/>
      <c r="HK135" s="154"/>
      <c r="HL135" s="154"/>
      <c r="HM135" s="156"/>
    </row>
    <row r="136" spans="2:221" ht="24" customHeight="1" x14ac:dyDescent="0.2">
      <c r="B136" s="134"/>
      <c r="C136" s="135"/>
      <c r="D136" s="135"/>
      <c r="E136" s="135"/>
      <c r="F136" s="135"/>
      <c r="G136" s="135"/>
      <c r="H136" s="135"/>
      <c r="I136" s="135"/>
      <c r="J136" s="135"/>
      <c r="K136" s="135"/>
      <c r="L136" s="135"/>
      <c r="M136" s="135"/>
      <c r="N136" s="135"/>
      <c r="O136" s="135"/>
      <c r="P136" s="135"/>
      <c r="Q136" s="135"/>
      <c r="R136" s="135"/>
      <c r="S136" s="135"/>
      <c r="T136" s="135"/>
      <c r="U136" s="136"/>
      <c r="V136" s="140"/>
      <c r="W136" s="141"/>
      <c r="X136" s="141"/>
      <c r="Y136" s="141"/>
      <c r="Z136" s="141"/>
      <c r="AA136" s="142"/>
      <c r="AB136" s="146"/>
      <c r="AC136" s="147"/>
      <c r="AD136" s="147"/>
      <c r="AE136" s="147"/>
      <c r="AF136" s="148"/>
      <c r="AG136" s="74" t="s">
        <v>24</v>
      </c>
      <c r="AH136" s="75"/>
      <c r="AI136" s="75"/>
      <c r="AJ136" s="75"/>
      <c r="AK136" s="75"/>
      <c r="AL136" s="76">
        <f t="shared" ref="AL136:AL152" si="3">SUM(AP136:HM136)</f>
        <v>3</v>
      </c>
      <c r="AM136" s="77"/>
      <c r="AN136" s="77"/>
      <c r="AO136" s="78"/>
      <c r="AP136" s="79"/>
      <c r="AQ136" s="58"/>
      <c r="AR136" s="58"/>
      <c r="AS136" s="58"/>
      <c r="AT136" s="58"/>
      <c r="AU136" s="58"/>
      <c r="AV136" s="58"/>
      <c r="AW136" s="58"/>
      <c r="AX136" s="58"/>
      <c r="AY136" s="58"/>
      <c r="AZ136" s="58"/>
      <c r="BA136" s="58"/>
      <c r="BB136" s="58"/>
      <c r="BC136" s="58"/>
      <c r="BD136" s="58"/>
      <c r="BE136" s="58">
        <v>1</v>
      </c>
      <c r="BF136" s="58"/>
      <c r="BG136" s="58"/>
      <c r="BH136" s="58"/>
      <c r="BI136" s="58"/>
      <c r="BJ136" s="58"/>
      <c r="BK136" s="58"/>
      <c r="BL136" s="58"/>
      <c r="BM136" s="58"/>
      <c r="BN136" s="58"/>
      <c r="BO136" s="58"/>
      <c r="BP136" s="58"/>
      <c r="BQ136" s="58"/>
      <c r="BR136" s="58"/>
      <c r="BS136" s="58"/>
      <c r="BT136" s="58"/>
      <c r="BU136" s="58"/>
      <c r="BV136" s="58"/>
      <c r="BW136" s="58">
        <v>1</v>
      </c>
      <c r="BX136" s="58"/>
      <c r="BY136" s="66"/>
      <c r="BZ136" s="183">
        <v>1</v>
      </c>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66"/>
      <c r="DJ136" s="183"/>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66"/>
      <c r="ET136" s="183"/>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66"/>
      <c r="GD136" s="183"/>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66"/>
    </row>
    <row r="137" spans="2:221" ht="18" customHeight="1" x14ac:dyDescent="0.2">
      <c r="B137" s="159" t="s">
        <v>459</v>
      </c>
      <c r="C137" s="160"/>
      <c r="D137" s="160"/>
      <c r="E137" s="160"/>
      <c r="F137" s="160"/>
      <c r="G137" s="160"/>
      <c r="H137" s="160"/>
      <c r="I137" s="160"/>
      <c r="J137" s="160"/>
      <c r="K137" s="160"/>
      <c r="L137" s="160"/>
      <c r="M137" s="160"/>
      <c r="N137" s="160"/>
      <c r="O137" s="160"/>
      <c r="P137" s="160"/>
      <c r="Q137" s="160"/>
      <c r="R137" s="160"/>
      <c r="S137" s="160"/>
      <c r="T137" s="160"/>
      <c r="U137" s="161"/>
      <c r="V137" s="165" t="s">
        <v>468</v>
      </c>
      <c r="W137" s="166"/>
      <c r="X137" s="166"/>
      <c r="Y137" s="166"/>
      <c r="Z137" s="166"/>
      <c r="AA137" s="167"/>
      <c r="AB137" s="171">
        <v>1.482E-2</v>
      </c>
      <c r="AC137" s="172"/>
      <c r="AD137" s="172"/>
      <c r="AE137" s="172"/>
      <c r="AF137" s="173"/>
      <c r="AG137" s="177" t="s">
        <v>23</v>
      </c>
      <c r="AH137" s="178"/>
      <c r="AI137" s="178"/>
      <c r="AJ137" s="178"/>
      <c r="AK137" s="178"/>
      <c r="AL137" s="179">
        <f t="shared" si="3"/>
        <v>3</v>
      </c>
      <c r="AM137" s="180"/>
      <c r="AN137" s="180"/>
      <c r="AO137" s="181"/>
      <c r="AP137" s="61"/>
      <c r="AQ137" s="65"/>
      <c r="AR137" s="65"/>
      <c r="AS137" s="65"/>
      <c r="AT137" s="65"/>
      <c r="AU137" s="65"/>
      <c r="AV137" s="65"/>
      <c r="AW137" s="65"/>
      <c r="AX137" s="65"/>
      <c r="AY137" s="65"/>
      <c r="AZ137" s="65"/>
      <c r="BA137" s="65"/>
      <c r="BB137" s="65"/>
      <c r="BC137" s="65"/>
      <c r="BD137" s="65"/>
      <c r="BE137" s="65">
        <v>1</v>
      </c>
      <c r="BF137" s="65"/>
      <c r="BG137" s="65"/>
      <c r="BH137" s="65"/>
      <c r="BI137" s="65"/>
      <c r="BJ137" s="65"/>
      <c r="BK137" s="65"/>
      <c r="BL137" s="65"/>
      <c r="BM137" s="65"/>
      <c r="BN137" s="65"/>
      <c r="BO137" s="65"/>
      <c r="BP137" s="65"/>
      <c r="BQ137" s="65"/>
      <c r="BR137" s="65"/>
      <c r="BS137" s="65"/>
      <c r="BT137" s="65"/>
      <c r="BU137" s="65"/>
      <c r="BV137" s="65"/>
      <c r="BW137" s="65">
        <v>1</v>
      </c>
      <c r="BX137" s="65"/>
      <c r="BY137" s="80"/>
      <c r="BZ137" s="182">
        <v>1</v>
      </c>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80"/>
      <c r="DJ137" s="182"/>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80"/>
      <c r="ET137" s="182"/>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80"/>
      <c r="GD137" s="182"/>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80"/>
    </row>
    <row r="138" spans="2:221" ht="18" customHeight="1" x14ac:dyDescent="0.2">
      <c r="B138" s="162"/>
      <c r="C138" s="163"/>
      <c r="D138" s="163"/>
      <c r="E138" s="163"/>
      <c r="F138" s="163"/>
      <c r="G138" s="163"/>
      <c r="H138" s="163"/>
      <c r="I138" s="163"/>
      <c r="J138" s="163"/>
      <c r="K138" s="163"/>
      <c r="L138" s="163"/>
      <c r="M138" s="163"/>
      <c r="N138" s="163"/>
      <c r="O138" s="163"/>
      <c r="P138" s="163"/>
      <c r="Q138" s="163"/>
      <c r="R138" s="163"/>
      <c r="S138" s="163"/>
      <c r="T138" s="163"/>
      <c r="U138" s="164"/>
      <c r="V138" s="168"/>
      <c r="W138" s="169"/>
      <c r="X138" s="169"/>
      <c r="Y138" s="169"/>
      <c r="Z138" s="169"/>
      <c r="AA138" s="170"/>
      <c r="AB138" s="174"/>
      <c r="AC138" s="175"/>
      <c r="AD138" s="175"/>
      <c r="AE138" s="175"/>
      <c r="AF138" s="176"/>
      <c r="AG138" s="177" t="s">
        <v>24</v>
      </c>
      <c r="AH138" s="178"/>
      <c r="AI138" s="178"/>
      <c r="AJ138" s="178"/>
      <c r="AK138" s="178"/>
      <c r="AL138" s="179">
        <f t="shared" si="3"/>
        <v>3</v>
      </c>
      <c r="AM138" s="180"/>
      <c r="AN138" s="180"/>
      <c r="AO138" s="181"/>
      <c r="AP138" s="184"/>
      <c r="AQ138" s="65"/>
      <c r="AR138" s="65"/>
      <c r="AS138" s="65"/>
      <c r="AT138" s="65"/>
      <c r="AU138" s="65"/>
      <c r="AV138" s="65"/>
      <c r="AW138" s="65"/>
      <c r="AX138" s="65"/>
      <c r="AY138" s="65"/>
      <c r="AZ138" s="65"/>
      <c r="BA138" s="65"/>
      <c r="BB138" s="65"/>
      <c r="BC138" s="65"/>
      <c r="BD138" s="65"/>
      <c r="BE138" s="65">
        <v>1</v>
      </c>
      <c r="BF138" s="65"/>
      <c r="BG138" s="65"/>
      <c r="BH138" s="65"/>
      <c r="BI138" s="65"/>
      <c r="BJ138" s="65"/>
      <c r="BK138" s="65"/>
      <c r="BL138" s="65"/>
      <c r="BM138" s="65"/>
      <c r="BN138" s="65"/>
      <c r="BO138" s="65"/>
      <c r="BP138" s="65"/>
      <c r="BQ138" s="65"/>
      <c r="BR138" s="65"/>
      <c r="BS138" s="65"/>
      <c r="BT138" s="65"/>
      <c r="BU138" s="65"/>
      <c r="BV138" s="65"/>
      <c r="BW138" s="65">
        <v>1</v>
      </c>
      <c r="BX138" s="65"/>
      <c r="BY138" s="80"/>
      <c r="BZ138" s="182">
        <v>1</v>
      </c>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80"/>
      <c r="DJ138" s="182"/>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80"/>
      <c r="ET138" s="182"/>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80"/>
      <c r="GD138" s="182"/>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80"/>
    </row>
    <row r="139" spans="2:221" ht="18" customHeight="1" x14ac:dyDescent="0.2">
      <c r="B139" s="185" t="s">
        <v>460</v>
      </c>
      <c r="C139" s="186"/>
      <c r="D139" s="186"/>
      <c r="E139" s="186"/>
      <c r="F139" s="186"/>
      <c r="G139" s="186"/>
      <c r="H139" s="186"/>
      <c r="I139" s="186"/>
      <c r="J139" s="186"/>
      <c r="K139" s="186"/>
      <c r="L139" s="186"/>
      <c r="M139" s="186"/>
      <c r="N139" s="186"/>
      <c r="O139" s="186"/>
      <c r="P139" s="186"/>
      <c r="Q139" s="186"/>
      <c r="R139" s="186"/>
      <c r="S139" s="186"/>
      <c r="T139" s="186"/>
      <c r="U139" s="187"/>
      <c r="V139" s="188" t="s">
        <v>469</v>
      </c>
      <c r="W139" s="189"/>
      <c r="X139" s="189"/>
      <c r="Y139" s="189"/>
      <c r="Z139" s="189"/>
      <c r="AA139" s="190"/>
      <c r="AB139" s="191">
        <v>3.7499999999999999E-3</v>
      </c>
      <c r="AC139" s="192"/>
      <c r="AD139" s="192"/>
      <c r="AE139" s="192"/>
      <c r="AF139" s="193"/>
      <c r="AG139" s="74" t="s">
        <v>23</v>
      </c>
      <c r="AH139" s="75"/>
      <c r="AI139" s="75"/>
      <c r="AJ139" s="75"/>
      <c r="AK139" s="75"/>
      <c r="AL139" s="76">
        <f t="shared" si="3"/>
        <v>3</v>
      </c>
      <c r="AM139" s="77"/>
      <c r="AN139" s="77"/>
      <c r="AO139" s="78"/>
      <c r="AP139" s="91"/>
      <c r="AQ139" s="58"/>
      <c r="AR139" s="58"/>
      <c r="AS139" s="58"/>
      <c r="AT139" s="58"/>
      <c r="AU139" s="58"/>
      <c r="AV139" s="58"/>
      <c r="AW139" s="58"/>
      <c r="AX139" s="58"/>
      <c r="AY139" s="58"/>
      <c r="AZ139" s="58"/>
      <c r="BA139" s="58"/>
      <c r="BB139" s="58"/>
      <c r="BC139" s="58"/>
      <c r="BD139" s="58"/>
      <c r="BE139" s="58">
        <v>1</v>
      </c>
      <c r="BF139" s="58"/>
      <c r="BG139" s="58"/>
      <c r="BH139" s="58"/>
      <c r="BI139" s="58"/>
      <c r="BJ139" s="58"/>
      <c r="BK139" s="58"/>
      <c r="BL139" s="58"/>
      <c r="BM139" s="58"/>
      <c r="BN139" s="58"/>
      <c r="BO139" s="58"/>
      <c r="BP139" s="58"/>
      <c r="BQ139" s="58"/>
      <c r="BR139" s="58"/>
      <c r="BS139" s="58"/>
      <c r="BT139" s="58"/>
      <c r="BU139" s="58"/>
      <c r="BV139" s="58"/>
      <c r="BW139" s="58">
        <v>1</v>
      </c>
      <c r="BX139" s="58"/>
      <c r="BY139" s="66"/>
      <c r="BZ139" s="183">
        <v>1</v>
      </c>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66"/>
      <c r="DJ139" s="183"/>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66"/>
      <c r="ET139" s="183"/>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66"/>
      <c r="GD139" s="183"/>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66"/>
    </row>
    <row r="140" spans="2:221" ht="18" customHeight="1" x14ac:dyDescent="0.2">
      <c r="B140" s="134"/>
      <c r="C140" s="135"/>
      <c r="D140" s="135"/>
      <c r="E140" s="135"/>
      <c r="F140" s="135"/>
      <c r="G140" s="135"/>
      <c r="H140" s="135"/>
      <c r="I140" s="135"/>
      <c r="J140" s="135"/>
      <c r="K140" s="135"/>
      <c r="L140" s="135"/>
      <c r="M140" s="135"/>
      <c r="N140" s="135"/>
      <c r="O140" s="135"/>
      <c r="P140" s="135"/>
      <c r="Q140" s="135"/>
      <c r="R140" s="135"/>
      <c r="S140" s="135"/>
      <c r="T140" s="135"/>
      <c r="U140" s="136"/>
      <c r="V140" s="140"/>
      <c r="W140" s="141"/>
      <c r="X140" s="141"/>
      <c r="Y140" s="141"/>
      <c r="Z140" s="141"/>
      <c r="AA140" s="142"/>
      <c r="AB140" s="146"/>
      <c r="AC140" s="147"/>
      <c r="AD140" s="147"/>
      <c r="AE140" s="147"/>
      <c r="AF140" s="148"/>
      <c r="AG140" s="74" t="s">
        <v>24</v>
      </c>
      <c r="AH140" s="75"/>
      <c r="AI140" s="75"/>
      <c r="AJ140" s="75"/>
      <c r="AK140" s="75"/>
      <c r="AL140" s="76">
        <f t="shared" si="3"/>
        <v>3</v>
      </c>
      <c r="AM140" s="77"/>
      <c r="AN140" s="77"/>
      <c r="AO140" s="78"/>
      <c r="AP140" s="79"/>
      <c r="AQ140" s="58"/>
      <c r="AR140" s="58"/>
      <c r="AS140" s="58"/>
      <c r="AT140" s="58"/>
      <c r="AU140" s="58"/>
      <c r="AV140" s="58"/>
      <c r="AW140" s="58"/>
      <c r="AX140" s="58"/>
      <c r="AY140" s="58"/>
      <c r="AZ140" s="58"/>
      <c r="BA140" s="58"/>
      <c r="BB140" s="58"/>
      <c r="BC140" s="58"/>
      <c r="BD140" s="58"/>
      <c r="BE140" s="58">
        <v>1</v>
      </c>
      <c r="BF140" s="58"/>
      <c r="BG140" s="58"/>
      <c r="BH140" s="58"/>
      <c r="BI140" s="58"/>
      <c r="BJ140" s="58"/>
      <c r="BK140" s="58"/>
      <c r="BL140" s="58"/>
      <c r="BM140" s="58"/>
      <c r="BN140" s="58"/>
      <c r="BO140" s="58"/>
      <c r="BP140" s="58"/>
      <c r="BQ140" s="58"/>
      <c r="BR140" s="58"/>
      <c r="BS140" s="58"/>
      <c r="BT140" s="58"/>
      <c r="BU140" s="58"/>
      <c r="BV140" s="58"/>
      <c r="BW140" s="58">
        <v>1</v>
      </c>
      <c r="BX140" s="58"/>
      <c r="BY140" s="66"/>
      <c r="BZ140" s="183">
        <v>1</v>
      </c>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66"/>
      <c r="DJ140" s="183"/>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66"/>
      <c r="ET140" s="183"/>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66"/>
      <c r="GD140" s="183"/>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66"/>
    </row>
    <row r="141" spans="2:221" ht="18" customHeight="1" x14ac:dyDescent="0.2">
      <c r="B141" s="159" t="s">
        <v>461</v>
      </c>
      <c r="C141" s="160"/>
      <c r="D141" s="160"/>
      <c r="E141" s="160"/>
      <c r="F141" s="160"/>
      <c r="G141" s="160"/>
      <c r="H141" s="160"/>
      <c r="I141" s="160"/>
      <c r="J141" s="160"/>
      <c r="K141" s="160"/>
      <c r="L141" s="160"/>
      <c r="M141" s="160"/>
      <c r="N141" s="160"/>
      <c r="O141" s="160"/>
      <c r="P141" s="160"/>
      <c r="Q141" s="160"/>
      <c r="R141" s="160"/>
      <c r="S141" s="160"/>
      <c r="T141" s="160"/>
      <c r="U141" s="161"/>
      <c r="V141" s="165" t="s">
        <v>470</v>
      </c>
      <c r="W141" s="166"/>
      <c r="X141" s="166"/>
      <c r="Y141" s="166"/>
      <c r="Z141" s="166"/>
      <c r="AA141" s="167"/>
      <c r="AB141" s="171">
        <v>2.4499999999999999E-3</v>
      </c>
      <c r="AC141" s="172"/>
      <c r="AD141" s="172"/>
      <c r="AE141" s="172"/>
      <c r="AF141" s="173"/>
      <c r="AG141" s="177" t="s">
        <v>23</v>
      </c>
      <c r="AH141" s="178"/>
      <c r="AI141" s="178"/>
      <c r="AJ141" s="178"/>
      <c r="AK141" s="178"/>
      <c r="AL141" s="179">
        <f t="shared" si="3"/>
        <v>2</v>
      </c>
      <c r="AM141" s="180"/>
      <c r="AN141" s="180"/>
      <c r="AO141" s="181"/>
      <c r="AP141" s="61"/>
      <c r="AQ141" s="65"/>
      <c r="AR141" s="65"/>
      <c r="AS141" s="65">
        <v>1</v>
      </c>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80"/>
      <c r="BZ141" s="182">
        <v>1</v>
      </c>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80"/>
      <c r="DJ141" s="182"/>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80"/>
      <c r="ET141" s="182"/>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80"/>
      <c r="GD141" s="182"/>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80"/>
    </row>
    <row r="142" spans="2:221" ht="18" customHeight="1" x14ac:dyDescent="0.2">
      <c r="B142" s="162"/>
      <c r="C142" s="163"/>
      <c r="D142" s="163"/>
      <c r="E142" s="163"/>
      <c r="F142" s="163"/>
      <c r="G142" s="163"/>
      <c r="H142" s="163"/>
      <c r="I142" s="163"/>
      <c r="J142" s="163"/>
      <c r="K142" s="163"/>
      <c r="L142" s="163"/>
      <c r="M142" s="163"/>
      <c r="N142" s="163"/>
      <c r="O142" s="163"/>
      <c r="P142" s="163"/>
      <c r="Q142" s="163"/>
      <c r="R142" s="163"/>
      <c r="S142" s="163"/>
      <c r="T142" s="163"/>
      <c r="U142" s="164"/>
      <c r="V142" s="168"/>
      <c r="W142" s="169"/>
      <c r="X142" s="169"/>
      <c r="Y142" s="169"/>
      <c r="Z142" s="169"/>
      <c r="AA142" s="170"/>
      <c r="AB142" s="174"/>
      <c r="AC142" s="175"/>
      <c r="AD142" s="175"/>
      <c r="AE142" s="175"/>
      <c r="AF142" s="176"/>
      <c r="AG142" s="177" t="s">
        <v>24</v>
      </c>
      <c r="AH142" s="178"/>
      <c r="AI142" s="178"/>
      <c r="AJ142" s="178"/>
      <c r="AK142" s="178"/>
      <c r="AL142" s="179">
        <f t="shared" si="3"/>
        <v>2</v>
      </c>
      <c r="AM142" s="180"/>
      <c r="AN142" s="180"/>
      <c r="AO142" s="181"/>
      <c r="AP142" s="184"/>
      <c r="AQ142" s="65"/>
      <c r="AR142" s="65"/>
      <c r="AS142" s="65">
        <v>1</v>
      </c>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80"/>
      <c r="BZ142" s="182">
        <v>1</v>
      </c>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80"/>
      <c r="DJ142" s="182"/>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80"/>
      <c r="ET142" s="182"/>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80"/>
      <c r="GD142" s="182"/>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80"/>
    </row>
    <row r="143" spans="2:221" ht="18" customHeight="1" x14ac:dyDescent="0.2">
      <c r="B143" s="185" t="s">
        <v>462</v>
      </c>
      <c r="C143" s="186"/>
      <c r="D143" s="186"/>
      <c r="E143" s="186"/>
      <c r="F143" s="186"/>
      <c r="G143" s="186"/>
      <c r="H143" s="186"/>
      <c r="I143" s="186"/>
      <c r="J143" s="186"/>
      <c r="K143" s="186"/>
      <c r="L143" s="186"/>
      <c r="M143" s="186"/>
      <c r="N143" s="186"/>
      <c r="O143" s="186"/>
      <c r="P143" s="186"/>
      <c r="Q143" s="186"/>
      <c r="R143" s="186"/>
      <c r="S143" s="186"/>
      <c r="T143" s="186"/>
      <c r="U143" s="187"/>
      <c r="V143" s="188" t="s">
        <v>471</v>
      </c>
      <c r="W143" s="189"/>
      <c r="X143" s="189"/>
      <c r="Y143" s="189"/>
      <c r="Z143" s="189"/>
      <c r="AA143" s="190"/>
      <c r="AB143" s="191">
        <v>9.3659999999999993E-2</v>
      </c>
      <c r="AC143" s="192"/>
      <c r="AD143" s="192"/>
      <c r="AE143" s="192"/>
      <c r="AF143" s="193"/>
      <c r="AG143" s="74" t="s">
        <v>23</v>
      </c>
      <c r="AH143" s="75"/>
      <c r="AI143" s="75"/>
      <c r="AJ143" s="75"/>
      <c r="AK143" s="75"/>
      <c r="AL143" s="76">
        <f t="shared" si="3"/>
        <v>2</v>
      </c>
      <c r="AM143" s="77"/>
      <c r="AN143" s="77"/>
      <c r="AO143" s="78"/>
      <c r="AP143" s="91"/>
      <c r="AQ143" s="58"/>
      <c r="AR143" s="58"/>
      <c r="AS143" s="58"/>
      <c r="AT143" s="58"/>
      <c r="AU143" s="58"/>
      <c r="AV143" s="58">
        <v>1</v>
      </c>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66"/>
      <c r="BZ143" s="89">
        <v>1</v>
      </c>
      <c r="CA143" s="90"/>
      <c r="CB143" s="90"/>
      <c r="CC143" s="90"/>
      <c r="CD143" s="90"/>
      <c r="CE143" s="90"/>
      <c r="CF143" s="90"/>
      <c r="CG143" s="90"/>
      <c r="CH143" s="91"/>
      <c r="CI143" s="97"/>
      <c r="CJ143" s="90"/>
      <c r="CK143" s="90"/>
      <c r="CL143" s="90"/>
      <c r="CM143" s="90"/>
      <c r="CN143" s="90"/>
      <c r="CO143" s="90"/>
      <c r="CP143" s="90"/>
      <c r="CQ143" s="91"/>
      <c r="CR143" s="97"/>
      <c r="CS143" s="90"/>
      <c r="CT143" s="90"/>
      <c r="CU143" s="90"/>
      <c r="CV143" s="90"/>
      <c r="CW143" s="90"/>
      <c r="CX143" s="90"/>
      <c r="CY143" s="90"/>
      <c r="CZ143" s="91"/>
      <c r="DA143" s="97"/>
      <c r="DB143" s="90"/>
      <c r="DC143" s="90"/>
      <c r="DD143" s="90"/>
      <c r="DE143" s="90"/>
      <c r="DF143" s="90"/>
      <c r="DG143" s="90"/>
      <c r="DH143" s="90"/>
      <c r="DI143" s="98"/>
      <c r="DJ143" s="183"/>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66"/>
      <c r="ET143" s="183"/>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66"/>
      <c r="GD143" s="183"/>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66"/>
    </row>
    <row r="144" spans="2:221" ht="18" customHeight="1" x14ac:dyDescent="0.2">
      <c r="B144" s="134"/>
      <c r="C144" s="135"/>
      <c r="D144" s="135"/>
      <c r="E144" s="135"/>
      <c r="F144" s="135"/>
      <c r="G144" s="135"/>
      <c r="H144" s="135"/>
      <c r="I144" s="135"/>
      <c r="J144" s="135"/>
      <c r="K144" s="135"/>
      <c r="L144" s="135"/>
      <c r="M144" s="135"/>
      <c r="N144" s="135"/>
      <c r="O144" s="135"/>
      <c r="P144" s="135"/>
      <c r="Q144" s="135"/>
      <c r="R144" s="135"/>
      <c r="S144" s="135"/>
      <c r="T144" s="135"/>
      <c r="U144" s="136"/>
      <c r="V144" s="140"/>
      <c r="W144" s="141"/>
      <c r="X144" s="141"/>
      <c r="Y144" s="141"/>
      <c r="Z144" s="141"/>
      <c r="AA144" s="142"/>
      <c r="AB144" s="146"/>
      <c r="AC144" s="147"/>
      <c r="AD144" s="147"/>
      <c r="AE144" s="147"/>
      <c r="AF144" s="148"/>
      <c r="AG144" s="74" t="s">
        <v>24</v>
      </c>
      <c r="AH144" s="75"/>
      <c r="AI144" s="75"/>
      <c r="AJ144" s="75"/>
      <c r="AK144" s="75"/>
      <c r="AL144" s="76">
        <f t="shared" si="3"/>
        <v>2</v>
      </c>
      <c r="AM144" s="77"/>
      <c r="AN144" s="77"/>
      <c r="AO144" s="78"/>
      <c r="AP144" s="79"/>
      <c r="AQ144" s="58"/>
      <c r="AR144" s="58"/>
      <c r="AS144" s="58"/>
      <c r="AT144" s="58"/>
      <c r="AU144" s="58"/>
      <c r="AV144" s="58">
        <v>1</v>
      </c>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66"/>
      <c r="BZ144" s="183"/>
      <c r="CA144" s="58"/>
      <c r="CB144" s="58"/>
      <c r="CC144" s="58">
        <v>1</v>
      </c>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66"/>
      <c r="DJ144" s="183"/>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66"/>
      <c r="ET144" s="183"/>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66"/>
      <c r="GD144" s="183"/>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66"/>
    </row>
    <row r="145" spans="2:221" ht="18" customHeight="1" x14ac:dyDescent="0.2">
      <c r="B145" s="159" t="s">
        <v>463</v>
      </c>
      <c r="C145" s="160"/>
      <c r="D145" s="160"/>
      <c r="E145" s="160"/>
      <c r="F145" s="160"/>
      <c r="G145" s="160"/>
      <c r="H145" s="160"/>
      <c r="I145" s="160"/>
      <c r="J145" s="160"/>
      <c r="K145" s="160"/>
      <c r="L145" s="160"/>
      <c r="M145" s="160"/>
      <c r="N145" s="160"/>
      <c r="O145" s="160"/>
      <c r="P145" s="160"/>
      <c r="Q145" s="160"/>
      <c r="R145" s="160"/>
      <c r="S145" s="160"/>
      <c r="T145" s="160"/>
      <c r="U145" s="161"/>
      <c r="V145" s="165" t="s">
        <v>472</v>
      </c>
      <c r="W145" s="166"/>
      <c r="X145" s="166"/>
      <c r="Y145" s="166"/>
      <c r="Z145" s="166"/>
      <c r="AA145" s="167"/>
      <c r="AB145" s="171">
        <v>9.7999999999999997E-3</v>
      </c>
      <c r="AC145" s="172"/>
      <c r="AD145" s="172"/>
      <c r="AE145" s="172"/>
      <c r="AF145" s="173"/>
      <c r="AG145" s="177" t="s">
        <v>23</v>
      </c>
      <c r="AH145" s="178"/>
      <c r="AI145" s="178"/>
      <c r="AJ145" s="178"/>
      <c r="AK145" s="178"/>
      <c r="AL145" s="179">
        <f t="shared" si="3"/>
        <v>5</v>
      </c>
      <c r="AM145" s="180"/>
      <c r="AN145" s="180"/>
      <c r="AO145" s="181"/>
      <c r="AP145" s="61"/>
      <c r="AQ145" s="65"/>
      <c r="AR145" s="65"/>
      <c r="AS145" s="65"/>
      <c r="AT145" s="65"/>
      <c r="AU145" s="65"/>
      <c r="AV145" s="65">
        <v>1</v>
      </c>
      <c r="AW145" s="65"/>
      <c r="AX145" s="65"/>
      <c r="AY145" s="65"/>
      <c r="AZ145" s="65"/>
      <c r="BA145" s="65"/>
      <c r="BB145" s="65"/>
      <c r="BC145" s="65"/>
      <c r="BD145" s="65"/>
      <c r="BE145" s="65">
        <v>1</v>
      </c>
      <c r="BF145" s="65"/>
      <c r="BG145" s="65"/>
      <c r="BH145" s="65"/>
      <c r="BI145" s="65"/>
      <c r="BJ145" s="65"/>
      <c r="BK145" s="65"/>
      <c r="BL145" s="65"/>
      <c r="BM145" s="65"/>
      <c r="BN145" s="65">
        <v>1</v>
      </c>
      <c r="BO145" s="65"/>
      <c r="BP145" s="65"/>
      <c r="BQ145" s="65"/>
      <c r="BR145" s="65"/>
      <c r="BS145" s="65"/>
      <c r="BT145" s="65"/>
      <c r="BU145" s="65"/>
      <c r="BV145" s="65"/>
      <c r="BW145" s="65">
        <v>1</v>
      </c>
      <c r="BX145" s="65"/>
      <c r="BY145" s="80"/>
      <c r="BZ145" s="59">
        <v>1</v>
      </c>
      <c r="CA145" s="60"/>
      <c r="CB145" s="60"/>
      <c r="CC145" s="60"/>
      <c r="CD145" s="60"/>
      <c r="CE145" s="60"/>
      <c r="CF145" s="60"/>
      <c r="CG145" s="60"/>
      <c r="CH145" s="61"/>
      <c r="CI145" s="99"/>
      <c r="CJ145" s="60"/>
      <c r="CK145" s="60"/>
      <c r="CL145" s="60"/>
      <c r="CM145" s="60"/>
      <c r="CN145" s="60"/>
      <c r="CO145" s="60"/>
      <c r="CP145" s="60"/>
      <c r="CQ145" s="61"/>
      <c r="CR145" s="99"/>
      <c r="CS145" s="60"/>
      <c r="CT145" s="60"/>
      <c r="CU145" s="60"/>
      <c r="CV145" s="60"/>
      <c r="CW145" s="60"/>
      <c r="CX145" s="60"/>
      <c r="CY145" s="60"/>
      <c r="CZ145" s="61"/>
      <c r="DA145" s="99"/>
      <c r="DB145" s="60"/>
      <c r="DC145" s="60"/>
      <c r="DD145" s="60"/>
      <c r="DE145" s="60"/>
      <c r="DF145" s="60"/>
      <c r="DG145" s="60"/>
      <c r="DH145" s="60"/>
      <c r="DI145" s="96"/>
      <c r="DJ145" s="182"/>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80"/>
      <c r="ET145" s="182"/>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80"/>
      <c r="GD145" s="182"/>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80"/>
    </row>
    <row r="146" spans="2:221" ht="18" customHeight="1" x14ac:dyDescent="0.2">
      <c r="B146" s="162"/>
      <c r="C146" s="163"/>
      <c r="D146" s="163"/>
      <c r="E146" s="163"/>
      <c r="F146" s="163"/>
      <c r="G146" s="163"/>
      <c r="H146" s="163"/>
      <c r="I146" s="163"/>
      <c r="J146" s="163"/>
      <c r="K146" s="163"/>
      <c r="L146" s="163"/>
      <c r="M146" s="163"/>
      <c r="N146" s="163"/>
      <c r="O146" s="163"/>
      <c r="P146" s="163"/>
      <c r="Q146" s="163"/>
      <c r="R146" s="163"/>
      <c r="S146" s="163"/>
      <c r="T146" s="163"/>
      <c r="U146" s="164"/>
      <c r="V146" s="168"/>
      <c r="W146" s="169"/>
      <c r="X146" s="169"/>
      <c r="Y146" s="169"/>
      <c r="Z146" s="169"/>
      <c r="AA146" s="170"/>
      <c r="AB146" s="174"/>
      <c r="AC146" s="175"/>
      <c r="AD146" s="175"/>
      <c r="AE146" s="175"/>
      <c r="AF146" s="176"/>
      <c r="AG146" s="177" t="s">
        <v>24</v>
      </c>
      <c r="AH146" s="178"/>
      <c r="AI146" s="178"/>
      <c r="AJ146" s="178"/>
      <c r="AK146" s="178"/>
      <c r="AL146" s="179">
        <f t="shared" si="3"/>
        <v>5</v>
      </c>
      <c r="AM146" s="180"/>
      <c r="AN146" s="180"/>
      <c r="AO146" s="181"/>
      <c r="AP146" s="184"/>
      <c r="AQ146" s="65"/>
      <c r="AR146" s="65"/>
      <c r="AS146" s="65"/>
      <c r="AT146" s="65"/>
      <c r="AU146" s="65"/>
      <c r="AV146" s="65">
        <v>1</v>
      </c>
      <c r="AW146" s="65"/>
      <c r="AX146" s="65"/>
      <c r="AY146" s="65"/>
      <c r="AZ146" s="65"/>
      <c r="BA146" s="65"/>
      <c r="BB146" s="65"/>
      <c r="BC146" s="65"/>
      <c r="BD146" s="65"/>
      <c r="BE146" s="65">
        <v>1</v>
      </c>
      <c r="BF146" s="65"/>
      <c r="BG146" s="65"/>
      <c r="BH146" s="65"/>
      <c r="BI146" s="65"/>
      <c r="BJ146" s="65"/>
      <c r="BK146" s="65"/>
      <c r="BL146" s="65"/>
      <c r="BM146" s="65"/>
      <c r="BN146" s="65">
        <v>1</v>
      </c>
      <c r="BO146" s="65"/>
      <c r="BP146" s="65"/>
      <c r="BQ146" s="65"/>
      <c r="BR146" s="65"/>
      <c r="BS146" s="65"/>
      <c r="BT146" s="65"/>
      <c r="BU146" s="65"/>
      <c r="BV146" s="65"/>
      <c r="BW146" s="65">
        <v>1</v>
      </c>
      <c r="BX146" s="65"/>
      <c r="BY146" s="80"/>
      <c r="BZ146" s="182"/>
      <c r="CA146" s="65"/>
      <c r="CB146" s="65"/>
      <c r="CC146" s="65">
        <v>1</v>
      </c>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80"/>
      <c r="DJ146" s="182"/>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80"/>
      <c r="ET146" s="182"/>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80"/>
      <c r="GD146" s="182"/>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80"/>
    </row>
    <row r="147" spans="2:221" ht="18" customHeight="1" x14ac:dyDescent="0.2">
      <c r="B147" s="185" t="s">
        <v>464</v>
      </c>
      <c r="C147" s="186"/>
      <c r="D147" s="186"/>
      <c r="E147" s="186"/>
      <c r="F147" s="186"/>
      <c r="G147" s="186"/>
      <c r="H147" s="186"/>
      <c r="I147" s="186"/>
      <c r="J147" s="186"/>
      <c r="K147" s="186"/>
      <c r="L147" s="186"/>
      <c r="M147" s="186"/>
      <c r="N147" s="186"/>
      <c r="O147" s="186"/>
      <c r="P147" s="186"/>
      <c r="Q147" s="186"/>
      <c r="R147" s="186"/>
      <c r="S147" s="186"/>
      <c r="T147" s="186"/>
      <c r="U147" s="187"/>
      <c r="V147" s="188" t="s">
        <v>473</v>
      </c>
      <c r="W147" s="189"/>
      <c r="X147" s="189"/>
      <c r="Y147" s="189"/>
      <c r="Z147" s="189"/>
      <c r="AA147" s="190"/>
      <c r="AB147" s="191">
        <v>0.47850999999999999</v>
      </c>
      <c r="AC147" s="192"/>
      <c r="AD147" s="192"/>
      <c r="AE147" s="192"/>
      <c r="AF147" s="193"/>
      <c r="AG147" s="74" t="s">
        <v>23</v>
      </c>
      <c r="AH147" s="75"/>
      <c r="AI147" s="75"/>
      <c r="AJ147" s="75"/>
      <c r="AK147" s="75"/>
      <c r="AL147" s="76">
        <f t="shared" si="3"/>
        <v>2</v>
      </c>
      <c r="AM147" s="77"/>
      <c r="AN147" s="77"/>
      <c r="AO147" s="78"/>
      <c r="AP147" s="91"/>
      <c r="AQ147" s="58"/>
      <c r="AR147" s="58"/>
      <c r="AS147" s="58"/>
      <c r="AT147" s="58"/>
      <c r="AU147" s="58"/>
      <c r="AV147" s="58"/>
      <c r="AW147" s="58"/>
      <c r="AX147" s="58"/>
      <c r="AY147" s="487">
        <v>1</v>
      </c>
      <c r="AZ147" s="370"/>
      <c r="BA147" s="370"/>
      <c r="BB147" s="370"/>
      <c r="BC147" s="370"/>
      <c r="BD147" s="370"/>
      <c r="BE147" s="370"/>
      <c r="BF147" s="370"/>
      <c r="BG147" s="370"/>
      <c r="BH147" s="370"/>
      <c r="BI147" s="370"/>
      <c r="BJ147" s="370"/>
      <c r="BK147" s="370"/>
      <c r="BL147" s="370"/>
      <c r="BM147" s="370"/>
      <c r="BN147" s="370"/>
      <c r="BO147" s="370"/>
      <c r="BP147" s="370"/>
      <c r="BQ147" s="370"/>
      <c r="BR147" s="370"/>
      <c r="BS147" s="370"/>
      <c r="BT147" s="370"/>
      <c r="BU147" s="370"/>
      <c r="BV147" s="370"/>
      <c r="BW147" s="370"/>
      <c r="BX147" s="370"/>
      <c r="BY147" s="371"/>
      <c r="BZ147" s="369">
        <v>1</v>
      </c>
      <c r="CA147" s="370"/>
      <c r="CB147" s="370"/>
      <c r="CC147" s="370"/>
      <c r="CD147" s="370"/>
      <c r="CE147" s="370"/>
      <c r="CF147" s="370"/>
      <c r="CG147" s="370"/>
      <c r="CH147" s="370"/>
      <c r="CI147" s="370"/>
      <c r="CJ147" s="370"/>
      <c r="CK147" s="370"/>
      <c r="CL147" s="370"/>
      <c r="CM147" s="370"/>
      <c r="CN147" s="370"/>
      <c r="CO147" s="370"/>
      <c r="CP147" s="370"/>
      <c r="CQ147" s="370"/>
      <c r="CR147" s="370"/>
      <c r="CS147" s="370"/>
      <c r="CT147" s="370"/>
      <c r="CU147" s="370"/>
      <c r="CV147" s="370"/>
      <c r="CW147" s="370"/>
      <c r="CX147" s="370"/>
      <c r="CY147" s="370"/>
      <c r="CZ147" s="370"/>
      <c r="DA147" s="370"/>
      <c r="DB147" s="370"/>
      <c r="DC147" s="370"/>
      <c r="DD147" s="370"/>
      <c r="DE147" s="370"/>
      <c r="DF147" s="370"/>
      <c r="DG147" s="370"/>
      <c r="DH147" s="370"/>
      <c r="DI147" s="371"/>
      <c r="DJ147" s="183"/>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66"/>
      <c r="ET147" s="183"/>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66"/>
      <c r="GD147" s="183"/>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66"/>
    </row>
    <row r="148" spans="2:221" ht="18" customHeight="1" x14ac:dyDescent="0.2">
      <c r="B148" s="134"/>
      <c r="C148" s="135"/>
      <c r="D148" s="135"/>
      <c r="E148" s="135"/>
      <c r="F148" s="135"/>
      <c r="G148" s="135"/>
      <c r="H148" s="135"/>
      <c r="I148" s="135"/>
      <c r="J148" s="135"/>
      <c r="K148" s="135"/>
      <c r="L148" s="135"/>
      <c r="M148" s="135"/>
      <c r="N148" s="135"/>
      <c r="O148" s="135"/>
      <c r="P148" s="135"/>
      <c r="Q148" s="135"/>
      <c r="R148" s="135"/>
      <c r="S148" s="135"/>
      <c r="T148" s="135"/>
      <c r="U148" s="136"/>
      <c r="V148" s="140"/>
      <c r="W148" s="141"/>
      <c r="X148" s="141"/>
      <c r="Y148" s="141"/>
      <c r="Z148" s="141"/>
      <c r="AA148" s="142"/>
      <c r="AB148" s="146"/>
      <c r="AC148" s="147"/>
      <c r="AD148" s="147"/>
      <c r="AE148" s="147"/>
      <c r="AF148" s="148"/>
      <c r="AG148" s="74" t="s">
        <v>24</v>
      </c>
      <c r="AH148" s="75"/>
      <c r="AI148" s="75"/>
      <c r="AJ148" s="75"/>
      <c r="AK148" s="75"/>
      <c r="AL148" s="76">
        <f t="shared" si="3"/>
        <v>0.80400000000000005</v>
      </c>
      <c r="AM148" s="77"/>
      <c r="AN148" s="77"/>
      <c r="AO148" s="78"/>
      <c r="AP148" s="79"/>
      <c r="AQ148" s="58"/>
      <c r="AR148" s="58"/>
      <c r="AS148" s="58"/>
      <c r="AT148" s="58"/>
      <c r="AU148" s="58"/>
      <c r="AV148" s="58"/>
      <c r="AW148" s="58"/>
      <c r="AX148" s="58"/>
      <c r="AY148" s="487">
        <v>0.80400000000000005</v>
      </c>
      <c r="AZ148" s="370"/>
      <c r="BA148" s="370"/>
      <c r="BB148" s="370"/>
      <c r="BC148" s="370"/>
      <c r="BD148" s="370"/>
      <c r="BE148" s="370"/>
      <c r="BF148" s="370"/>
      <c r="BG148" s="370"/>
      <c r="BH148" s="370"/>
      <c r="BI148" s="370"/>
      <c r="BJ148" s="370"/>
      <c r="BK148" s="370"/>
      <c r="BL148" s="370"/>
      <c r="BM148" s="370"/>
      <c r="BN148" s="370"/>
      <c r="BO148" s="370"/>
      <c r="BP148" s="370"/>
      <c r="BQ148" s="370"/>
      <c r="BR148" s="370"/>
      <c r="BS148" s="370"/>
      <c r="BT148" s="370"/>
      <c r="BU148" s="370"/>
      <c r="BV148" s="370"/>
      <c r="BW148" s="370"/>
      <c r="BX148" s="370"/>
      <c r="BY148" s="371"/>
      <c r="BZ148" s="183"/>
      <c r="CA148" s="58"/>
      <c r="CB148" s="58"/>
      <c r="CC148" s="58">
        <v>0</v>
      </c>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66"/>
      <c r="DJ148" s="183"/>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66"/>
      <c r="ET148" s="183"/>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66"/>
      <c r="GD148" s="183"/>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66"/>
    </row>
    <row r="149" spans="2:221" ht="18" customHeight="1" x14ac:dyDescent="0.2">
      <c r="B149" s="159" t="s">
        <v>465</v>
      </c>
      <c r="C149" s="160"/>
      <c r="D149" s="160"/>
      <c r="E149" s="160"/>
      <c r="F149" s="160"/>
      <c r="G149" s="160"/>
      <c r="H149" s="160"/>
      <c r="I149" s="160"/>
      <c r="J149" s="160"/>
      <c r="K149" s="160"/>
      <c r="L149" s="160"/>
      <c r="M149" s="160"/>
      <c r="N149" s="160"/>
      <c r="O149" s="160"/>
      <c r="P149" s="160"/>
      <c r="Q149" s="160"/>
      <c r="R149" s="160"/>
      <c r="S149" s="160"/>
      <c r="T149" s="160"/>
      <c r="U149" s="161"/>
      <c r="V149" s="165" t="s">
        <v>474</v>
      </c>
      <c r="W149" s="166"/>
      <c r="X149" s="166"/>
      <c r="Y149" s="166"/>
      <c r="Z149" s="166"/>
      <c r="AA149" s="167"/>
      <c r="AB149" s="171">
        <v>9.9500000000000005E-3</v>
      </c>
      <c r="AC149" s="172"/>
      <c r="AD149" s="172"/>
      <c r="AE149" s="172"/>
      <c r="AF149" s="173"/>
      <c r="AG149" s="177" t="s">
        <v>23</v>
      </c>
      <c r="AH149" s="178"/>
      <c r="AI149" s="178"/>
      <c r="AJ149" s="178"/>
      <c r="AK149" s="178"/>
      <c r="AL149" s="179">
        <f t="shared" si="3"/>
        <v>5</v>
      </c>
      <c r="AM149" s="180"/>
      <c r="AN149" s="180"/>
      <c r="AO149" s="181"/>
      <c r="AP149" s="61"/>
      <c r="AQ149" s="65"/>
      <c r="AR149" s="65"/>
      <c r="AS149" s="65"/>
      <c r="AT149" s="65"/>
      <c r="AU149" s="65"/>
      <c r="AV149" s="65"/>
      <c r="AW149" s="65"/>
      <c r="AX149" s="65"/>
      <c r="AY149" s="65">
        <v>1</v>
      </c>
      <c r="AZ149" s="65"/>
      <c r="BA149" s="65"/>
      <c r="BB149" s="65"/>
      <c r="BC149" s="65"/>
      <c r="BD149" s="65"/>
      <c r="BE149" s="65">
        <v>1</v>
      </c>
      <c r="BF149" s="65"/>
      <c r="BG149" s="65"/>
      <c r="BH149" s="65"/>
      <c r="BI149" s="65"/>
      <c r="BJ149" s="65"/>
      <c r="BK149" s="65">
        <v>1</v>
      </c>
      <c r="BL149" s="65"/>
      <c r="BM149" s="65"/>
      <c r="BN149" s="65"/>
      <c r="BO149" s="65"/>
      <c r="BP149" s="65"/>
      <c r="BQ149" s="65">
        <v>1</v>
      </c>
      <c r="BR149" s="65"/>
      <c r="BS149" s="65"/>
      <c r="BT149" s="65"/>
      <c r="BU149" s="65"/>
      <c r="BV149" s="65"/>
      <c r="BW149" s="65">
        <v>1</v>
      </c>
      <c r="BX149" s="65"/>
      <c r="BY149" s="80"/>
      <c r="BZ149" s="182"/>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80"/>
      <c r="DJ149" s="182"/>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80"/>
      <c r="ET149" s="182"/>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80"/>
      <c r="GD149" s="182"/>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80"/>
    </row>
    <row r="150" spans="2:221" ht="18" customHeight="1" x14ac:dyDescent="0.2">
      <c r="B150" s="162"/>
      <c r="C150" s="163"/>
      <c r="D150" s="163"/>
      <c r="E150" s="163"/>
      <c r="F150" s="163"/>
      <c r="G150" s="163"/>
      <c r="H150" s="163"/>
      <c r="I150" s="163"/>
      <c r="J150" s="163"/>
      <c r="K150" s="163"/>
      <c r="L150" s="163"/>
      <c r="M150" s="163"/>
      <c r="N150" s="163"/>
      <c r="O150" s="163"/>
      <c r="P150" s="163"/>
      <c r="Q150" s="163"/>
      <c r="R150" s="163"/>
      <c r="S150" s="163"/>
      <c r="T150" s="163"/>
      <c r="U150" s="164"/>
      <c r="V150" s="168"/>
      <c r="W150" s="169"/>
      <c r="X150" s="169"/>
      <c r="Y150" s="169"/>
      <c r="Z150" s="169"/>
      <c r="AA150" s="170"/>
      <c r="AB150" s="174"/>
      <c r="AC150" s="175"/>
      <c r="AD150" s="175"/>
      <c r="AE150" s="175"/>
      <c r="AF150" s="176"/>
      <c r="AG150" s="177" t="s">
        <v>24</v>
      </c>
      <c r="AH150" s="178"/>
      <c r="AI150" s="178"/>
      <c r="AJ150" s="178"/>
      <c r="AK150" s="178"/>
      <c r="AL150" s="179">
        <f t="shared" si="3"/>
        <v>4</v>
      </c>
      <c r="AM150" s="180"/>
      <c r="AN150" s="180"/>
      <c r="AO150" s="181"/>
      <c r="AP150" s="184"/>
      <c r="AQ150" s="65"/>
      <c r="AR150" s="65"/>
      <c r="AS150" s="65"/>
      <c r="AT150" s="65"/>
      <c r="AU150" s="65"/>
      <c r="AV150" s="65"/>
      <c r="AW150" s="65"/>
      <c r="AX150" s="65"/>
      <c r="AY150" s="65">
        <v>1</v>
      </c>
      <c r="AZ150" s="65"/>
      <c r="BA150" s="65"/>
      <c r="BB150" s="65"/>
      <c r="BC150" s="65"/>
      <c r="BD150" s="65"/>
      <c r="BE150" s="65">
        <v>1</v>
      </c>
      <c r="BF150" s="65"/>
      <c r="BG150" s="65"/>
      <c r="BH150" s="65"/>
      <c r="BI150" s="65"/>
      <c r="BJ150" s="65"/>
      <c r="BK150" s="65">
        <v>1</v>
      </c>
      <c r="BL150" s="65"/>
      <c r="BM150" s="65"/>
      <c r="BN150" s="65"/>
      <c r="BO150" s="65"/>
      <c r="BP150" s="65"/>
      <c r="BQ150" s="65">
        <v>1</v>
      </c>
      <c r="BR150" s="65"/>
      <c r="BS150" s="65"/>
      <c r="BT150" s="65"/>
      <c r="BU150" s="65"/>
      <c r="BV150" s="65"/>
      <c r="BW150" s="65"/>
      <c r="BX150" s="65"/>
      <c r="BY150" s="80"/>
      <c r="BZ150" s="182"/>
      <c r="CA150" s="65"/>
      <c r="CB150" s="65"/>
      <c r="CC150" s="65">
        <v>0</v>
      </c>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80"/>
      <c r="DJ150" s="182"/>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80"/>
      <c r="ET150" s="182"/>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80"/>
      <c r="GD150" s="182"/>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80"/>
    </row>
    <row r="151" spans="2:221" ht="18" customHeight="1" x14ac:dyDescent="0.2">
      <c r="B151" s="185" t="s">
        <v>466</v>
      </c>
      <c r="C151" s="186"/>
      <c r="D151" s="186"/>
      <c r="E151" s="186"/>
      <c r="F151" s="186"/>
      <c r="G151" s="186"/>
      <c r="H151" s="186"/>
      <c r="I151" s="186"/>
      <c r="J151" s="186"/>
      <c r="K151" s="186"/>
      <c r="L151" s="186"/>
      <c r="M151" s="186"/>
      <c r="N151" s="186"/>
      <c r="O151" s="186"/>
      <c r="P151" s="186"/>
      <c r="Q151" s="186"/>
      <c r="R151" s="186"/>
      <c r="S151" s="186"/>
      <c r="T151" s="186"/>
      <c r="U151" s="187"/>
      <c r="V151" s="188" t="s">
        <v>475</v>
      </c>
      <c r="W151" s="189"/>
      <c r="X151" s="189"/>
      <c r="Y151" s="189"/>
      <c r="Z151" s="189"/>
      <c r="AA151" s="190"/>
      <c r="AB151" s="191">
        <v>7.7890000000000001E-2</v>
      </c>
      <c r="AC151" s="192"/>
      <c r="AD151" s="192"/>
      <c r="AE151" s="192"/>
      <c r="AF151" s="193"/>
      <c r="AG151" s="74" t="s">
        <v>23</v>
      </c>
      <c r="AH151" s="75"/>
      <c r="AI151" s="75"/>
      <c r="AJ151" s="75"/>
      <c r="AK151" s="75"/>
      <c r="AL151" s="76">
        <f t="shared" si="3"/>
        <v>2</v>
      </c>
      <c r="AM151" s="77"/>
      <c r="AN151" s="77"/>
      <c r="AO151" s="78"/>
      <c r="AP151" s="91"/>
      <c r="AQ151" s="58"/>
      <c r="AR151" s="58"/>
      <c r="AS151" s="58"/>
      <c r="AT151" s="58"/>
      <c r="AU151" s="58"/>
      <c r="AV151" s="58"/>
      <c r="AW151" s="58"/>
      <c r="AX151" s="58"/>
      <c r="AY151" s="58"/>
      <c r="AZ151" s="58"/>
      <c r="BA151" s="58"/>
      <c r="BB151" s="58"/>
      <c r="BC151" s="58"/>
      <c r="BD151" s="58"/>
      <c r="BE151" s="58">
        <v>1</v>
      </c>
      <c r="BF151" s="58"/>
      <c r="BG151" s="58"/>
      <c r="BH151" s="58"/>
      <c r="BI151" s="58"/>
      <c r="BJ151" s="58"/>
      <c r="BK151" s="58"/>
      <c r="BL151" s="58"/>
      <c r="BM151" s="58"/>
      <c r="BN151" s="58"/>
      <c r="BO151" s="58"/>
      <c r="BP151" s="58"/>
      <c r="BQ151" s="58"/>
      <c r="BR151" s="58"/>
      <c r="BS151" s="58"/>
      <c r="BT151" s="58"/>
      <c r="BU151" s="58"/>
      <c r="BV151" s="58"/>
      <c r="BW151" s="58">
        <v>1</v>
      </c>
      <c r="BX151" s="58"/>
      <c r="BY151" s="66"/>
      <c r="BZ151" s="183"/>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66"/>
      <c r="DJ151" s="183"/>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66"/>
      <c r="ET151" s="183"/>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66"/>
      <c r="GD151" s="183"/>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66"/>
    </row>
    <row r="152" spans="2:221" ht="18" customHeight="1" thickBot="1" x14ac:dyDescent="0.25">
      <c r="B152" s="416"/>
      <c r="C152" s="417"/>
      <c r="D152" s="417"/>
      <c r="E152" s="417"/>
      <c r="F152" s="417"/>
      <c r="G152" s="417"/>
      <c r="H152" s="417"/>
      <c r="I152" s="417"/>
      <c r="J152" s="417"/>
      <c r="K152" s="417"/>
      <c r="L152" s="417"/>
      <c r="M152" s="417"/>
      <c r="N152" s="417"/>
      <c r="O152" s="417"/>
      <c r="P152" s="417"/>
      <c r="Q152" s="417"/>
      <c r="R152" s="417"/>
      <c r="S152" s="417"/>
      <c r="T152" s="417"/>
      <c r="U152" s="418"/>
      <c r="V152" s="419"/>
      <c r="W152" s="420"/>
      <c r="X152" s="420"/>
      <c r="Y152" s="420"/>
      <c r="Z152" s="420"/>
      <c r="AA152" s="421"/>
      <c r="AB152" s="422"/>
      <c r="AC152" s="423"/>
      <c r="AD152" s="423"/>
      <c r="AE152" s="423"/>
      <c r="AF152" s="424"/>
      <c r="AG152" s="426" t="s">
        <v>24</v>
      </c>
      <c r="AH152" s="427"/>
      <c r="AI152" s="427"/>
      <c r="AJ152" s="427"/>
      <c r="AK152" s="427"/>
      <c r="AL152" s="428">
        <f t="shared" si="3"/>
        <v>0</v>
      </c>
      <c r="AM152" s="429"/>
      <c r="AN152" s="429"/>
      <c r="AO152" s="430"/>
      <c r="AP152" s="488"/>
      <c r="AQ152" s="425"/>
      <c r="AR152" s="425"/>
      <c r="AS152" s="425"/>
      <c r="AT152" s="425"/>
      <c r="AU152" s="425"/>
      <c r="AV152" s="425"/>
      <c r="AW152" s="425"/>
      <c r="AX152" s="425"/>
      <c r="AY152" s="425"/>
      <c r="AZ152" s="425"/>
      <c r="BA152" s="425"/>
      <c r="BB152" s="425"/>
      <c r="BC152" s="425"/>
      <c r="BD152" s="425"/>
      <c r="BE152" s="425">
        <v>0</v>
      </c>
      <c r="BF152" s="425"/>
      <c r="BG152" s="425"/>
      <c r="BH152" s="425"/>
      <c r="BI152" s="425"/>
      <c r="BJ152" s="425"/>
      <c r="BK152" s="425"/>
      <c r="BL152" s="425"/>
      <c r="BM152" s="425"/>
      <c r="BN152" s="425"/>
      <c r="BO152" s="425"/>
      <c r="BP152" s="425"/>
      <c r="BQ152" s="425"/>
      <c r="BR152" s="425"/>
      <c r="BS152" s="425"/>
      <c r="BT152" s="425"/>
      <c r="BU152" s="425"/>
      <c r="BV152" s="425"/>
      <c r="BW152" s="425">
        <v>0</v>
      </c>
      <c r="BX152" s="425"/>
      <c r="BY152" s="434"/>
      <c r="BZ152" s="435"/>
      <c r="CA152" s="425"/>
      <c r="CB152" s="425"/>
      <c r="CC152" s="425">
        <v>0</v>
      </c>
      <c r="CD152" s="425"/>
      <c r="CE152" s="425"/>
      <c r="CF152" s="425"/>
      <c r="CG152" s="425"/>
      <c r="CH152" s="425"/>
      <c r="CI152" s="425"/>
      <c r="CJ152" s="425"/>
      <c r="CK152" s="425"/>
      <c r="CL152" s="425"/>
      <c r="CM152" s="425"/>
      <c r="CN152" s="425"/>
      <c r="CO152" s="425"/>
      <c r="CP152" s="425"/>
      <c r="CQ152" s="425"/>
      <c r="CR152" s="425"/>
      <c r="CS152" s="425"/>
      <c r="CT152" s="425"/>
      <c r="CU152" s="425"/>
      <c r="CV152" s="425"/>
      <c r="CW152" s="425"/>
      <c r="CX152" s="425"/>
      <c r="CY152" s="425"/>
      <c r="CZ152" s="425"/>
      <c r="DA152" s="425"/>
      <c r="DB152" s="425"/>
      <c r="DC152" s="425"/>
      <c r="DD152" s="425"/>
      <c r="DE152" s="425"/>
      <c r="DF152" s="425"/>
      <c r="DG152" s="425"/>
      <c r="DH152" s="425"/>
      <c r="DI152" s="434"/>
      <c r="DJ152" s="435"/>
      <c r="DK152" s="425"/>
      <c r="DL152" s="425"/>
      <c r="DM152" s="425"/>
      <c r="DN152" s="425"/>
      <c r="DO152" s="425"/>
      <c r="DP152" s="425"/>
      <c r="DQ152" s="425"/>
      <c r="DR152" s="425"/>
      <c r="DS152" s="425"/>
      <c r="DT152" s="425"/>
      <c r="DU152" s="425"/>
      <c r="DV152" s="425"/>
      <c r="DW152" s="425"/>
      <c r="DX152" s="425"/>
      <c r="DY152" s="425"/>
      <c r="DZ152" s="425"/>
      <c r="EA152" s="425"/>
      <c r="EB152" s="425"/>
      <c r="EC152" s="425"/>
      <c r="ED152" s="425"/>
      <c r="EE152" s="425"/>
      <c r="EF152" s="425"/>
      <c r="EG152" s="425"/>
      <c r="EH152" s="425"/>
      <c r="EI152" s="425"/>
      <c r="EJ152" s="425"/>
      <c r="EK152" s="425"/>
      <c r="EL152" s="425"/>
      <c r="EM152" s="425"/>
      <c r="EN152" s="425"/>
      <c r="EO152" s="425"/>
      <c r="EP152" s="425"/>
      <c r="EQ152" s="425"/>
      <c r="ER152" s="425"/>
      <c r="ES152" s="434"/>
      <c r="ET152" s="435"/>
      <c r="EU152" s="425"/>
      <c r="EV152" s="425"/>
      <c r="EW152" s="425"/>
      <c r="EX152" s="425"/>
      <c r="EY152" s="425"/>
      <c r="EZ152" s="425"/>
      <c r="FA152" s="425"/>
      <c r="FB152" s="425"/>
      <c r="FC152" s="425"/>
      <c r="FD152" s="425"/>
      <c r="FE152" s="425"/>
      <c r="FF152" s="425"/>
      <c r="FG152" s="425"/>
      <c r="FH152" s="425"/>
      <c r="FI152" s="425"/>
      <c r="FJ152" s="425"/>
      <c r="FK152" s="425"/>
      <c r="FL152" s="425"/>
      <c r="FM152" s="425"/>
      <c r="FN152" s="425"/>
      <c r="FO152" s="425"/>
      <c r="FP152" s="425"/>
      <c r="FQ152" s="425"/>
      <c r="FR152" s="425"/>
      <c r="FS152" s="425"/>
      <c r="FT152" s="425"/>
      <c r="FU152" s="425"/>
      <c r="FV152" s="425"/>
      <c r="FW152" s="425"/>
      <c r="FX152" s="425"/>
      <c r="FY152" s="425"/>
      <c r="FZ152" s="425"/>
      <c r="GA152" s="425"/>
      <c r="GB152" s="425"/>
      <c r="GC152" s="434"/>
      <c r="GD152" s="435"/>
      <c r="GE152" s="425"/>
      <c r="GF152" s="425"/>
      <c r="GG152" s="425"/>
      <c r="GH152" s="425"/>
      <c r="GI152" s="425"/>
      <c r="GJ152" s="425"/>
      <c r="GK152" s="425"/>
      <c r="GL152" s="425"/>
      <c r="GM152" s="425"/>
      <c r="GN152" s="425"/>
      <c r="GO152" s="425"/>
      <c r="GP152" s="425"/>
      <c r="GQ152" s="425"/>
      <c r="GR152" s="425"/>
      <c r="GS152" s="425"/>
      <c r="GT152" s="425"/>
      <c r="GU152" s="425"/>
      <c r="GV152" s="425"/>
      <c r="GW152" s="425"/>
      <c r="GX152" s="425"/>
      <c r="GY152" s="425"/>
      <c r="GZ152" s="425"/>
      <c r="HA152" s="425"/>
      <c r="HB152" s="425"/>
      <c r="HC152" s="425"/>
      <c r="HD152" s="425"/>
      <c r="HE152" s="425"/>
      <c r="HF152" s="425"/>
      <c r="HG152" s="425"/>
      <c r="HH152" s="425"/>
      <c r="HI152" s="425"/>
      <c r="HJ152" s="425"/>
      <c r="HK152" s="425"/>
      <c r="HL152" s="425"/>
      <c r="HM152" s="434"/>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67" t="s">
        <v>33</v>
      </c>
      <c r="D155" s="68"/>
      <c r="E155" s="68"/>
      <c r="F155" s="68"/>
      <c r="G155" s="68"/>
      <c r="H155" s="68"/>
      <c r="I155" s="68"/>
      <c r="J155" s="68"/>
      <c r="K155" s="68"/>
      <c r="L155" s="68"/>
      <c r="M155" s="68"/>
      <c r="N155" s="68"/>
      <c r="O155" s="85" t="s">
        <v>385</v>
      </c>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67" t="s">
        <v>34</v>
      </c>
      <c r="D156" s="68"/>
      <c r="E156" s="68"/>
      <c r="F156" s="68"/>
      <c r="G156" s="68"/>
      <c r="H156" s="68"/>
      <c r="I156" s="68"/>
      <c r="J156" s="68"/>
      <c r="K156" s="68"/>
      <c r="L156" s="68"/>
      <c r="M156" s="68"/>
      <c r="N156" s="68"/>
      <c r="O156" s="69" t="s">
        <v>386</v>
      </c>
      <c r="P156" s="69"/>
      <c r="Q156" s="6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67" t="s">
        <v>35</v>
      </c>
      <c r="D157" s="67"/>
      <c r="E157" s="67"/>
      <c r="F157" s="67"/>
      <c r="G157" s="67"/>
      <c r="H157" s="67"/>
      <c r="I157" s="67"/>
      <c r="J157" s="67"/>
      <c r="K157" s="67"/>
      <c r="L157" s="67"/>
      <c r="M157" s="67"/>
      <c r="N157" s="67"/>
      <c r="O157" s="70">
        <v>0.2</v>
      </c>
      <c r="P157" s="70"/>
      <c r="Q157" s="7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71" t="s">
        <v>36</v>
      </c>
      <c r="D158" s="71"/>
      <c r="E158" s="71"/>
      <c r="F158" s="71"/>
      <c r="G158" s="71"/>
      <c r="H158" s="71"/>
      <c r="I158" s="71"/>
      <c r="J158" s="71"/>
      <c r="K158" s="71"/>
      <c r="L158" s="71"/>
      <c r="M158" s="71"/>
      <c r="N158" s="71"/>
      <c r="O158" s="72" t="s">
        <v>476</v>
      </c>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67" t="s">
        <v>34</v>
      </c>
      <c r="D159" s="67"/>
      <c r="E159" s="67"/>
      <c r="F159" s="67"/>
      <c r="G159" s="67"/>
      <c r="H159" s="67"/>
      <c r="I159" s="67"/>
      <c r="J159" s="67"/>
      <c r="K159" s="67"/>
      <c r="L159" s="67"/>
      <c r="M159" s="67"/>
      <c r="N159" s="67"/>
      <c r="O159" s="69" t="s">
        <v>477</v>
      </c>
      <c r="P159" s="69"/>
      <c r="Q159" s="69"/>
      <c r="R159" s="6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67" t="s">
        <v>37</v>
      </c>
      <c r="D160" s="67"/>
      <c r="E160" s="67"/>
      <c r="F160" s="67"/>
      <c r="G160" s="67"/>
      <c r="H160" s="67"/>
      <c r="I160" s="67"/>
      <c r="J160" s="67"/>
      <c r="K160" s="67"/>
      <c r="L160" s="67"/>
      <c r="M160" s="67"/>
      <c r="N160" s="67"/>
      <c r="O160" s="73">
        <v>0.05</v>
      </c>
      <c r="P160" s="69"/>
      <c r="Q160" s="6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67" t="s">
        <v>38</v>
      </c>
      <c r="D161" s="67"/>
      <c r="E161" s="67"/>
      <c r="F161" s="67"/>
      <c r="G161" s="67"/>
      <c r="H161" s="67"/>
      <c r="I161" s="67"/>
      <c r="J161" s="67"/>
      <c r="K161" s="67"/>
      <c r="L161" s="67"/>
      <c r="M161" s="67"/>
      <c r="N161" s="67"/>
      <c r="O161" s="69" t="s">
        <v>478</v>
      </c>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121" t="s">
        <v>39</v>
      </c>
      <c r="C163" s="122"/>
      <c r="D163" s="122"/>
      <c r="E163" s="122"/>
      <c r="F163" s="122"/>
      <c r="G163" s="122"/>
      <c r="H163" s="122"/>
      <c r="I163" s="122"/>
      <c r="J163" s="122"/>
      <c r="K163" s="122"/>
      <c r="L163" s="122"/>
      <c r="M163" s="122"/>
      <c r="N163" s="122"/>
      <c r="O163" s="122"/>
      <c r="P163" s="122"/>
      <c r="Q163" s="122"/>
      <c r="R163" s="122"/>
      <c r="S163" s="122"/>
      <c r="T163" s="122"/>
      <c r="U163" s="123"/>
      <c r="V163" s="121" t="s">
        <v>40</v>
      </c>
      <c r="W163" s="122"/>
      <c r="X163" s="122"/>
      <c r="Y163" s="122"/>
      <c r="Z163" s="122"/>
      <c r="AA163" s="123"/>
      <c r="AB163" s="121" t="s">
        <v>9</v>
      </c>
      <c r="AC163" s="122"/>
      <c r="AD163" s="122"/>
      <c r="AE163" s="122"/>
      <c r="AF163" s="123"/>
      <c r="AG163" s="121" t="s">
        <v>1</v>
      </c>
      <c r="AH163" s="122"/>
      <c r="AI163" s="122"/>
      <c r="AJ163" s="122"/>
      <c r="AK163" s="122"/>
      <c r="AL163" s="122"/>
      <c r="AM163" s="122"/>
      <c r="AN163" s="122"/>
      <c r="AO163" s="123"/>
      <c r="AP163" s="127" t="s">
        <v>5</v>
      </c>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9"/>
      <c r="BZ163" s="127" t="s">
        <v>41</v>
      </c>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9"/>
      <c r="DJ163" s="127" t="s">
        <v>42</v>
      </c>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9"/>
      <c r="ET163" s="127" t="s">
        <v>43</v>
      </c>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9"/>
      <c r="GD163" s="127" t="s">
        <v>44</v>
      </c>
      <c r="GE163" s="128"/>
      <c r="GF163" s="128"/>
      <c r="GG163" s="128"/>
      <c r="GH163" s="128"/>
      <c r="GI163" s="128"/>
      <c r="GJ163" s="128"/>
      <c r="GK163" s="128"/>
      <c r="GL163" s="128"/>
      <c r="GM163" s="128"/>
      <c r="GN163" s="128"/>
      <c r="GO163" s="128"/>
      <c r="GP163" s="128"/>
      <c r="GQ163" s="128"/>
      <c r="GR163" s="128"/>
      <c r="GS163" s="128"/>
      <c r="GT163" s="128"/>
      <c r="GU163" s="128"/>
      <c r="GV163" s="128"/>
      <c r="GW163" s="128"/>
      <c r="GX163" s="128"/>
      <c r="GY163" s="128"/>
      <c r="GZ163" s="128"/>
      <c r="HA163" s="128"/>
      <c r="HB163" s="128"/>
      <c r="HC163" s="128"/>
      <c r="HD163" s="128"/>
      <c r="HE163" s="128"/>
      <c r="HF163" s="128"/>
      <c r="HG163" s="128"/>
      <c r="HH163" s="128"/>
      <c r="HI163" s="128"/>
      <c r="HJ163" s="128"/>
      <c r="HK163" s="128"/>
      <c r="HL163" s="128"/>
      <c r="HM163" s="129"/>
    </row>
    <row r="164" spans="2:221" ht="18" customHeight="1" thickBot="1" x14ac:dyDescent="0.25">
      <c r="B164" s="124"/>
      <c r="C164" s="125"/>
      <c r="D164" s="125"/>
      <c r="E164" s="125"/>
      <c r="F164" s="125"/>
      <c r="G164" s="125"/>
      <c r="H164" s="125"/>
      <c r="I164" s="125"/>
      <c r="J164" s="125"/>
      <c r="K164" s="125"/>
      <c r="L164" s="125"/>
      <c r="M164" s="125"/>
      <c r="N164" s="125"/>
      <c r="O164" s="125"/>
      <c r="P164" s="125"/>
      <c r="Q164" s="125"/>
      <c r="R164" s="125"/>
      <c r="S164" s="125"/>
      <c r="T164" s="125"/>
      <c r="U164" s="126"/>
      <c r="V164" s="124"/>
      <c r="W164" s="125"/>
      <c r="X164" s="125"/>
      <c r="Y164" s="125"/>
      <c r="Z164" s="125"/>
      <c r="AA164" s="126"/>
      <c r="AB164" s="124"/>
      <c r="AC164" s="125"/>
      <c r="AD164" s="125"/>
      <c r="AE164" s="125"/>
      <c r="AF164" s="126"/>
      <c r="AG164" s="124"/>
      <c r="AH164" s="125"/>
      <c r="AI164" s="125"/>
      <c r="AJ164" s="125"/>
      <c r="AK164" s="125"/>
      <c r="AL164" s="125"/>
      <c r="AM164" s="125"/>
      <c r="AN164" s="125"/>
      <c r="AO164" s="126"/>
      <c r="AP164" s="116" t="s">
        <v>11</v>
      </c>
      <c r="AQ164" s="117"/>
      <c r="AR164" s="117"/>
      <c r="AS164" s="117" t="s">
        <v>12</v>
      </c>
      <c r="AT164" s="117"/>
      <c r="AU164" s="117"/>
      <c r="AV164" s="118" t="s">
        <v>13</v>
      </c>
      <c r="AW164" s="119"/>
      <c r="AX164" s="120"/>
      <c r="AY164" s="118" t="s">
        <v>17</v>
      </c>
      <c r="AZ164" s="119"/>
      <c r="BA164" s="120"/>
      <c r="BB164" s="118" t="s">
        <v>14</v>
      </c>
      <c r="BC164" s="119"/>
      <c r="BD164" s="120"/>
      <c r="BE164" s="118" t="s">
        <v>15</v>
      </c>
      <c r="BF164" s="119"/>
      <c r="BG164" s="120"/>
      <c r="BH164" s="118" t="s">
        <v>16</v>
      </c>
      <c r="BI164" s="119"/>
      <c r="BJ164" s="120"/>
      <c r="BK164" s="118" t="s">
        <v>18</v>
      </c>
      <c r="BL164" s="119"/>
      <c r="BM164" s="120"/>
      <c r="BN164" s="118" t="s">
        <v>19</v>
      </c>
      <c r="BO164" s="119"/>
      <c r="BP164" s="120"/>
      <c r="BQ164" s="118" t="s">
        <v>20</v>
      </c>
      <c r="BR164" s="119"/>
      <c r="BS164" s="120"/>
      <c r="BT164" s="118" t="s">
        <v>21</v>
      </c>
      <c r="BU164" s="119"/>
      <c r="BV164" s="120"/>
      <c r="BW164" s="118" t="s">
        <v>22</v>
      </c>
      <c r="BX164" s="119"/>
      <c r="BY164" s="130"/>
      <c r="BZ164" s="116" t="s">
        <v>11</v>
      </c>
      <c r="CA164" s="117"/>
      <c r="CB164" s="117"/>
      <c r="CC164" s="117" t="s">
        <v>12</v>
      </c>
      <c r="CD164" s="117"/>
      <c r="CE164" s="117"/>
      <c r="CF164" s="118" t="s">
        <v>13</v>
      </c>
      <c r="CG164" s="119"/>
      <c r="CH164" s="120"/>
      <c r="CI164" s="118" t="s">
        <v>17</v>
      </c>
      <c r="CJ164" s="119"/>
      <c r="CK164" s="120"/>
      <c r="CL164" s="118" t="s">
        <v>14</v>
      </c>
      <c r="CM164" s="119"/>
      <c r="CN164" s="120"/>
      <c r="CO164" s="118" t="s">
        <v>15</v>
      </c>
      <c r="CP164" s="119"/>
      <c r="CQ164" s="120"/>
      <c r="CR164" s="118" t="s">
        <v>16</v>
      </c>
      <c r="CS164" s="119"/>
      <c r="CT164" s="120"/>
      <c r="CU164" s="118" t="s">
        <v>18</v>
      </c>
      <c r="CV164" s="119"/>
      <c r="CW164" s="120"/>
      <c r="CX164" s="118" t="s">
        <v>19</v>
      </c>
      <c r="CY164" s="119"/>
      <c r="CZ164" s="120"/>
      <c r="DA164" s="118" t="s">
        <v>20</v>
      </c>
      <c r="DB164" s="119"/>
      <c r="DC164" s="120"/>
      <c r="DD164" s="118" t="s">
        <v>21</v>
      </c>
      <c r="DE164" s="119"/>
      <c r="DF164" s="120"/>
      <c r="DG164" s="118" t="s">
        <v>22</v>
      </c>
      <c r="DH164" s="119"/>
      <c r="DI164" s="130"/>
      <c r="DJ164" s="116" t="s">
        <v>11</v>
      </c>
      <c r="DK164" s="117"/>
      <c r="DL164" s="117"/>
      <c r="DM164" s="117" t="s">
        <v>12</v>
      </c>
      <c r="DN164" s="117"/>
      <c r="DO164" s="117"/>
      <c r="DP164" s="118" t="s">
        <v>13</v>
      </c>
      <c r="DQ164" s="119"/>
      <c r="DR164" s="120"/>
      <c r="DS164" s="118" t="s">
        <v>17</v>
      </c>
      <c r="DT164" s="119"/>
      <c r="DU164" s="120"/>
      <c r="DV164" s="118" t="s">
        <v>14</v>
      </c>
      <c r="DW164" s="119"/>
      <c r="DX164" s="120"/>
      <c r="DY164" s="118" t="s">
        <v>15</v>
      </c>
      <c r="DZ164" s="119"/>
      <c r="EA164" s="120"/>
      <c r="EB164" s="118" t="s">
        <v>16</v>
      </c>
      <c r="EC164" s="119"/>
      <c r="ED164" s="120"/>
      <c r="EE164" s="118" t="s">
        <v>18</v>
      </c>
      <c r="EF164" s="119"/>
      <c r="EG164" s="120"/>
      <c r="EH164" s="118" t="s">
        <v>19</v>
      </c>
      <c r="EI164" s="119"/>
      <c r="EJ164" s="120"/>
      <c r="EK164" s="118" t="s">
        <v>20</v>
      </c>
      <c r="EL164" s="119"/>
      <c r="EM164" s="120"/>
      <c r="EN164" s="118" t="s">
        <v>21</v>
      </c>
      <c r="EO164" s="119"/>
      <c r="EP164" s="120"/>
      <c r="EQ164" s="118" t="s">
        <v>22</v>
      </c>
      <c r="ER164" s="119"/>
      <c r="ES164" s="130"/>
      <c r="ET164" s="116" t="s">
        <v>11</v>
      </c>
      <c r="EU164" s="117"/>
      <c r="EV164" s="117"/>
      <c r="EW164" s="117" t="s">
        <v>12</v>
      </c>
      <c r="EX164" s="117"/>
      <c r="EY164" s="117"/>
      <c r="EZ164" s="118" t="s">
        <v>13</v>
      </c>
      <c r="FA164" s="119"/>
      <c r="FB164" s="120"/>
      <c r="FC164" s="118" t="s">
        <v>17</v>
      </c>
      <c r="FD164" s="119"/>
      <c r="FE164" s="120"/>
      <c r="FF164" s="118" t="s">
        <v>14</v>
      </c>
      <c r="FG164" s="119"/>
      <c r="FH164" s="120"/>
      <c r="FI164" s="118" t="s">
        <v>15</v>
      </c>
      <c r="FJ164" s="119"/>
      <c r="FK164" s="120"/>
      <c r="FL164" s="118" t="s">
        <v>16</v>
      </c>
      <c r="FM164" s="119"/>
      <c r="FN164" s="120"/>
      <c r="FO164" s="118" t="s">
        <v>18</v>
      </c>
      <c r="FP164" s="119"/>
      <c r="FQ164" s="120"/>
      <c r="FR164" s="118" t="s">
        <v>19</v>
      </c>
      <c r="FS164" s="119"/>
      <c r="FT164" s="120"/>
      <c r="FU164" s="118" t="s">
        <v>20</v>
      </c>
      <c r="FV164" s="119"/>
      <c r="FW164" s="120"/>
      <c r="FX164" s="118" t="s">
        <v>21</v>
      </c>
      <c r="FY164" s="119"/>
      <c r="FZ164" s="120"/>
      <c r="GA164" s="118" t="s">
        <v>22</v>
      </c>
      <c r="GB164" s="119"/>
      <c r="GC164" s="130"/>
      <c r="GD164" s="116" t="s">
        <v>11</v>
      </c>
      <c r="GE164" s="117"/>
      <c r="GF164" s="117"/>
      <c r="GG164" s="117" t="s">
        <v>12</v>
      </c>
      <c r="GH164" s="117"/>
      <c r="GI164" s="117"/>
      <c r="GJ164" s="118" t="s">
        <v>13</v>
      </c>
      <c r="GK164" s="119"/>
      <c r="GL164" s="120"/>
      <c r="GM164" s="118" t="s">
        <v>17</v>
      </c>
      <c r="GN164" s="119"/>
      <c r="GO164" s="120"/>
      <c r="GP164" s="118" t="s">
        <v>14</v>
      </c>
      <c r="GQ164" s="119"/>
      <c r="GR164" s="120"/>
      <c r="GS164" s="118" t="s">
        <v>15</v>
      </c>
      <c r="GT164" s="119"/>
      <c r="GU164" s="120"/>
      <c r="GV164" s="118" t="s">
        <v>16</v>
      </c>
      <c r="GW164" s="119"/>
      <c r="GX164" s="120"/>
      <c r="GY164" s="118" t="s">
        <v>18</v>
      </c>
      <c r="GZ164" s="119"/>
      <c r="HA164" s="120"/>
      <c r="HB164" s="118" t="s">
        <v>19</v>
      </c>
      <c r="HC164" s="119"/>
      <c r="HD164" s="120"/>
      <c r="HE164" s="118" t="s">
        <v>20</v>
      </c>
      <c r="HF164" s="119"/>
      <c r="HG164" s="120"/>
      <c r="HH164" s="118" t="s">
        <v>21</v>
      </c>
      <c r="HI164" s="119"/>
      <c r="HJ164" s="120"/>
      <c r="HK164" s="118" t="s">
        <v>22</v>
      </c>
      <c r="HL164" s="119"/>
      <c r="HM164" s="130"/>
    </row>
    <row r="165" spans="2:221" ht="18" customHeight="1" x14ac:dyDescent="0.2">
      <c r="B165" s="131" t="s">
        <v>479</v>
      </c>
      <c r="C165" s="132"/>
      <c r="D165" s="132"/>
      <c r="E165" s="132"/>
      <c r="F165" s="132"/>
      <c r="G165" s="132"/>
      <c r="H165" s="132"/>
      <c r="I165" s="132"/>
      <c r="J165" s="132"/>
      <c r="K165" s="132"/>
      <c r="L165" s="132"/>
      <c r="M165" s="132"/>
      <c r="N165" s="132"/>
      <c r="O165" s="132"/>
      <c r="P165" s="132"/>
      <c r="Q165" s="132"/>
      <c r="R165" s="132"/>
      <c r="S165" s="132"/>
      <c r="T165" s="132"/>
      <c r="U165" s="133"/>
      <c r="V165" s="137" t="s">
        <v>486</v>
      </c>
      <c r="W165" s="138"/>
      <c r="X165" s="138"/>
      <c r="Y165" s="138"/>
      <c r="Z165" s="138"/>
      <c r="AA165" s="139"/>
      <c r="AB165" s="143">
        <v>0.15306</v>
      </c>
      <c r="AC165" s="144"/>
      <c r="AD165" s="144"/>
      <c r="AE165" s="144"/>
      <c r="AF165" s="145"/>
      <c r="AG165" s="149" t="s">
        <v>23</v>
      </c>
      <c r="AH165" s="150"/>
      <c r="AI165" s="150"/>
      <c r="AJ165" s="150"/>
      <c r="AK165" s="150"/>
      <c r="AL165" s="151">
        <f>SUM(AP165:HM165)</f>
        <v>1</v>
      </c>
      <c r="AM165" s="152"/>
      <c r="AN165" s="152"/>
      <c r="AO165" s="153"/>
      <c r="AP165" s="88"/>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6"/>
      <c r="BZ165" s="157">
        <v>1</v>
      </c>
      <c r="CA165" s="87"/>
      <c r="CB165" s="87"/>
      <c r="CC165" s="87"/>
      <c r="CD165" s="87"/>
      <c r="CE165" s="87"/>
      <c r="CF165" s="87"/>
      <c r="CG165" s="87"/>
      <c r="CH165" s="87"/>
      <c r="CI165" s="87"/>
      <c r="CJ165" s="87"/>
      <c r="CK165" s="87"/>
      <c r="CL165" s="87"/>
      <c r="CM165" s="87"/>
      <c r="CN165" s="87"/>
      <c r="CO165" s="87"/>
      <c r="CP165" s="87"/>
      <c r="CQ165" s="88"/>
      <c r="CR165" s="154"/>
      <c r="CS165" s="154"/>
      <c r="CT165" s="154"/>
      <c r="CU165" s="154"/>
      <c r="CV165" s="154"/>
      <c r="CW165" s="154"/>
      <c r="CX165" s="154"/>
      <c r="CY165" s="154"/>
      <c r="CZ165" s="154"/>
      <c r="DA165" s="154"/>
      <c r="DB165" s="154"/>
      <c r="DC165" s="154"/>
      <c r="DD165" s="154"/>
      <c r="DE165" s="154"/>
      <c r="DF165" s="154"/>
      <c r="DG165" s="154"/>
      <c r="DH165" s="154"/>
      <c r="DI165" s="156"/>
      <c r="DJ165" s="155"/>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6"/>
      <c r="ET165" s="155"/>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c r="FR165" s="154"/>
      <c r="FS165" s="154"/>
      <c r="FT165" s="154"/>
      <c r="FU165" s="154"/>
      <c r="FV165" s="154"/>
      <c r="FW165" s="154"/>
      <c r="FX165" s="154"/>
      <c r="FY165" s="154"/>
      <c r="FZ165" s="154"/>
      <c r="GA165" s="154"/>
      <c r="GB165" s="154"/>
      <c r="GC165" s="156"/>
      <c r="GD165" s="155"/>
      <c r="GE165" s="154"/>
      <c r="GF165" s="154"/>
      <c r="GG165" s="154"/>
      <c r="GH165" s="154"/>
      <c r="GI165" s="154"/>
      <c r="GJ165" s="154"/>
      <c r="GK165" s="154"/>
      <c r="GL165" s="154"/>
      <c r="GM165" s="154"/>
      <c r="GN165" s="154"/>
      <c r="GO165" s="154"/>
      <c r="GP165" s="154"/>
      <c r="GQ165" s="154"/>
      <c r="GR165" s="154"/>
      <c r="GS165" s="154"/>
      <c r="GT165" s="154"/>
      <c r="GU165" s="154"/>
      <c r="GV165" s="154"/>
      <c r="GW165" s="154"/>
      <c r="GX165" s="154"/>
      <c r="GY165" s="154"/>
      <c r="GZ165" s="154"/>
      <c r="HA165" s="154"/>
      <c r="HB165" s="154"/>
      <c r="HC165" s="154"/>
      <c r="HD165" s="154"/>
      <c r="HE165" s="154"/>
      <c r="HF165" s="154"/>
      <c r="HG165" s="154"/>
      <c r="HH165" s="154"/>
      <c r="HI165" s="154"/>
      <c r="HJ165" s="154"/>
      <c r="HK165" s="154"/>
      <c r="HL165" s="154"/>
      <c r="HM165" s="156"/>
    </row>
    <row r="166" spans="2:221" ht="18" customHeight="1" x14ac:dyDescent="0.2">
      <c r="B166" s="134"/>
      <c r="C166" s="135"/>
      <c r="D166" s="135"/>
      <c r="E166" s="135"/>
      <c r="F166" s="135"/>
      <c r="G166" s="135"/>
      <c r="H166" s="135"/>
      <c r="I166" s="135"/>
      <c r="J166" s="135"/>
      <c r="K166" s="135"/>
      <c r="L166" s="135"/>
      <c r="M166" s="135"/>
      <c r="N166" s="135"/>
      <c r="O166" s="135"/>
      <c r="P166" s="135"/>
      <c r="Q166" s="135"/>
      <c r="R166" s="135"/>
      <c r="S166" s="135"/>
      <c r="T166" s="135"/>
      <c r="U166" s="136"/>
      <c r="V166" s="140"/>
      <c r="W166" s="141"/>
      <c r="X166" s="141"/>
      <c r="Y166" s="141"/>
      <c r="Z166" s="141"/>
      <c r="AA166" s="142"/>
      <c r="AB166" s="146"/>
      <c r="AC166" s="147"/>
      <c r="AD166" s="147"/>
      <c r="AE166" s="147"/>
      <c r="AF166" s="148"/>
      <c r="AG166" s="74" t="s">
        <v>24</v>
      </c>
      <c r="AH166" s="75"/>
      <c r="AI166" s="75"/>
      <c r="AJ166" s="75"/>
      <c r="AK166" s="75"/>
      <c r="AL166" s="76">
        <f t="shared" ref="AL166:AL178" si="4">SUM(AP166:HM166)</f>
        <v>0</v>
      </c>
      <c r="AM166" s="77"/>
      <c r="AN166" s="77"/>
      <c r="AO166" s="78"/>
      <c r="AP166" s="79"/>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66"/>
      <c r="BZ166" s="183">
        <v>0</v>
      </c>
      <c r="CA166" s="58"/>
      <c r="CB166" s="58"/>
      <c r="CC166" s="58">
        <v>0</v>
      </c>
      <c r="CD166" s="58"/>
      <c r="CE166" s="58"/>
      <c r="CF166" s="58">
        <v>0</v>
      </c>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66"/>
      <c r="DJ166" s="183"/>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66"/>
      <c r="ET166" s="183"/>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66"/>
      <c r="GD166" s="183"/>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66"/>
    </row>
    <row r="167" spans="2:221" ht="22.5" customHeight="1" x14ac:dyDescent="0.2">
      <c r="B167" s="159" t="s">
        <v>480</v>
      </c>
      <c r="C167" s="160"/>
      <c r="D167" s="160"/>
      <c r="E167" s="160"/>
      <c r="F167" s="160"/>
      <c r="G167" s="160"/>
      <c r="H167" s="160"/>
      <c r="I167" s="160"/>
      <c r="J167" s="160"/>
      <c r="K167" s="160"/>
      <c r="L167" s="160"/>
      <c r="M167" s="160"/>
      <c r="N167" s="160"/>
      <c r="O167" s="160"/>
      <c r="P167" s="160"/>
      <c r="Q167" s="160"/>
      <c r="R167" s="160"/>
      <c r="S167" s="160"/>
      <c r="T167" s="160"/>
      <c r="U167" s="161"/>
      <c r="V167" s="165" t="s">
        <v>487</v>
      </c>
      <c r="W167" s="166"/>
      <c r="X167" s="166"/>
      <c r="Y167" s="166"/>
      <c r="Z167" s="166"/>
      <c r="AA167" s="167"/>
      <c r="AB167" s="171">
        <v>1.8169999999999999E-2</v>
      </c>
      <c r="AC167" s="172"/>
      <c r="AD167" s="172"/>
      <c r="AE167" s="172"/>
      <c r="AF167" s="173"/>
      <c r="AG167" s="177" t="s">
        <v>23</v>
      </c>
      <c r="AH167" s="178"/>
      <c r="AI167" s="178"/>
      <c r="AJ167" s="178"/>
      <c r="AK167" s="178"/>
      <c r="AL167" s="179">
        <f t="shared" si="4"/>
        <v>2</v>
      </c>
      <c r="AM167" s="180"/>
      <c r="AN167" s="180"/>
      <c r="AO167" s="181"/>
      <c r="AP167" s="372">
        <v>1</v>
      </c>
      <c r="AQ167" s="373"/>
      <c r="AR167" s="373"/>
      <c r="AS167" s="373"/>
      <c r="AT167" s="373"/>
      <c r="AU167" s="373"/>
      <c r="AV167" s="373"/>
      <c r="AW167" s="373"/>
      <c r="AX167" s="373"/>
      <c r="AY167" s="373"/>
      <c r="AZ167" s="373"/>
      <c r="BA167" s="373"/>
      <c r="BB167" s="373"/>
      <c r="BC167" s="373"/>
      <c r="BD167" s="373"/>
      <c r="BE167" s="373"/>
      <c r="BF167" s="373"/>
      <c r="BG167" s="373"/>
      <c r="BH167" s="373"/>
      <c r="BI167" s="373"/>
      <c r="BJ167" s="373"/>
      <c r="BK167" s="373"/>
      <c r="BL167" s="373"/>
      <c r="BM167" s="373"/>
      <c r="BN167" s="373"/>
      <c r="BO167" s="373"/>
      <c r="BP167" s="373"/>
      <c r="BQ167" s="373"/>
      <c r="BR167" s="373"/>
      <c r="BS167" s="373"/>
      <c r="BT167" s="373"/>
      <c r="BU167" s="373"/>
      <c r="BV167" s="373"/>
      <c r="BW167" s="373"/>
      <c r="BX167" s="373"/>
      <c r="BY167" s="374"/>
      <c r="BZ167" s="372">
        <v>1</v>
      </c>
      <c r="CA167" s="373"/>
      <c r="CB167" s="373"/>
      <c r="CC167" s="373"/>
      <c r="CD167" s="373"/>
      <c r="CE167" s="373"/>
      <c r="CF167" s="373"/>
      <c r="CG167" s="373"/>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3"/>
      <c r="DI167" s="374"/>
      <c r="DJ167" s="182"/>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80"/>
      <c r="ET167" s="182"/>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80"/>
      <c r="GD167" s="182"/>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80"/>
    </row>
    <row r="168" spans="2:221" ht="22.5" customHeight="1" x14ac:dyDescent="0.2">
      <c r="B168" s="162"/>
      <c r="C168" s="163"/>
      <c r="D168" s="163"/>
      <c r="E168" s="163"/>
      <c r="F168" s="163"/>
      <c r="G168" s="163"/>
      <c r="H168" s="163"/>
      <c r="I168" s="163"/>
      <c r="J168" s="163"/>
      <c r="K168" s="163"/>
      <c r="L168" s="163"/>
      <c r="M168" s="163"/>
      <c r="N168" s="163"/>
      <c r="O168" s="163"/>
      <c r="P168" s="163"/>
      <c r="Q168" s="163"/>
      <c r="R168" s="163"/>
      <c r="S168" s="163"/>
      <c r="T168" s="163"/>
      <c r="U168" s="164"/>
      <c r="V168" s="168"/>
      <c r="W168" s="169"/>
      <c r="X168" s="169"/>
      <c r="Y168" s="169"/>
      <c r="Z168" s="169"/>
      <c r="AA168" s="170"/>
      <c r="AB168" s="174"/>
      <c r="AC168" s="175"/>
      <c r="AD168" s="175"/>
      <c r="AE168" s="175"/>
      <c r="AF168" s="176"/>
      <c r="AG168" s="177" t="s">
        <v>24</v>
      </c>
      <c r="AH168" s="178"/>
      <c r="AI168" s="178"/>
      <c r="AJ168" s="178"/>
      <c r="AK168" s="178"/>
      <c r="AL168" s="179">
        <f t="shared" si="4"/>
        <v>1</v>
      </c>
      <c r="AM168" s="180"/>
      <c r="AN168" s="180"/>
      <c r="AO168" s="181"/>
      <c r="AP168" s="372">
        <v>1</v>
      </c>
      <c r="AQ168" s="373"/>
      <c r="AR168" s="373"/>
      <c r="AS168" s="373"/>
      <c r="AT168" s="373"/>
      <c r="AU168" s="373"/>
      <c r="AV168" s="373"/>
      <c r="AW168" s="373"/>
      <c r="AX168" s="373"/>
      <c r="AY168" s="373"/>
      <c r="AZ168" s="373"/>
      <c r="BA168" s="373"/>
      <c r="BB168" s="373"/>
      <c r="BC168" s="373"/>
      <c r="BD168" s="373"/>
      <c r="BE168" s="373"/>
      <c r="BF168" s="373"/>
      <c r="BG168" s="373"/>
      <c r="BH168" s="373"/>
      <c r="BI168" s="373"/>
      <c r="BJ168" s="373"/>
      <c r="BK168" s="373"/>
      <c r="BL168" s="373"/>
      <c r="BM168" s="373"/>
      <c r="BN168" s="373"/>
      <c r="BO168" s="373"/>
      <c r="BP168" s="373"/>
      <c r="BQ168" s="373"/>
      <c r="BR168" s="373"/>
      <c r="BS168" s="373"/>
      <c r="BT168" s="373"/>
      <c r="BU168" s="373"/>
      <c r="BV168" s="373"/>
      <c r="BW168" s="373"/>
      <c r="BX168" s="373"/>
      <c r="BY168" s="374"/>
      <c r="BZ168" s="182"/>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80"/>
      <c r="DJ168" s="182"/>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80"/>
      <c r="ET168" s="182"/>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80"/>
      <c r="GD168" s="182"/>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80"/>
    </row>
    <row r="169" spans="2:221" ht="18" customHeight="1" x14ac:dyDescent="0.2">
      <c r="B169" s="185" t="s">
        <v>481</v>
      </c>
      <c r="C169" s="186"/>
      <c r="D169" s="186"/>
      <c r="E169" s="186"/>
      <c r="F169" s="186"/>
      <c r="G169" s="186"/>
      <c r="H169" s="186"/>
      <c r="I169" s="186"/>
      <c r="J169" s="186"/>
      <c r="K169" s="186"/>
      <c r="L169" s="186"/>
      <c r="M169" s="186"/>
      <c r="N169" s="186"/>
      <c r="O169" s="186"/>
      <c r="P169" s="186"/>
      <c r="Q169" s="186"/>
      <c r="R169" s="186"/>
      <c r="S169" s="186"/>
      <c r="T169" s="186"/>
      <c r="U169" s="187"/>
      <c r="V169" s="188" t="s">
        <v>488</v>
      </c>
      <c r="W169" s="189"/>
      <c r="X169" s="189"/>
      <c r="Y169" s="189"/>
      <c r="Z169" s="189"/>
      <c r="AA169" s="190"/>
      <c r="AB169" s="191">
        <v>0.11403000000000001</v>
      </c>
      <c r="AC169" s="192"/>
      <c r="AD169" s="192"/>
      <c r="AE169" s="192"/>
      <c r="AF169" s="193"/>
      <c r="AG169" s="74" t="s">
        <v>23</v>
      </c>
      <c r="AH169" s="75"/>
      <c r="AI169" s="75"/>
      <c r="AJ169" s="75"/>
      <c r="AK169" s="75"/>
      <c r="AL169" s="76">
        <f t="shared" si="4"/>
        <v>3</v>
      </c>
      <c r="AM169" s="77"/>
      <c r="AN169" s="77"/>
      <c r="AO169" s="78"/>
      <c r="AP169" s="91"/>
      <c r="AQ169" s="58"/>
      <c r="AR169" s="58"/>
      <c r="AS169" s="58"/>
      <c r="AT169" s="58"/>
      <c r="AU169" s="58"/>
      <c r="AV169" s="58"/>
      <c r="AW169" s="58"/>
      <c r="AX169" s="58"/>
      <c r="AY169" s="58"/>
      <c r="AZ169" s="58"/>
      <c r="BA169" s="58"/>
      <c r="BB169" s="58"/>
      <c r="BC169" s="58"/>
      <c r="BD169" s="58"/>
      <c r="BE169" s="58">
        <v>1</v>
      </c>
      <c r="BF169" s="58"/>
      <c r="BG169" s="58"/>
      <c r="BH169" s="58"/>
      <c r="BI169" s="58"/>
      <c r="BJ169" s="58"/>
      <c r="BK169" s="58"/>
      <c r="BL169" s="58"/>
      <c r="BM169" s="58"/>
      <c r="BN169" s="58"/>
      <c r="BO169" s="58"/>
      <c r="BP169" s="58"/>
      <c r="BQ169" s="58"/>
      <c r="BR169" s="58"/>
      <c r="BS169" s="58"/>
      <c r="BT169" s="58"/>
      <c r="BU169" s="58"/>
      <c r="BV169" s="58"/>
      <c r="BW169" s="58">
        <v>1</v>
      </c>
      <c r="BX169" s="58"/>
      <c r="BY169" s="66"/>
      <c r="BZ169" s="183"/>
      <c r="CA169" s="58"/>
      <c r="CB169" s="58"/>
      <c r="CC169" s="58"/>
      <c r="CD169" s="58"/>
      <c r="CE169" s="58"/>
      <c r="CF169" s="58">
        <v>1</v>
      </c>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66"/>
      <c r="DJ169" s="183"/>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66"/>
      <c r="ET169" s="183"/>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66"/>
      <c r="GD169" s="183"/>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66"/>
    </row>
    <row r="170" spans="2:221" ht="18" customHeight="1" x14ac:dyDescent="0.2">
      <c r="B170" s="134"/>
      <c r="C170" s="135"/>
      <c r="D170" s="135"/>
      <c r="E170" s="135"/>
      <c r="F170" s="135"/>
      <c r="G170" s="135"/>
      <c r="H170" s="135"/>
      <c r="I170" s="135"/>
      <c r="J170" s="135"/>
      <c r="K170" s="135"/>
      <c r="L170" s="135"/>
      <c r="M170" s="135"/>
      <c r="N170" s="135"/>
      <c r="O170" s="135"/>
      <c r="P170" s="135"/>
      <c r="Q170" s="135"/>
      <c r="R170" s="135"/>
      <c r="S170" s="135"/>
      <c r="T170" s="135"/>
      <c r="U170" s="136"/>
      <c r="V170" s="140"/>
      <c r="W170" s="141"/>
      <c r="X170" s="141"/>
      <c r="Y170" s="141"/>
      <c r="Z170" s="141"/>
      <c r="AA170" s="142"/>
      <c r="AB170" s="146"/>
      <c r="AC170" s="147"/>
      <c r="AD170" s="147"/>
      <c r="AE170" s="147"/>
      <c r="AF170" s="148"/>
      <c r="AG170" s="74" t="s">
        <v>24</v>
      </c>
      <c r="AH170" s="75"/>
      <c r="AI170" s="75"/>
      <c r="AJ170" s="75"/>
      <c r="AK170" s="75"/>
      <c r="AL170" s="76">
        <f t="shared" si="4"/>
        <v>3</v>
      </c>
      <c r="AM170" s="77"/>
      <c r="AN170" s="77"/>
      <c r="AO170" s="78"/>
      <c r="AP170" s="79"/>
      <c r="AQ170" s="58"/>
      <c r="AR170" s="58"/>
      <c r="AS170" s="58"/>
      <c r="AT170" s="58"/>
      <c r="AU170" s="58"/>
      <c r="AV170" s="58"/>
      <c r="AW170" s="58"/>
      <c r="AX170" s="58"/>
      <c r="AY170" s="58">
        <v>1</v>
      </c>
      <c r="AZ170" s="58"/>
      <c r="BA170" s="58"/>
      <c r="BB170" s="58"/>
      <c r="BC170" s="58"/>
      <c r="BD170" s="58"/>
      <c r="BE170" s="58"/>
      <c r="BF170" s="58"/>
      <c r="BG170" s="58"/>
      <c r="BH170" s="58"/>
      <c r="BI170" s="58"/>
      <c r="BJ170" s="58"/>
      <c r="BK170" s="58">
        <v>1</v>
      </c>
      <c r="BL170" s="58"/>
      <c r="BM170" s="58"/>
      <c r="BN170" s="58"/>
      <c r="BO170" s="58"/>
      <c r="BP170" s="58"/>
      <c r="BQ170" s="58"/>
      <c r="BR170" s="58"/>
      <c r="BS170" s="58"/>
      <c r="BT170" s="58">
        <v>1</v>
      </c>
      <c r="BU170" s="58"/>
      <c r="BV170" s="58"/>
      <c r="BW170" s="58"/>
      <c r="BX170" s="58"/>
      <c r="BY170" s="58"/>
      <c r="BZ170" s="183"/>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66"/>
      <c r="DJ170" s="183"/>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66"/>
      <c r="ET170" s="183"/>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66"/>
      <c r="GD170" s="183"/>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66"/>
    </row>
    <row r="171" spans="2:221" ht="22.5" customHeight="1" x14ac:dyDescent="0.2">
      <c r="B171" s="159" t="s">
        <v>482</v>
      </c>
      <c r="C171" s="160"/>
      <c r="D171" s="160"/>
      <c r="E171" s="160"/>
      <c r="F171" s="160"/>
      <c r="G171" s="160"/>
      <c r="H171" s="160"/>
      <c r="I171" s="160"/>
      <c r="J171" s="160"/>
      <c r="K171" s="160"/>
      <c r="L171" s="160"/>
      <c r="M171" s="160"/>
      <c r="N171" s="160"/>
      <c r="O171" s="160"/>
      <c r="P171" s="160"/>
      <c r="Q171" s="160"/>
      <c r="R171" s="160"/>
      <c r="S171" s="160"/>
      <c r="T171" s="160"/>
      <c r="U171" s="161"/>
      <c r="V171" s="165" t="s">
        <v>489</v>
      </c>
      <c r="W171" s="166"/>
      <c r="X171" s="166"/>
      <c r="Y171" s="166"/>
      <c r="Z171" s="166"/>
      <c r="AA171" s="167"/>
      <c r="AB171" s="171">
        <v>1.448E-2</v>
      </c>
      <c r="AC171" s="172"/>
      <c r="AD171" s="172"/>
      <c r="AE171" s="172"/>
      <c r="AF171" s="173"/>
      <c r="AG171" s="177" t="s">
        <v>23</v>
      </c>
      <c r="AH171" s="178"/>
      <c r="AI171" s="178"/>
      <c r="AJ171" s="178"/>
      <c r="AK171" s="178"/>
      <c r="AL171" s="179">
        <f t="shared" si="4"/>
        <v>3</v>
      </c>
      <c r="AM171" s="180"/>
      <c r="AN171" s="180"/>
      <c r="AO171" s="181"/>
      <c r="AP171" s="61"/>
      <c r="AQ171" s="65"/>
      <c r="AR171" s="65"/>
      <c r="AS171" s="65"/>
      <c r="AT171" s="65"/>
      <c r="AU171" s="65"/>
      <c r="AV171" s="65"/>
      <c r="AW171" s="65"/>
      <c r="AX171" s="65"/>
      <c r="AY171" s="65"/>
      <c r="AZ171" s="65"/>
      <c r="BA171" s="65"/>
      <c r="BB171" s="65"/>
      <c r="BC171" s="65"/>
      <c r="BD171" s="65"/>
      <c r="BE171" s="65">
        <v>1</v>
      </c>
      <c r="BF171" s="65"/>
      <c r="BG171" s="65"/>
      <c r="BH171" s="65"/>
      <c r="BI171" s="65"/>
      <c r="BJ171" s="65"/>
      <c r="BK171" s="65"/>
      <c r="BL171" s="65"/>
      <c r="BM171" s="65"/>
      <c r="BN171" s="65"/>
      <c r="BO171" s="65"/>
      <c r="BP171" s="65"/>
      <c r="BQ171" s="65"/>
      <c r="BR171" s="65"/>
      <c r="BS171" s="65"/>
      <c r="BT171" s="65"/>
      <c r="BU171" s="65"/>
      <c r="BV171" s="65"/>
      <c r="BW171" s="65">
        <v>1</v>
      </c>
      <c r="BX171" s="65"/>
      <c r="BY171" s="65"/>
      <c r="BZ171" s="182"/>
      <c r="CA171" s="65"/>
      <c r="CB171" s="65"/>
      <c r="CC171" s="65"/>
      <c r="CD171" s="65"/>
      <c r="CE171" s="65"/>
      <c r="CF171" s="65">
        <v>1</v>
      </c>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80"/>
      <c r="DJ171" s="182"/>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80"/>
      <c r="ET171" s="182"/>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80"/>
      <c r="GD171" s="182"/>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80"/>
    </row>
    <row r="172" spans="2:221" ht="22.5" customHeight="1" x14ac:dyDescent="0.2">
      <c r="B172" s="162"/>
      <c r="C172" s="163"/>
      <c r="D172" s="163"/>
      <c r="E172" s="163"/>
      <c r="F172" s="163"/>
      <c r="G172" s="163"/>
      <c r="H172" s="163"/>
      <c r="I172" s="163"/>
      <c r="J172" s="163"/>
      <c r="K172" s="163"/>
      <c r="L172" s="163"/>
      <c r="M172" s="163"/>
      <c r="N172" s="163"/>
      <c r="O172" s="163"/>
      <c r="P172" s="163"/>
      <c r="Q172" s="163"/>
      <c r="R172" s="163"/>
      <c r="S172" s="163"/>
      <c r="T172" s="163"/>
      <c r="U172" s="164"/>
      <c r="V172" s="168"/>
      <c r="W172" s="169"/>
      <c r="X172" s="169"/>
      <c r="Y172" s="169"/>
      <c r="Z172" s="169"/>
      <c r="AA172" s="170"/>
      <c r="AB172" s="174"/>
      <c r="AC172" s="175"/>
      <c r="AD172" s="175"/>
      <c r="AE172" s="175"/>
      <c r="AF172" s="176"/>
      <c r="AG172" s="177" t="s">
        <v>24</v>
      </c>
      <c r="AH172" s="178"/>
      <c r="AI172" s="178"/>
      <c r="AJ172" s="178"/>
      <c r="AK172" s="178"/>
      <c r="AL172" s="179">
        <f t="shared" si="4"/>
        <v>1</v>
      </c>
      <c r="AM172" s="180"/>
      <c r="AN172" s="180"/>
      <c r="AO172" s="181"/>
      <c r="AP172" s="184"/>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v>1</v>
      </c>
      <c r="BX172" s="65"/>
      <c r="BY172" s="65"/>
      <c r="BZ172" s="182"/>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80"/>
      <c r="DJ172" s="182"/>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80"/>
      <c r="ET172" s="182"/>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80"/>
      <c r="GD172" s="182"/>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80"/>
    </row>
    <row r="173" spans="2:221" ht="22.5" customHeight="1" x14ac:dyDescent="0.2">
      <c r="B173" s="185" t="s">
        <v>483</v>
      </c>
      <c r="C173" s="186"/>
      <c r="D173" s="186"/>
      <c r="E173" s="186"/>
      <c r="F173" s="186"/>
      <c r="G173" s="186"/>
      <c r="H173" s="186"/>
      <c r="I173" s="186"/>
      <c r="J173" s="186"/>
      <c r="K173" s="186"/>
      <c r="L173" s="186"/>
      <c r="M173" s="186"/>
      <c r="N173" s="186"/>
      <c r="O173" s="186"/>
      <c r="P173" s="186"/>
      <c r="Q173" s="186"/>
      <c r="R173" s="186"/>
      <c r="S173" s="186"/>
      <c r="T173" s="186"/>
      <c r="U173" s="187"/>
      <c r="V173" s="188" t="s">
        <v>490</v>
      </c>
      <c r="W173" s="189"/>
      <c r="X173" s="189"/>
      <c r="Y173" s="189"/>
      <c r="Z173" s="189"/>
      <c r="AA173" s="190"/>
      <c r="AB173" s="191">
        <v>2.81E-2</v>
      </c>
      <c r="AC173" s="192"/>
      <c r="AD173" s="192"/>
      <c r="AE173" s="192"/>
      <c r="AF173" s="193"/>
      <c r="AG173" s="74" t="s">
        <v>23</v>
      </c>
      <c r="AH173" s="75"/>
      <c r="AI173" s="75"/>
      <c r="AJ173" s="75"/>
      <c r="AK173" s="75"/>
      <c r="AL173" s="76">
        <f t="shared" si="4"/>
        <v>2</v>
      </c>
      <c r="AM173" s="77"/>
      <c r="AN173" s="77"/>
      <c r="AO173" s="78"/>
      <c r="AP173" s="369">
        <v>1</v>
      </c>
      <c r="AQ173" s="370"/>
      <c r="AR173" s="370"/>
      <c r="AS173" s="370"/>
      <c r="AT173" s="370"/>
      <c r="AU173" s="370"/>
      <c r="AV173" s="370"/>
      <c r="AW173" s="370"/>
      <c r="AX173" s="370"/>
      <c r="AY173" s="370"/>
      <c r="AZ173" s="370"/>
      <c r="BA173" s="370"/>
      <c r="BB173" s="370"/>
      <c r="BC173" s="370"/>
      <c r="BD173" s="370"/>
      <c r="BE173" s="370"/>
      <c r="BF173" s="370"/>
      <c r="BG173" s="370"/>
      <c r="BH173" s="370"/>
      <c r="BI173" s="370"/>
      <c r="BJ173" s="370"/>
      <c r="BK173" s="370"/>
      <c r="BL173" s="370"/>
      <c r="BM173" s="370"/>
      <c r="BN173" s="370"/>
      <c r="BO173" s="370"/>
      <c r="BP173" s="370"/>
      <c r="BQ173" s="370"/>
      <c r="BR173" s="370"/>
      <c r="BS173" s="370"/>
      <c r="BT173" s="370"/>
      <c r="BU173" s="370"/>
      <c r="BV173" s="370"/>
      <c r="BW173" s="370"/>
      <c r="BX173" s="370"/>
      <c r="BY173" s="371"/>
      <c r="BZ173" s="369">
        <v>1</v>
      </c>
      <c r="CA173" s="370"/>
      <c r="CB173" s="370"/>
      <c r="CC173" s="370"/>
      <c r="CD173" s="370"/>
      <c r="CE173" s="370"/>
      <c r="CF173" s="370"/>
      <c r="CG173" s="370"/>
      <c r="CH173" s="370"/>
      <c r="CI173" s="370"/>
      <c r="CJ173" s="370"/>
      <c r="CK173" s="370"/>
      <c r="CL173" s="370"/>
      <c r="CM173" s="370"/>
      <c r="CN173" s="370"/>
      <c r="CO173" s="370"/>
      <c r="CP173" s="370"/>
      <c r="CQ173" s="370"/>
      <c r="CR173" s="370"/>
      <c r="CS173" s="370"/>
      <c r="CT173" s="370"/>
      <c r="CU173" s="370"/>
      <c r="CV173" s="370"/>
      <c r="CW173" s="370"/>
      <c r="CX173" s="370"/>
      <c r="CY173" s="370"/>
      <c r="CZ173" s="370"/>
      <c r="DA173" s="370"/>
      <c r="DB173" s="370"/>
      <c r="DC173" s="370"/>
      <c r="DD173" s="370"/>
      <c r="DE173" s="370"/>
      <c r="DF173" s="370"/>
      <c r="DG173" s="370"/>
      <c r="DH173" s="370"/>
      <c r="DI173" s="371"/>
      <c r="DJ173" s="183"/>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66"/>
      <c r="ET173" s="183"/>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66"/>
      <c r="GD173" s="183"/>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66"/>
    </row>
    <row r="174" spans="2:221" ht="22.5" customHeight="1" x14ac:dyDescent="0.2">
      <c r="B174" s="134"/>
      <c r="C174" s="135"/>
      <c r="D174" s="135"/>
      <c r="E174" s="135"/>
      <c r="F174" s="135"/>
      <c r="G174" s="135"/>
      <c r="H174" s="135"/>
      <c r="I174" s="135"/>
      <c r="J174" s="135"/>
      <c r="K174" s="135"/>
      <c r="L174" s="135"/>
      <c r="M174" s="135"/>
      <c r="N174" s="135"/>
      <c r="O174" s="135"/>
      <c r="P174" s="135"/>
      <c r="Q174" s="135"/>
      <c r="R174" s="135"/>
      <c r="S174" s="135"/>
      <c r="T174" s="135"/>
      <c r="U174" s="136"/>
      <c r="V174" s="140"/>
      <c r="W174" s="141"/>
      <c r="X174" s="141"/>
      <c r="Y174" s="141"/>
      <c r="Z174" s="141"/>
      <c r="AA174" s="142"/>
      <c r="AB174" s="146"/>
      <c r="AC174" s="147"/>
      <c r="AD174" s="147"/>
      <c r="AE174" s="147"/>
      <c r="AF174" s="148"/>
      <c r="AG174" s="74" t="s">
        <v>24</v>
      </c>
      <c r="AH174" s="75"/>
      <c r="AI174" s="75"/>
      <c r="AJ174" s="75"/>
      <c r="AK174" s="75"/>
      <c r="AL174" s="76">
        <f t="shared" si="4"/>
        <v>0</v>
      </c>
      <c r="AM174" s="77"/>
      <c r="AN174" s="77"/>
      <c r="AO174" s="78"/>
      <c r="AP174" s="369">
        <v>0</v>
      </c>
      <c r="AQ174" s="370"/>
      <c r="AR174" s="370"/>
      <c r="AS174" s="370"/>
      <c r="AT174" s="370"/>
      <c r="AU174" s="370"/>
      <c r="AV174" s="370"/>
      <c r="AW174" s="370"/>
      <c r="AX174" s="370"/>
      <c r="AY174" s="370"/>
      <c r="AZ174" s="370"/>
      <c r="BA174" s="370"/>
      <c r="BB174" s="370"/>
      <c r="BC174" s="370"/>
      <c r="BD174" s="370"/>
      <c r="BE174" s="370"/>
      <c r="BF174" s="370"/>
      <c r="BG174" s="370"/>
      <c r="BH174" s="370"/>
      <c r="BI174" s="370"/>
      <c r="BJ174" s="370"/>
      <c r="BK174" s="370"/>
      <c r="BL174" s="370"/>
      <c r="BM174" s="370"/>
      <c r="BN174" s="370"/>
      <c r="BO174" s="370"/>
      <c r="BP174" s="370"/>
      <c r="BQ174" s="370"/>
      <c r="BR174" s="370"/>
      <c r="BS174" s="370"/>
      <c r="BT174" s="370"/>
      <c r="BU174" s="370"/>
      <c r="BV174" s="370"/>
      <c r="BW174" s="370"/>
      <c r="BX174" s="370"/>
      <c r="BY174" s="371"/>
      <c r="BZ174" s="183"/>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66"/>
      <c r="DJ174" s="183"/>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66"/>
      <c r="ET174" s="183"/>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66"/>
      <c r="GD174" s="183"/>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66"/>
    </row>
    <row r="175" spans="2:221" ht="18" customHeight="1" x14ac:dyDescent="0.2">
      <c r="B175" s="159" t="s">
        <v>484</v>
      </c>
      <c r="C175" s="160"/>
      <c r="D175" s="160"/>
      <c r="E175" s="160"/>
      <c r="F175" s="160"/>
      <c r="G175" s="160"/>
      <c r="H175" s="160"/>
      <c r="I175" s="160"/>
      <c r="J175" s="160"/>
      <c r="K175" s="160"/>
      <c r="L175" s="160"/>
      <c r="M175" s="160"/>
      <c r="N175" s="160"/>
      <c r="O175" s="160"/>
      <c r="P175" s="160"/>
      <c r="Q175" s="160"/>
      <c r="R175" s="160"/>
      <c r="S175" s="160"/>
      <c r="T175" s="160"/>
      <c r="U175" s="161"/>
      <c r="V175" s="165" t="s">
        <v>491</v>
      </c>
      <c r="W175" s="166"/>
      <c r="X175" s="166"/>
      <c r="Y175" s="166"/>
      <c r="Z175" s="166"/>
      <c r="AA175" s="167"/>
      <c r="AB175" s="171">
        <v>1.448E-2</v>
      </c>
      <c r="AC175" s="172"/>
      <c r="AD175" s="172"/>
      <c r="AE175" s="172"/>
      <c r="AF175" s="173"/>
      <c r="AG175" s="177" t="s">
        <v>23</v>
      </c>
      <c r="AH175" s="178"/>
      <c r="AI175" s="178"/>
      <c r="AJ175" s="178"/>
      <c r="AK175" s="178"/>
      <c r="AL175" s="179">
        <f t="shared" si="4"/>
        <v>3</v>
      </c>
      <c r="AM175" s="180"/>
      <c r="AN175" s="180"/>
      <c r="AO175" s="181"/>
      <c r="AP175" s="61"/>
      <c r="AQ175" s="65"/>
      <c r="AR175" s="65"/>
      <c r="AS175" s="65"/>
      <c r="AT175" s="65"/>
      <c r="AU175" s="65"/>
      <c r="AV175" s="65"/>
      <c r="AW175" s="65"/>
      <c r="AX175" s="65"/>
      <c r="AY175" s="65"/>
      <c r="AZ175" s="65"/>
      <c r="BA175" s="65"/>
      <c r="BB175" s="65"/>
      <c r="BC175" s="65"/>
      <c r="BD175" s="65"/>
      <c r="BE175" s="65">
        <v>1</v>
      </c>
      <c r="BF175" s="65"/>
      <c r="BG175" s="65"/>
      <c r="BH175" s="65"/>
      <c r="BI175" s="65"/>
      <c r="BJ175" s="65"/>
      <c r="BK175" s="65"/>
      <c r="BL175" s="65"/>
      <c r="BM175" s="65"/>
      <c r="BN175" s="65"/>
      <c r="BO175" s="65"/>
      <c r="BP175" s="65"/>
      <c r="BQ175" s="65"/>
      <c r="BR175" s="65"/>
      <c r="BS175" s="65"/>
      <c r="BT175" s="65"/>
      <c r="BU175" s="65"/>
      <c r="BV175" s="65"/>
      <c r="BW175" s="65">
        <v>1</v>
      </c>
      <c r="BX175" s="65"/>
      <c r="BY175" s="80"/>
      <c r="BZ175" s="182">
        <v>1</v>
      </c>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80"/>
      <c r="DJ175" s="182"/>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80"/>
      <c r="ET175" s="182"/>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80"/>
      <c r="GD175" s="182"/>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80"/>
    </row>
    <row r="176" spans="2:221" ht="18" customHeight="1" x14ac:dyDescent="0.2">
      <c r="B176" s="162"/>
      <c r="C176" s="163"/>
      <c r="D176" s="163"/>
      <c r="E176" s="163"/>
      <c r="F176" s="163"/>
      <c r="G176" s="163"/>
      <c r="H176" s="163"/>
      <c r="I176" s="163"/>
      <c r="J176" s="163"/>
      <c r="K176" s="163"/>
      <c r="L176" s="163"/>
      <c r="M176" s="163"/>
      <c r="N176" s="163"/>
      <c r="O176" s="163"/>
      <c r="P176" s="163"/>
      <c r="Q176" s="163"/>
      <c r="R176" s="163"/>
      <c r="S176" s="163"/>
      <c r="T176" s="163"/>
      <c r="U176" s="164"/>
      <c r="V176" s="168"/>
      <c r="W176" s="169"/>
      <c r="X176" s="169"/>
      <c r="Y176" s="169"/>
      <c r="Z176" s="169"/>
      <c r="AA176" s="170"/>
      <c r="AB176" s="174"/>
      <c r="AC176" s="175"/>
      <c r="AD176" s="175"/>
      <c r="AE176" s="175"/>
      <c r="AF176" s="176"/>
      <c r="AG176" s="177" t="s">
        <v>24</v>
      </c>
      <c r="AH176" s="178"/>
      <c r="AI176" s="178"/>
      <c r="AJ176" s="178"/>
      <c r="AK176" s="178"/>
      <c r="AL176" s="179">
        <f t="shared" si="4"/>
        <v>2</v>
      </c>
      <c r="AM176" s="180"/>
      <c r="AN176" s="180"/>
      <c r="AO176" s="181"/>
      <c r="AP176" s="184"/>
      <c r="AQ176" s="65"/>
      <c r="AR176" s="65"/>
      <c r="AS176" s="65"/>
      <c r="AT176" s="65"/>
      <c r="AU176" s="65"/>
      <c r="AV176" s="65"/>
      <c r="AW176" s="65"/>
      <c r="AX176" s="65"/>
      <c r="AY176" s="65"/>
      <c r="AZ176" s="65"/>
      <c r="BA176" s="65"/>
      <c r="BB176" s="65"/>
      <c r="BC176" s="65"/>
      <c r="BD176" s="65"/>
      <c r="BE176" s="65">
        <v>1</v>
      </c>
      <c r="BF176" s="65"/>
      <c r="BG176" s="65"/>
      <c r="BH176" s="65"/>
      <c r="BI176" s="65"/>
      <c r="BJ176" s="65"/>
      <c r="BK176" s="65"/>
      <c r="BL176" s="65"/>
      <c r="BM176" s="65"/>
      <c r="BN176" s="65"/>
      <c r="BO176" s="65"/>
      <c r="BP176" s="65"/>
      <c r="BQ176" s="65"/>
      <c r="BR176" s="65"/>
      <c r="BS176" s="65"/>
      <c r="BT176" s="65"/>
      <c r="BU176" s="65"/>
      <c r="BV176" s="65"/>
      <c r="BW176" s="65">
        <v>1</v>
      </c>
      <c r="BX176" s="65"/>
      <c r="BY176" s="65"/>
      <c r="BZ176" s="182"/>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80"/>
      <c r="DJ176" s="182"/>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80"/>
      <c r="ET176" s="182"/>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80"/>
      <c r="GD176" s="182"/>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80"/>
    </row>
    <row r="177" spans="2:221" ht="18" customHeight="1" x14ac:dyDescent="0.2">
      <c r="B177" s="185" t="s">
        <v>485</v>
      </c>
      <c r="C177" s="186"/>
      <c r="D177" s="186"/>
      <c r="E177" s="186"/>
      <c r="F177" s="186"/>
      <c r="G177" s="186"/>
      <c r="H177" s="186"/>
      <c r="I177" s="186"/>
      <c r="J177" s="186"/>
      <c r="K177" s="186"/>
      <c r="L177" s="186"/>
      <c r="M177" s="186"/>
      <c r="N177" s="186"/>
      <c r="O177" s="186"/>
      <c r="P177" s="186"/>
      <c r="Q177" s="186"/>
      <c r="R177" s="186"/>
      <c r="S177" s="186"/>
      <c r="T177" s="186"/>
      <c r="U177" s="187"/>
      <c r="V177" s="188" t="s">
        <v>492</v>
      </c>
      <c r="W177" s="189"/>
      <c r="X177" s="189"/>
      <c r="Y177" s="189"/>
      <c r="Z177" s="189"/>
      <c r="AA177" s="190"/>
      <c r="AB177" s="191">
        <v>0.65769</v>
      </c>
      <c r="AC177" s="192"/>
      <c r="AD177" s="192"/>
      <c r="AE177" s="192"/>
      <c r="AF177" s="193"/>
      <c r="AG177" s="74" t="s">
        <v>23</v>
      </c>
      <c r="AH177" s="75"/>
      <c r="AI177" s="75"/>
      <c r="AJ177" s="75"/>
      <c r="AK177" s="75"/>
      <c r="AL177" s="76">
        <f t="shared" si="4"/>
        <v>0</v>
      </c>
      <c r="AM177" s="77"/>
      <c r="AN177" s="77"/>
      <c r="AO177" s="78"/>
      <c r="AP177" s="91"/>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66"/>
      <c r="BZ177" s="183"/>
      <c r="CA177" s="58"/>
      <c r="CB177" s="58"/>
      <c r="CC177" s="58"/>
      <c r="CD177" s="58"/>
      <c r="CE177" s="58"/>
      <c r="CF177" s="58"/>
      <c r="CG177" s="58"/>
      <c r="CH177" s="58"/>
      <c r="CI177" s="58"/>
      <c r="CJ177" s="58"/>
      <c r="CK177" s="58"/>
      <c r="CL177" s="58"/>
      <c r="CM177" s="58"/>
      <c r="CN177" s="58"/>
      <c r="CO177" s="58"/>
      <c r="CP177" s="58"/>
      <c r="CQ177" s="58"/>
      <c r="CR177" s="97"/>
      <c r="CS177" s="90"/>
      <c r="CT177" s="90"/>
      <c r="CU177" s="90"/>
      <c r="CV177" s="90"/>
      <c r="CW177" s="90"/>
      <c r="CX177" s="90"/>
      <c r="CY177" s="90"/>
      <c r="CZ177" s="90"/>
      <c r="DA177" s="90"/>
      <c r="DB177" s="90"/>
      <c r="DC177" s="90"/>
      <c r="DD177" s="90"/>
      <c r="DE177" s="90"/>
      <c r="DF177" s="90"/>
      <c r="DG177" s="90"/>
      <c r="DH177" s="90"/>
      <c r="DI177" s="98"/>
      <c r="DJ177" s="183"/>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66"/>
      <c r="ET177" s="183"/>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66"/>
      <c r="GD177" s="183"/>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66"/>
    </row>
    <row r="178" spans="2:221" ht="18" customHeight="1" thickBot="1" x14ac:dyDescent="0.25">
      <c r="B178" s="416"/>
      <c r="C178" s="417"/>
      <c r="D178" s="417"/>
      <c r="E178" s="417"/>
      <c r="F178" s="417"/>
      <c r="G178" s="417"/>
      <c r="H178" s="417"/>
      <c r="I178" s="417"/>
      <c r="J178" s="417"/>
      <c r="K178" s="417"/>
      <c r="L178" s="417"/>
      <c r="M178" s="417"/>
      <c r="N178" s="417"/>
      <c r="O178" s="417"/>
      <c r="P178" s="417"/>
      <c r="Q178" s="417"/>
      <c r="R178" s="417"/>
      <c r="S178" s="417"/>
      <c r="T178" s="417"/>
      <c r="U178" s="418"/>
      <c r="V178" s="419"/>
      <c r="W178" s="420"/>
      <c r="X178" s="420"/>
      <c r="Y178" s="420"/>
      <c r="Z178" s="420"/>
      <c r="AA178" s="421"/>
      <c r="AB178" s="422"/>
      <c r="AC178" s="423"/>
      <c r="AD178" s="423"/>
      <c r="AE178" s="423"/>
      <c r="AF178" s="424"/>
      <c r="AG178" s="426" t="s">
        <v>24</v>
      </c>
      <c r="AH178" s="427"/>
      <c r="AI178" s="427"/>
      <c r="AJ178" s="427"/>
      <c r="AK178" s="427"/>
      <c r="AL178" s="428">
        <f t="shared" si="4"/>
        <v>0</v>
      </c>
      <c r="AM178" s="429"/>
      <c r="AN178" s="429"/>
      <c r="AO178" s="430"/>
      <c r="AP178" s="488"/>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34"/>
      <c r="BZ178" s="435"/>
      <c r="CA178" s="425"/>
      <c r="CB178" s="425"/>
      <c r="CC178" s="425"/>
      <c r="CD178" s="425"/>
      <c r="CE178" s="425"/>
      <c r="CF178" s="425"/>
      <c r="CG178" s="425"/>
      <c r="CH178" s="425"/>
      <c r="CI178" s="425"/>
      <c r="CJ178" s="425"/>
      <c r="CK178" s="425"/>
      <c r="CL178" s="425"/>
      <c r="CM178" s="425"/>
      <c r="CN178" s="425"/>
      <c r="CO178" s="425"/>
      <c r="CP178" s="425"/>
      <c r="CQ178" s="425"/>
      <c r="CR178" s="425"/>
      <c r="CS178" s="425"/>
      <c r="CT178" s="425"/>
      <c r="CU178" s="425"/>
      <c r="CV178" s="425"/>
      <c r="CW178" s="425"/>
      <c r="CX178" s="425"/>
      <c r="CY178" s="425"/>
      <c r="CZ178" s="425"/>
      <c r="DA178" s="425"/>
      <c r="DB178" s="425"/>
      <c r="DC178" s="425"/>
      <c r="DD178" s="425"/>
      <c r="DE178" s="425"/>
      <c r="DF178" s="425"/>
      <c r="DG178" s="425"/>
      <c r="DH178" s="425"/>
      <c r="DI178" s="434"/>
      <c r="DJ178" s="435"/>
      <c r="DK178" s="425"/>
      <c r="DL178" s="425"/>
      <c r="DM178" s="425"/>
      <c r="DN178" s="425"/>
      <c r="DO178" s="425"/>
      <c r="DP178" s="425"/>
      <c r="DQ178" s="425"/>
      <c r="DR178" s="425"/>
      <c r="DS178" s="425"/>
      <c r="DT178" s="425"/>
      <c r="DU178" s="425"/>
      <c r="DV178" s="425"/>
      <c r="DW178" s="425"/>
      <c r="DX178" s="425"/>
      <c r="DY178" s="425"/>
      <c r="DZ178" s="425"/>
      <c r="EA178" s="425"/>
      <c r="EB178" s="425"/>
      <c r="EC178" s="425"/>
      <c r="ED178" s="425"/>
      <c r="EE178" s="425"/>
      <c r="EF178" s="425"/>
      <c r="EG178" s="425"/>
      <c r="EH178" s="425"/>
      <c r="EI178" s="425"/>
      <c r="EJ178" s="425"/>
      <c r="EK178" s="425"/>
      <c r="EL178" s="425"/>
      <c r="EM178" s="425"/>
      <c r="EN178" s="425"/>
      <c r="EO178" s="425"/>
      <c r="EP178" s="425"/>
      <c r="EQ178" s="425"/>
      <c r="ER178" s="425"/>
      <c r="ES178" s="434"/>
      <c r="ET178" s="435"/>
      <c r="EU178" s="425"/>
      <c r="EV178" s="425"/>
      <c r="EW178" s="425"/>
      <c r="EX178" s="425"/>
      <c r="EY178" s="425"/>
      <c r="EZ178" s="425"/>
      <c r="FA178" s="425"/>
      <c r="FB178" s="425"/>
      <c r="FC178" s="425"/>
      <c r="FD178" s="425"/>
      <c r="FE178" s="425"/>
      <c r="FF178" s="425"/>
      <c r="FG178" s="425"/>
      <c r="FH178" s="425"/>
      <c r="FI178" s="425"/>
      <c r="FJ178" s="425"/>
      <c r="FK178" s="425"/>
      <c r="FL178" s="425"/>
      <c r="FM178" s="425"/>
      <c r="FN178" s="425"/>
      <c r="FO178" s="425"/>
      <c r="FP178" s="425"/>
      <c r="FQ178" s="425"/>
      <c r="FR178" s="425"/>
      <c r="FS178" s="425"/>
      <c r="FT178" s="425"/>
      <c r="FU178" s="425"/>
      <c r="FV178" s="425"/>
      <c r="FW178" s="425"/>
      <c r="FX178" s="425"/>
      <c r="FY178" s="425"/>
      <c r="FZ178" s="425"/>
      <c r="GA178" s="425"/>
      <c r="GB178" s="425"/>
      <c r="GC178" s="434"/>
      <c r="GD178" s="435"/>
      <c r="GE178" s="425"/>
      <c r="GF178" s="425"/>
      <c r="GG178" s="425"/>
      <c r="GH178" s="425"/>
      <c r="GI178" s="425"/>
      <c r="GJ178" s="425"/>
      <c r="GK178" s="425"/>
      <c r="GL178" s="425"/>
      <c r="GM178" s="425"/>
      <c r="GN178" s="425"/>
      <c r="GO178" s="425"/>
      <c r="GP178" s="425"/>
      <c r="GQ178" s="425"/>
      <c r="GR178" s="425"/>
      <c r="GS178" s="425"/>
      <c r="GT178" s="425"/>
      <c r="GU178" s="425"/>
      <c r="GV178" s="425"/>
      <c r="GW178" s="425"/>
      <c r="GX178" s="425"/>
      <c r="GY178" s="425"/>
      <c r="GZ178" s="425"/>
      <c r="HA178" s="425"/>
      <c r="HB178" s="425"/>
      <c r="HC178" s="425"/>
      <c r="HD178" s="425"/>
      <c r="HE178" s="425"/>
      <c r="HF178" s="425"/>
      <c r="HG178" s="425"/>
      <c r="HH178" s="425"/>
      <c r="HI178" s="425"/>
      <c r="HJ178" s="425"/>
      <c r="HK178" s="425"/>
      <c r="HL178" s="425"/>
      <c r="HM178" s="434"/>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67" t="s">
        <v>33</v>
      </c>
      <c r="D181" s="68"/>
      <c r="E181" s="68"/>
      <c r="F181" s="68"/>
      <c r="G181" s="68"/>
      <c r="H181" s="68"/>
      <c r="I181" s="68"/>
      <c r="J181" s="68"/>
      <c r="K181" s="68"/>
      <c r="L181" s="68"/>
      <c r="M181" s="68"/>
      <c r="N181" s="68"/>
      <c r="O181" s="85" t="s">
        <v>385</v>
      </c>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67" t="s">
        <v>34</v>
      </c>
      <c r="D182" s="68"/>
      <c r="E182" s="68"/>
      <c r="F182" s="68"/>
      <c r="G182" s="68"/>
      <c r="H182" s="68"/>
      <c r="I182" s="68"/>
      <c r="J182" s="68"/>
      <c r="K182" s="68"/>
      <c r="L182" s="68"/>
      <c r="M182" s="68"/>
      <c r="N182" s="68"/>
      <c r="O182" s="69" t="s">
        <v>386</v>
      </c>
      <c r="P182" s="69"/>
      <c r="Q182" s="6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67" t="s">
        <v>35</v>
      </c>
      <c r="D183" s="67"/>
      <c r="E183" s="67"/>
      <c r="F183" s="67"/>
      <c r="G183" s="67"/>
      <c r="H183" s="67"/>
      <c r="I183" s="67"/>
      <c r="J183" s="67"/>
      <c r="K183" s="67"/>
      <c r="L183" s="67"/>
      <c r="M183" s="67"/>
      <c r="N183" s="67"/>
      <c r="O183" s="70">
        <v>0.2</v>
      </c>
      <c r="P183" s="70"/>
      <c r="Q183" s="70"/>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71" t="s">
        <v>36</v>
      </c>
      <c r="D184" s="71"/>
      <c r="E184" s="71"/>
      <c r="F184" s="71"/>
      <c r="G184" s="71"/>
      <c r="H184" s="71"/>
      <c r="I184" s="71"/>
      <c r="J184" s="71"/>
      <c r="K184" s="71"/>
      <c r="L184" s="71"/>
      <c r="M184" s="71"/>
      <c r="N184" s="71"/>
      <c r="O184" s="72" t="s">
        <v>493</v>
      </c>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67" t="s">
        <v>34</v>
      </c>
      <c r="D185" s="67"/>
      <c r="E185" s="67"/>
      <c r="F185" s="67"/>
      <c r="G185" s="67"/>
      <c r="H185" s="67"/>
      <c r="I185" s="67"/>
      <c r="J185" s="67"/>
      <c r="K185" s="67"/>
      <c r="L185" s="67"/>
      <c r="M185" s="67"/>
      <c r="N185" s="67"/>
      <c r="O185" s="69" t="s">
        <v>495</v>
      </c>
      <c r="P185" s="69"/>
      <c r="Q185" s="69"/>
      <c r="R185" s="6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7" t="s">
        <v>37</v>
      </c>
      <c r="D186" s="67"/>
      <c r="E186" s="67"/>
      <c r="F186" s="67"/>
      <c r="G186" s="67"/>
      <c r="H186" s="67"/>
      <c r="I186" s="67"/>
      <c r="J186" s="67"/>
      <c r="K186" s="67"/>
      <c r="L186" s="67"/>
      <c r="M186" s="67"/>
      <c r="N186" s="67"/>
      <c r="O186" s="73">
        <v>0.15</v>
      </c>
      <c r="P186" s="69"/>
      <c r="Q186" s="6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7" t="s">
        <v>38</v>
      </c>
      <c r="D187" s="67"/>
      <c r="E187" s="67"/>
      <c r="F187" s="67"/>
      <c r="G187" s="67"/>
      <c r="H187" s="67"/>
      <c r="I187" s="67"/>
      <c r="J187" s="67"/>
      <c r="K187" s="67"/>
      <c r="L187" s="67"/>
      <c r="M187" s="67"/>
      <c r="N187" s="67"/>
      <c r="O187" s="69" t="s">
        <v>496</v>
      </c>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121" t="s">
        <v>39</v>
      </c>
      <c r="C189" s="122"/>
      <c r="D189" s="122"/>
      <c r="E189" s="122"/>
      <c r="F189" s="122"/>
      <c r="G189" s="122"/>
      <c r="H189" s="122"/>
      <c r="I189" s="122"/>
      <c r="J189" s="122"/>
      <c r="K189" s="122"/>
      <c r="L189" s="122"/>
      <c r="M189" s="122"/>
      <c r="N189" s="122"/>
      <c r="O189" s="122"/>
      <c r="P189" s="122"/>
      <c r="Q189" s="122"/>
      <c r="R189" s="122"/>
      <c r="S189" s="122"/>
      <c r="T189" s="122"/>
      <c r="U189" s="123"/>
      <c r="V189" s="121" t="s">
        <v>40</v>
      </c>
      <c r="W189" s="122"/>
      <c r="X189" s="122"/>
      <c r="Y189" s="122"/>
      <c r="Z189" s="122"/>
      <c r="AA189" s="123"/>
      <c r="AB189" s="121" t="s">
        <v>9</v>
      </c>
      <c r="AC189" s="122"/>
      <c r="AD189" s="122"/>
      <c r="AE189" s="122"/>
      <c r="AF189" s="123"/>
      <c r="AG189" s="121" t="s">
        <v>1</v>
      </c>
      <c r="AH189" s="122"/>
      <c r="AI189" s="122"/>
      <c r="AJ189" s="122"/>
      <c r="AK189" s="122"/>
      <c r="AL189" s="122"/>
      <c r="AM189" s="122"/>
      <c r="AN189" s="122"/>
      <c r="AO189" s="123"/>
      <c r="AP189" s="127" t="s">
        <v>5</v>
      </c>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9"/>
      <c r="BZ189" s="127" t="s">
        <v>41</v>
      </c>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9"/>
      <c r="DJ189" s="127" t="s">
        <v>42</v>
      </c>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9"/>
      <c r="ET189" s="127" t="s">
        <v>43</v>
      </c>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9"/>
      <c r="GD189" s="127" t="s">
        <v>44</v>
      </c>
      <c r="GE189" s="128"/>
      <c r="GF189" s="128"/>
      <c r="GG189" s="128"/>
      <c r="GH189" s="128"/>
      <c r="GI189" s="128"/>
      <c r="GJ189" s="128"/>
      <c r="GK189" s="128"/>
      <c r="GL189" s="128"/>
      <c r="GM189" s="128"/>
      <c r="GN189" s="128"/>
      <c r="GO189" s="128"/>
      <c r="GP189" s="128"/>
      <c r="GQ189" s="128"/>
      <c r="GR189" s="128"/>
      <c r="GS189" s="128"/>
      <c r="GT189" s="128"/>
      <c r="GU189" s="128"/>
      <c r="GV189" s="128"/>
      <c r="GW189" s="128"/>
      <c r="GX189" s="128"/>
      <c r="GY189" s="128"/>
      <c r="GZ189" s="128"/>
      <c r="HA189" s="128"/>
      <c r="HB189" s="128"/>
      <c r="HC189" s="128"/>
      <c r="HD189" s="128"/>
      <c r="HE189" s="128"/>
      <c r="HF189" s="128"/>
      <c r="HG189" s="128"/>
      <c r="HH189" s="128"/>
      <c r="HI189" s="128"/>
      <c r="HJ189" s="128"/>
      <c r="HK189" s="128"/>
      <c r="HL189" s="128"/>
      <c r="HM189" s="129"/>
    </row>
    <row r="190" spans="2:221" ht="18" customHeight="1" thickBot="1" x14ac:dyDescent="0.25">
      <c r="B190" s="124"/>
      <c r="C190" s="125"/>
      <c r="D190" s="125"/>
      <c r="E190" s="125"/>
      <c r="F190" s="125"/>
      <c r="G190" s="125"/>
      <c r="H190" s="125"/>
      <c r="I190" s="125"/>
      <c r="J190" s="125"/>
      <c r="K190" s="125"/>
      <c r="L190" s="125"/>
      <c r="M190" s="125"/>
      <c r="N190" s="125"/>
      <c r="O190" s="125"/>
      <c r="P190" s="125"/>
      <c r="Q190" s="125"/>
      <c r="R190" s="125"/>
      <c r="S190" s="125"/>
      <c r="T190" s="125"/>
      <c r="U190" s="126"/>
      <c r="V190" s="124"/>
      <c r="W190" s="125"/>
      <c r="X190" s="125"/>
      <c r="Y190" s="125"/>
      <c r="Z190" s="125"/>
      <c r="AA190" s="126"/>
      <c r="AB190" s="124"/>
      <c r="AC190" s="125"/>
      <c r="AD190" s="125"/>
      <c r="AE190" s="125"/>
      <c r="AF190" s="126"/>
      <c r="AG190" s="124"/>
      <c r="AH190" s="125"/>
      <c r="AI190" s="125"/>
      <c r="AJ190" s="125"/>
      <c r="AK190" s="125"/>
      <c r="AL190" s="125"/>
      <c r="AM190" s="125"/>
      <c r="AN190" s="125"/>
      <c r="AO190" s="126"/>
      <c r="AP190" s="116" t="s">
        <v>11</v>
      </c>
      <c r="AQ190" s="117"/>
      <c r="AR190" s="117"/>
      <c r="AS190" s="117" t="s">
        <v>12</v>
      </c>
      <c r="AT190" s="117"/>
      <c r="AU190" s="117"/>
      <c r="AV190" s="118" t="s">
        <v>13</v>
      </c>
      <c r="AW190" s="119"/>
      <c r="AX190" s="120"/>
      <c r="AY190" s="118" t="s">
        <v>17</v>
      </c>
      <c r="AZ190" s="119"/>
      <c r="BA190" s="120"/>
      <c r="BB190" s="118" t="s">
        <v>14</v>
      </c>
      <c r="BC190" s="119"/>
      <c r="BD190" s="120"/>
      <c r="BE190" s="118" t="s">
        <v>15</v>
      </c>
      <c r="BF190" s="119"/>
      <c r="BG190" s="120"/>
      <c r="BH190" s="118" t="s">
        <v>16</v>
      </c>
      <c r="BI190" s="119"/>
      <c r="BJ190" s="120"/>
      <c r="BK190" s="118" t="s">
        <v>18</v>
      </c>
      <c r="BL190" s="119"/>
      <c r="BM190" s="120"/>
      <c r="BN190" s="118" t="s">
        <v>19</v>
      </c>
      <c r="BO190" s="119"/>
      <c r="BP190" s="120"/>
      <c r="BQ190" s="118" t="s">
        <v>20</v>
      </c>
      <c r="BR190" s="119"/>
      <c r="BS190" s="120"/>
      <c r="BT190" s="118" t="s">
        <v>21</v>
      </c>
      <c r="BU190" s="119"/>
      <c r="BV190" s="120"/>
      <c r="BW190" s="118" t="s">
        <v>22</v>
      </c>
      <c r="BX190" s="119"/>
      <c r="BY190" s="130"/>
      <c r="BZ190" s="116" t="s">
        <v>11</v>
      </c>
      <c r="CA190" s="117"/>
      <c r="CB190" s="117"/>
      <c r="CC190" s="117" t="s">
        <v>12</v>
      </c>
      <c r="CD190" s="117"/>
      <c r="CE190" s="117"/>
      <c r="CF190" s="118" t="s">
        <v>13</v>
      </c>
      <c r="CG190" s="119"/>
      <c r="CH190" s="120"/>
      <c r="CI190" s="118" t="s">
        <v>17</v>
      </c>
      <c r="CJ190" s="119"/>
      <c r="CK190" s="120"/>
      <c r="CL190" s="118" t="s">
        <v>14</v>
      </c>
      <c r="CM190" s="119"/>
      <c r="CN190" s="120"/>
      <c r="CO190" s="118" t="s">
        <v>15</v>
      </c>
      <c r="CP190" s="119"/>
      <c r="CQ190" s="120"/>
      <c r="CR190" s="118" t="s">
        <v>16</v>
      </c>
      <c r="CS190" s="119"/>
      <c r="CT190" s="120"/>
      <c r="CU190" s="118" t="s">
        <v>18</v>
      </c>
      <c r="CV190" s="119"/>
      <c r="CW190" s="120"/>
      <c r="CX190" s="118" t="s">
        <v>19</v>
      </c>
      <c r="CY190" s="119"/>
      <c r="CZ190" s="120"/>
      <c r="DA190" s="118" t="s">
        <v>20</v>
      </c>
      <c r="DB190" s="119"/>
      <c r="DC190" s="120"/>
      <c r="DD190" s="118" t="s">
        <v>21</v>
      </c>
      <c r="DE190" s="119"/>
      <c r="DF190" s="120"/>
      <c r="DG190" s="118" t="s">
        <v>22</v>
      </c>
      <c r="DH190" s="119"/>
      <c r="DI190" s="130"/>
      <c r="DJ190" s="116" t="s">
        <v>11</v>
      </c>
      <c r="DK190" s="117"/>
      <c r="DL190" s="117"/>
      <c r="DM190" s="117" t="s">
        <v>12</v>
      </c>
      <c r="DN190" s="117"/>
      <c r="DO190" s="117"/>
      <c r="DP190" s="118" t="s">
        <v>13</v>
      </c>
      <c r="DQ190" s="119"/>
      <c r="DR190" s="120"/>
      <c r="DS190" s="118" t="s">
        <v>17</v>
      </c>
      <c r="DT190" s="119"/>
      <c r="DU190" s="120"/>
      <c r="DV190" s="118" t="s">
        <v>14</v>
      </c>
      <c r="DW190" s="119"/>
      <c r="DX190" s="120"/>
      <c r="DY190" s="118" t="s">
        <v>15</v>
      </c>
      <c r="DZ190" s="119"/>
      <c r="EA190" s="120"/>
      <c r="EB190" s="118" t="s">
        <v>16</v>
      </c>
      <c r="EC190" s="119"/>
      <c r="ED190" s="120"/>
      <c r="EE190" s="118" t="s">
        <v>18</v>
      </c>
      <c r="EF190" s="119"/>
      <c r="EG190" s="120"/>
      <c r="EH190" s="118" t="s">
        <v>19</v>
      </c>
      <c r="EI190" s="119"/>
      <c r="EJ190" s="120"/>
      <c r="EK190" s="118" t="s">
        <v>20</v>
      </c>
      <c r="EL190" s="119"/>
      <c r="EM190" s="120"/>
      <c r="EN190" s="118" t="s">
        <v>21</v>
      </c>
      <c r="EO190" s="119"/>
      <c r="EP190" s="120"/>
      <c r="EQ190" s="118" t="s">
        <v>22</v>
      </c>
      <c r="ER190" s="119"/>
      <c r="ES190" s="130"/>
      <c r="ET190" s="116" t="s">
        <v>11</v>
      </c>
      <c r="EU190" s="117"/>
      <c r="EV190" s="117"/>
      <c r="EW190" s="117" t="s">
        <v>12</v>
      </c>
      <c r="EX190" s="117"/>
      <c r="EY190" s="117"/>
      <c r="EZ190" s="118" t="s">
        <v>13</v>
      </c>
      <c r="FA190" s="119"/>
      <c r="FB190" s="120"/>
      <c r="FC190" s="118" t="s">
        <v>17</v>
      </c>
      <c r="FD190" s="119"/>
      <c r="FE190" s="120"/>
      <c r="FF190" s="118" t="s">
        <v>14</v>
      </c>
      <c r="FG190" s="119"/>
      <c r="FH190" s="120"/>
      <c r="FI190" s="118" t="s">
        <v>15</v>
      </c>
      <c r="FJ190" s="119"/>
      <c r="FK190" s="120"/>
      <c r="FL190" s="118" t="s">
        <v>16</v>
      </c>
      <c r="FM190" s="119"/>
      <c r="FN190" s="120"/>
      <c r="FO190" s="118" t="s">
        <v>18</v>
      </c>
      <c r="FP190" s="119"/>
      <c r="FQ190" s="120"/>
      <c r="FR190" s="118" t="s">
        <v>19</v>
      </c>
      <c r="FS190" s="119"/>
      <c r="FT190" s="120"/>
      <c r="FU190" s="118" t="s">
        <v>20</v>
      </c>
      <c r="FV190" s="119"/>
      <c r="FW190" s="120"/>
      <c r="FX190" s="118" t="s">
        <v>21</v>
      </c>
      <c r="FY190" s="119"/>
      <c r="FZ190" s="120"/>
      <c r="GA190" s="118" t="s">
        <v>22</v>
      </c>
      <c r="GB190" s="119"/>
      <c r="GC190" s="130"/>
      <c r="GD190" s="116" t="s">
        <v>11</v>
      </c>
      <c r="GE190" s="117"/>
      <c r="GF190" s="117"/>
      <c r="GG190" s="117" t="s">
        <v>12</v>
      </c>
      <c r="GH190" s="117"/>
      <c r="GI190" s="117"/>
      <c r="GJ190" s="118" t="s">
        <v>13</v>
      </c>
      <c r="GK190" s="119"/>
      <c r="GL190" s="120"/>
      <c r="GM190" s="118" t="s">
        <v>17</v>
      </c>
      <c r="GN190" s="119"/>
      <c r="GO190" s="120"/>
      <c r="GP190" s="118" t="s">
        <v>14</v>
      </c>
      <c r="GQ190" s="119"/>
      <c r="GR190" s="120"/>
      <c r="GS190" s="118" t="s">
        <v>15</v>
      </c>
      <c r="GT190" s="119"/>
      <c r="GU190" s="120"/>
      <c r="GV190" s="118" t="s">
        <v>16</v>
      </c>
      <c r="GW190" s="119"/>
      <c r="GX190" s="120"/>
      <c r="GY190" s="118" t="s">
        <v>18</v>
      </c>
      <c r="GZ190" s="119"/>
      <c r="HA190" s="120"/>
      <c r="HB190" s="118" t="s">
        <v>19</v>
      </c>
      <c r="HC190" s="119"/>
      <c r="HD190" s="120"/>
      <c r="HE190" s="118" t="s">
        <v>20</v>
      </c>
      <c r="HF190" s="119"/>
      <c r="HG190" s="120"/>
      <c r="HH190" s="118" t="s">
        <v>21</v>
      </c>
      <c r="HI190" s="119"/>
      <c r="HJ190" s="120"/>
      <c r="HK190" s="118" t="s">
        <v>22</v>
      </c>
      <c r="HL190" s="119"/>
      <c r="HM190" s="130"/>
    </row>
    <row r="191" spans="2:221" ht="18" customHeight="1" x14ac:dyDescent="0.2">
      <c r="B191" s="131" t="s">
        <v>497</v>
      </c>
      <c r="C191" s="132"/>
      <c r="D191" s="132"/>
      <c r="E191" s="132"/>
      <c r="F191" s="132"/>
      <c r="G191" s="132"/>
      <c r="H191" s="132"/>
      <c r="I191" s="132"/>
      <c r="J191" s="132"/>
      <c r="K191" s="132"/>
      <c r="L191" s="132"/>
      <c r="M191" s="132"/>
      <c r="N191" s="132"/>
      <c r="O191" s="132"/>
      <c r="P191" s="132"/>
      <c r="Q191" s="132"/>
      <c r="R191" s="132"/>
      <c r="S191" s="132"/>
      <c r="T191" s="132"/>
      <c r="U191" s="133"/>
      <c r="V191" s="137" t="s">
        <v>494</v>
      </c>
      <c r="W191" s="138"/>
      <c r="X191" s="138"/>
      <c r="Y191" s="138"/>
      <c r="Z191" s="138"/>
      <c r="AA191" s="139"/>
      <c r="AB191" s="143">
        <v>4.4299999999999999E-3</v>
      </c>
      <c r="AC191" s="144"/>
      <c r="AD191" s="144"/>
      <c r="AE191" s="144"/>
      <c r="AF191" s="145"/>
      <c r="AG191" s="149" t="s">
        <v>23</v>
      </c>
      <c r="AH191" s="150"/>
      <c r="AI191" s="150"/>
      <c r="AJ191" s="150"/>
      <c r="AK191" s="150"/>
      <c r="AL191" s="151">
        <f>SUM(AP191:HM191)</f>
        <v>2</v>
      </c>
      <c r="AM191" s="152"/>
      <c r="AN191" s="152"/>
      <c r="AO191" s="153"/>
      <c r="AP191" s="88"/>
      <c r="AQ191" s="154"/>
      <c r="AR191" s="154"/>
      <c r="AS191" s="154">
        <v>1</v>
      </c>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6"/>
      <c r="BZ191" s="155">
        <v>1</v>
      </c>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6"/>
      <c r="DJ191" s="155"/>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6"/>
      <c r="ET191" s="155"/>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c r="FR191" s="154"/>
      <c r="FS191" s="154"/>
      <c r="FT191" s="154"/>
      <c r="FU191" s="154"/>
      <c r="FV191" s="154"/>
      <c r="FW191" s="154"/>
      <c r="FX191" s="154"/>
      <c r="FY191" s="154"/>
      <c r="FZ191" s="154"/>
      <c r="GA191" s="154"/>
      <c r="GB191" s="154"/>
      <c r="GC191" s="156"/>
      <c r="GD191" s="155"/>
      <c r="GE191" s="154"/>
      <c r="GF191" s="154"/>
      <c r="GG191" s="154"/>
      <c r="GH191" s="154"/>
      <c r="GI191" s="154"/>
      <c r="GJ191" s="154"/>
      <c r="GK191" s="154"/>
      <c r="GL191" s="154"/>
      <c r="GM191" s="154"/>
      <c r="GN191" s="154"/>
      <c r="GO191" s="154"/>
      <c r="GP191" s="154"/>
      <c r="GQ191" s="154"/>
      <c r="GR191" s="154"/>
      <c r="GS191" s="154"/>
      <c r="GT191" s="154"/>
      <c r="GU191" s="154"/>
      <c r="GV191" s="154"/>
      <c r="GW191" s="154"/>
      <c r="GX191" s="154"/>
      <c r="GY191" s="154"/>
      <c r="GZ191" s="154"/>
      <c r="HA191" s="154"/>
      <c r="HB191" s="154"/>
      <c r="HC191" s="154"/>
      <c r="HD191" s="154"/>
      <c r="HE191" s="154"/>
      <c r="HF191" s="154"/>
      <c r="HG191" s="154"/>
      <c r="HH191" s="154"/>
      <c r="HI191" s="154"/>
      <c r="HJ191" s="154"/>
      <c r="HK191" s="154"/>
      <c r="HL191" s="154"/>
      <c r="HM191" s="156"/>
    </row>
    <row r="192" spans="2:221" ht="18" customHeight="1" x14ac:dyDescent="0.2">
      <c r="B192" s="134"/>
      <c r="C192" s="135"/>
      <c r="D192" s="135"/>
      <c r="E192" s="135"/>
      <c r="F192" s="135"/>
      <c r="G192" s="135"/>
      <c r="H192" s="135"/>
      <c r="I192" s="135"/>
      <c r="J192" s="135"/>
      <c r="K192" s="135"/>
      <c r="L192" s="135"/>
      <c r="M192" s="135"/>
      <c r="N192" s="135"/>
      <c r="O192" s="135"/>
      <c r="P192" s="135"/>
      <c r="Q192" s="135"/>
      <c r="R192" s="135"/>
      <c r="S192" s="135"/>
      <c r="T192" s="135"/>
      <c r="U192" s="136"/>
      <c r="V192" s="140"/>
      <c r="W192" s="141"/>
      <c r="X192" s="141"/>
      <c r="Y192" s="141"/>
      <c r="Z192" s="141"/>
      <c r="AA192" s="142"/>
      <c r="AB192" s="146"/>
      <c r="AC192" s="147"/>
      <c r="AD192" s="147"/>
      <c r="AE192" s="147"/>
      <c r="AF192" s="148"/>
      <c r="AG192" s="74" t="s">
        <v>24</v>
      </c>
      <c r="AH192" s="75"/>
      <c r="AI192" s="75"/>
      <c r="AJ192" s="75"/>
      <c r="AK192" s="75"/>
      <c r="AL192" s="76">
        <f t="shared" ref="AL192:AL255" si="5">SUM(AP192:HM192)</f>
        <v>2</v>
      </c>
      <c r="AM192" s="77"/>
      <c r="AN192" s="77"/>
      <c r="AO192" s="78"/>
      <c r="AP192" s="79"/>
      <c r="AQ192" s="58"/>
      <c r="AR192" s="58"/>
      <c r="AS192" s="58"/>
      <c r="AT192" s="58"/>
      <c r="AU192" s="58"/>
      <c r="AV192" s="58">
        <v>1</v>
      </c>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66"/>
      <c r="BZ192" s="183">
        <v>1</v>
      </c>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66"/>
      <c r="DJ192" s="183"/>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66"/>
      <c r="ET192" s="183"/>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66"/>
      <c r="GD192" s="183"/>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66"/>
    </row>
    <row r="193" spans="2:221" ht="22.5" customHeight="1" x14ac:dyDescent="0.2">
      <c r="B193" s="159" t="s">
        <v>498</v>
      </c>
      <c r="C193" s="160"/>
      <c r="D193" s="160"/>
      <c r="E193" s="160"/>
      <c r="F193" s="160"/>
      <c r="G193" s="160"/>
      <c r="H193" s="160"/>
      <c r="I193" s="160"/>
      <c r="J193" s="160"/>
      <c r="K193" s="160"/>
      <c r="L193" s="160"/>
      <c r="M193" s="160"/>
      <c r="N193" s="160"/>
      <c r="O193" s="160"/>
      <c r="P193" s="160"/>
      <c r="Q193" s="160"/>
      <c r="R193" s="160"/>
      <c r="S193" s="160"/>
      <c r="T193" s="160"/>
      <c r="U193" s="161"/>
      <c r="V193" s="165" t="s">
        <v>539</v>
      </c>
      <c r="W193" s="166"/>
      <c r="X193" s="166"/>
      <c r="Y193" s="166"/>
      <c r="Z193" s="166"/>
      <c r="AA193" s="167"/>
      <c r="AB193" s="171">
        <v>1.6800000000000001E-3</v>
      </c>
      <c r="AC193" s="172"/>
      <c r="AD193" s="172"/>
      <c r="AE193" s="172"/>
      <c r="AF193" s="173"/>
      <c r="AG193" s="177" t="s">
        <v>23</v>
      </c>
      <c r="AH193" s="178"/>
      <c r="AI193" s="178"/>
      <c r="AJ193" s="178"/>
      <c r="AK193" s="178"/>
      <c r="AL193" s="179">
        <f t="shared" si="5"/>
        <v>2</v>
      </c>
      <c r="AM193" s="180"/>
      <c r="AN193" s="180"/>
      <c r="AO193" s="181"/>
      <c r="AP193" s="61"/>
      <c r="AQ193" s="65"/>
      <c r="AR193" s="65"/>
      <c r="AS193" s="65"/>
      <c r="AT193" s="65"/>
      <c r="AU193" s="65"/>
      <c r="AV193" s="65">
        <v>1</v>
      </c>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80"/>
      <c r="BZ193" s="182">
        <v>1</v>
      </c>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80"/>
      <c r="DJ193" s="182"/>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80"/>
      <c r="ET193" s="182"/>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80"/>
      <c r="GD193" s="182"/>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80"/>
    </row>
    <row r="194" spans="2:221" ht="22.5" customHeight="1" x14ac:dyDescent="0.2">
      <c r="B194" s="162"/>
      <c r="C194" s="163"/>
      <c r="D194" s="163"/>
      <c r="E194" s="163"/>
      <c r="F194" s="163"/>
      <c r="G194" s="163"/>
      <c r="H194" s="163"/>
      <c r="I194" s="163"/>
      <c r="J194" s="163"/>
      <c r="K194" s="163"/>
      <c r="L194" s="163"/>
      <c r="M194" s="163"/>
      <c r="N194" s="163"/>
      <c r="O194" s="163"/>
      <c r="P194" s="163"/>
      <c r="Q194" s="163"/>
      <c r="R194" s="163"/>
      <c r="S194" s="163"/>
      <c r="T194" s="163"/>
      <c r="U194" s="164"/>
      <c r="V194" s="168"/>
      <c r="W194" s="169"/>
      <c r="X194" s="169"/>
      <c r="Y194" s="169"/>
      <c r="Z194" s="169"/>
      <c r="AA194" s="170"/>
      <c r="AB194" s="174"/>
      <c r="AC194" s="175"/>
      <c r="AD194" s="175"/>
      <c r="AE194" s="175"/>
      <c r="AF194" s="176"/>
      <c r="AG194" s="177" t="s">
        <v>24</v>
      </c>
      <c r="AH194" s="178"/>
      <c r="AI194" s="178"/>
      <c r="AJ194" s="178"/>
      <c r="AK194" s="178"/>
      <c r="AL194" s="179">
        <f t="shared" si="5"/>
        <v>1</v>
      </c>
      <c r="AM194" s="180"/>
      <c r="AN194" s="180"/>
      <c r="AO194" s="181"/>
      <c r="AP194" s="184"/>
      <c r="AQ194" s="65"/>
      <c r="AR194" s="65"/>
      <c r="AS194" s="65"/>
      <c r="AT194" s="65"/>
      <c r="AU194" s="65"/>
      <c r="AV194" s="65">
        <v>1</v>
      </c>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80"/>
      <c r="BZ194" s="182">
        <v>0</v>
      </c>
      <c r="CA194" s="65"/>
      <c r="CB194" s="65"/>
      <c r="CC194" s="65">
        <v>0</v>
      </c>
      <c r="CD194" s="65"/>
      <c r="CE194" s="65"/>
      <c r="CF194" s="65">
        <v>0</v>
      </c>
      <c r="CG194" s="65"/>
      <c r="CH194" s="65"/>
      <c r="CI194" s="65"/>
      <c r="CJ194" s="65"/>
      <c r="CK194" s="65"/>
      <c r="CL194" s="65"/>
      <c r="CM194" s="65"/>
      <c r="CN194" s="65"/>
      <c r="CO194" s="65"/>
      <c r="CP194" s="65"/>
      <c r="CQ194" s="65"/>
      <c r="CR194" s="65"/>
      <c r="CS194" s="65"/>
      <c r="CT194" s="65"/>
      <c r="CU194" s="65"/>
      <c r="CV194" s="65"/>
      <c r="CW194" s="65"/>
      <c r="CX194" s="65"/>
      <c r="CY194" s="65"/>
      <c r="CZ194" s="65"/>
      <c r="DA194" s="65"/>
      <c r="DB194" s="65"/>
      <c r="DC194" s="65"/>
      <c r="DD194" s="65"/>
      <c r="DE194" s="65"/>
      <c r="DF194" s="65"/>
      <c r="DG194" s="65"/>
      <c r="DH194" s="65"/>
      <c r="DI194" s="80"/>
      <c r="DJ194" s="182"/>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80"/>
      <c r="ET194" s="182"/>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80"/>
      <c r="GD194" s="182"/>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80"/>
    </row>
    <row r="195" spans="2:221" ht="18" customHeight="1" x14ac:dyDescent="0.2">
      <c r="B195" s="185" t="s">
        <v>406</v>
      </c>
      <c r="C195" s="186"/>
      <c r="D195" s="186"/>
      <c r="E195" s="186"/>
      <c r="F195" s="186"/>
      <c r="G195" s="186"/>
      <c r="H195" s="186"/>
      <c r="I195" s="186"/>
      <c r="J195" s="186"/>
      <c r="K195" s="186"/>
      <c r="L195" s="186"/>
      <c r="M195" s="186"/>
      <c r="N195" s="186"/>
      <c r="O195" s="186"/>
      <c r="P195" s="186"/>
      <c r="Q195" s="186"/>
      <c r="R195" s="186"/>
      <c r="S195" s="186"/>
      <c r="T195" s="186"/>
      <c r="U195" s="187"/>
      <c r="V195" s="188" t="s">
        <v>540</v>
      </c>
      <c r="W195" s="189"/>
      <c r="X195" s="189"/>
      <c r="Y195" s="189"/>
      <c r="Z195" s="189"/>
      <c r="AA195" s="190"/>
      <c r="AB195" s="191">
        <v>1.9109999999999999E-2</v>
      </c>
      <c r="AC195" s="192"/>
      <c r="AD195" s="192"/>
      <c r="AE195" s="192"/>
      <c r="AF195" s="193"/>
      <c r="AG195" s="74" t="s">
        <v>23</v>
      </c>
      <c r="AH195" s="75"/>
      <c r="AI195" s="75"/>
      <c r="AJ195" s="75"/>
      <c r="AK195" s="75"/>
      <c r="AL195" s="76">
        <f t="shared" si="5"/>
        <v>12</v>
      </c>
      <c r="AM195" s="77"/>
      <c r="AN195" s="77"/>
      <c r="AO195" s="78"/>
      <c r="AP195" s="91"/>
      <c r="AQ195" s="58"/>
      <c r="AR195" s="58"/>
      <c r="AS195" s="58"/>
      <c r="AT195" s="58"/>
      <c r="AU195" s="58"/>
      <c r="AV195" s="58">
        <v>1</v>
      </c>
      <c r="AW195" s="58"/>
      <c r="AX195" s="58"/>
      <c r="AY195" s="58">
        <v>1</v>
      </c>
      <c r="AZ195" s="58"/>
      <c r="BA195" s="58"/>
      <c r="BB195" s="58">
        <v>1</v>
      </c>
      <c r="BC195" s="58"/>
      <c r="BD195" s="58"/>
      <c r="BE195" s="58">
        <v>1</v>
      </c>
      <c r="BF195" s="58"/>
      <c r="BG195" s="58"/>
      <c r="BH195" s="58">
        <v>1</v>
      </c>
      <c r="BI195" s="58"/>
      <c r="BJ195" s="58"/>
      <c r="BK195" s="58">
        <v>1</v>
      </c>
      <c r="BL195" s="58"/>
      <c r="BM195" s="58"/>
      <c r="BN195" s="58">
        <v>1</v>
      </c>
      <c r="BO195" s="58"/>
      <c r="BP195" s="58"/>
      <c r="BQ195" s="58">
        <v>1</v>
      </c>
      <c r="BR195" s="58"/>
      <c r="BS195" s="58"/>
      <c r="BT195" s="58">
        <v>1</v>
      </c>
      <c r="BU195" s="58"/>
      <c r="BV195" s="58"/>
      <c r="BW195" s="58">
        <v>1</v>
      </c>
      <c r="BX195" s="58"/>
      <c r="BY195" s="58"/>
      <c r="BZ195" s="183"/>
      <c r="CA195" s="58"/>
      <c r="CB195" s="58"/>
      <c r="CC195" s="58">
        <v>1</v>
      </c>
      <c r="CD195" s="58"/>
      <c r="CE195" s="58"/>
      <c r="CF195" s="58">
        <v>1</v>
      </c>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183"/>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66"/>
      <c r="ET195" s="183"/>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66"/>
      <c r="GD195" s="183"/>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66"/>
    </row>
    <row r="196" spans="2:221" ht="18" customHeight="1" x14ac:dyDescent="0.2">
      <c r="B196" s="134"/>
      <c r="C196" s="135"/>
      <c r="D196" s="135"/>
      <c r="E196" s="135"/>
      <c r="F196" s="135"/>
      <c r="G196" s="135"/>
      <c r="H196" s="135"/>
      <c r="I196" s="135"/>
      <c r="J196" s="135"/>
      <c r="K196" s="135"/>
      <c r="L196" s="135"/>
      <c r="M196" s="135"/>
      <c r="N196" s="135"/>
      <c r="O196" s="135"/>
      <c r="P196" s="135"/>
      <c r="Q196" s="135"/>
      <c r="R196" s="135"/>
      <c r="S196" s="135"/>
      <c r="T196" s="135"/>
      <c r="U196" s="136"/>
      <c r="V196" s="140"/>
      <c r="W196" s="141"/>
      <c r="X196" s="141"/>
      <c r="Y196" s="141"/>
      <c r="Z196" s="141"/>
      <c r="AA196" s="142"/>
      <c r="AB196" s="146"/>
      <c r="AC196" s="147"/>
      <c r="AD196" s="147"/>
      <c r="AE196" s="147"/>
      <c r="AF196" s="148"/>
      <c r="AG196" s="74" t="s">
        <v>24</v>
      </c>
      <c r="AH196" s="75"/>
      <c r="AI196" s="75"/>
      <c r="AJ196" s="75"/>
      <c r="AK196" s="75"/>
      <c r="AL196" s="76">
        <f t="shared" si="5"/>
        <v>13</v>
      </c>
      <c r="AM196" s="77"/>
      <c r="AN196" s="77"/>
      <c r="AO196" s="78"/>
      <c r="AP196" s="79"/>
      <c r="AQ196" s="58"/>
      <c r="AR196" s="58"/>
      <c r="AS196" s="58"/>
      <c r="AT196" s="58"/>
      <c r="AU196" s="58"/>
      <c r="AV196" s="58"/>
      <c r="AW196" s="58"/>
      <c r="AX196" s="58"/>
      <c r="AY196" s="58"/>
      <c r="AZ196" s="58"/>
      <c r="BA196" s="58"/>
      <c r="BB196" s="58">
        <v>1</v>
      </c>
      <c r="BC196" s="58"/>
      <c r="BD196" s="58"/>
      <c r="BE196" s="58">
        <v>1</v>
      </c>
      <c r="BF196" s="58"/>
      <c r="BG196" s="58"/>
      <c r="BH196" s="58">
        <v>1</v>
      </c>
      <c r="BI196" s="58"/>
      <c r="BJ196" s="58"/>
      <c r="BK196" s="58">
        <v>1</v>
      </c>
      <c r="BL196" s="58"/>
      <c r="BM196" s="58"/>
      <c r="BN196" s="58">
        <v>2</v>
      </c>
      <c r="BO196" s="58"/>
      <c r="BP196" s="58"/>
      <c r="BQ196" s="58"/>
      <c r="BR196" s="58"/>
      <c r="BS196" s="58"/>
      <c r="BT196" s="58"/>
      <c r="BU196" s="58"/>
      <c r="BV196" s="58"/>
      <c r="BW196" s="58">
        <v>4</v>
      </c>
      <c r="BX196" s="58"/>
      <c r="BY196" s="66"/>
      <c r="BZ196" s="183">
        <v>1</v>
      </c>
      <c r="CA196" s="58"/>
      <c r="CB196" s="58"/>
      <c r="CC196" s="58">
        <v>1</v>
      </c>
      <c r="CD196" s="58"/>
      <c r="CE196" s="58"/>
      <c r="CF196" s="58">
        <v>1</v>
      </c>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66"/>
      <c r="DJ196" s="183"/>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66"/>
      <c r="ET196" s="183"/>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66"/>
      <c r="GD196" s="183"/>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66"/>
    </row>
    <row r="197" spans="2:221" ht="22.5" customHeight="1" x14ac:dyDescent="0.2">
      <c r="B197" s="159" t="s">
        <v>499</v>
      </c>
      <c r="C197" s="160"/>
      <c r="D197" s="160"/>
      <c r="E197" s="160"/>
      <c r="F197" s="160"/>
      <c r="G197" s="160"/>
      <c r="H197" s="160"/>
      <c r="I197" s="160"/>
      <c r="J197" s="160"/>
      <c r="K197" s="160"/>
      <c r="L197" s="160"/>
      <c r="M197" s="160"/>
      <c r="N197" s="160"/>
      <c r="O197" s="160"/>
      <c r="P197" s="160"/>
      <c r="Q197" s="160"/>
      <c r="R197" s="160"/>
      <c r="S197" s="160"/>
      <c r="T197" s="160"/>
      <c r="U197" s="161"/>
      <c r="V197" s="165" t="s">
        <v>541</v>
      </c>
      <c r="W197" s="166"/>
      <c r="X197" s="166"/>
      <c r="Y197" s="166"/>
      <c r="Z197" s="166"/>
      <c r="AA197" s="167"/>
      <c r="AB197" s="171">
        <v>1.0109999999999999E-2</v>
      </c>
      <c r="AC197" s="172"/>
      <c r="AD197" s="172"/>
      <c r="AE197" s="172"/>
      <c r="AF197" s="173"/>
      <c r="AG197" s="177" t="s">
        <v>23</v>
      </c>
      <c r="AH197" s="178"/>
      <c r="AI197" s="178"/>
      <c r="AJ197" s="178"/>
      <c r="AK197" s="178"/>
      <c r="AL197" s="179">
        <f t="shared" si="5"/>
        <v>12</v>
      </c>
      <c r="AM197" s="180"/>
      <c r="AN197" s="180"/>
      <c r="AO197" s="181"/>
      <c r="AP197" s="61"/>
      <c r="AQ197" s="65"/>
      <c r="AR197" s="65"/>
      <c r="AS197" s="65"/>
      <c r="AT197" s="65"/>
      <c r="AU197" s="65"/>
      <c r="AV197" s="99">
        <v>1</v>
      </c>
      <c r="AW197" s="60"/>
      <c r="AX197" s="61"/>
      <c r="AY197" s="99">
        <v>1</v>
      </c>
      <c r="AZ197" s="60"/>
      <c r="BA197" s="61"/>
      <c r="BB197" s="99">
        <v>1</v>
      </c>
      <c r="BC197" s="60"/>
      <c r="BD197" s="61"/>
      <c r="BE197" s="99">
        <v>1</v>
      </c>
      <c r="BF197" s="60"/>
      <c r="BG197" s="61"/>
      <c r="BH197" s="99">
        <v>1</v>
      </c>
      <c r="BI197" s="60"/>
      <c r="BJ197" s="61"/>
      <c r="BK197" s="99">
        <v>1</v>
      </c>
      <c r="BL197" s="60"/>
      <c r="BM197" s="61"/>
      <c r="BN197" s="99">
        <v>1</v>
      </c>
      <c r="BO197" s="60"/>
      <c r="BP197" s="61"/>
      <c r="BQ197" s="99">
        <v>1</v>
      </c>
      <c r="BR197" s="60"/>
      <c r="BS197" s="61"/>
      <c r="BT197" s="99">
        <v>1</v>
      </c>
      <c r="BU197" s="60"/>
      <c r="BV197" s="61"/>
      <c r="BW197" s="99">
        <v>1</v>
      </c>
      <c r="BX197" s="60"/>
      <c r="BY197" s="96"/>
      <c r="BZ197" s="182"/>
      <c r="CA197" s="65"/>
      <c r="CB197" s="65"/>
      <c r="CC197" s="65">
        <v>1</v>
      </c>
      <c r="CD197" s="65"/>
      <c r="CE197" s="65"/>
      <c r="CF197" s="65">
        <v>1</v>
      </c>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182"/>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80"/>
      <c r="ET197" s="182"/>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80"/>
      <c r="GD197" s="182"/>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80"/>
    </row>
    <row r="198" spans="2:221" ht="22.5" customHeight="1" x14ac:dyDescent="0.2">
      <c r="B198" s="162"/>
      <c r="C198" s="163"/>
      <c r="D198" s="163"/>
      <c r="E198" s="163"/>
      <c r="F198" s="163"/>
      <c r="G198" s="163"/>
      <c r="H198" s="163"/>
      <c r="I198" s="163"/>
      <c r="J198" s="163"/>
      <c r="K198" s="163"/>
      <c r="L198" s="163"/>
      <c r="M198" s="163"/>
      <c r="N198" s="163"/>
      <c r="O198" s="163"/>
      <c r="P198" s="163"/>
      <c r="Q198" s="163"/>
      <c r="R198" s="163"/>
      <c r="S198" s="163"/>
      <c r="T198" s="163"/>
      <c r="U198" s="164"/>
      <c r="V198" s="168"/>
      <c r="W198" s="169"/>
      <c r="X198" s="169"/>
      <c r="Y198" s="169"/>
      <c r="Z198" s="169"/>
      <c r="AA198" s="170"/>
      <c r="AB198" s="174"/>
      <c r="AC198" s="175"/>
      <c r="AD198" s="175"/>
      <c r="AE198" s="175"/>
      <c r="AF198" s="176"/>
      <c r="AG198" s="177" t="s">
        <v>24</v>
      </c>
      <c r="AH198" s="178"/>
      <c r="AI198" s="178"/>
      <c r="AJ198" s="178"/>
      <c r="AK198" s="178"/>
      <c r="AL198" s="179">
        <f t="shared" si="5"/>
        <v>10</v>
      </c>
      <c r="AM198" s="180"/>
      <c r="AN198" s="180"/>
      <c r="AO198" s="181"/>
      <c r="AP198" s="184"/>
      <c r="AQ198" s="65"/>
      <c r="AR198" s="65"/>
      <c r="AS198" s="65"/>
      <c r="AT198" s="65"/>
      <c r="AU198" s="65"/>
      <c r="AV198" s="65"/>
      <c r="AW198" s="65"/>
      <c r="AX198" s="65"/>
      <c r="AY198" s="65"/>
      <c r="AZ198" s="65"/>
      <c r="BA198" s="65"/>
      <c r="BB198" s="65">
        <v>1</v>
      </c>
      <c r="BC198" s="65"/>
      <c r="BD198" s="65"/>
      <c r="BE198" s="65">
        <v>1</v>
      </c>
      <c r="BF198" s="65"/>
      <c r="BG198" s="65"/>
      <c r="BH198" s="65">
        <v>1</v>
      </c>
      <c r="BI198" s="65"/>
      <c r="BJ198" s="65"/>
      <c r="BK198" s="65">
        <v>1</v>
      </c>
      <c r="BL198" s="65"/>
      <c r="BM198" s="65"/>
      <c r="BN198" s="65">
        <v>2</v>
      </c>
      <c r="BO198" s="65"/>
      <c r="BP198" s="65"/>
      <c r="BQ198" s="65"/>
      <c r="BR198" s="65"/>
      <c r="BS198" s="65"/>
      <c r="BT198" s="65"/>
      <c r="BU198" s="65"/>
      <c r="BV198" s="65"/>
      <c r="BW198" s="65"/>
      <c r="BX198" s="65"/>
      <c r="BY198" s="80"/>
      <c r="BZ198" s="182">
        <v>3</v>
      </c>
      <c r="CA198" s="65"/>
      <c r="CB198" s="65"/>
      <c r="CC198" s="65">
        <v>1</v>
      </c>
      <c r="CD198" s="65"/>
      <c r="CE198" s="65"/>
      <c r="CF198" s="65">
        <v>0</v>
      </c>
      <c r="CG198" s="65"/>
      <c r="CH198" s="65"/>
      <c r="CI198" s="65"/>
      <c r="CJ198" s="65"/>
      <c r="CK198" s="65"/>
      <c r="CL198" s="65"/>
      <c r="CM198" s="65"/>
      <c r="CN198" s="65"/>
      <c r="CO198" s="65"/>
      <c r="CP198" s="65"/>
      <c r="CQ198" s="65"/>
      <c r="CR198" s="65"/>
      <c r="CS198" s="65"/>
      <c r="CT198" s="65"/>
      <c r="CU198" s="65"/>
      <c r="CV198" s="65"/>
      <c r="CW198" s="65"/>
      <c r="CX198" s="65"/>
      <c r="CY198" s="65"/>
      <c r="CZ198" s="65"/>
      <c r="DA198" s="65"/>
      <c r="DB198" s="65"/>
      <c r="DC198" s="65"/>
      <c r="DD198" s="65"/>
      <c r="DE198" s="65"/>
      <c r="DF198" s="65"/>
      <c r="DG198" s="65"/>
      <c r="DH198" s="65"/>
      <c r="DI198" s="80"/>
      <c r="DJ198" s="182"/>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80"/>
      <c r="ET198" s="182"/>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80"/>
      <c r="GD198" s="182"/>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80"/>
    </row>
    <row r="199" spans="2:221" ht="22.5" customHeight="1" x14ac:dyDescent="0.2">
      <c r="B199" s="185" t="s">
        <v>500</v>
      </c>
      <c r="C199" s="186"/>
      <c r="D199" s="186"/>
      <c r="E199" s="186"/>
      <c r="F199" s="186"/>
      <c r="G199" s="186"/>
      <c r="H199" s="186"/>
      <c r="I199" s="186"/>
      <c r="J199" s="186"/>
      <c r="K199" s="186"/>
      <c r="L199" s="186"/>
      <c r="M199" s="186"/>
      <c r="N199" s="186"/>
      <c r="O199" s="186"/>
      <c r="P199" s="186"/>
      <c r="Q199" s="186"/>
      <c r="R199" s="186"/>
      <c r="S199" s="186"/>
      <c r="T199" s="186"/>
      <c r="U199" s="187"/>
      <c r="V199" s="188" t="s">
        <v>542</v>
      </c>
      <c r="W199" s="189"/>
      <c r="X199" s="189"/>
      <c r="Y199" s="189"/>
      <c r="Z199" s="189"/>
      <c r="AA199" s="190"/>
      <c r="AB199" s="191">
        <v>0.153</v>
      </c>
      <c r="AC199" s="192"/>
      <c r="AD199" s="192"/>
      <c r="AE199" s="192"/>
      <c r="AF199" s="193"/>
      <c r="AG199" s="74" t="s">
        <v>23</v>
      </c>
      <c r="AH199" s="75"/>
      <c r="AI199" s="75"/>
      <c r="AJ199" s="75"/>
      <c r="AK199" s="75"/>
      <c r="AL199" s="489">
        <f t="shared" ref="AL199:AL200" si="6">SUM(AP199:HM199)</f>
        <v>2</v>
      </c>
      <c r="AM199" s="490"/>
      <c r="AN199" s="490"/>
      <c r="AO199" s="491"/>
      <c r="AP199" s="91"/>
      <c r="AQ199" s="58"/>
      <c r="AR199" s="58"/>
      <c r="AS199" s="58"/>
      <c r="AT199" s="58"/>
      <c r="AU199" s="58"/>
      <c r="AV199" s="487">
        <v>1</v>
      </c>
      <c r="AW199" s="370"/>
      <c r="AX199" s="370"/>
      <c r="AY199" s="370"/>
      <c r="AZ199" s="370"/>
      <c r="BA199" s="370"/>
      <c r="BB199" s="370"/>
      <c r="BC199" s="370"/>
      <c r="BD199" s="370"/>
      <c r="BE199" s="370"/>
      <c r="BF199" s="370"/>
      <c r="BG199" s="370"/>
      <c r="BH199" s="370"/>
      <c r="BI199" s="370"/>
      <c r="BJ199" s="370"/>
      <c r="BK199" s="370"/>
      <c r="BL199" s="370"/>
      <c r="BM199" s="370"/>
      <c r="BN199" s="370"/>
      <c r="BO199" s="370"/>
      <c r="BP199" s="370"/>
      <c r="BQ199" s="370"/>
      <c r="BR199" s="370"/>
      <c r="BS199" s="370"/>
      <c r="BT199" s="370"/>
      <c r="BU199" s="370"/>
      <c r="BV199" s="370"/>
      <c r="BW199" s="370"/>
      <c r="BX199" s="370"/>
      <c r="BY199" s="371"/>
      <c r="BZ199" s="369">
        <v>1</v>
      </c>
      <c r="CA199" s="370"/>
      <c r="CB199" s="370"/>
      <c r="CC199" s="370"/>
      <c r="CD199" s="370"/>
      <c r="CE199" s="370"/>
      <c r="CF199" s="370"/>
      <c r="CG199" s="370"/>
      <c r="CH199" s="370"/>
      <c r="CI199" s="370"/>
      <c r="CJ199" s="370"/>
      <c r="CK199" s="370"/>
      <c r="CL199" s="370"/>
      <c r="CM199" s="370"/>
      <c r="CN199" s="370"/>
      <c r="CO199" s="370"/>
      <c r="CP199" s="370"/>
      <c r="CQ199" s="370"/>
      <c r="CR199" s="370"/>
      <c r="CS199" s="370"/>
      <c r="CT199" s="370"/>
      <c r="CU199" s="370"/>
      <c r="CV199" s="370"/>
      <c r="CW199" s="370"/>
      <c r="CX199" s="370"/>
      <c r="CY199" s="370"/>
      <c r="CZ199" s="370"/>
      <c r="DA199" s="370"/>
      <c r="DB199" s="370"/>
      <c r="DC199" s="370"/>
      <c r="DD199" s="370"/>
      <c r="DE199" s="370"/>
      <c r="DF199" s="370"/>
      <c r="DG199" s="370"/>
      <c r="DH199" s="370"/>
      <c r="DI199" s="371"/>
      <c r="DJ199" s="183"/>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66"/>
      <c r="ET199" s="183"/>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66"/>
      <c r="GD199" s="183"/>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66"/>
    </row>
    <row r="200" spans="2:221" ht="22.5" customHeight="1" x14ac:dyDescent="0.2">
      <c r="B200" s="134"/>
      <c r="C200" s="135"/>
      <c r="D200" s="135"/>
      <c r="E200" s="135"/>
      <c r="F200" s="135"/>
      <c r="G200" s="135"/>
      <c r="H200" s="135"/>
      <c r="I200" s="135"/>
      <c r="J200" s="135"/>
      <c r="K200" s="135"/>
      <c r="L200" s="135"/>
      <c r="M200" s="135"/>
      <c r="N200" s="135"/>
      <c r="O200" s="135"/>
      <c r="P200" s="135"/>
      <c r="Q200" s="135"/>
      <c r="R200" s="135"/>
      <c r="S200" s="135"/>
      <c r="T200" s="135"/>
      <c r="U200" s="136"/>
      <c r="V200" s="140"/>
      <c r="W200" s="141"/>
      <c r="X200" s="141"/>
      <c r="Y200" s="141"/>
      <c r="Z200" s="141"/>
      <c r="AA200" s="142"/>
      <c r="AB200" s="146"/>
      <c r="AC200" s="147"/>
      <c r="AD200" s="147"/>
      <c r="AE200" s="147"/>
      <c r="AF200" s="148"/>
      <c r="AG200" s="74" t="s">
        <v>24</v>
      </c>
      <c r="AH200" s="75"/>
      <c r="AI200" s="75"/>
      <c r="AJ200" s="75"/>
      <c r="AK200" s="75"/>
      <c r="AL200" s="489">
        <f t="shared" si="6"/>
        <v>1.2138</v>
      </c>
      <c r="AM200" s="490"/>
      <c r="AN200" s="490"/>
      <c r="AO200" s="491"/>
      <c r="AP200" s="79"/>
      <c r="AQ200" s="58"/>
      <c r="AR200" s="58"/>
      <c r="AS200" s="58"/>
      <c r="AT200" s="58"/>
      <c r="AU200" s="58"/>
      <c r="AV200" s="487">
        <v>0.4138</v>
      </c>
      <c r="AW200" s="370"/>
      <c r="AX200" s="370"/>
      <c r="AY200" s="370"/>
      <c r="AZ200" s="370"/>
      <c r="BA200" s="370"/>
      <c r="BB200" s="370"/>
      <c r="BC200" s="370"/>
      <c r="BD200" s="370"/>
      <c r="BE200" s="370"/>
      <c r="BF200" s="370"/>
      <c r="BG200" s="370"/>
      <c r="BH200" s="370"/>
      <c r="BI200" s="370"/>
      <c r="BJ200" s="370"/>
      <c r="BK200" s="370"/>
      <c r="BL200" s="370"/>
      <c r="BM200" s="370"/>
      <c r="BN200" s="370"/>
      <c r="BO200" s="370"/>
      <c r="BP200" s="370"/>
      <c r="BQ200" s="370"/>
      <c r="BR200" s="370"/>
      <c r="BS200" s="370"/>
      <c r="BT200" s="370"/>
      <c r="BU200" s="370"/>
      <c r="BV200" s="370"/>
      <c r="BW200" s="370"/>
      <c r="BX200" s="370"/>
      <c r="BY200" s="371"/>
      <c r="BZ200" s="369">
        <v>0.8</v>
      </c>
      <c r="CA200" s="370"/>
      <c r="CB200" s="370"/>
      <c r="CC200" s="370"/>
      <c r="CD200" s="370"/>
      <c r="CE200" s="370"/>
      <c r="CF200" s="370"/>
      <c r="CG200" s="370"/>
      <c r="CH200" s="493"/>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66"/>
      <c r="DJ200" s="183"/>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66"/>
      <c r="ET200" s="183"/>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66"/>
      <c r="GD200" s="183"/>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66"/>
    </row>
    <row r="201" spans="2:221" ht="22.5" customHeight="1" x14ac:dyDescent="0.2">
      <c r="B201" s="159" t="s">
        <v>501</v>
      </c>
      <c r="C201" s="160"/>
      <c r="D201" s="160"/>
      <c r="E201" s="160"/>
      <c r="F201" s="160"/>
      <c r="G201" s="160"/>
      <c r="H201" s="160"/>
      <c r="I201" s="160"/>
      <c r="J201" s="160"/>
      <c r="K201" s="160"/>
      <c r="L201" s="160"/>
      <c r="M201" s="160"/>
      <c r="N201" s="160"/>
      <c r="O201" s="160"/>
      <c r="P201" s="160"/>
      <c r="Q201" s="160"/>
      <c r="R201" s="160"/>
      <c r="S201" s="160"/>
      <c r="T201" s="160"/>
      <c r="U201" s="161"/>
      <c r="V201" s="165" t="s">
        <v>543</v>
      </c>
      <c r="W201" s="166"/>
      <c r="X201" s="166"/>
      <c r="Y201" s="166"/>
      <c r="Z201" s="166"/>
      <c r="AA201" s="167"/>
      <c r="AB201" s="171">
        <v>2.8999999999999998E-3</v>
      </c>
      <c r="AC201" s="172"/>
      <c r="AD201" s="172"/>
      <c r="AE201" s="172"/>
      <c r="AF201" s="173"/>
      <c r="AG201" s="177" t="s">
        <v>23</v>
      </c>
      <c r="AH201" s="178"/>
      <c r="AI201" s="178"/>
      <c r="AJ201" s="178"/>
      <c r="AK201" s="178"/>
      <c r="AL201" s="179">
        <f t="shared" si="5"/>
        <v>5</v>
      </c>
      <c r="AM201" s="180"/>
      <c r="AN201" s="180"/>
      <c r="AO201" s="181"/>
      <c r="AP201" s="61"/>
      <c r="AQ201" s="65"/>
      <c r="AR201" s="65"/>
      <c r="AS201" s="65"/>
      <c r="AT201" s="65"/>
      <c r="AU201" s="65"/>
      <c r="AV201" s="65">
        <v>1</v>
      </c>
      <c r="AW201" s="65"/>
      <c r="AX201" s="65"/>
      <c r="AY201" s="65"/>
      <c r="AZ201" s="65"/>
      <c r="BA201" s="65"/>
      <c r="BB201" s="65"/>
      <c r="BC201" s="65"/>
      <c r="BD201" s="65"/>
      <c r="BE201" s="65">
        <v>1</v>
      </c>
      <c r="BF201" s="65"/>
      <c r="BG201" s="65"/>
      <c r="BH201" s="65"/>
      <c r="BI201" s="65"/>
      <c r="BJ201" s="65"/>
      <c r="BK201" s="65"/>
      <c r="BL201" s="65"/>
      <c r="BM201" s="65"/>
      <c r="BN201" s="65">
        <v>1</v>
      </c>
      <c r="BO201" s="65"/>
      <c r="BP201" s="65"/>
      <c r="BQ201" s="65"/>
      <c r="BR201" s="65"/>
      <c r="BS201" s="65"/>
      <c r="BT201" s="65"/>
      <c r="BU201" s="65"/>
      <c r="BV201" s="65"/>
      <c r="BW201" s="65">
        <v>1</v>
      </c>
      <c r="BX201" s="65"/>
      <c r="BY201" s="80"/>
      <c r="BZ201" s="182"/>
      <c r="CA201" s="65"/>
      <c r="CB201" s="65"/>
      <c r="CC201" s="65"/>
      <c r="CD201" s="65"/>
      <c r="CE201" s="65"/>
      <c r="CF201" s="65">
        <v>1</v>
      </c>
      <c r="CG201" s="65"/>
      <c r="CH201" s="65"/>
      <c r="CI201" s="65"/>
      <c r="CJ201" s="65"/>
      <c r="CK201" s="65"/>
      <c r="CL201" s="65"/>
      <c r="CM201" s="65"/>
      <c r="CN201" s="65"/>
      <c r="CO201" s="65"/>
      <c r="CP201" s="65"/>
      <c r="CQ201" s="65"/>
      <c r="CR201" s="65"/>
      <c r="CS201" s="65"/>
      <c r="CT201" s="65"/>
      <c r="CU201" s="65"/>
      <c r="CV201" s="65"/>
      <c r="CW201" s="65"/>
      <c r="CX201" s="65"/>
      <c r="CY201" s="65"/>
      <c r="CZ201" s="65"/>
      <c r="DA201" s="65"/>
      <c r="DB201" s="65"/>
      <c r="DC201" s="65"/>
      <c r="DD201" s="65"/>
      <c r="DE201" s="65"/>
      <c r="DF201" s="65"/>
      <c r="DG201" s="65"/>
      <c r="DH201" s="65"/>
      <c r="DI201" s="80"/>
      <c r="DJ201" s="182"/>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80"/>
      <c r="ET201" s="182"/>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80"/>
      <c r="GD201" s="182"/>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80"/>
    </row>
    <row r="202" spans="2:221" ht="22.5" customHeight="1" x14ac:dyDescent="0.2">
      <c r="B202" s="162"/>
      <c r="C202" s="163"/>
      <c r="D202" s="163"/>
      <c r="E202" s="163"/>
      <c r="F202" s="163"/>
      <c r="G202" s="163"/>
      <c r="H202" s="163"/>
      <c r="I202" s="163"/>
      <c r="J202" s="163"/>
      <c r="K202" s="163"/>
      <c r="L202" s="163"/>
      <c r="M202" s="163"/>
      <c r="N202" s="163"/>
      <c r="O202" s="163"/>
      <c r="P202" s="163"/>
      <c r="Q202" s="163"/>
      <c r="R202" s="163"/>
      <c r="S202" s="163"/>
      <c r="T202" s="163"/>
      <c r="U202" s="164"/>
      <c r="V202" s="168"/>
      <c r="W202" s="169"/>
      <c r="X202" s="169"/>
      <c r="Y202" s="169"/>
      <c r="Z202" s="169"/>
      <c r="AA202" s="170"/>
      <c r="AB202" s="174"/>
      <c r="AC202" s="175"/>
      <c r="AD202" s="175"/>
      <c r="AE202" s="175"/>
      <c r="AF202" s="176"/>
      <c r="AG202" s="177" t="s">
        <v>24</v>
      </c>
      <c r="AH202" s="178"/>
      <c r="AI202" s="178"/>
      <c r="AJ202" s="178"/>
      <c r="AK202" s="178"/>
      <c r="AL202" s="179">
        <f t="shared" si="5"/>
        <v>2</v>
      </c>
      <c r="AM202" s="180"/>
      <c r="AN202" s="180"/>
      <c r="AO202" s="181"/>
      <c r="AP202" s="184"/>
      <c r="AQ202" s="65"/>
      <c r="AR202" s="65"/>
      <c r="AS202" s="65"/>
      <c r="AT202" s="65"/>
      <c r="AU202" s="65"/>
      <c r="AV202" s="65"/>
      <c r="AW202" s="65"/>
      <c r="AX202" s="65"/>
      <c r="AY202" s="65"/>
      <c r="AZ202" s="65"/>
      <c r="BA202" s="65"/>
      <c r="BB202" s="65"/>
      <c r="BC202" s="65"/>
      <c r="BD202" s="65"/>
      <c r="BE202" s="65">
        <v>1</v>
      </c>
      <c r="BF202" s="65"/>
      <c r="BG202" s="65"/>
      <c r="BH202" s="65"/>
      <c r="BI202" s="65"/>
      <c r="BJ202" s="65"/>
      <c r="BK202" s="65"/>
      <c r="BL202" s="65"/>
      <c r="BM202" s="65"/>
      <c r="BN202" s="65"/>
      <c r="BO202" s="65"/>
      <c r="BP202" s="65"/>
      <c r="BQ202" s="65"/>
      <c r="BR202" s="65"/>
      <c r="BS202" s="65"/>
      <c r="BT202" s="65">
        <v>1</v>
      </c>
      <c r="BU202" s="65"/>
      <c r="BV202" s="65"/>
      <c r="BW202" s="65"/>
      <c r="BX202" s="65"/>
      <c r="BY202" s="80"/>
      <c r="BZ202" s="182">
        <v>0</v>
      </c>
      <c r="CA202" s="65"/>
      <c r="CB202" s="65"/>
      <c r="CC202" s="65">
        <v>0</v>
      </c>
      <c r="CD202" s="65"/>
      <c r="CE202" s="65"/>
      <c r="CF202" s="65">
        <v>0</v>
      </c>
      <c r="CG202" s="65"/>
      <c r="CH202" s="65"/>
      <c r="CI202" s="65"/>
      <c r="CJ202" s="65"/>
      <c r="CK202" s="65"/>
      <c r="CL202" s="65"/>
      <c r="CM202" s="65"/>
      <c r="CN202" s="65"/>
      <c r="CO202" s="65"/>
      <c r="CP202" s="65"/>
      <c r="CQ202" s="65"/>
      <c r="CR202" s="65"/>
      <c r="CS202" s="65"/>
      <c r="CT202" s="65"/>
      <c r="CU202" s="65"/>
      <c r="CV202" s="65"/>
      <c r="CW202" s="65"/>
      <c r="CX202" s="65"/>
      <c r="CY202" s="65"/>
      <c r="CZ202" s="65"/>
      <c r="DA202" s="65"/>
      <c r="DB202" s="65"/>
      <c r="DC202" s="65"/>
      <c r="DD202" s="65"/>
      <c r="DE202" s="65"/>
      <c r="DF202" s="65"/>
      <c r="DG202" s="65"/>
      <c r="DH202" s="65"/>
      <c r="DI202" s="80"/>
      <c r="DJ202" s="182"/>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80"/>
      <c r="ET202" s="182"/>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80"/>
      <c r="GD202" s="182"/>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80"/>
    </row>
    <row r="203" spans="2:221" ht="27" customHeight="1" x14ac:dyDescent="0.2">
      <c r="B203" s="185" t="s">
        <v>502</v>
      </c>
      <c r="C203" s="186"/>
      <c r="D203" s="186"/>
      <c r="E203" s="186"/>
      <c r="F203" s="186"/>
      <c r="G203" s="186"/>
      <c r="H203" s="186"/>
      <c r="I203" s="186"/>
      <c r="J203" s="186"/>
      <c r="K203" s="186"/>
      <c r="L203" s="186"/>
      <c r="M203" s="186"/>
      <c r="N203" s="186"/>
      <c r="O203" s="186"/>
      <c r="P203" s="186"/>
      <c r="Q203" s="186"/>
      <c r="R203" s="186"/>
      <c r="S203" s="186"/>
      <c r="T203" s="186"/>
      <c r="U203" s="187"/>
      <c r="V203" s="188" t="s">
        <v>544</v>
      </c>
      <c r="W203" s="189"/>
      <c r="X203" s="189"/>
      <c r="Y203" s="189"/>
      <c r="Z203" s="189"/>
      <c r="AA203" s="190"/>
      <c r="AB203" s="191">
        <v>3.1350000000000003E-2</v>
      </c>
      <c r="AC203" s="192"/>
      <c r="AD203" s="192"/>
      <c r="AE203" s="192"/>
      <c r="AF203" s="193"/>
      <c r="AG203" s="74" t="s">
        <v>23</v>
      </c>
      <c r="AH203" s="75"/>
      <c r="AI203" s="75"/>
      <c r="AJ203" s="75"/>
      <c r="AK203" s="75"/>
      <c r="AL203" s="76">
        <f t="shared" si="5"/>
        <v>1</v>
      </c>
      <c r="AM203" s="77"/>
      <c r="AN203" s="77"/>
      <c r="AO203" s="78"/>
      <c r="AP203" s="91"/>
      <c r="AQ203" s="58"/>
      <c r="AR203" s="58"/>
      <c r="AS203" s="58"/>
      <c r="AT203" s="58"/>
      <c r="AU203" s="58"/>
      <c r="AV203" s="58"/>
      <c r="AW203" s="58"/>
      <c r="AX203" s="58"/>
      <c r="AY203" s="58"/>
      <c r="AZ203" s="58"/>
      <c r="BA203" s="58"/>
      <c r="BB203" s="58"/>
      <c r="BC203" s="58"/>
      <c r="BD203" s="58"/>
      <c r="BE203" s="58"/>
      <c r="BF203" s="58"/>
      <c r="BG203" s="58"/>
      <c r="BH203" s="58"/>
      <c r="BI203" s="58"/>
      <c r="BJ203" s="58"/>
      <c r="BK203" s="97">
        <v>1</v>
      </c>
      <c r="BL203" s="90"/>
      <c r="BM203" s="90"/>
      <c r="BN203" s="90"/>
      <c r="BO203" s="90"/>
      <c r="BP203" s="90"/>
      <c r="BQ203" s="90"/>
      <c r="BR203" s="90"/>
      <c r="BS203" s="90"/>
      <c r="BT203" s="90"/>
      <c r="BU203" s="90"/>
      <c r="BV203" s="90"/>
      <c r="BW203" s="90"/>
      <c r="BX203" s="90"/>
      <c r="BY203" s="98"/>
      <c r="BZ203" s="369">
        <v>0</v>
      </c>
      <c r="CA203" s="370"/>
      <c r="CB203" s="370"/>
      <c r="CC203" s="370"/>
      <c r="CD203" s="370"/>
      <c r="CE203" s="370"/>
      <c r="CF203" s="370"/>
      <c r="CG203" s="370"/>
      <c r="CH203" s="370"/>
      <c r="CI203" s="370"/>
      <c r="CJ203" s="370"/>
      <c r="CK203" s="370"/>
      <c r="CL203" s="370"/>
      <c r="CM203" s="370"/>
      <c r="CN203" s="370"/>
      <c r="CO203" s="370"/>
      <c r="CP203" s="370"/>
      <c r="CQ203" s="370"/>
      <c r="CR203" s="370"/>
      <c r="CS203" s="370"/>
      <c r="CT203" s="370"/>
      <c r="CU203" s="370"/>
      <c r="CV203" s="370"/>
      <c r="CW203" s="370"/>
      <c r="CX203" s="370"/>
      <c r="CY203" s="370"/>
      <c r="CZ203" s="370"/>
      <c r="DA203" s="370"/>
      <c r="DB203" s="370"/>
      <c r="DC203" s="370"/>
      <c r="DD203" s="370"/>
      <c r="DE203" s="370"/>
      <c r="DF203" s="370"/>
      <c r="DG203" s="370"/>
      <c r="DH203" s="370"/>
      <c r="DI203" s="371"/>
      <c r="DJ203" s="183"/>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66"/>
      <c r="ET203" s="183"/>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66"/>
      <c r="GD203" s="183"/>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66"/>
    </row>
    <row r="204" spans="2:221" ht="27" customHeight="1" x14ac:dyDescent="0.2">
      <c r="B204" s="134"/>
      <c r="C204" s="135"/>
      <c r="D204" s="135"/>
      <c r="E204" s="135"/>
      <c r="F204" s="135"/>
      <c r="G204" s="135"/>
      <c r="H204" s="135"/>
      <c r="I204" s="135"/>
      <c r="J204" s="135"/>
      <c r="K204" s="135"/>
      <c r="L204" s="135"/>
      <c r="M204" s="135"/>
      <c r="N204" s="135"/>
      <c r="O204" s="135"/>
      <c r="P204" s="135"/>
      <c r="Q204" s="135"/>
      <c r="R204" s="135"/>
      <c r="S204" s="135"/>
      <c r="T204" s="135"/>
      <c r="U204" s="136"/>
      <c r="V204" s="140"/>
      <c r="W204" s="141"/>
      <c r="X204" s="141"/>
      <c r="Y204" s="141"/>
      <c r="Z204" s="141"/>
      <c r="AA204" s="142"/>
      <c r="AB204" s="146"/>
      <c r="AC204" s="147"/>
      <c r="AD204" s="147"/>
      <c r="AE204" s="147"/>
      <c r="AF204" s="148"/>
      <c r="AG204" s="74" t="s">
        <v>24</v>
      </c>
      <c r="AH204" s="75"/>
      <c r="AI204" s="75"/>
      <c r="AJ204" s="75"/>
      <c r="AK204" s="75"/>
      <c r="AL204" s="76">
        <f t="shared" si="5"/>
        <v>1</v>
      </c>
      <c r="AM204" s="77"/>
      <c r="AN204" s="77"/>
      <c r="AO204" s="78"/>
      <c r="AP204" s="79"/>
      <c r="AQ204" s="58"/>
      <c r="AR204" s="58"/>
      <c r="AS204" s="58"/>
      <c r="AT204" s="58"/>
      <c r="AU204" s="58"/>
      <c r="AV204" s="58"/>
      <c r="AW204" s="58"/>
      <c r="AX204" s="58"/>
      <c r="AY204" s="58"/>
      <c r="AZ204" s="58"/>
      <c r="BA204" s="58"/>
      <c r="BB204" s="58"/>
      <c r="BC204" s="58"/>
      <c r="BD204" s="58"/>
      <c r="BE204" s="58"/>
      <c r="BF204" s="58"/>
      <c r="BG204" s="58"/>
      <c r="BH204" s="58"/>
      <c r="BI204" s="58"/>
      <c r="BJ204" s="58"/>
      <c r="BK204" s="97">
        <v>1</v>
      </c>
      <c r="BL204" s="90"/>
      <c r="BM204" s="90"/>
      <c r="BN204" s="90"/>
      <c r="BO204" s="90"/>
      <c r="BP204" s="90"/>
      <c r="BQ204" s="90"/>
      <c r="BR204" s="90"/>
      <c r="BS204" s="90"/>
      <c r="BT204" s="90"/>
      <c r="BU204" s="90"/>
      <c r="BV204" s="90"/>
      <c r="BW204" s="90"/>
      <c r="BX204" s="90"/>
      <c r="BY204" s="98"/>
      <c r="BZ204" s="369">
        <v>0</v>
      </c>
      <c r="CA204" s="370"/>
      <c r="CB204" s="370"/>
      <c r="CC204" s="370"/>
      <c r="CD204" s="370"/>
      <c r="CE204" s="370"/>
      <c r="CF204" s="370"/>
      <c r="CG204" s="370"/>
      <c r="CH204" s="370"/>
      <c r="CI204" s="370"/>
      <c r="CJ204" s="370"/>
      <c r="CK204" s="370"/>
      <c r="CL204" s="370"/>
      <c r="CM204" s="370"/>
      <c r="CN204" s="370"/>
      <c r="CO204" s="370"/>
      <c r="CP204" s="370"/>
      <c r="CQ204" s="370"/>
      <c r="CR204" s="370"/>
      <c r="CS204" s="370"/>
      <c r="CT204" s="370"/>
      <c r="CU204" s="370"/>
      <c r="CV204" s="370"/>
      <c r="CW204" s="370"/>
      <c r="CX204" s="370"/>
      <c r="CY204" s="370"/>
      <c r="CZ204" s="370"/>
      <c r="DA204" s="370"/>
      <c r="DB204" s="370"/>
      <c r="DC204" s="370"/>
      <c r="DD204" s="370"/>
      <c r="DE204" s="370"/>
      <c r="DF204" s="370"/>
      <c r="DG204" s="370"/>
      <c r="DH204" s="370"/>
      <c r="DI204" s="371"/>
      <c r="DJ204" s="183"/>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66"/>
      <c r="ET204" s="183"/>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66"/>
      <c r="GD204" s="183"/>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66"/>
    </row>
    <row r="205" spans="2:221" ht="22.5" customHeight="1" x14ac:dyDescent="0.2">
      <c r="B205" s="159" t="s">
        <v>503</v>
      </c>
      <c r="C205" s="160"/>
      <c r="D205" s="160"/>
      <c r="E205" s="160"/>
      <c r="F205" s="160"/>
      <c r="G205" s="160"/>
      <c r="H205" s="160"/>
      <c r="I205" s="160"/>
      <c r="J205" s="160"/>
      <c r="K205" s="160"/>
      <c r="L205" s="160"/>
      <c r="M205" s="160"/>
      <c r="N205" s="160"/>
      <c r="O205" s="160"/>
      <c r="P205" s="160"/>
      <c r="Q205" s="160"/>
      <c r="R205" s="160"/>
      <c r="S205" s="160"/>
      <c r="T205" s="160"/>
      <c r="U205" s="161"/>
      <c r="V205" s="165" t="s">
        <v>545</v>
      </c>
      <c r="W205" s="166"/>
      <c r="X205" s="166"/>
      <c r="Y205" s="166"/>
      <c r="Z205" s="166"/>
      <c r="AA205" s="167"/>
      <c r="AB205" s="171">
        <v>6.4759999999999998E-2</v>
      </c>
      <c r="AC205" s="172"/>
      <c r="AD205" s="172"/>
      <c r="AE205" s="172"/>
      <c r="AF205" s="173"/>
      <c r="AG205" s="177" t="s">
        <v>23</v>
      </c>
      <c r="AH205" s="178"/>
      <c r="AI205" s="178"/>
      <c r="AJ205" s="178"/>
      <c r="AK205" s="178"/>
      <c r="AL205" s="179">
        <f t="shared" si="5"/>
        <v>1</v>
      </c>
      <c r="AM205" s="180"/>
      <c r="AN205" s="180"/>
      <c r="AO205" s="181"/>
      <c r="AP205" s="61"/>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80"/>
      <c r="BZ205" s="59">
        <v>1</v>
      </c>
      <c r="CA205" s="60"/>
      <c r="CB205" s="60"/>
      <c r="CC205" s="60"/>
      <c r="CD205" s="60"/>
      <c r="CE205" s="60"/>
      <c r="CF205" s="60"/>
      <c r="CG205" s="60"/>
      <c r="CH205" s="60"/>
      <c r="CI205" s="60"/>
      <c r="CJ205" s="60"/>
      <c r="CK205" s="61"/>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80"/>
      <c r="DJ205" s="182"/>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80"/>
      <c r="ET205" s="182"/>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80"/>
      <c r="GD205" s="182"/>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80"/>
    </row>
    <row r="206" spans="2:221" ht="22.5" customHeight="1" x14ac:dyDescent="0.2">
      <c r="B206" s="162"/>
      <c r="C206" s="163"/>
      <c r="D206" s="163"/>
      <c r="E206" s="163"/>
      <c r="F206" s="163"/>
      <c r="G206" s="163"/>
      <c r="H206" s="163"/>
      <c r="I206" s="163"/>
      <c r="J206" s="163"/>
      <c r="K206" s="163"/>
      <c r="L206" s="163"/>
      <c r="M206" s="163"/>
      <c r="N206" s="163"/>
      <c r="O206" s="163"/>
      <c r="P206" s="163"/>
      <c r="Q206" s="163"/>
      <c r="R206" s="163"/>
      <c r="S206" s="163"/>
      <c r="T206" s="163"/>
      <c r="U206" s="164"/>
      <c r="V206" s="168"/>
      <c r="W206" s="169"/>
      <c r="X206" s="169"/>
      <c r="Y206" s="169"/>
      <c r="Z206" s="169"/>
      <c r="AA206" s="170"/>
      <c r="AB206" s="174"/>
      <c r="AC206" s="175"/>
      <c r="AD206" s="175"/>
      <c r="AE206" s="175"/>
      <c r="AF206" s="176"/>
      <c r="AG206" s="177" t="s">
        <v>24</v>
      </c>
      <c r="AH206" s="178"/>
      <c r="AI206" s="178"/>
      <c r="AJ206" s="178"/>
      <c r="AK206" s="178"/>
      <c r="AL206" s="179">
        <f t="shared" si="5"/>
        <v>1</v>
      </c>
      <c r="AM206" s="180"/>
      <c r="AN206" s="180"/>
      <c r="AO206" s="181"/>
      <c r="AP206" s="184"/>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80"/>
      <c r="BZ206" s="182"/>
      <c r="CA206" s="65"/>
      <c r="CB206" s="65"/>
      <c r="CC206" s="65"/>
      <c r="CD206" s="65"/>
      <c r="CE206" s="65"/>
      <c r="CF206" s="65">
        <v>1</v>
      </c>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80"/>
      <c r="DJ206" s="182"/>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80"/>
      <c r="ET206" s="182"/>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80"/>
      <c r="GD206" s="182"/>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80"/>
    </row>
    <row r="207" spans="2:221" ht="22.5" customHeight="1" x14ac:dyDescent="0.2">
      <c r="B207" s="185" t="s">
        <v>504</v>
      </c>
      <c r="C207" s="186"/>
      <c r="D207" s="186"/>
      <c r="E207" s="186"/>
      <c r="F207" s="186"/>
      <c r="G207" s="186"/>
      <c r="H207" s="186"/>
      <c r="I207" s="186"/>
      <c r="J207" s="186"/>
      <c r="K207" s="186"/>
      <c r="L207" s="186"/>
      <c r="M207" s="186"/>
      <c r="N207" s="186"/>
      <c r="O207" s="186"/>
      <c r="P207" s="186"/>
      <c r="Q207" s="186"/>
      <c r="R207" s="186"/>
      <c r="S207" s="186"/>
      <c r="T207" s="186"/>
      <c r="U207" s="187"/>
      <c r="V207" s="188" t="s">
        <v>546</v>
      </c>
      <c r="W207" s="189"/>
      <c r="X207" s="189"/>
      <c r="Y207" s="189"/>
      <c r="Z207" s="189"/>
      <c r="AA207" s="190"/>
      <c r="AB207" s="191">
        <v>2.7130000000000001E-2</v>
      </c>
      <c r="AC207" s="192"/>
      <c r="AD207" s="192"/>
      <c r="AE207" s="192"/>
      <c r="AF207" s="193"/>
      <c r="AG207" s="74" t="s">
        <v>23</v>
      </c>
      <c r="AH207" s="75"/>
      <c r="AI207" s="75"/>
      <c r="AJ207" s="75"/>
      <c r="AK207" s="75"/>
      <c r="AL207" s="76">
        <f t="shared" si="5"/>
        <v>1</v>
      </c>
      <c r="AM207" s="77"/>
      <c r="AN207" s="77"/>
      <c r="AO207" s="78"/>
      <c r="AP207" s="91"/>
      <c r="AQ207" s="58"/>
      <c r="AR207" s="58"/>
      <c r="AS207" s="58"/>
      <c r="AT207" s="58"/>
      <c r="AU207" s="58"/>
      <c r="AV207" s="58"/>
      <c r="AW207" s="58"/>
      <c r="AX207" s="58"/>
      <c r="AY207" s="58"/>
      <c r="AZ207" s="58"/>
      <c r="BA207" s="58"/>
      <c r="BB207" s="97">
        <v>1</v>
      </c>
      <c r="BC207" s="90"/>
      <c r="BD207" s="90"/>
      <c r="BE207" s="90"/>
      <c r="BF207" s="90"/>
      <c r="BG207" s="90"/>
      <c r="BH207" s="90"/>
      <c r="BI207" s="90"/>
      <c r="BJ207" s="90"/>
      <c r="BK207" s="90"/>
      <c r="BL207" s="90"/>
      <c r="BM207" s="91"/>
      <c r="BN207" s="58"/>
      <c r="BO207" s="58"/>
      <c r="BP207" s="58"/>
      <c r="BQ207" s="58"/>
      <c r="BR207" s="58"/>
      <c r="BS207" s="58"/>
      <c r="BT207" s="58"/>
      <c r="BU207" s="58"/>
      <c r="BV207" s="58"/>
      <c r="BW207" s="58"/>
      <c r="BX207" s="58"/>
      <c r="BY207" s="66"/>
      <c r="BZ207" s="369">
        <v>0</v>
      </c>
      <c r="CA207" s="370"/>
      <c r="CB207" s="370"/>
      <c r="CC207" s="370"/>
      <c r="CD207" s="370"/>
      <c r="CE207" s="370"/>
      <c r="CF207" s="370"/>
      <c r="CG207" s="370"/>
      <c r="CH207" s="370"/>
      <c r="CI207" s="370"/>
      <c r="CJ207" s="370"/>
      <c r="CK207" s="370"/>
      <c r="CL207" s="370"/>
      <c r="CM207" s="370"/>
      <c r="CN207" s="370"/>
      <c r="CO207" s="370"/>
      <c r="CP207" s="370"/>
      <c r="CQ207" s="370"/>
      <c r="CR207" s="370"/>
      <c r="CS207" s="370"/>
      <c r="CT207" s="370"/>
      <c r="CU207" s="370"/>
      <c r="CV207" s="370"/>
      <c r="CW207" s="370"/>
      <c r="CX207" s="370"/>
      <c r="CY207" s="370"/>
      <c r="CZ207" s="370"/>
      <c r="DA207" s="370"/>
      <c r="DB207" s="370"/>
      <c r="DC207" s="370"/>
      <c r="DD207" s="370"/>
      <c r="DE207" s="370"/>
      <c r="DF207" s="370"/>
      <c r="DG207" s="370"/>
      <c r="DH207" s="370"/>
      <c r="DI207" s="371"/>
      <c r="DJ207" s="183"/>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66"/>
      <c r="ET207" s="183"/>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66"/>
      <c r="GD207" s="183"/>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66"/>
    </row>
    <row r="208" spans="2:221" ht="22.5" customHeight="1" x14ac:dyDescent="0.2">
      <c r="B208" s="134"/>
      <c r="C208" s="135"/>
      <c r="D208" s="135"/>
      <c r="E208" s="135"/>
      <c r="F208" s="135"/>
      <c r="G208" s="135"/>
      <c r="H208" s="135"/>
      <c r="I208" s="135"/>
      <c r="J208" s="135"/>
      <c r="K208" s="135"/>
      <c r="L208" s="135"/>
      <c r="M208" s="135"/>
      <c r="N208" s="135"/>
      <c r="O208" s="135"/>
      <c r="P208" s="135"/>
      <c r="Q208" s="135"/>
      <c r="R208" s="135"/>
      <c r="S208" s="135"/>
      <c r="T208" s="135"/>
      <c r="U208" s="136"/>
      <c r="V208" s="140"/>
      <c r="W208" s="141"/>
      <c r="X208" s="141"/>
      <c r="Y208" s="141"/>
      <c r="Z208" s="141"/>
      <c r="AA208" s="142"/>
      <c r="AB208" s="146"/>
      <c r="AC208" s="147"/>
      <c r="AD208" s="147"/>
      <c r="AE208" s="147"/>
      <c r="AF208" s="148"/>
      <c r="AG208" s="74" t="s">
        <v>24</v>
      </c>
      <c r="AH208" s="75"/>
      <c r="AI208" s="75"/>
      <c r="AJ208" s="75"/>
      <c r="AK208" s="75"/>
      <c r="AL208" s="76">
        <f t="shared" si="5"/>
        <v>1</v>
      </c>
      <c r="AM208" s="77"/>
      <c r="AN208" s="77"/>
      <c r="AO208" s="78"/>
      <c r="AP208" s="79"/>
      <c r="AQ208" s="58"/>
      <c r="AR208" s="58"/>
      <c r="AS208" s="58"/>
      <c r="AT208" s="58"/>
      <c r="AU208" s="58"/>
      <c r="AV208" s="58"/>
      <c r="AW208" s="58"/>
      <c r="AX208" s="58"/>
      <c r="AY208" s="58"/>
      <c r="AZ208" s="58"/>
      <c r="BA208" s="58"/>
      <c r="BB208" s="97">
        <v>1</v>
      </c>
      <c r="BC208" s="90"/>
      <c r="BD208" s="90"/>
      <c r="BE208" s="90"/>
      <c r="BF208" s="90"/>
      <c r="BG208" s="90"/>
      <c r="BH208" s="90"/>
      <c r="BI208" s="90"/>
      <c r="BJ208" s="90"/>
      <c r="BK208" s="90"/>
      <c r="BL208" s="90"/>
      <c r="BM208" s="91"/>
      <c r="BN208" s="58"/>
      <c r="BO208" s="58"/>
      <c r="BP208" s="58"/>
      <c r="BQ208" s="58"/>
      <c r="BR208" s="58"/>
      <c r="BS208" s="58"/>
      <c r="BT208" s="58"/>
      <c r="BU208" s="58"/>
      <c r="BV208" s="58"/>
      <c r="BW208" s="58"/>
      <c r="BX208" s="58"/>
      <c r="BY208" s="66"/>
      <c r="BZ208" s="369">
        <v>0</v>
      </c>
      <c r="CA208" s="370"/>
      <c r="CB208" s="370"/>
      <c r="CC208" s="370"/>
      <c r="CD208" s="370"/>
      <c r="CE208" s="370"/>
      <c r="CF208" s="370"/>
      <c r="CG208" s="370"/>
      <c r="CH208" s="370"/>
      <c r="CI208" s="370"/>
      <c r="CJ208" s="370"/>
      <c r="CK208" s="370"/>
      <c r="CL208" s="370"/>
      <c r="CM208" s="370"/>
      <c r="CN208" s="370"/>
      <c r="CO208" s="370"/>
      <c r="CP208" s="370"/>
      <c r="CQ208" s="370"/>
      <c r="CR208" s="370"/>
      <c r="CS208" s="370"/>
      <c r="CT208" s="370"/>
      <c r="CU208" s="370"/>
      <c r="CV208" s="370"/>
      <c r="CW208" s="370"/>
      <c r="CX208" s="370"/>
      <c r="CY208" s="370"/>
      <c r="CZ208" s="370"/>
      <c r="DA208" s="370"/>
      <c r="DB208" s="370"/>
      <c r="DC208" s="370"/>
      <c r="DD208" s="370"/>
      <c r="DE208" s="370"/>
      <c r="DF208" s="370"/>
      <c r="DG208" s="370"/>
      <c r="DH208" s="370"/>
      <c r="DI208" s="371"/>
      <c r="DJ208" s="183"/>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66"/>
      <c r="ET208" s="183"/>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66"/>
      <c r="GD208" s="183"/>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66"/>
    </row>
    <row r="209" spans="2:221" ht="22.5" customHeight="1" x14ac:dyDescent="0.2">
      <c r="B209" s="159" t="s">
        <v>505</v>
      </c>
      <c r="C209" s="160"/>
      <c r="D209" s="160"/>
      <c r="E209" s="160"/>
      <c r="F209" s="160"/>
      <c r="G209" s="160"/>
      <c r="H209" s="160"/>
      <c r="I209" s="160"/>
      <c r="J209" s="160"/>
      <c r="K209" s="160"/>
      <c r="L209" s="160"/>
      <c r="M209" s="160"/>
      <c r="N209" s="160"/>
      <c r="O209" s="160"/>
      <c r="P209" s="160"/>
      <c r="Q209" s="160"/>
      <c r="R209" s="160"/>
      <c r="S209" s="160"/>
      <c r="T209" s="160"/>
      <c r="U209" s="161"/>
      <c r="V209" s="165" t="s">
        <v>547</v>
      </c>
      <c r="W209" s="166"/>
      <c r="X209" s="166"/>
      <c r="Y209" s="166"/>
      <c r="Z209" s="166"/>
      <c r="AA209" s="167"/>
      <c r="AB209" s="171">
        <v>7.0349999999999996E-2</v>
      </c>
      <c r="AC209" s="172"/>
      <c r="AD209" s="172"/>
      <c r="AE209" s="172"/>
      <c r="AF209" s="173"/>
      <c r="AG209" s="177" t="s">
        <v>23</v>
      </c>
      <c r="AH209" s="178"/>
      <c r="AI209" s="178"/>
      <c r="AJ209" s="178"/>
      <c r="AK209" s="178"/>
      <c r="AL209" s="179">
        <f t="shared" si="5"/>
        <v>1</v>
      </c>
      <c r="AM209" s="180"/>
      <c r="AN209" s="180"/>
      <c r="AO209" s="181"/>
      <c r="AP209" s="61"/>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80"/>
      <c r="BZ209" s="59">
        <v>1</v>
      </c>
      <c r="CA209" s="60"/>
      <c r="CB209" s="60"/>
      <c r="CC209" s="60"/>
      <c r="CD209" s="60"/>
      <c r="CE209" s="60"/>
      <c r="CF209" s="60"/>
      <c r="CG209" s="60"/>
      <c r="CH209" s="60"/>
      <c r="CI209" s="60"/>
      <c r="CJ209" s="60"/>
      <c r="CK209" s="60"/>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96"/>
      <c r="DJ209" s="182"/>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80"/>
      <c r="ET209" s="182"/>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80"/>
      <c r="GD209" s="182"/>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80"/>
    </row>
    <row r="210" spans="2:221" ht="22.5" customHeight="1" x14ac:dyDescent="0.2">
      <c r="B210" s="162"/>
      <c r="C210" s="163"/>
      <c r="D210" s="163"/>
      <c r="E210" s="163"/>
      <c r="F210" s="163"/>
      <c r="G210" s="163"/>
      <c r="H210" s="163"/>
      <c r="I210" s="163"/>
      <c r="J210" s="163"/>
      <c r="K210" s="163"/>
      <c r="L210" s="163"/>
      <c r="M210" s="163"/>
      <c r="N210" s="163"/>
      <c r="O210" s="163"/>
      <c r="P210" s="163"/>
      <c r="Q210" s="163"/>
      <c r="R210" s="163"/>
      <c r="S210" s="163"/>
      <c r="T210" s="163"/>
      <c r="U210" s="164"/>
      <c r="V210" s="168"/>
      <c r="W210" s="169"/>
      <c r="X210" s="169"/>
      <c r="Y210" s="169"/>
      <c r="Z210" s="169"/>
      <c r="AA210" s="170"/>
      <c r="AB210" s="174"/>
      <c r="AC210" s="175"/>
      <c r="AD210" s="175"/>
      <c r="AE210" s="175"/>
      <c r="AF210" s="176"/>
      <c r="AG210" s="177" t="s">
        <v>24</v>
      </c>
      <c r="AH210" s="178"/>
      <c r="AI210" s="178"/>
      <c r="AJ210" s="178"/>
      <c r="AK210" s="178"/>
      <c r="AL210" s="179">
        <f t="shared" si="5"/>
        <v>0</v>
      </c>
      <c r="AM210" s="180"/>
      <c r="AN210" s="180"/>
      <c r="AO210" s="181"/>
      <c r="AP210" s="184"/>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80"/>
      <c r="BZ210" s="182">
        <v>0</v>
      </c>
      <c r="CA210" s="65"/>
      <c r="CB210" s="65"/>
      <c r="CC210" s="65">
        <v>0</v>
      </c>
      <c r="CD210" s="65"/>
      <c r="CE210" s="65"/>
      <c r="CF210" s="65">
        <v>0</v>
      </c>
      <c r="CG210" s="65"/>
      <c r="CH210" s="65"/>
      <c r="CI210" s="65"/>
      <c r="CJ210" s="65"/>
      <c r="CK210" s="65"/>
      <c r="CL210" s="65"/>
      <c r="CM210" s="65"/>
      <c r="CN210" s="65"/>
      <c r="CO210" s="65"/>
      <c r="CP210" s="65"/>
      <c r="CQ210" s="65"/>
      <c r="CR210" s="65"/>
      <c r="CS210" s="65"/>
      <c r="CT210" s="65"/>
      <c r="CU210" s="65"/>
      <c r="CV210" s="65"/>
      <c r="CW210" s="65"/>
      <c r="CX210" s="65"/>
      <c r="CY210" s="65"/>
      <c r="CZ210" s="65"/>
      <c r="DA210" s="65"/>
      <c r="DB210" s="65"/>
      <c r="DC210" s="65"/>
      <c r="DD210" s="65"/>
      <c r="DE210" s="65"/>
      <c r="DF210" s="65"/>
      <c r="DG210" s="65"/>
      <c r="DH210" s="65"/>
      <c r="DI210" s="80"/>
      <c r="DJ210" s="182"/>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80"/>
      <c r="ET210" s="182"/>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80"/>
      <c r="GD210" s="182"/>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80"/>
    </row>
    <row r="211" spans="2:221" ht="27" customHeight="1" x14ac:dyDescent="0.2">
      <c r="B211" s="185" t="s">
        <v>506</v>
      </c>
      <c r="C211" s="186"/>
      <c r="D211" s="186"/>
      <c r="E211" s="186"/>
      <c r="F211" s="186"/>
      <c r="G211" s="186"/>
      <c r="H211" s="186"/>
      <c r="I211" s="186"/>
      <c r="J211" s="186"/>
      <c r="K211" s="186"/>
      <c r="L211" s="186"/>
      <c r="M211" s="186"/>
      <c r="N211" s="186"/>
      <c r="O211" s="186"/>
      <c r="P211" s="186"/>
      <c r="Q211" s="186"/>
      <c r="R211" s="186"/>
      <c r="S211" s="186"/>
      <c r="T211" s="186"/>
      <c r="U211" s="187"/>
      <c r="V211" s="188" t="s">
        <v>548</v>
      </c>
      <c r="W211" s="189"/>
      <c r="X211" s="189"/>
      <c r="Y211" s="189"/>
      <c r="Z211" s="189"/>
      <c r="AA211" s="190"/>
      <c r="AB211" s="191">
        <v>9.5390000000000003E-2</v>
      </c>
      <c r="AC211" s="192"/>
      <c r="AD211" s="192"/>
      <c r="AE211" s="192"/>
      <c r="AF211" s="193"/>
      <c r="AG211" s="74" t="s">
        <v>23</v>
      </c>
      <c r="AH211" s="75"/>
      <c r="AI211" s="75"/>
      <c r="AJ211" s="75"/>
      <c r="AK211" s="75"/>
      <c r="AL211" s="76">
        <f t="shared" si="5"/>
        <v>0</v>
      </c>
      <c r="AM211" s="77"/>
      <c r="AN211" s="77"/>
      <c r="AO211" s="78"/>
      <c r="AP211" s="91"/>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66"/>
      <c r="BZ211" s="183"/>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97"/>
      <c r="CY211" s="90"/>
      <c r="CZ211" s="90"/>
      <c r="DA211" s="90"/>
      <c r="DB211" s="90"/>
      <c r="DC211" s="90"/>
      <c r="DD211" s="90"/>
      <c r="DE211" s="90"/>
      <c r="DF211" s="90"/>
      <c r="DG211" s="90"/>
      <c r="DH211" s="90"/>
      <c r="DI211" s="98"/>
      <c r="DJ211" s="183"/>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66"/>
      <c r="ET211" s="183"/>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66"/>
      <c r="GD211" s="183"/>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66"/>
    </row>
    <row r="212" spans="2:221" ht="27" customHeight="1" x14ac:dyDescent="0.2">
      <c r="B212" s="134"/>
      <c r="C212" s="135"/>
      <c r="D212" s="135"/>
      <c r="E212" s="135"/>
      <c r="F212" s="135"/>
      <c r="G212" s="135"/>
      <c r="H212" s="135"/>
      <c r="I212" s="135"/>
      <c r="J212" s="135"/>
      <c r="K212" s="135"/>
      <c r="L212" s="135"/>
      <c r="M212" s="135"/>
      <c r="N212" s="135"/>
      <c r="O212" s="135"/>
      <c r="P212" s="135"/>
      <c r="Q212" s="135"/>
      <c r="R212" s="135"/>
      <c r="S212" s="135"/>
      <c r="T212" s="135"/>
      <c r="U212" s="136"/>
      <c r="V212" s="140"/>
      <c r="W212" s="141"/>
      <c r="X212" s="141"/>
      <c r="Y212" s="141"/>
      <c r="Z212" s="141"/>
      <c r="AA212" s="142"/>
      <c r="AB212" s="146"/>
      <c r="AC212" s="147"/>
      <c r="AD212" s="147"/>
      <c r="AE212" s="147"/>
      <c r="AF212" s="148"/>
      <c r="AG212" s="74" t="s">
        <v>24</v>
      </c>
      <c r="AH212" s="75"/>
      <c r="AI212" s="75"/>
      <c r="AJ212" s="75"/>
      <c r="AK212" s="75"/>
      <c r="AL212" s="76">
        <f t="shared" si="5"/>
        <v>0</v>
      </c>
      <c r="AM212" s="77"/>
      <c r="AN212" s="77"/>
      <c r="AO212" s="78"/>
      <c r="AP212" s="79"/>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66"/>
      <c r="BZ212" s="183"/>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66"/>
      <c r="DJ212" s="183"/>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66"/>
      <c r="ET212" s="183"/>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66"/>
      <c r="GD212" s="183"/>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66"/>
    </row>
    <row r="213" spans="2:221" ht="27" customHeight="1" x14ac:dyDescent="0.2">
      <c r="B213" s="159" t="s">
        <v>507</v>
      </c>
      <c r="C213" s="160"/>
      <c r="D213" s="160"/>
      <c r="E213" s="160"/>
      <c r="F213" s="160"/>
      <c r="G213" s="160"/>
      <c r="H213" s="160"/>
      <c r="I213" s="160"/>
      <c r="J213" s="160"/>
      <c r="K213" s="160"/>
      <c r="L213" s="160"/>
      <c r="M213" s="160"/>
      <c r="N213" s="160"/>
      <c r="O213" s="160"/>
      <c r="P213" s="160"/>
      <c r="Q213" s="160"/>
      <c r="R213" s="160"/>
      <c r="S213" s="160"/>
      <c r="T213" s="160"/>
      <c r="U213" s="161"/>
      <c r="V213" s="165" t="s">
        <v>549</v>
      </c>
      <c r="W213" s="166"/>
      <c r="X213" s="166"/>
      <c r="Y213" s="166"/>
      <c r="Z213" s="166"/>
      <c r="AA213" s="167"/>
      <c r="AB213" s="171">
        <v>0</v>
      </c>
      <c r="AC213" s="172"/>
      <c r="AD213" s="172"/>
      <c r="AE213" s="172"/>
      <c r="AF213" s="173"/>
      <c r="AG213" s="177" t="s">
        <v>23</v>
      </c>
      <c r="AH213" s="178"/>
      <c r="AI213" s="178"/>
      <c r="AJ213" s="178"/>
      <c r="AK213" s="178"/>
      <c r="AL213" s="179">
        <f t="shared" si="5"/>
        <v>0</v>
      </c>
      <c r="AM213" s="180"/>
      <c r="AN213" s="180"/>
      <c r="AO213" s="181"/>
      <c r="AP213" s="61"/>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80"/>
      <c r="BZ213" s="372">
        <v>0</v>
      </c>
      <c r="CA213" s="373"/>
      <c r="CB213" s="373"/>
      <c r="CC213" s="373"/>
      <c r="CD213" s="373"/>
      <c r="CE213" s="373"/>
      <c r="CF213" s="373"/>
      <c r="CG213" s="373"/>
      <c r="CH213" s="373"/>
      <c r="CI213" s="373"/>
      <c r="CJ213" s="373"/>
      <c r="CK213" s="373"/>
      <c r="CL213" s="373"/>
      <c r="CM213" s="373"/>
      <c r="CN213" s="373"/>
      <c r="CO213" s="373"/>
      <c r="CP213" s="373"/>
      <c r="CQ213" s="373"/>
      <c r="CR213" s="373"/>
      <c r="CS213" s="373"/>
      <c r="CT213" s="373"/>
      <c r="CU213" s="373"/>
      <c r="CV213" s="373"/>
      <c r="CW213" s="373"/>
      <c r="CX213" s="373"/>
      <c r="CY213" s="373"/>
      <c r="CZ213" s="373"/>
      <c r="DA213" s="373"/>
      <c r="DB213" s="373"/>
      <c r="DC213" s="373"/>
      <c r="DD213" s="373"/>
      <c r="DE213" s="373"/>
      <c r="DF213" s="373"/>
      <c r="DG213" s="373"/>
      <c r="DH213" s="373"/>
      <c r="DI213" s="374"/>
      <c r="DJ213" s="182"/>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80"/>
      <c r="ET213" s="182"/>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80"/>
      <c r="GD213" s="182"/>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80"/>
    </row>
    <row r="214" spans="2:221" ht="27" customHeight="1" x14ac:dyDescent="0.2">
      <c r="B214" s="162"/>
      <c r="C214" s="163"/>
      <c r="D214" s="163"/>
      <c r="E214" s="163"/>
      <c r="F214" s="163"/>
      <c r="G214" s="163"/>
      <c r="H214" s="163"/>
      <c r="I214" s="163"/>
      <c r="J214" s="163"/>
      <c r="K214" s="163"/>
      <c r="L214" s="163"/>
      <c r="M214" s="163"/>
      <c r="N214" s="163"/>
      <c r="O214" s="163"/>
      <c r="P214" s="163"/>
      <c r="Q214" s="163"/>
      <c r="R214" s="163"/>
      <c r="S214" s="163"/>
      <c r="T214" s="163"/>
      <c r="U214" s="164"/>
      <c r="V214" s="168"/>
      <c r="W214" s="169"/>
      <c r="X214" s="169"/>
      <c r="Y214" s="169"/>
      <c r="Z214" s="169"/>
      <c r="AA214" s="170"/>
      <c r="AB214" s="174"/>
      <c r="AC214" s="175"/>
      <c r="AD214" s="175"/>
      <c r="AE214" s="175"/>
      <c r="AF214" s="176"/>
      <c r="AG214" s="177" t="s">
        <v>24</v>
      </c>
      <c r="AH214" s="178"/>
      <c r="AI214" s="178"/>
      <c r="AJ214" s="178"/>
      <c r="AK214" s="178"/>
      <c r="AL214" s="179">
        <f t="shared" si="5"/>
        <v>0</v>
      </c>
      <c r="AM214" s="180"/>
      <c r="AN214" s="180"/>
      <c r="AO214" s="181"/>
      <c r="AP214" s="184"/>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80"/>
      <c r="BZ214" s="372">
        <v>0</v>
      </c>
      <c r="CA214" s="373"/>
      <c r="CB214" s="373"/>
      <c r="CC214" s="373"/>
      <c r="CD214" s="373"/>
      <c r="CE214" s="373"/>
      <c r="CF214" s="373"/>
      <c r="CG214" s="373"/>
      <c r="CH214" s="373"/>
      <c r="CI214" s="373"/>
      <c r="CJ214" s="373"/>
      <c r="CK214" s="373"/>
      <c r="CL214" s="373"/>
      <c r="CM214" s="373"/>
      <c r="CN214" s="373"/>
      <c r="CO214" s="373"/>
      <c r="CP214" s="373"/>
      <c r="CQ214" s="373"/>
      <c r="CR214" s="373"/>
      <c r="CS214" s="373"/>
      <c r="CT214" s="373"/>
      <c r="CU214" s="373"/>
      <c r="CV214" s="373"/>
      <c r="CW214" s="373"/>
      <c r="CX214" s="373"/>
      <c r="CY214" s="373"/>
      <c r="CZ214" s="373"/>
      <c r="DA214" s="373"/>
      <c r="DB214" s="373"/>
      <c r="DC214" s="373"/>
      <c r="DD214" s="373"/>
      <c r="DE214" s="373"/>
      <c r="DF214" s="373"/>
      <c r="DG214" s="373"/>
      <c r="DH214" s="373"/>
      <c r="DI214" s="374"/>
      <c r="DJ214" s="182"/>
      <c r="DK214" s="65"/>
      <c r="DL214" s="65"/>
      <c r="DM214" s="65"/>
      <c r="DN214" s="65"/>
      <c r="DO214" s="65"/>
      <c r="DP214" s="65"/>
      <c r="DQ214" s="65"/>
      <c r="DR214" s="65"/>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80"/>
      <c r="ET214" s="182"/>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80"/>
      <c r="GD214" s="182"/>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80"/>
    </row>
    <row r="215" spans="2:221" ht="27" customHeight="1" x14ac:dyDescent="0.2">
      <c r="B215" s="185" t="s">
        <v>508</v>
      </c>
      <c r="C215" s="186"/>
      <c r="D215" s="186"/>
      <c r="E215" s="186"/>
      <c r="F215" s="186"/>
      <c r="G215" s="186"/>
      <c r="H215" s="186"/>
      <c r="I215" s="186"/>
      <c r="J215" s="186"/>
      <c r="K215" s="186"/>
      <c r="L215" s="186"/>
      <c r="M215" s="186"/>
      <c r="N215" s="186"/>
      <c r="O215" s="186"/>
      <c r="P215" s="186"/>
      <c r="Q215" s="186"/>
      <c r="R215" s="186"/>
      <c r="S215" s="186"/>
      <c r="T215" s="186"/>
      <c r="U215" s="187"/>
      <c r="V215" s="188" t="s">
        <v>550</v>
      </c>
      <c r="W215" s="189"/>
      <c r="X215" s="189"/>
      <c r="Y215" s="189"/>
      <c r="Z215" s="189"/>
      <c r="AA215" s="190"/>
      <c r="AB215" s="191">
        <v>0</v>
      </c>
      <c r="AC215" s="192"/>
      <c r="AD215" s="192"/>
      <c r="AE215" s="192"/>
      <c r="AF215" s="193"/>
      <c r="AG215" s="74" t="s">
        <v>23</v>
      </c>
      <c r="AH215" s="75"/>
      <c r="AI215" s="75"/>
      <c r="AJ215" s="75"/>
      <c r="AK215" s="75"/>
      <c r="AL215" s="76">
        <f t="shared" si="5"/>
        <v>0</v>
      </c>
      <c r="AM215" s="77"/>
      <c r="AN215" s="77"/>
      <c r="AO215" s="78"/>
      <c r="AP215" s="91"/>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66"/>
      <c r="BZ215" s="369">
        <v>0</v>
      </c>
      <c r="CA215" s="370"/>
      <c r="CB215" s="370"/>
      <c r="CC215" s="370"/>
      <c r="CD215" s="370"/>
      <c r="CE215" s="370"/>
      <c r="CF215" s="370"/>
      <c r="CG215" s="370"/>
      <c r="CH215" s="370"/>
      <c r="CI215" s="370"/>
      <c r="CJ215" s="370"/>
      <c r="CK215" s="370"/>
      <c r="CL215" s="370"/>
      <c r="CM215" s="370"/>
      <c r="CN215" s="370"/>
      <c r="CO215" s="370"/>
      <c r="CP215" s="370"/>
      <c r="CQ215" s="370"/>
      <c r="CR215" s="370"/>
      <c r="CS215" s="370"/>
      <c r="CT215" s="370"/>
      <c r="CU215" s="370"/>
      <c r="CV215" s="370"/>
      <c r="CW215" s="370"/>
      <c r="CX215" s="370"/>
      <c r="CY215" s="370"/>
      <c r="CZ215" s="370"/>
      <c r="DA215" s="370"/>
      <c r="DB215" s="370"/>
      <c r="DC215" s="370"/>
      <c r="DD215" s="370"/>
      <c r="DE215" s="370"/>
      <c r="DF215" s="370"/>
      <c r="DG215" s="370"/>
      <c r="DH215" s="370"/>
      <c r="DI215" s="371"/>
      <c r="DJ215" s="183"/>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66"/>
      <c r="ET215" s="183"/>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66"/>
      <c r="GD215" s="183"/>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66"/>
    </row>
    <row r="216" spans="2:221" ht="27" customHeight="1" x14ac:dyDescent="0.2">
      <c r="B216" s="134"/>
      <c r="C216" s="135"/>
      <c r="D216" s="135"/>
      <c r="E216" s="135"/>
      <c r="F216" s="135"/>
      <c r="G216" s="135"/>
      <c r="H216" s="135"/>
      <c r="I216" s="135"/>
      <c r="J216" s="135"/>
      <c r="K216" s="135"/>
      <c r="L216" s="135"/>
      <c r="M216" s="135"/>
      <c r="N216" s="135"/>
      <c r="O216" s="135"/>
      <c r="P216" s="135"/>
      <c r="Q216" s="135"/>
      <c r="R216" s="135"/>
      <c r="S216" s="135"/>
      <c r="T216" s="135"/>
      <c r="U216" s="136"/>
      <c r="V216" s="140"/>
      <c r="W216" s="141"/>
      <c r="X216" s="141"/>
      <c r="Y216" s="141"/>
      <c r="Z216" s="141"/>
      <c r="AA216" s="142"/>
      <c r="AB216" s="146"/>
      <c r="AC216" s="147"/>
      <c r="AD216" s="147"/>
      <c r="AE216" s="147"/>
      <c r="AF216" s="148"/>
      <c r="AG216" s="74" t="s">
        <v>24</v>
      </c>
      <c r="AH216" s="75"/>
      <c r="AI216" s="75"/>
      <c r="AJ216" s="75"/>
      <c r="AK216" s="75"/>
      <c r="AL216" s="76">
        <f t="shared" si="5"/>
        <v>0</v>
      </c>
      <c r="AM216" s="77"/>
      <c r="AN216" s="77"/>
      <c r="AO216" s="78"/>
      <c r="AP216" s="79"/>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66"/>
      <c r="BZ216" s="369">
        <v>0</v>
      </c>
      <c r="CA216" s="370"/>
      <c r="CB216" s="370"/>
      <c r="CC216" s="370"/>
      <c r="CD216" s="370"/>
      <c r="CE216" s="370"/>
      <c r="CF216" s="370"/>
      <c r="CG216" s="370"/>
      <c r="CH216" s="370"/>
      <c r="CI216" s="370"/>
      <c r="CJ216" s="370"/>
      <c r="CK216" s="370"/>
      <c r="CL216" s="370"/>
      <c r="CM216" s="370"/>
      <c r="CN216" s="370"/>
      <c r="CO216" s="370"/>
      <c r="CP216" s="370"/>
      <c r="CQ216" s="370"/>
      <c r="CR216" s="370"/>
      <c r="CS216" s="370"/>
      <c r="CT216" s="370"/>
      <c r="CU216" s="370"/>
      <c r="CV216" s="370"/>
      <c r="CW216" s="370"/>
      <c r="CX216" s="370"/>
      <c r="CY216" s="370"/>
      <c r="CZ216" s="370"/>
      <c r="DA216" s="370"/>
      <c r="DB216" s="370"/>
      <c r="DC216" s="370"/>
      <c r="DD216" s="370"/>
      <c r="DE216" s="370"/>
      <c r="DF216" s="370"/>
      <c r="DG216" s="370"/>
      <c r="DH216" s="370"/>
      <c r="DI216" s="371"/>
      <c r="DJ216" s="183"/>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66"/>
      <c r="ET216" s="183"/>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66"/>
      <c r="GD216" s="183"/>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66"/>
    </row>
    <row r="217" spans="2:221" ht="22.5" customHeight="1" x14ac:dyDescent="0.2">
      <c r="B217" s="159" t="s">
        <v>509</v>
      </c>
      <c r="C217" s="160"/>
      <c r="D217" s="160"/>
      <c r="E217" s="160"/>
      <c r="F217" s="160"/>
      <c r="G217" s="160"/>
      <c r="H217" s="160"/>
      <c r="I217" s="160"/>
      <c r="J217" s="160"/>
      <c r="K217" s="160"/>
      <c r="L217" s="160"/>
      <c r="M217" s="160"/>
      <c r="N217" s="160"/>
      <c r="O217" s="160"/>
      <c r="P217" s="160"/>
      <c r="Q217" s="160"/>
      <c r="R217" s="160"/>
      <c r="S217" s="160"/>
      <c r="T217" s="160"/>
      <c r="U217" s="161"/>
      <c r="V217" s="165" t="s">
        <v>551</v>
      </c>
      <c r="W217" s="166"/>
      <c r="X217" s="166"/>
      <c r="Y217" s="166"/>
      <c r="Z217" s="166"/>
      <c r="AA217" s="167"/>
      <c r="AB217" s="171">
        <v>0</v>
      </c>
      <c r="AC217" s="172"/>
      <c r="AD217" s="172"/>
      <c r="AE217" s="172"/>
      <c r="AF217" s="173"/>
      <c r="AG217" s="177" t="s">
        <v>23</v>
      </c>
      <c r="AH217" s="178"/>
      <c r="AI217" s="178"/>
      <c r="AJ217" s="178"/>
      <c r="AK217" s="178"/>
      <c r="AL217" s="179">
        <f t="shared" si="5"/>
        <v>0</v>
      </c>
      <c r="AM217" s="180"/>
      <c r="AN217" s="180"/>
      <c r="AO217" s="181"/>
      <c r="AP217" s="61"/>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80"/>
      <c r="BZ217" s="372">
        <v>0</v>
      </c>
      <c r="CA217" s="373"/>
      <c r="CB217" s="373"/>
      <c r="CC217" s="373"/>
      <c r="CD217" s="373"/>
      <c r="CE217" s="373"/>
      <c r="CF217" s="373"/>
      <c r="CG217" s="373"/>
      <c r="CH217" s="373"/>
      <c r="CI217" s="373"/>
      <c r="CJ217" s="373"/>
      <c r="CK217" s="373"/>
      <c r="CL217" s="373"/>
      <c r="CM217" s="373"/>
      <c r="CN217" s="373"/>
      <c r="CO217" s="373"/>
      <c r="CP217" s="373"/>
      <c r="CQ217" s="373"/>
      <c r="CR217" s="373"/>
      <c r="CS217" s="373"/>
      <c r="CT217" s="373"/>
      <c r="CU217" s="373"/>
      <c r="CV217" s="373"/>
      <c r="CW217" s="373"/>
      <c r="CX217" s="373"/>
      <c r="CY217" s="373"/>
      <c r="CZ217" s="373"/>
      <c r="DA217" s="373"/>
      <c r="DB217" s="373"/>
      <c r="DC217" s="373"/>
      <c r="DD217" s="373"/>
      <c r="DE217" s="373"/>
      <c r="DF217" s="373"/>
      <c r="DG217" s="373"/>
      <c r="DH217" s="373"/>
      <c r="DI217" s="374"/>
      <c r="DJ217" s="182"/>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80"/>
      <c r="ET217" s="182"/>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80"/>
      <c r="GD217" s="182"/>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80"/>
    </row>
    <row r="218" spans="2:221" ht="22.5" customHeight="1" x14ac:dyDescent="0.2">
      <c r="B218" s="162"/>
      <c r="C218" s="163"/>
      <c r="D218" s="163"/>
      <c r="E218" s="163"/>
      <c r="F218" s="163"/>
      <c r="G218" s="163"/>
      <c r="H218" s="163"/>
      <c r="I218" s="163"/>
      <c r="J218" s="163"/>
      <c r="K218" s="163"/>
      <c r="L218" s="163"/>
      <c r="M218" s="163"/>
      <c r="N218" s="163"/>
      <c r="O218" s="163"/>
      <c r="P218" s="163"/>
      <c r="Q218" s="163"/>
      <c r="R218" s="163"/>
      <c r="S218" s="163"/>
      <c r="T218" s="163"/>
      <c r="U218" s="164"/>
      <c r="V218" s="168"/>
      <c r="W218" s="169"/>
      <c r="X218" s="169"/>
      <c r="Y218" s="169"/>
      <c r="Z218" s="169"/>
      <c r="AA218" s="170"/>
      <c r="AB218" s="174"/>
      <c r="AC218" s="175"/>
      <c r="AD218" s="175"/>
      <c r="AE218" s="175"/>
      <c r="AF218" s="176"/>
      <c r="AG218" s="177" t="s">
        <v>24</v>
      </c>
      <c r="AH218" s="178"/>
      <c r="AI218" s="178"/>
      <c r="AJ218" s="178"/>
      <c r="AK218" s="178"/>
      <c r="AL218" s="179">
        <f t="shared" si="5"/>
        <v>0</v>
      </c>
      <c r="AM218" s="180"/>
      <c r="AN218" s="180"/>
      <c r="AO218" s="181"/>
      <c r="AP218" s="184"/>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80"/>
      <c r="BZ218" s="372">
        <v>0</v>
      </c>
      <c r="CA218" s="373"/>
      <c r="CB218" s="373"/>
      <c r="CC218" s="373"/>
      <c r="CD218" s="373"/>
      <c r="CE218" s="373"/>
      <c r="CF218" s="373"/>
      <c r="CG218" s="373"/>
      <c r="CH218" s="373"/>
      <c r="CI218" s="373"/>
      <c r="CJ218" s="373"/>
      <c r="CK218" s="373"/>
      <c r="CL218" s="373"/>
      <c r="CM218" s="373"/>
      <c r="CN218" s="373"/>
      <c r="CO218" s="373"/>
      <c r="CP218" s="373"/>
      <c r="CQ218" s="373"/>
      <c r="CR218" s="373"/>
      <c r="CS218" s="373"/>
      <c r="CT218" s="373"/>
      <c r="CU218" s="373"/>
      <c r="CV218" s="373"/>
      <c r="CW218" s="373"/>
      <c r="CX218" s="373"/>
      <c r="CY218" s="373"/>
      <c r="CZ218" s="373"/>
      <c r="DA218" s="373"/>
      <c r="DB218" s="373"/>
      <c r="DC218" s="373"/>
      <c r="DD218" s="373"/>
      <c r="DE218" s="373"/>
      <c r="DF218" s="373"/>
      <c r="DG218" s="373"/>
      <c r="DH218" s="373"/>
      <c r="DI218" s="374"/>
      <c r="DJ218" s="182"/>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80"/>
      <c r="ET218" s="182"/>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80"/>
      <c r="GD218" s="182"/>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80"/>
    </row>
    <row r="219" spans="2:221" ht="22.5" customHeight="1" x14ac:dyDescent="0.2">
      <c r="B219" s="185" t="s">
        <v>510</v>
      </c>
      <c r="C219" s="186"/>
      <c r="D219" s="186"/>
      <c r="E219" s="186"/>
      <c r="F219" s="186"/>
      <c r="G219" s="186"/>
      <c r="H219" s="186"/>
      <c r="I219" s="186"/>
      <c r="J219" s="186"/>
      <c r="K219" s="186"/>
      <c r="L219" s="186"/>
      <c r="M219" s="186"/>
      <c r="N219" s="186"/>
      <c r="O219" s="186"/>
      <c r="P219" s="186"/>
      <c r="Q219" s="186"/>
      <c r="R219" s="186"/>
      <c r="S219" s="186"/>
      <c r="T219" s="186"/>
      <c r="U219" s="187"/>
      <c r="V219" s="188" t="s">
        <v>552</v>
      </c>
      <c r="W219" s="189"/>
      <c r="X219" s="189"/>
      <c r="Y219" s="189"/>
      <c r="Z219" s="189"/>
      <c r="AA219" s="190"/>
      <c r="AB219" s="191">
        <v>0</v>
      </c>
      <c r="AC219" s="192"/>
      <c r="AD219" s="192"/>
      <c r="AE219" s="192"/>
      <c r="AF219" s="193"/>
      <c r="AG219" s="74" t="s">
        <v>23</v>
      </c>
      <c r="AH219" s="75"/>
      <c r="AI219" s="75"/>
      <c r="AJ219" s="75"/>
      <c r="AK219" s="75"/>
      <c r="AL219" s="76">
        <f t="shared" si="5"/>
        <v>0</v>
      </c>
      <c r="AM219" s="77"/>
      <c r="AN219" s="77"/>
      <c r="AO219" s="78"/>
      <c r="AP219" s="91"/>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66"/>
      <c r="BZ219" s="369">
        <v>0</v>
      </c>
      <c r="CA219" s="370"/>
      <c r="CB219" s="370"/>
      <c r="CC219" s="370"/>
      <c r="CD219" s="370"/>
      <c r="CE219" s="370"/>
      <c r="CF219" s="370"/>
      <c r="CG219" s="370"/>
      <c r="CH219" s="370"/>
      <c r="CI219" s="370"/>
      <c r="CJ219" s="370"/>
      <c r="CK219" s="370"/>
      <c r="CL219" s="370"/>
      <c r="CM219" s="370"/>
      <c r="CN219" s="370"/>
      <c r="CO219" s="370"/>
      <c r="CP219" s="370"/>
      <c r="CQ219" s="370"/>
      <c r="CR219" s="370"/>
      <c r="CS219" s="370"/>
      <c r="CT219" s="370"/>
      <c r="CU219" s="370"/>
      <c r="CV219" s="370"/>
      <c r="CW219" s="370"/>
      <c r="CX219" s="370"/>
      <c r="CY219" s="370"/>
      <c r="CZ219" s="370"/>
      <c r="DA219" s="370"/>
      <c r="DB219" s="370"/>
      <c r="DC219" s="370"/>
      <c r="DD219" s="370"/>
      <c r="DE219" s="370"/>
      <c r="DF219" s="370"/>
      <c r="DG219" s="370"/>
      <c r="DH219" s="370"/>
      <c r="DI219" s="371"/>
      <c r="DJ219" s="183"/>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66"/>
      <c r="ET219" s="183"/>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66"/>
      <c r="GD219" s="183"/>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66"/>
    </row>
    <row r="220" spans="2:221" ht="22.5" customHeight="1" x14ac:dyDescent="0.2">
      <c r="B220" s="134"/>
      <c r="C220" s="135"/>
      <c r="D220" s="135"/>
      <c r="E220" s="135"/>
      <c r="F220" s="135"/>
      <c r="G220" s="135"/>
      <c r="H220" s="135"/>
      <c r="I220" s="135"/>
      <c r="J220" s="135"/>
      <c r="K220" s="135"/>
      <c r="L220" s="135"/>
      <c r="M220" s="135"/>
      <c r="N220" s="135"/>
      <c r="O220" s="135"/>
      <c r="P220" s="135"/>
      <c r="Q220" s="135"/>
      <c r="R220" s="135"/>
      <c r="S220" s="135"/>
      <c r="T220" s="135"/>
      <c r="U220" s="136"/>
      <c r="V220" s="140"/>
      <c r="W220" s="141"/>
      <c r="X220" s="141"/>
      <c r="Y220" s="141"/>
      <c r="Z220" s="141"/>
      <c r="AA220" s="142"/>
      <c r="AB220" s="146"/>
      <c r="AC220" s="147"/>
      <c r="AD220" s="147"/>
      <c r="AE220" s="147"/>
      <c r="AF220" s="148"/>
      <c r="AG220" s="74" t="s">
        <v>24</v>
      </c>
      <c r="AH220" s="75"/>
      <c r="AI220" s="75"/>
      <c r="AJ220" s="75"/>
      <c r="AK220" s="75"/>
      <c r="AL220" s="76">
        <f t="shared" si="5"/>
        <v>0</v>
      </c>
      <c r="AM220" s="77"/>
      <c r="AN220" s="77"/>
      <c r="AO220" s="78"/>
      <c r="AP220" s="79"/>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66"/>
      <c r="BZ220" s="369">
        <v>0</v>
      </c>
      <c r="CA220" s="370"/>
      <c r="CB220" s="370"/>
      <c r="CC220" s="370"/>
      <c r="CD220" s="370"/>
      <c r="CE220" s="370"/>
      <c r="CF220" s="370"/>
      <c r="CG220" s="370"/>
      <c r="CH220" s="370"/>
      <c r="CI220" s="370"/>
      <c r="CJ220" s="370"/>
      <c r="CK220" s="370"/>
      <c r="CL220" s="370"/>
      <c r="CM220" s="370"/>
      <c r="CN220" s="370"/>
      <c r="CO220" s="370"/>
      <c r="CP220" s="370"/>
      <c r="CQ220" s="370"/>
      <c r="CR220" s="370"/>
      <c r="CS220" s="370"/>
      <c r="CT220" s="370"/>
      <c r="CU220" s="370"/>
      <c r="CV220" s="370"/>
      <c r="CW220" s="370"/>
      <c r="CX220" s="370"/>
      <c r="CY220" s="370"/>
      <c r="CZ220" s="370"/>
      <c r="DA220" s="370"/>
      <c r="DB220" s="370"/>
      <c r="DC220" s="370"/>
      <c r="DD220" s="370"/>
      <c r="DE220" s="370"/>
      <c r="DF220" s="370"/>
      <c r="DG220" s="370"/>
      <c r="DH220" s="370"/>
      <c r="DI220" s="371"/>
      <c r="DJ220" s="183"/>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66"/>
      <c r="ET220" s="183"/>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66"/>
      <c r="GD220" s="183"/>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66"/>
    </row>
    <row r="221" spans="2:221" ht="22.5" customHeight="1" x14ac:dyDescent="0.2">
      <c r="B221" s="159" t="s">
        <v>511</v>
      </c>
      <c r="C221" s="160"/>
      <c r="D221" s="160"/>
      <c r="E221" s="160"/>
      <c r="F221" s="160"/>
      <c r="G221" s="160"/>
      <c r="H221" s="160"/>
      <c r="I221" s="160"/>
      <c r="J221" s="160"/>
      <c r="K221" s="160"/>
      <c r="L221" s="160"/>
      <c r="M221" s="160"/>
      <c r="N221" s="160"/>
      <c r="O221" s="160"/>
      <c r="P221" s="160"/>
      <c r="Q221" s="160"/>
      <c r="R221" s="160"/>
      <c r="S221" s="160"/>
      <c r="T221" s="160"/>
      <c r="U221" s="161"/>
      <c r="V221" s="165" t="s">
        <v>553</v>
      </c>
      <c r="W221" s="166"/>
      <c r="X221" s="166"/>
      <c r="Y221" s="166"/>
      <c r="Z221" s="166"/>
      <c r="AA221" s="167"/>
      <c r="AB221" s="171">
        <v>6.4769999999999994E-2</v>
      </c>
      <c r="AC221" s="172"/>
      <c r="AD221" s="172"/>
      <c r="AE221" s="172"/>
      <c r="AF221" s="173"/>
      <c r="AG221" s="177" t="s">
        <v>23</v>
      </c>
      <c r="AH221" s="178"/>
      <c r="AI221" s="178"/>
      <c r="AJ221" s="178"/>
      <c r="AK221" s="178"/>
      <c r="AL221" s="179">
        <f t="shared" si="5"/>
        <v>1</v>
      </c>
      <c r="AM221" s="180"/>
      <c r="AN221" s="180"/>
      <c r="AO221" s="181"/>
      <c r="AP221" s="61"/>
      <c r="AQ221" s="65"/>
      <c r="AR221" s="65"/>
      <c r="AS221" s="65"/>
      <c r="AT221" s="65"/>
      <c r="AU221" s="65"/>
      <c r="AV221" s="65"/>
      <c r="AW221" s="65"/>
      <c r="AX221" s="65"/>
      <c r="AY221" s="65"/>
      <c r="AZ221" s="65"/>
      <c r="BA221" s="65"/>
      <c r="BB221" s="65"/>
      <c r="BC221" s="65"/>
      <c r="BD221" s="65"/>
      <c r="BE221" s="65"/>
      <c r="BF221" s="65"/>
      <c r="BG221" s="65"/>
      <c r="BH221" s="99">
        <v>1</v>
      </c>
      <c r="BI221" s="60"/>
      <c r="BJ221" s="60"/>
      <c r="BK221" s="60"/>
      <c r="BL221" s="60"/>
      <c r="BM221" s="60"/>
      <c r="BN221" s="60"/>
      <c r="BO221" s="60"/>
      <c r="BP221" s="60"/>
      <c r="BQ221" s="60"/>
      <c r="BR221" s="60"/>
      <c r="BS221" s="60"/>
      <c r="BT221" s="60"/>
      <c r="BU221" s="60"/>
      <c r="BV221" s="60"/>
      <c r="BW221" s="60"/>
      <c r="BX221" s="60"/>
      <c r="BY221" s="96"/>
      <c r="BZ221" s="372">
        <v>0</v>
      </c>
      <c r="CA221" s="373"/>
      <c r="CB221" s="373"/>
      <c r="CC221" s="373"/>
      <c r="CD221" s="373"/>
      <c r="CE221" s="373"/>
      <c r="CF221" s="373"/>
      <c r="CG221" s="373"/>
      <c r="CH221" s="373"/>
      <c r="CI221" s="373"/>
      <c r="CJ221" s="373"/>
      <c r="CK221" s="373"/>
      <c r="CL221" s="373"/>
      <c r="CM221" s="373"/>
      <c r="CN221" s="373"/>
      <c r="CO221" s="373"/>
      <c r="CP221" s="373"/>
      <c r="CQ221" s="373"/>
      <c r="CR221" s="373"/>
      <c r="CS221" s="373"/>
      <c r="CT221" s="373"/>
      <c r="CU221" s="373"/>
      <c r="CV221" s="373"/>
      <c r="CW221" s="373"/>
      <c r="CX221" s="373"/>
      <c r="CY221" s="373"/>
      <c r="CZ221" s="373"/>
      <c r="DA221" s="373"/>
      <c r="DB221" s="373"/>
      <c r="DC221" s="373"/>
      <c r="DD221" s="373"/>
      <c r="DE221" s="373"/>
      <c r="DF221" s="373"/>
      <c r="DG221" s="373"/>
      <c r="DH221" s="373"/>
      <c r="DI221" s="374"/>
      <c r="DJ221" s="182"/>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80"/>
      <c r="ET221" s="182"/>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80"/>
      <c r="GD221" s="182"/>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80"/>
    </row>
    <row r="222" spans="2:221" ht="22.5" customHeight="1" x14ac:dyDescent="0.2">
      <c r="B222" s="162"/>
      <c r="C222" s="163"/>
      <c r="D222" s="163"/>
      <c r="E222" s="163"/>
      <c r="F222" s="163"/>
      <c r="G222" s="163"/>
      <c r="H222" s="163"/>
      <c r="I222" s="163"/>
      <c r="J222" s="163"/>
      <c r="K222" s="163"/>
      <c r="L222" s="163"/>
      <c r="M222" s="163"/>
      <c r="N222" s="163"/>
      <c r="O222" s="163"/>
      <c r="P222" s="163"/>
      <c r="Q222" s="163"/>
      <c r="R222" s="163"/>
      <c r="S222" s="163"/>
      <c r="T222" s="163"/>
      <c r="U222" s="164"/>
      <c r="V222" s="168"/>
      <c r="W222" s="169"/>
      <c r="X222" s="169"/>
      <c r="Y222" s="169"/>
      <c r="Z222" s="169"/>
      <c r="AA222" s="170"/>
      <c r="AB222" s="174"/>
      <c r="AC222" s="175"/>
      <c r="AD222" s="175"/>
      <c r="AE222" s="175"/>
      <c r="AF222" s="176"/>
      <c r="AG222" s="177" t="s">
        <v>24</v>
      </c>
      <c r="AH222" s="178"/>
      <c r="AI222" s="178"/>
      <c r="AJ222" s="178"/>
      <c r="AK222" s="178"/>
      <c r="AL222" s="179">
        <f t="shared" si="5"/>
        <v>1</v>
      </c>
      <c r="AM222" s="180"/>
      <c r="AN222" s="180"/>
      <c r="AO222" s="181"/>
      <c r="AP222" s="184"/>
      <c r="AQ222" s="65"/>
      <c r="AR222" s="65"/>
      <c r="AS222" s="65"/>
      <c r="AT222" s="65"/>
      <c r="AU222" s="65"/>
      <c r="AV222" s="65"/>
      <c r="AW222" s="65"/>
      <c r="AX222" s="65"/>
      <c r="AY222" s="65"/>
      <c r="AZ222" s="65"/>
      <c r="BA222" s="65"/>
      <c r="BB222" s="65"/>
      <c r="BC222" s="65"/>
      <c r="BD222" s="65"/>
      <c r="BE222" s="65"/>
      <c r="BF222" s="65"/>
      <c r="BG222" s="65"/>
      <c r="BH222" s="99">
        <v>1</v>
      </c>
      <c r="BI222" s="60"/>
      <c r="BJ222" s="60"/>
      <c r="BK222" s="60"/>
      <c r="BL222" s="60"/>
      <c r="BM222" s="60"/>
      <c r="BN222" s="60"/>
      <c r="BO222" s="60"/>
      <c r="BP222" s="60"/>
      <c r="BQ222" s="60"/>
      <c r="BR222" s="60"/>
      <c r="BS222" s="60"/>
      <c r="BT222" s="60"/>
      <c r="BU222" s="60"/>
      <c r="BV222" s="60"/>
      <c r="BW222" s="60"/>
      <c r="BX222" s="60"/>
      <c r="BY222" s="96"/>
      <c r="BZ222" s="372">
        <v>0</v>
      </c>
      <c r="CA222" s="373"/>
      <c r="CB222" s="373"/>
      <c r="CC222" s="373"/>
      <c r="CD222" s="373"/>
      <c r="CE222" s="373"/>
      <c r="CF222" s="373"/>
      <c r="CG222" s="373"/>
      <c r="CH222" s="373"/>
      <c r="CI222" s="373"/>
      <c r="CJ222" s="373"/>
      <c r="CK222" s="373"/>
      <c r="CL222" s="373"/>
      <c r="CM222" s="373"/>
      <c r="CN222" s="373"/>
      <c r="CO222" s="373"/>
      <c r="CP222" s="373"/>
      <c r="CQ222" s="373"/>
      <c r="CR222" s="373"/>
      <c r="CS222" s="373"/>
      <c r="CT222" s="373"/>
      <c r="CU222" s="373"/>
      <c r="CV222" s="373"/>
      <c r="CW222" s="373"/>
      <c r="CX222" s="373"/>
      <c r="CY222" s="373"/>
      <c r="CZ222" s="373"/>
      <c r="DA222" s="373"/>
      <c r="DB222" s="373"/>
      <c r="DC222" s="373"/>
      <c r="DD222" s="373"/>
      <c r="DE222" s="373"/>
      <c r="DF222" s="373"/>
      <c r="DG222" s="373"/>
      <c r="DH222" s="373"/>
      <c r="DI222" s="374"/>
      <c r="DJ222" s="182"/>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80"/>
      <c r="ET222" s="182"/>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80"/>
      <c r="GD222" s="182"/>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80"/>
    </row>
    <row r="223" spans="2:221" ht="27" customHeight="1" x14ac:dyDescent="0.2">
      <c r="B223" s="185" t="s">
        <v>512</v>
      </c>
      <c r="C223" s="186"/>
      <c r="D223" s="186"/>
      <c r="E223" s="186"/>
      <c r="F223" s="186"/>
      <c r="G223" s="186"/>
      <c r="H223" s="186"/>
      <c r="I223" s="186"/>
      <c r="J223" s="186"/>
      <c r="K223" s="186"/>
      <c r="L223" s="186"/>
      <c r="M223" s="186"/>
      <c r="N223" s="186"/>
      <c r="O223" s="186"/>
      <c r="P223" s="186"/>
      <c r="Q223" s="186"/>
      <c r="R223" s="186"/>
      <c r="S223" s="186"/>
      <c r="T223" s="186"/>
      <c r="U223" s="187"/>
      <c r="V223" s="188" t="s">
        <v>554</v>
      </c>
      <c r="W223" s="189"/>
      <c r="X223" s="189"/>
      <c r="Y223" s="189"/>
      <c r="Z223" s="189"/>
      <c r="AA223" s="190"/>
      <c r="AB223" s="191">
        <v>5.8999999999999999E-3</v>
      </c>
      <c r="AC223" s="192"/>
      <c r="AD223" s="192"/>
      <c r="AE223" s="192"/>
      <c r="AF223" s="193"/>
      <c r="AG223" s="74" t="s">
        <v>23</v>
      </c>
      <c r="AH223" s="75"/>
      <c r="AI223" s="75"/>
      <c r="AJ223" s="75"/>
      <c r="AK223" s="75"/>
      <c r="AL223" s="76">
        <f t="shared" si="5"/>
        <v>1</v>
      </c>
      <c r="AM223" s="77"/>
      <c r="AN223" s="77"/>
      <c r="AO223" s="78"/>
      <c r="AP223" s="91"/>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66"/>
      <c r="BZ223" s="89">
        <v>1</v>
      </c>
      <c r="CA223" s="90"/>
      <c r="CB223" s="90"/>
      <c r="CC223" s="90"/>
      <c r="CD223" s="90"/>
      <c r="CE223" s="90"/>
      <c r="CF223" s="90"/>
      <c r="CG223" s="90"/>
      <c r="CH223" s="91"/>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66"/>
      <c r="DJ223" s="183"/>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66"/>
      <c r="ET223" s="183"/>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66"/>
      <c r="GD223" s="183"/>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66"/>
    </row>
    <row r="224" spans="2:221" ht="27" customHeight="1" x14ac:dyDescent="0.2">
      <c r="B224" s="134"/>
      <c r="C224" s="135"/>
      <c r="D224" s="135"/>
      <c r="E224" s="135"/>
      <c r="F224" s="135"/>
      <c r="G224" s="135"/>
      <c r="H224" s="135"/>
      <c r="I224" s="135"/>
      <c r="J224" s="135"/>
      <c r="K224" s="135"/>
      <c r="L224" s="135"/>
      <c r="M224" s="135"/>
      <c r="N224" s="135"/>
      <c r="O224" s="135"/>
      <c r="P224" s="135"/>
      <c r="Q224" s="135"/>
      <c r="R224" s="135"/>
      <c r="S224" s="135"/>
      <c r="T224" s="135"/>
      <c r="U224" s="136"/>
      <c r="V224" s="140"/>
      <c r="W224" s="141"/>
      <c r="X224" s="141"/>
      <c r="Y224" s="141"/>
      <c r="Z224" s="141"/>
      <c r="AA224" s="142"/>
      <c r="AB224" s="146"/>
      <c r="AC224" s="147"/>
      <c r="AD224" s="147"/>
      <c r="AE224" s="147"/>
      <c r="AF224" s="148"/>
      <c r="AG224" s="74" t="s">
        <v>24</v>
      </c>
      <c r="AH224" s="75"/>
      <c r="AI224" s="75"/>
      <c r="AJ224" s="75"/>
      <c r="AK224" s="75"/>
      <c r="AL224" s="76">
        <f t="shared" si="5"/>
        <v>0</v>
      </c>
      <c r="AM224" s="77"/>
      <c r="AN224" s="77"/>
      <c r="AO224" s="78"/>
      <c r="AP224" s="79"/>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66"/>
      <c r="BZ224" s="183"/>
      <c r="CA224" s="58"/>
      <c r="CB224" s="58"/>
      <c r="CC224" s="58"/>
      <c r="CD224" s="58"/>
      <c r="CE224" s="58"/>
      <c r="CF224" s="58">
        <v>0</v>
      </c>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66"/>
      <c r="DJ224" s="183"/>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66"/>
      <c r="ET224" s="183"/>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66"/>
      <c r="GD224" s="183"/>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66"/>
    </row>
    <row r="225" spans="2:221" ht="27" customHeight="1" x14ac:dyDescent="0.2">
      <c r="B225" s="159" t="s">
        <v>513</v>
      </c>
      <c r="C225" s="160"/>
      <c r="D225" s="160"/>
      <c r="E225" s="160"/>
      <c r="F225" s="160"/>
      <c r="G225" s="160"/>
      <c r="H225" s="160"/>
      <c r="I225" s="160"/>
      <c r="J225" s="160"/>
      <c r="K225" s="160"/>
      <c r="L225" s="160"/>
      <c r="M225" s="160"/>
      <c r="N225" s="160"/>
      <c r="O225" s="160"/>
      <c r="P225" s="160"/>
      <c r="Q225" s="160"/>
      <c r="R225" s="160"/>
      <c r="S225" s="160"/>
      <c r="T225" s="160"/>
      <c r="U225" s="161"/>
      <c r="V225" s="165" t="s">
        <v>555</v>
      </c>
      <c r="W225" s="166"/>
      <c r="X225" s="166"/>
      <c r="Y225" s="166"/>
      <c r="Z225" s="166"/>
      <c r="AA225" s="167"/>
      <c r="AB225" s="171">
        <v>5.8999999999999999E-3</v>
      </c>
      <c r="AC225" s="172"/>
      <c r="AD225" s="172"/>
      <c r="AE225" s="172"/>
      <c r="AF225" s="173"/>
      <c r="AG225" s="177" t="s">
        <v>23</v>
      </c>
      <c r="AH225" s="178"/>
      <c r="AI225" s="178"/>
      <c r="AJ225" s="178"/>
      <c r="AK225" s="178"/>
      <c r="AL225" s="179">
        <f t="shared" si="5"/>
        <v>1</v>
      </c>
      <c r="AM225" s="180"/>
      <c r="AN225" s="180"/>
      <c r="AO225" s="181"/>
      <c r="AP225" s="61"/>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80"/>
      <c r="BZ225" s="59">
        <v>1</v>
      </c>
      <c r="CA225" s="60"/>
      <c r="CB225" s="60"/>
      <c r="CC225" s="60"/>
      <c r="CD225" s="60"/>
      <c r="CE225" s="60"/>
      <c r="CF225" s="60"/>
      <c r="CG225" s="60"/>
      <c r="CH225" s="61"/>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80"/>
      <c r="DJ225" s="182"/>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80"/>
      <c r="ET225" s="182"/>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80"/>
      <c r="GD225" s="182"/>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80"/>
    </row>
    <row r="226" spans="2:221" ht="27" customHeight="1" x14ac:dyDescent="0.2">
      <c r="B226" s="162"/>
      <c r="C226" s="163"/>
      <c r="D226" s="163"/>
      <c r="E226" s="163"/>
      <c r="F226" s="163"/>
      <c r="G226" s="163"/>
      <c r="H226" s="163"/>
      <c r="I226" s="163"/>
      <c r="J226" s="163"/>
      <c r="K226" s="163"/>
      <c r="L226" s="163"/>
      <c r="M226" s="163"/>
      <c r="N226" s="163"/>
      <c r="O226" s="163"/>
      <c r="P226" s="163"/>
      <c r="Q226" s="163"/>
      <c r="R226" s="163"/>
      <c r="S226" s="163"/>
      <c r="T226" s="163"/>
      <c r="U226" s="164"/>
      <c r="V226" s="168"/>
      <c r="W226" s="169"/>
      <c r="X226" s="169"/>
      <c r="Y226" s="169"/>
      <c r="Z226" s="169"/>
      <c r="AA226" s="170"/>
      <c r="AB226" s="174"/>
      <c r="AC226" s="175"/>
      <c r="AD226" s="175"/>
      <c r="AE226" s="175"/>
      <c r="AF226" s="176"/>
      <c r="AG226" s="177" t="s">
        <v>24</v>
      </c>
      <c r="AH226" s="178"/>
      <c r="AI226" s="178"/>
      <c r="AJ226" s="178"/>
      <c r="AK226" s="178"/>
      <c r="AL226" s="179">
        <f t="shared" si="5"/>
        <v>0</v>
      </c>
      <c r="AM226" s="180"/>
      <c r="AN226" s="180"/>
      <c r="AO226" s="181"/>
      <c r="AP226" s="184"/>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80"/>
      <c r="BZ226" s="182"/>
      <c r="CA226" s="65"/>
      <c r="CB226" s="65"/>
      <c r="CC226" s="65"/>
      <c r="CD226" s="65"/>
      <c r="CE226" s="65"/>
      <c r="CF226" s="65">
        <v>0</v>
      </c>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80"/>
      <c r="DJ226" s="182"/>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80"/>
      <c r="ET226" s="182"/>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80"/>
      <c r="GD226" s="182"/>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80"/>
    </row>
    <row r="227" spans="2:221" ht="27" customHeight="1" x14ac:dyDescent="0.2">
      <c r="B227" s="185" t="s">
        <v>514</v>
      </c>
      <c r="C227" s="186"/>
      <c r="D227" s="186"/>
      <c r="E227" s="186"/>
      <c r="F227" s="186"/>
      <c r="G227" s="186"/>
      <c r="H227" s="186"/>
      <c r="I227" s="186"/>
      <c r="J227" s="186"/>
      <c r="K227" s="186"/>
      <c r="L227" s="186"/>
      <c r="M227" s="186"/>
      <c r="N227" s="186"/>
      <c r="O227" s="186"/>
      <c r="P227" s="186"/>
      <c r="Q227" s="186"/>
      <c r="R227" s="186"/>
      <c r="S227" s="186"/>
      <c r="T227" s="186"/>
      <c r="U227" s="187"/>
      <c r="V227" s="188" t="s">
        <v>556</v>
      </c>
      <c r="W227" s="189"/>
      <c r="X227" s="189"/>
      <c r="Y227" s="189"/>
      <c r="Z227" s="189"/>
      <c r="AA227" s="190"/>
      <c r="AB227" s="191">
        <v>5.8810000000000001E-2</v>
      </c>
      <c r="AC227" s="192"/>
      <c r="AD227" s="192"/>
      <c r="AE227" s="192"/>
      <c r="AF227" s="193"/>
      <c r="AG227" s="74" t="s">
        <v>23</v>
      </c>
      <c r="AH227" s="75"/>
      <c r="AI227" s="75"/>
      <c r="AJ227" s="75"/>
      <c r="AK227" s="75"/>
      <c r="AL227" s="76">
        <f t="shared" si="5"/>
        <v>0</v>
      </c>
      <c r="AM227" s="77"/>
      <c r="AN227" s="77"/>
      <c r="AO227" s="78"/>
      <c r="AP227" s="91"/>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66"/>
      <c r="BZ227" s="183"/>
      <c r="CA227" s="58"/>
      <c r="CB227" s="58"/>
      <c r="CC227" s="58"/>
      <c r="CD227" s="58"/>
      <c r="CE227" s="58"/>
      <c r="CF227" s="58"/>
      <c r="CG227" s="58"/>
      <c r="CH227" s="58"/>
      <c r="CI227" s="97"/>
      <c r="CJ227" s="90"/>
      <c r="CK227" s="90"/>
      <c r="CL227" s="90"/>
      <c r="CM227" s="90"/>
      <c r="CN227" s="90"/>
      <c r="CO227" s="90"/>
      <c r="CP227" s="90"/>
      <c r="CQ227" s="90"/>
      <c r="CR227" s="90"/>
      <c r="CS227" s="90"/>
      <c r="CT227" s="90"/>
      <c r="CU227" s="90"/>
      <c r="CV227" s="90"/>
      <c r="CW227" s="90"/>
      <c r="CX227" s="90"/>
      <c r="CY227" s="90"/>
      <c r="CZ227" s="91"/>
      <c r="DA227" s="58"/>
      <c r="DB227" s="58"/>
      <c r="DC227" s="58"/>
      <c r="DD227" s="58"/>
      <c r="DE227" s="58"/>
      <c r="DF227" s="58"/>
      <c r="DG227" s="58"/>
      <c r="DH227" s="58"/>
      <c r="DI227" s="66"/>
      <c r="DJ227" s="183"/>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66"/>
      <c r="ET227" s="183"/>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66"/>
      <c r="GD227" s="183"/>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66"/>
    </row>
    <row r="228" spans="2:221" ht="27" customHeight="1" x14ac:dyDescent="0.2">
      <c r="B228" s="134"/>
      <c r="C228" s="135"/>
      <c r="D228" s="135"/>
      <c r="E228" s="135"/>
      <c r="F228" s="135"/>
      <c r="G228" s="135"/>
      <c r="H228" s="135"/>
      <c r="I228" s="135"/>
      <c r="J228" s="135"/>
      <c r="K228" s="135"/>
      <c r="L228" s="135"/>
      <c r="M228" s="135"/>
      <c r="N228" s="135"/>
      <c r="O228" s="135"/>
      <c r="P228" s="135"/>
      <c r="Q228" s="135"/>
      <c r="R228" s="135"/>
      <c r="S228" s="135"/>
      <c r="T228" s="135"/>
      <c r="U228" s="136"/>
      <c r="V228" s="140"/>
      <c r="W228" s="141"/>
      <c r="X228" s="141"/>
      <c r="Y228" s="141"/>
      <c r="Z228" s="141"/>
      <c r="AA228" s="142"/>
      <c r="AB228" s="146"/>
      <c r="AC228" s="147"/>
      <c r="AD228" s="147"/>
      <c r="AE228" s="147"/>
      <c r="AF228" s="148"/>
      <c r="AG228" s="74" t="s">
        <v>24</v>
      </c>
      <c r="AH228" s="75"/>
      <c r="AI228" s="75"/>
      <c r="AJ228" s="75"/>
      <c r="AK228" s="75"/>
      <c r="AL228" s="76">
        <f t="shared" si="5"/>
        <v>0</v>
      </c>
      <c r="AM228" s="77"/>
      <c r="AN228" s="77"/>
      <c r="AO228" s="78"/>
      <c r="AP228" s="79"/>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66"/>
      <c r="BZ228" s="183"/>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66"/>
      <c r="DJ228" s="183"/>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66"/>
      <c r="ET228" s="183"/>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66"/>
      <c r="GD228" s="183"/>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66"/>
    </row>
    <row r="229" spans="2:221" ht="27" customHeight="1" x14ac:dyDescent="0.2">
      <c r="B229" s="159" t="s">
        <v>515</v>
      </c>
      <c r="C229" s="160"/>
      <c r="D229" s="160"/>
      <c r="E229" s="160"/>
      <c r="F229" s="160"/>
      <c r="G229" s="160"/>
      <c r="H229" s="160"/>
      <c r="I229" s="160"/>
      <c r="J229" s="160"/>
      <c r="K229" s="160"/>
      <c r="L229" s="160"/>
      <c r="M229" s="160"/>
      <c r="N229" s="160"/>
      <c r="O229" s="160"/>
      <c r="P229" s="160"/>
      <c r="Q229" s="160"/>
      <c r="R229" s="160"/>
      <c r="S229" s="160"/>
      <c r="T229" s="160"/>
      <c r="U229" s="161"/>
      <c r="V229" s="165" t="s">
        <v>557</v>
      </c>
      <c r="W229" s="166"/>
      <c r="X229" s="166"/>
      <c r="Y229" s="166"/>
      <c r="Z229" s="166"/>
      <c r="AA229" s="167"/>
      <c r="AB229" s="171">
        <v>1.1679999999999999E-2</v>
      </c>
      <c r="AC229" s="172"/>
      <c r="AD229" s="172"/>
      <c r="AE229" s="172"/>
      <c r="AF229" s="173"/>
      <c r="AG229" s="177" t="s">
        <v>23</v>
      </c>
      <c r="AH229" s="178"/>
      <c r="AI229" s="178"/>
      <c r="AJ229" s="178"/>
      <c r="AK229" s="178"/>
      <c r="AL229" s="179">
        <f t="shared" si="5"/>
        <v>1</v>
      </c>
      <c r="AM229" s="180"/>
      <c r="AN229" s="180"/>
      <c r="AO229" s="181"/>
      <c r="AP229" s="61"/>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80"/>
      <c r="BZ229" s="59">
        <v>1</v>
      </c>
      <c r="CA229" s="60"/>
      <c r="CB229" s="60"/>
      <c r="CC229" s="60"/>
      <c r="CD229" s="60"/>
      <c r="CE229" s="60"/>
      <c r="CF229" s="60"/>
      <c r="CG229" s="60"/>
      <c r="CH229" s="61"/>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80"/>
      <c r="DJ229" s="182"/>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80"/>
      <c r="ET229" s="182"/>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80"/>
      <c r="GD229" s="182"/>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80"/>
    </row>
    <row r="230" spans="2:221" ht="27" customHeight="1" x14ac:dyDescent="0.2">
      <c r="B230" s="162"/>
      <c r="C230" s="163"/>
      <c r="D230" s="163"/>
      <c r="E230" s="163"/>
      <c r="F230" s="163"/>
      <c r="G230" s="163"/>
      <c r="H230" s="163"/>
      <c r="I230" s="163"/>
      <c r="J230" s="163"/>
      <c r="K230" s="163"/>
      <c r="L230" s="163"/>
      <c r="M230" s="163"/>
      <c r="N230" s="163"/>
      <c r="O230" s="163"/>
      <c r="P230" s="163"/>
      <c r="Q230" s="163"/>
      <c r="R230" s="163"/>
      <c r="S230" s="163"/>
      <c r="T230" s="163"/>
      <c r="U230" s="164"/>
      <c r="V230" s="168"/>
      <c r="W230" s="169"/>
      <c r="X230" s="169"/>
      <c r="Y230" s="169"/>
      <c r="Z230" s="169"/>
      <c r="AA230" s="170"/>
      <c r="AB230" s="174"/>
      <c r="AC230" s="175"/>
      <c r="AD230" s="175"/>
      <c r="AE230" s="175"/>
      <c r="AF230" s="176"/>
      <c r="AG230" s="177" t="s">
        <v>24</v>
      </c>
      <c r="AH230" s="178"/>
      <c r="AI230" s="178"/>
      <c r="AJ230" s="178"/>
      <c r="AK230" s="178"/>
      <c r="AL230" s="179">
        <f t="shared" si="5"/>
        <v>0</v>
      </c>
      <c r="AM230" s="180"/>
      <c r="AN230" s="180"/>
      <c r="AO230" s="181"/>
      <c r="AP230" s="184"/>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80"/>
      <c r="BZ230" s="182"/>
      <c r="CA230" s="65"/>
      <c r="CB230" s="65"/>
      <c r="CC230" s="65"/>
      <c r="CD230" s="65"/>
      <c r="CE230" s="65"/>
      <c r="CF230" s="65">
        <v>0</v>
      </c>
      <c r="CG230" s="65"/>
      <c r="CH230" s="65"/>
      <c r="CI230" s="65"/>
      <c r="CJ230" s="65"/>
      <c r="CK230" s="65"/>
      <c r="CL230" s="65"/>
      <c r="CM230" s="65"/>
      <c r="CN230" s="65"/>
      <c r="CO230" s="65"/>
      <c r="CP230" s="65"/>
      <c r="CQ230" s="65"/>
      <c r="CR230" s="65"/>
      <c r="CS230" s="65"/>
      <c r="CT230" s="65"/>
      <c r="CU230" s="65"/>
      <c r="CV230" s="65"/>
      <c r="CW230" s="65"/>
      <c r="CX230" s="65"/>
      <c r="CY230" s="65"/>
      <c r="CZ230" s="65"/>
      <c r="DA230" s="65"/>
      <c r="DB230" s="65"/>
      <c r="DC230" s="65"/>
      <c r="DD230" s="65"/>
      <c r="DE230" s="65"/>
      <c r="DF230" s="65"/>
      <c r="DG230" s="65"/>
      <c r="DH230" s="65"/>
      <c r="DI230" s="80"/>
      <c r="DJ230" s="182"/>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80"/>
      <c r="ET230" s="182"/>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80"/>
      <c r="GD230" s="182"/>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80"/>
    </row>
    <row r="231" spans="2:221" ht="27" customHeight="1" x14ac:dyDescent="0.2">
      <c r="B231" s="185" t="s">
        <v>516</v>
      </c>
      <c r="C231" s="186"/>
      <c r="D231" s="186"/>
      <c r="E231" s="186"/>
      <c r="F231" s="186"/>
      <c r="G231" s="186"/>
      <c r="H231" s="186"/>
      <c r="I231" s="186"/>
      <c r="J231" s="186"/>
      <c r="K231" s="186"/>
      <c r="L231" s="186"/>
      <c r="M231" s="186"/>
      <c r="N231" s="186"/>
      <c r="O231" s="186"/>
      <c r="P231" s="186"/>
      <c r="Q231" s="186"/>
      <c r="R231" s="186"/>
      <c r="S231" s="186"/>
      <c r="T231" s="186"/>
      <c r="U231" s="187"/>
      <c r="V231" s="188" t="s">
        <v>558</v>
      </c>
      <c r="W231" s="189"/>
      <c r="X231" s="189"/>
      <c r="Y231" s="189"/>
      <c r="Z231" s="189"/>
      <c r="AA231" s="190"/>
      <c r="AB231" s="191">
        <v>1.1679999999999999E-2</v>
      </c>
      <c r="AC231" s="192"/>
      <c r="AD231" s="192"/>
      <c r="AE231" s="192"/>
      <c r="AF231" s="193"/>
      <c r="AG231" s="74" t="s">
        <v>23</v>
      </c>
      <c r="AH231" s="75"/>
      <c r="AI231" s="75"/>
      <c r="AJ231" s="75"/>
      <c r="AK231" s="75"/>
      <c r="AL231" s="76">
        <f t="shared" si="5"/>
        <v>0</v>
      </c>
      <c r="AM231" s="77"/>
      <c r="AN231" s="77"/>
      <c r="AO231" s="78"/>
      <c r="AP231" s="91"/>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66"/>
      <c r="BZ231" s="183"/>
      <c r="CA231" s="58"/>
      <c r="CB231" s="58"/>
      <c r="CC231" s="58"/>
      <c r="CD231" s="58"/>
      <c r="CE231" s="58"/>
      <c r="CF231" s="58"/>
      <c r="CG231" s="58"/>
      <c r="CH231" s="58"/>
      <c r="CI231" s="97"/>
      <c r="CJ231" s="90"/>
      <c r="CK231" s="90"/>
      <c r="CL231" s="90"/>
      <c r="CM231" s="90"/>
      <c r="CN231" s="90"/>
      <c r="CO231" s="90"/>
      <c r="CP231" s="90"/>
      <c r="CQ231" s="90"/>
      <c r="CR231" s="90"/>
      <c r="CS231" s="90"/>
      <c r="CT231" s="90"/>
      <c r="CU231" s="90"/>
      <c r="CV231" s="90"/>
      <c r="CW231" s="90"/>
      <c r="CX231" s="90"/>
      <c r="CY231" s="90"/>
      <c r="CZ231" s="91"/>
      <c r="DA231" s="58"/>
      <c r="DB231" s="58"/>
      <c r="DC231" s="58"/>
      <c r="DD231" s="58"/>
      <c r="DE231" s="58"/>
      <c r="DF231" s="58"/>
      <c r="DG231" s="58"/>
      <c r="DH231" s="58"/>
      <c r="DI231" s="66"/>
      <c r="DJ231" s="183"/>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66"/>
      <c r="ET231" s="183"/>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66"/>
      <c r="GD231" s="183"/>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66"/>
    </row>
    <row r="232" spans="2:221" ht="27" customHeight="1" x14ac:dyDescent="0.2">
      <c r="B232" s="134"/>
      <c r="C232" s="135"/>
      <c r="D232" s="135"/>
      <c r="E232" s="135"/>
      <c r="F232" s="135"/>
      <c r="G232" s="135"/>
      <c r="H232" s="135"/>
      <c r="I232" s="135"/>
      <c r="J232" s="135"/>
      <c r="K232" s="135"/>
      <c r="L232" s="135"/>
      <c r="M232" s="135"/>
      <c r="N232" s="135"/>
      <c r="O232" s="135"/>
      <c r="P232" s="135"/>
      <c r="Q232" s="135"/>
      <c r="R232" s="135"/>
      <c r="S232" s="135"/>
      <c r="T232" s="135"/>
      <c r="U232" s="136"/>
      <c r="V232" s="140"/>
      <c r="W232" s="141"/>
      <c r="X232" s="141"/>
      <c r="Y232" s="141"/>
      <c r="Z232" s="141"/>
      <c r="AA232" s="142"/>
      <c r="AB232" s="146"/>
      <c r="AC232" s="147"/>
      <c r="AD232" s="147"/>
      <c r="AE232" s="147"/>
      <c r="AF232" s="148"/>
      <c r="AG232" s="74" t="s">
        <v>24</v>
      </c>
      <c r="AH232" s="75"/>
      <c r="AI232" s="75"/>
      <c r="AJ232" s="75"/>
      <c r="AK232" s="75"/>
      <c r="AL232" s="76">
        <f t="shared" si="5"/>
        <v>0</v>
      </c>
      <c r="AM232" s="77"/>
      <c r="AN232" s="77"/>
      <c r="AO232" s="78"/>
      <c r="AP232" s="79"/>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66"/>
      <c r="BZ232" s="183"/>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66"/>
      <c r="DJ232" s="183"/>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66"/>
      <c r="ET232" s="183"/>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66"/>
      <c r="GD232" s="183"/>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66"/>
    </row>
    <row r="233" spans="2:221" ht="27" customHeight="1" x14ac:dyDescent="0.2">
      <c r="B233" s="159" t="s">
        <v>517</v>
      </c>
      <c r="C233" s="160"/>
      <c r="D233" s="160"/>
      <c r="E233" s="160"/>
      <c r="F233" s="160"/>
      <c r="G233" s="160"/>
      <c r="H233" s="160"/>
      <c r="I233" s="160"/>
      <c r="J233" s="160"/>
      <c r="K233" s="160"/>
      <c r="L233" s="160"/>
      <c r="M233" s="160"/>
      <c r="N233" s="160"/>
      <c r="O233" s="160"/>
      <c r="P233" s="160"/>
      <c r="Q233" s="160"/>
      <c r="R233" s="160"/>
      <c r="S233" s="160"/>
      <c r="T233" s="160"/>
      <c r="U233" s="161"/>
      <c r="V233" s="165" t="s">
        <v>559</v>
      </c>
      <c r="W233" s="166"/>
      <c r="X233" s="166"/>
      <c r="Y233" s="166"/>
      <c r="Z233" s="166"/>
      <c r="AA233" s="167"/>
      <c r="AB233" s="171">
        <v>5.8999999999999999E-3</v>
      </c>
      <c r="AC233" s="172"/>
      <c r="AD233" s="172"/>
      <c r="AE233" s="172"/>
      <c r="AF233" s="173"/>
      <c r="AG233" s="177" t="s">
        <v>23</v>
      </c>
      <c r="AH233" s="178"/>
      <c r="AI233" s="178"/>
      <c r="AJ233" s="178"/>
      <c r="AK233" s="178"/>
      <c r="AL233" s="179">
        <f t="shared" si="5"/>
        <v>0</v>
      </c>
      <c r="AM233" s="180"/>
      <c r="AN233" s="180"/>
      <c r="AO233" s="181"/>
      <c r="AP233" s="61"/>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80"/>
      <c r="BZ233" s="182"/>
      <c r="CA233" s="65"/>
      <c r="CB233" s="65"/>
      <c r="CC233" s="65"/>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5"/>
      <c r="DA233" s="99"/>
      <c r="DB233" s="60"/>
      <c r="DC233" s="60"/>
      <c r="DD233" s="60"/>
      <c r="DE233" s="60"/>
      <c r="DF233" s="60"/>
      <c r="DG233" s="60"/>
      <c r="DH233" s="60"/>
      <c r="DI233" s="96"/>
      <c r="DJ233" s="182"/>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80"/>
      <c r="ET233" s="182"/>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80"/>
      <c r="GD233" s="182"/>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80"/>
    </row>
    <row r="234" spans="2:221" ht="27" customHeight="1" x14ac:dyDescent="0.2">
      <c r="B234" s="162"/>
      <c r="C234" s="163"/>
      <c r="D234" s="163"/>
      <c r="E234" s="163"/>
      <c r="F234" s="163"/>
      <c r="G234" s="163"/>
      <c r="H234" s="163"/>
      <c r="I234" s="163"/>
      <c r="J234" s="163"/>
      <c r="K234" s="163"/>
      <c r="L234" s="163"/>
      <c r="M234" s="163"/>
      <c r="N234" s="163"/>
      <c r="O234" s="163"/>
      <c r="P234" s="163"/>
      <c r="Q234" s="163"/>
      <c r="R234" s="163"/>
      <c r="S234" s="163"/>
      <c r="T234" s="163"/>
      <c r="U234" s="164"/>
      <c r="V234" s="168"/>
      <c r="W234" s="169"/>
      <c r="X234" s="169"/>
      <c r="Y234" s="169"/>
      <c r="Z234" s="169"/>
      <c r="AA234" s="170"/>
      <c r="AB234" s="174"/>
      <c r="AC234" s="175"/>
      <c r="AD234" s="175"/>
      <c r="AE234" s="175"/>
      <c r="AF234" s="176"/>
      <c r="AG234" s="177" t="s">
        <v>24</v>
      </c>
      <c r="AH234" s="178"/>
      <c r="AI234" s="178"/>
      <c r="AJ234" s="178"/>
      <c r="AK234" s="178"/>
      <c r="AL234" s="179">
        <f t="shared" si="5"/>
        <v>0</v>
      </c>
      <c r="AM234" s="180"/>
      <c r="AN234" s="180"/>
      <c r="AO234" s="181"/>
      <c r="AP234" s="184"/>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80"/>
      <c r="BZ234" s="182"/>
      <c r="CA234" s="65"/>
      <c r="CB234" s="65"/>
      <c r="CC234" s="65"/>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5"/>
      <c r="DA234" s="65"/>
      <c r="DB234" s="65"/>
      <c r="DC234" s="65"/>
      <c r="DD234" s="65"/>
      <c r="DE234" s="65"/>
      <c r="DF234" s="65"/>
      <c r="DG234" s="65"/>
      <c r="DH234" s="65"/>
      <c r="DI234" s="80"/>
      <c r="DJ234" s="182"/>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80"/>
      <c r="ET234" s="182"/>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80"/>
      <c r="GD234" s="182"/>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80"/>
    </row>
    <row r="235" spans="2:221" ht="35.25" customHeight="1" x14ac:dyDescent="0.2">
      <c r="B235" s="185" t="s">
        <v>518</v>
      </c>
      <c r="C235" s="186"/>
      <c r="D235" s="186"/>
      <c r="E235" s="186"/>
      <c r="F235" s="186"/>
      <c r="G235" s="186"/>
      <c r="H235" s="186"/>
      <c r="I235" s="186"/>
      <c r="J235" s="186"/>
      <c r="K235" s="186"/>
      <c r="L235" s="186"/>
      <c r="M235" s="186"/>
      <c r="N235" s="186"/>
      <c r="O235" s="186"/>
      <c r="P235" s="186"/>
      <c r="Q235" s="186"/>
      <c r="R235" s="186"/>
      <c r="S235" s="186"/>
      <c r="T235" s="186"/>
      <c r="U235" s="187"/>
      <c r="V235" s="188" t="s">
        <v>560</v>
      </c>
      <c r="W235" s="189"/>
      <c r="X235" s="189"/>
      <c r="Y235" s="189"/>
      <c r="Z235" s="189"/>
      <c r="AA235" s="190"/>
      <c r="AB235" s="191">
        <v>3.0100000000000001E-3</v>
      </c>
      <c r="AC235" s="192"/>
      <c r="AD235" s="192"/>
      <c r="AE235" s="192"/>
      <c r="AF235" s="193"/>
      <c r="AG235" s="74" t="s">
        <v>23</v>
      </c>
      <c r="AH235" s="75"/>
      <c r="AI235" s="75"/>
      <c r="AJ235" s="75"/>
      <c r="AK235" s="75"/>
      <c r="AL235" s="76">
        <f t="shared" si="5"/>
        <v>1</v>
      </c>
      <c r="AM235" s="77"/>
      <c r="AN235" s="77"/>
      <c r="AO235" s="78"/>
      <c r="AP235" s="91"/>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66"/>
      <c r="BZ235" s="89">
        <v>1</v>
      </c>
      <c r="CA235" s="90"/>
      <c r="CB235" s="90"/>
      <c r="CC235" s="90"/>
      <c r="CD235" s="90"/>
      <c r="CE235" s="90"/>
      <c r="CF235" s="90"/>
      <c r="CG235" s="90"/>
      <c r="CH235" s="91"/>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66"/>
      <c r="DJ235" s="183"/>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66"/>
      <c r="ET235" s="183"/>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66"/>
      <c r="GD235" s="183"/>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66"/>
    </row>
    <row r="236" spans="2:221" ht="35.25" customHeight="1" x14ac:dyDescent="0.2">
      <c r="B236" s="134"/>
      <c r="C236" s="135"/>
      <c r="D236" s="135"/>
      <c r="E236" s="135"/>
      <c r="F236" s="135"/>
      <c r="G236" s="135"/>
      <c r="H236" s="135"/>
      <c r="I236" s="135"/>
      <c r="J236" s="135"/>
      <c r="K236" s="135"/>
      <c r="L236" s="135"/>
      <c r="M236" s="135"/>
      <c r="N236" s="135"/>
      <c r="O236" s="135"/>
      <c r="P236" s="135"/>
      <c r="Q236" s="135"/>
      <c r="R236" s="135"/>
      <c r="S236" s="135"/>
      <c r="T236" s="135"/>
      <c r="U236" s="136"/>
      <c r="V236" s="140"/>
      <c r="W236" s="141"/>
      <c r="X236" s="141"/>
      <c r="Y236" s="141"/>
      <c r="Z236" s="141"/>
      <c r="AA236" s="142"/>
      <c r="AB236" s="146"/>
      <c r="AC236" s="147"/>
      <c r="AD236" s="147"/>
      <c r="AE236" s="147"/>
      <c r="AF236" s="148"/>
      <c r="AG236" s="74" t="s">
        <v>24</v>
      </c>
      <c r="AH236" s="75"/>
      <c r="AI236" s="75"/>
      <c r="AJ236" s="75"/>
      <c r="AK236" s="75"/>
      <c r="AL236" s="76">
        <f t="shared" si="5"/>
        <v>0</v>
      </c>
      <c r="AM236" s="77"/>
      <c r="AN236" s="77"/>
      <c r="AO236" s="78"/>
      <c r="AP236" s="79"/>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66"/>
      <c r="BZ236" s="183"/>
      <c r="CA236" s="58"/>
      <c r="CB236" s="58"/>
      <c r="CC236" s="58"/>
      <c r="CD236" s="58"/>
      <c r="CE236" s="58"/>
      <c r="CF236" s="58">
        <v>0</v>
      </c>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66"/>
      <c r="DJ236" s="183"/>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66"/>
      <c r="ET236" s="183"/>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66"/>
      <c r="GD236" s="183"/>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66"/>
    </row>
    <row r="237" spans="2:221" ht="27" customHeight="1" x14ac:dyDescent="0.2">
      <c r="B237" s="159" t="s">
        <v>519</v>
      </c>
      <c r="C237" s="160"/>
      <c r="D237" s="160"/>
      <c r="E237" s="160"/>
      <c r="F237" s="160"/>
      <c r="G237" s="160"/>
      <c r="H237" s="160"/>
      <c r="I237" s="160"/>
      <c r="J237" s="160"/>
      <c r="K237" s="160"/>
      <c r="L237" s="160"/>
      <c r="M237" s="160"/>
      <c r="N237" s="160"/>
      <c r="O237" s="160"/>
      <c r="P237" s="160"/>
      <c r="Q237" s="160"/>
      <c r="R237" s="160"/>
      <c r="S237" s="160"/>
      <c r="T237" s="160"/>
      <c r="U237" s="161"/>
      <c r="V237" s="165" t="s">
        <v>561</v>
      </c>
      <c r="W237" s="166"/>
      <c r="X237" s="166"/>
      <c r="Y237" s="166"/>
      <c r="Z237" s="166"/>
      <c r="AA237" s="167"/>
      <c r="AB237" s="171">
        <v>2.6159999999999999E-2</v>
      </c>
      <c r="AC237" s="172"/>
      <c r="AD237" s="172"/>
      <c r="AE237" s="172"/>
      <c r="AF237" s="173"/>
      <c r="AG237" s="177" t="s">
        <v>23</v>
      </c>
      <c r="AH237" s="178"/>
      <c r="AI237" s="178"/>
      <c r="AJ237" s="178"/>
      <c r="AK237" s="178"/>
      <c r="AL237" s="179">
        <f t="shared" si="5"/>
        <v>1</v>
      </c>
      <c r="AM237" s="180"/>
      <c r="AN237" s="180"/>
      <c r="AO237" s="181"/>
      <c r="AP237" s="61"/>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99">
        <v>1</v>
      </c>
      <c r="BR237" s="60"/>
      <c r="BS237" s="60"/>
      <c r="BT237" s="60"/>
      <c r="BU237" s="60"/>
      <c r="BV237" s="60"/>
      <c r="BW237" s="60"/>
      <c r="BX237" s="60"/>
      <c r="BY237" s="96"/>
      <c r="BZ237" s="372">
        <v>0</v>
      </c>
      <c r="CA237" s="373"/>
      <c r="CB237" s="373"/>
      <c r="CC237" s="373"/>
      <c r="CD237" s="373"/>
      <c r="CE237" s="373"/>
      <c r="CF237" s="373"/>
      <c r="CG237" s="373"/>
      <c r="CH237" s="373"/>
      <c r="CI237" s="373"/>
      <c r="CJ237" s="373"/>
      <c r="CK237" s="373"/>
      <c r="CL237" s="373"/>
      <c r="CM237" s="373"/>
      <c r="CN237" s="373"/>
      <c r="CO237" s="373"/>
      <c r="CP237" s="373"/>
      <c r="CQ237" s="373"/>
      <c r="CR237" s="373"/>
      <c r="CS237" s="373"/>
      <c r="CT237" s="373"/>
      <c r="CU237" s="373"/>
      <c r="CV237" s="373"/>
      <c r="CW237" s="373"/>
      <c r="CX237" s="373"/>
      <c r="CY237" s="373"/>
      <c r="CZ237" s="373"/>
      <c r="DA237" s="373"/>
      <c r="DB237" s="373"/>
      <c r="DC237" s="373"/>
      <c r="DD237" s="373"/>
      <c r="DE237" s="373"/>
      <c r="DF237" s="373"/>
      <c r="DG237" s="373"/>
      <c r="DH237" s="373"/>
      <c r="DI237" s="374"/>
      <c r="DJ237" s="182"/>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80"/>
      <c r="ET237" s="182"/>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80"/>
      <c r="GD237" s="182"/>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80"/>
    </row>
    <row r="238" spans="2:221" ht="27" customHeight="1" x14ac:dyDescent="0.2">
      <c r="B238" s="162"/>
      <c r="C238" s="163"/>
      <c r="D238" s="163"/>
      <c r="E238" s="163"/>
      <c r="F238" s="163"/>
      <c r="G238" s="163"/>
      <c r="H238" s="163"/>
      <c r="I238" s="163"/>
      <c r="J238" s="163"/>
      <c r="K238" s="163"/>
      <c r="L238" s="163"/>
      <c r="M238" s="163"/>
      <c r="N238" s="163"/>
      <c r="O238" s="163"/>
      <c r="P238" s="163"/>
      <c r="Q238" s="163"/>
      <c r="R238" s="163"/>
      <c r="S238" s="163"/>
      <c r="T238" s="163"/>
      <c r="U238" s="164"/>
      <c r="V238" s="168"/>
      <c r="W238" s="169"/>
      <c r="X238" s="169"/>
      <c r="Y238" s="169"/>
      <c r="Z238" s="169"/>
      <c r="AA238" s="170"/>
      <c r="AB238" s="174"/>
      <c r="AC238" s="175"/>
      <c r="AD238" s="175"/>
      <c r="AE238" s="175"/>
      <c r="AF238" s="176"/>
      <c r="AG238" s="177" t="s">
        <v>24</v>
      </c>
      <c r="AH238" s="178"/>
      <c r="AI238" s="178"/>
      <c r="AJ238" s="178"/>
      <c r="AK238" s="178"/>
      <c r="AL238" s="179">
        <f t="shared" si="5"/>
        <v>0.8</v>
      </c>
      <c r="AM238" s="180"/>
      <c r="AN238" s="180"/>
      <c r="AO238" s="181"/>
      <c r="AP238" s="184"/>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99">
        <v>0.8</v>
      </c>
      <c r="BR238" s="60"/>
      <c r="BS238" s="60"/>
      <c r="BT238" s="60"/>
      <c r="BU238" s="60"/>
      <c r="BV238" s="60"/>
      <c r="BW238" s="60"/>
      <c r="BX238" s="60"/>
      <c r="BY238" s="96"/>
      <c r="BZ238" s="372">
        <v>0</v>
      </c>
      <c r="CA238" s="373"/>
      <c r="CB238" s="373"/>
      <c r="CC238" s="373"/>
      <c r="CD238" s="373"/>
      <c r="CE238" s="373"/>
      <c r="CF238" s="373"/>
      <c r="CG238" s="373"/>
      <c r="CH238" s="373"/>
      <c r="CI238" s="373"/>
      <c r="CJ238" s="373"/>
      <c r="CK238" s="373"/>
      <c r="CL238" s="373"/>
      <c r="CM238" s="373"/>
      <c r="CN238" s="373"/>
      <c r="CO238" s="373"/>
      <c r="CP238" s="373"/>
      <c r="CQ238" s="373"/>
      <c r="CR238" s="373"/>
      <c r="CS238" s="373"/>
      <c r="CT238" s="373"/>
      <c r="CU238" s="373"/>
      <c r="CV238" s="373"/>
      <c r="CW238" s="373"/>
      <c r="CX238" s="373"/>
      <c r="CY238" s="373"/>
      <c r="CZ238" s="373"/>
      <c r="DA238" s="373"/>
      <c r="DB238" s="373"/>
      <c r="DC238" s="373"/>
      <c r="DD238" s="373"/>
      <c r="DE238" s="373"/>
      <c r="DF238" s="373"/>
      <c r="DG238" s="373"/>
      <c r="DH238" s="373"/>
      <c r="DI238" s="374"/>
      <c r="DJ238" s="182"/>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80"/>
      <c r="ET238" s="182"/>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80"/>
      <c r="GD238" s="182"/>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80"/>
    </row>
    <row r="239" spans="2:221" ht="35.25" customHeight="1" x14ac:dyDescent="0.2">
      <c r="B239" s="185" t="s">
        <v>520</v>
      </c>
      <c r="C239" s="186"/>
      <c r="D239" s="186"/>
      <c r="E239" s="186"/>
      <c r="F239" s="186"/>
      <c r="G239" s="186"/>
      <c r="H239" s="186"/>
      <c r="I239" s="186"/>
      <c r="J239" s="186"/>
      <c r="K239" s="186"/>
      <c r="L239" s="186"/>
      <c r="M239" s="186"/>
      <c r="N239" s="186"/>
      <c r="O239" s="186"/>
      <c r="P239" s="186"/>
      <c r="Q239" s="186"/>
      <c r="R239" s="186"/>
      <c r="S239" s="186"/>
      <c r="T239" s="186"/>
      <c r="U239" s="187"/>
      <c r="V239" s="188" t="s">
        <v>562</v>
      </c>
      <c r="W239" s="189"/>
      <c r="X239" s="189"/>
      <c r="Y239" s="189"/>
      <c r="Z239" s="189"/>
      <c r="AA239" s="190"/>
      <c r="AB239" s="191">
        <v>2.3990000000000001E-2</v>
      </c>
      <c r="AC239" s="192"/>
      <c r="AD239" s="192"/>
      <c r="AE239" s="192"/>
      <c r="AF239" s="193"/>
      <c r="AG239" s="74" t="s">
        <v>23</v>
      </c>
      <c r="AH239" s="75"/>
      <c r="AI239" s="75"/>
      <c r="AJ239" s="75"/>
      <c r="AK239" s="75"/>
      <c r="AL239" s="76">
        <f t="shared" si="5"/>
        <v>0</v>
      </c>
      <c r="AM239" s="77"/>
      <c r="AN239" s="77"/>
      <c r="AO239" s="78"/>
      <c r="AP239" s="91"/>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66"/>
      <c r="BZ239" s="183"/>
      <c r="CA239" s="58"/>
      <c r="CB239" s="58"/>
      <c r="CC239" s="58"/>
      <c r="CD239" s="58"/>
      <c r="CE239" s="58"/>
      <c r="CF239" s="58"/>
      <c r="CG239" s="58"/>
      <c r="CH239" s="58"/>
      <c r="CI239" s="97"/>
      <c r="CJ239" s="90"/>
      <c r="CK239" s="90"/>
      <c r="CL239" s="90"/>
      <c r="CM239" s="90"/>
      <c r="CN239" s="90"/>
      <c r="CO239" s="90"/>
      <c r="CP239" s="90"/>
      <c r="CQ239" s="91"/>
      <c r="CR239" s="58"/>
      <c r="CS239" s="58"/>
      <c r="CT239" s="58"/>
      <c r="CU239" s="58"/>
      <c r="CV239" s="58"/>
      <c r="CW239" s="58"/>
      <c r="CX239" s="58"/>
      <c r="CY239" s="58"/>
      <c r="CZ239" s="58"/>
      <c r="DA239" s="58"/>
      <c r="DB239" s="58"/>
      <c r="DC239" s="58"/>
      <c r="DD239" s="58"/>
      <c r="DE239" s="58"/>
      <c r="DF239" s="58"/>
      <c r="DG239" s="58"/>
      <c r="DH239" s="58"/>
      <c r="DI239" s="66"/>
      <c r="DJ239" s="183"/>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66"/>
      <c r="ET239" s="183"/>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66"/>
      <c r="GD239" s="183"/>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66"/>
    </row>
    <row r="240" spans="2:221" ht="35.25" customHeight="1" x14ac:dyDescent="0.2">
      <c r="B240" s="134"/>
      <c r="C240" s="135"/>
      <c r="D240" s="135"/>
      <c r="E240" s="135"/>
      <c r="F240" s="135"/>
      <c r="G240" s="135"/>
      <c r="H240" s="135"/>
      <c r="I240" s="135"/>
      <c r="J240" s="135"/>
      <c r="K240" s="135"/>
      <c r="L240" s="135"/>
      <c r="M240" s="135"/>
      <c r="N240" s="135"/>
      <c r="O240" s="135"/>
      <c r="P240" s="135"/>
      <c r="Q240" s="135"/>
      <c r="R240" s="135"/>
      <c r="S240" s="135"/>
      <c r="T240" s="135"/>
      <c r="U240" s="136"/>
      <c r="V240" s="140"/>
      <c r="W240" s="141"/>
      <c r="X240" s="141"/>
      <c r="Y240" s="141"/>
      <c r="Z240" s="141"/>
      <c r="AA240" s="142"/>
      <c r="AB240" s="146"/>
      <c r="AC240" s="147"/>
      <c r="AD240" s="147"/>
      <c r="AE240" s="147"/>
      <c r="AF240" s="148"/>
      <c r="AG240" s="74" t="s">
        <v>24</v>
      </c>
      <c r="AH240" s="75"/>
      <c r="AI240" s="75"/>
      <c r="AJ240" s="75"/>
      <c r="AK240" s="75"/>
      <c r="AL240" s="76">
        <f t="shared" si="5"/>
        <v>0</v>
      </c>
      <c r="AM240" s="77"/>
      <c r="AN240" s="77"/>
      <c r="AO240" s="78"/>
      <c r="AP240" s="79"/>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66"/>
      <c r="BZ240" s="183"/>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66"/>
      <c r="DJ240" s="183"/>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66"/>
      <c r="ET240" s="183"/>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66"/>
      <c r="GD240" s="183"/>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66"/>
    </row>
    <row r="241" spans="2:221" ht="22.5" customHeight="1" x14ac:dyDescent="0.2">
      <c r="B241" s="159" t="s">
        <v>521</v>
      </c>
      <c r="C241" s="160"/>
      <c r="D241" s="160"/>
      <c r="E241" s="160"/>
      <c r="F241" s="160"/>
      <c r="G241" s="160"/>
      <c r="H241" s="160"/>
      <c r="I241" s="160"/>
      <c r="J241" s="160"/>
      <c r="K241" s="160"/>
      <c r="L241" s="160"/>
      <c r="M241" s="160"/>
      <c r="N241" s="160"/>
      <c r="O241" s="160"/>
      <c r="P241" s="160"/>
      <c r="Q241" s="160"/>
      <c r="R241" s="160"/>
      <c r="S241" s="160"/>
      <c r="T241" s="160"/>
      <c r="U241" s="161"/>
      <c r="V241" s="165" t="s">
        <v>563</v>
      </c>
      <c r="W241" s="166"/>
      <c r="X241" s="166"/>
      <c r="Y241" s="166"/>
      <c r="Z241" s="166"/>
      <c r="AA241" s="167"/>
      <c r="AB241" s="171">
        <v>4.6870000000000002E-2</v>
      </c>
      <c r="AC241" s="172"/>
      <c r="AD241" s="172"/>
      <c r="AE241" s="172"/>
      <c r="AF241" s="173"/>
      <c r="AG241" s="177" t="s">
        <v>23</v>
      </c>
      <c r="AH241" s="178"/>
      <c r="AI241" s="178"/>
      <c r="AJ241" s="178"/>
      <c r="AK241" s="178"/>
      <c r="AL241" s="179">
        <f t="shared" si="5"/>
        <v>19</v>
      </c>
      <c r="AM241" s="180"/>
      <c r="AN241" s="180"/>
      <c r="AO241" s="181"/>
      <c r="AP241" s="61"/>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v>19</v>
      </c>
      <c r="BX241" s="65"/>
      <c r="BY241" s="80"/>
      <c r="BZ241" s="372">
        <v>0</v>
      </c>
      <c r="CA241" s="373"/>
      <c r="CB241" s="373"/>
      <c r="CC241" s="373"/>
      <c r="CD241" s="373"/>
      <c r="CE241" s="373"/>
      <c r="CF241" s="373"/>
      <c r="CG241" s="373"/>
      <c r="CH241" s="373"/>
      <c r="CI241" s="373"/>
      <c r="CJ241" s="373"/>
      <c r="CK241" s="373"/>
      <c r="CL241" s="373"/>
      <c r="CM241" s="373"/>
      <c r="CN241" s="373"/>
      <c r="CO241" s="373"/>
      <c r="CP241" s="373"/>
      <c r="CQ241" s="373"/>
      <c r="CR241" s="373"/>
      <c r="CS241" s="373"/>
      <c r="CT241" s="373"/>
      <c r="CU241" s="373"/>
      <c r="CV241" s="373"/>
      <c r="CW241" s="373"/>
      <c r="CX241" s="373"/>
      <c r="CY241" s="373"/>
      <c r="CZ241" s="373"/>
      <c r="DA241" s="373"/>
      <c r="DB241" s="373"/>
      <c r="DC241" s="373"/>
      <c r="DD241" s="373"/>
      <c r="DE241" s="373"/>
      <c r="DF241" s="373"/>
      <c r="DG241" s="373"/>
      <c r="DH241" s="373"/>
      <c r="DI241" s="374"/>
      <c r="DJ241" s="182"/>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80"/>
      <c r="ET241" s="182"/>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80"/>
      <c r="GD241" s="182"/>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80"/>
    </row>
    <row r="242" spans="2:221" ht="22.5" customHeight="1" x14ac:dyDescent="0.2">
      <c r="B242" s="162"/>
      <c r="C242" s="163"/>
      <c r="D242" s="163"/>
      <c r="E242" s="163"/>
      <c r="F242" s="163"/>
      <c r="G242" s="163"/>
      <c r="H242" s="163"/>
      <c r="I242" s="163"/>
      <c r="J242" s="163"/>
      <c r="K242" s="163"/>
      <c r="L242" s="163"/>
      <c r="M242" s="163"/>
      <c r="N242" s="163"/>
      <c r="O242" s="163"/>
      <c r="P242" s="163"/>
      <c r="Q242" s="163"/>
      <c r="R242" s="163"/>
      <c r="S242" s="163"/>
      <c r="T242" s="163"/>
      <c r="U242" s="164"/>
      <c r="V242" s="168"/>
      <c r="W242" s="169"/>
      <c r="X242" s="169"/>
      <c r="Y242" s="169"/>
      <c r="Z242" s="169"/>
      <c r="AA242" s="170"/>
      <c r="AB242" s="174"/>
      <c r="AC242" s="175"/>
      <c r="AD242" s="175"/>
      <c r="AE242" s="175"/>
      <c r="AF242" s="176"/>
      <c r="AG242" s="177" t="s">
        <v>24</v>
      </c>
      <c r="AH242" s="178"/>
      <c r="AI242" s="178"/>
      <c r="AJ242" s="178"/>
      <c r="AK242" s="178"/>
      <c r="AL242" s="179">
        <f t="shared" si="5"/>
        <v>3</v>
      </c>
      <c r="AM242" s="180"/>
      <c r="AN242" s="180"/>
      <c r="AO242" s="181"/>
      <c r="AP242" s="184"/>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v>3</v>
      </c>
      <c r="BX242" s="65"/>
      <c r="BY242" s="80"/>
      <c r="BZ242" s="372">
        <v>0</v>
      </c>
      <c r="CA242" s="373"/>
      <c r="CB242" s="373"/>
      <c r="CC242" s="373"/>
      <c r="CD242" s="373"/>
      <c r="CE242" s="373"/>
      <c r="CF242" s="373"/>
      <c r="CG242" s="373"/>
      <c r="CH242" s="373"/>
      <c r="CI242" s="373"/>
      <c r="CJ242" s="373"/>
      <c r="CK242" s="373"/>
      <c r="CL242" s="373"/>
      <c r="CM242" s="373"/>
      <c r="CN242" s="373"/>
      <c r="CO242" s="373"/>
      <c r="CP242" s="373"/>
      <c r="CQ242" s="373"/>
      <c r="CR242" s="373"/>
      <c r="CS242" s="373"/>
      <c r="CT242" s="373"/>
      <c r="CU242" s="373"/>
      <c r="CV242" s="373"/>
      <c r="CW242" s="373"/>
      <c r="CX242" s="373"/>
      <c r="CY242" s="373"/>
      <c r="CZ242" s="373"/>
      <c r="DA242" s="373"/>
      <c r="DB242" s="373"/>
      <c r="DC242" s="373"/>
      <c r="DD242" s="373"/>
      <c r="DE242" s="373"/>
      <c r="DF242" s="373"/>
      <c r="DG242" s="373"/>
      <c r="DH242" s="373"/>
      <c r="DI242" s="374"/>
      <c r="DJ242" s="182"/>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80"/>
      <c r="ET242" s="182"/>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80"/>
      <c r="GD242" s="182"/>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80"/>
    </row>
    <row r="243" spans="2:221" ht="22.5" customHeight="1" x14ac:dyDescent="0.2">
      <c r="B243" s="185" t="s">
        <v>522</v>
      </c>
      <c r="C243" s="186"/>
      <c r="D243" s="186"/>
      <c r="E243" s="186"/>
      <c r="F243" s="186"/>
      <c r="G243" s="186"/>
      <c r="H243" s="186"/>
      <c r="I243" s="186"/>
      <c r="J243" s="186"/>
      <c r="K243" s="186"/>
      <c r="L243" s="186"/>
      <c r="M243" s="186"/>
      <c r="N243" s="186"/>
      <c r="O243" s="186"/>
      <c r="P243" s="186"/>
      <c r="Q243" s="186"/>
      <c r="R243" s="186"/>
      <c r="S243" s="186"/>
      <c r="T243" s="186"/>
      <c r="U243" s="187"/>
      <c r="V243" s="188" t="s">
        <v>564</v>
      </c>
      <c r="W243" s="189"/>
      <c r="X243" s="189"/>
      <c r="Y243" s="189"/>
      <c r="Z243" s="189"/>
      <c r="AA243" s="190"/>
      <c r="AB243" s="191">
        <v>1.9959999999999999E-2</v>
      </c>
      <c r="AC243" s="192"/>
      <c r="AD243" s="192"/>
      <c r="AE243" s="192"/>
      <c r="AF243" s="193"/>
      <c r="AG243" s="74" t="s">
        <v>23</v>
      </c>
      <c r="AH243" s="75"/>
      <c r="AI243" s="75"/>
      <c r="AJ243" s="75"/>
      <c r="AK243" s="75"/>
      <c r="AL243" s="76">
        <f t="shared" si="5"/>
        <v>6</v>
      </c>
      <c r="AM243" s="77"/>
      <c r="AN243" s="77"/>
      <c r="AO243" s="78"/>
      <c r="AP243" s="91"/>
      <c r="AQ243" s="58"/>
      <c r="AR243" s="58"/>
      <c r="AS243" s="58">
        <v>1</v>
      </c>
      <c r="AT243" s="58"/>
      <c r="AU243" s="58"/>
      <c r="AV243" s="58">
        <v>1</v>
      </c>
      <c r="AW243" s="58"/>
      <c r="AX243" s="58"/>
      <c r="AY243" s="58"/>
      <c r="AZ243" s="58"/>
      <c r="BA243" s="58"/>
      <c r="BB243" s="58"/>
      <c r="BC243" s="58"/>
      <c r="BD243" s="58"/>
      <c r="BE243" s="58"/>
      <c r="BF243" s="58"/>
      <c r="BG243" s="58"/>
      <c r="BH243" s="58">
        <v>1</v>
      </c>
      <c r="BI243" s="58"/>
      <c r="BJ243" s="58"/>
      <c r="BK243" s="58"/>
      <c r="BL243" s="58"/>
      <c r="BM243" s="58"/>
      <c r="BN243" s="58"/>
      <c r="BO243" s="58"/>
      <c r="BP243" s="58"/>
      <c r="BQ243" s="58"/>
      <c r="BR243" s="58"/>
      <c r="BS243" s="58"/>
      <c r="BT243" s="58">
        <v>1</v>
      </c>
      <c r="BU243" s="58"/>
      <c r="BV243" s="58"/>
      <c r="BW243" s="58"/>
      <c r="BX243" s="58"/>
      <c r="BY243" s="66"/>
      <c r="BZ243" s="183"/>
      <c r="CA243" s="58"/>
      <c r="CB243" s="58"/>
      <c r="CC243" s="58">
        <v>1</v>
      </c>
      <c r="CD243" s="58"/>
      <c r="CE243" s="58"/>
      <c r="CF243" s="58">
        <v>1</v>
      </c>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66"/>
      <c r="DJ243" s="183"/>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66"/>
      <c r="ET243" s="183"/>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66"/>
      <c r="GD243" s="183"/>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66"/>
    </row>
    <row r="244" spans="2:221" ht="22.5" customHeight="1" x14ac:dyDescent="0.2">
      <c r="B244" s="134"/>
      <c r="C244" s="135"/>
      <c r="D244" s="135"/>
      <c r="E244" s="135"/>
      <c r="F244" s="135"/>
      <c r="G244" s="135"/>
      <c r="H244" s="135"/>
      <c r="I244" s="135"/>
      <c r="J244" s="135"/>
      <c r="K244" s="135"/>
      <c r="L244" s="135"/>
      <c r="M244" s="135"/>
      <c r="N244" s="135"/>
      <c r="O244" s="135"/>
      <c r="P244" s="135"/>
      <c r="Q244" s="135"/>
      <c r="R244" s="135"/>
      <c r="S244" s="135"/>
      <c r="T244" s="135"/>
      <c r="U244" s="136"/>
      <c r="V244" s="140"/>
      <c r="W244" s="141"/>
      <c r="X244" s="141"/>
      <c r="Y244" s="141"/>
      <c r="Z244" s="141"/>
      <c r="AA244" s="142"/>
      <c r="AB244" s="146"/>
      <c r="AC244" s="147"/>
      <c r="AD244" s="147"/>
      <c r="AE244" s="147"/>
      <c r="AF244" s="148"/>
      <c r="AG244" s="74" t="s">
        <v>24</v>
      </c>
      <c r="AH244" s="75"/>
      <c r="AI244" s="75"/>
      <c r="AJ244" s="75"/>
      <c r="AK244" s="75"/>
      <c r="AL244" s="76">
        <f t="shared" si="5"/>
        <v>7</v>
      </c>
      <c r="AM244" s="77"/>
      <c r="AN244" s="77"/>
      <c r="AO244" s="78"/>
      <c r="AP244" s="79"/>
      <c r="AQ244" s="58"/>
      <c r="AR244" s="58"/>
      <c r="AS244" s="58">
        <v>2</v>
      </c>
      <c r="AT244" s="58"/>
      <c r="AU244" s="58"/>
      <c r="AV244" s="58">
        <v>1</v>
      </c>
      <c r="AW244" s="58"/>
      <c r="AX244" s="58"/>
      <c r="AY244" s="58"/>
      <c r="AZ244" s="58"/>
      <c r="BA244" s="58"/>
      <c r="BB244" s="58"/>
      <c r="BC244" s="58"/>
      <c r="BD244" s="58"/>
      <c r="BE244" s="58"/>
      <c r="BF244" s="58"/>
      <c r="BG244" s="58"/>
      <c r="BH244" s="58">
        <v>1</v>
      </c>
      <c r="BI244" s="58"/>
      <c r="BJ244" s="58"/>
      <c r="BK244" s="58"/>
      <c r="BL244" s="58"/>
      <c r="BM244" s="58"/>
      <c r="BN244" s="58"/>
      <c r="BO244" s="58"/>
      <c r="BP244" s="58"/>
      <c r="BQ244" s="58"/>
      <c r="BR244" s="58"/>
      <c r="BS244" s="58"/>
      <c r="BT244" s="58">
        <v>1</v>
      </c>
      <c r="BU244" s="58"/>
      <c r="BV244" s="58"/>
      <c r="BW244" s="58"/>
      <c r="BX244" s="58"/>
      <c r="BY244" s="66"/>
      <c r="BZ244" s="183"/>
      <c r="CA244" s="58"/>
      <c r="CB244" s="58"/>
      <c r="CC244" s="58">
        <v>2</v>
      </c>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66"/>
      <c r="DJ244" s="183"/>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66"/>
      <c r="ET244" s="183"/>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66"/>
      <c r="GD244" s="183"/>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66"/>
    </row>
    <row r="245" spans="2:221" ht="22.5" customHeight="1" x14ac:dyDescent="0.2">
      <c r="B245" s="159" t="s">
        <v>523</v>
      </c>
      <c r="C245" s="160"/>
      <c r="D245" s="160"/>
      <c r="E245" s="160"/>
      <c r="F245" s="160"/>
      <c r="G245" s="160"/>
      <c r="H245" s="160"/>
      <c r="I245" s="160"/>
      <c r="J245" s="160"/>
      <c r="K245" s="160"/>
      <c r="L245" s="160"/>
      <c r="M245" s="160"/>
      <c r="N245" s="160"/>
      <c r="O245" s="160"/>
      <c r="P245" s="160"/>
      <c r="Q245" s="160"/>
      <c r="R245" s="160"/>
      <c r="S245" s="160"/>
      <c r="T245" s="160"/>
      <c r="U245" s="161"/>
      <c r="V245" s="165" t="s">
        <v>565</v>
      </c>
      <c r="W245" s="166"/>
      <c r="X245" s="166"/>
      <c r="Y245" s="166"/>
      <c r="Z245" s="166"/>
      <c r="AA245" s="167"/>
      <c r="AB245" s="171">
        <v>9.1000000000000004E-3</v>
      </c>
      <c r="AC245" s="172"/>
      <c r="AD245" s="172"/>
      <c r="AE245" s="172"/>
      <c r="AF245" s="173"/>
      <c r="AG245" s="177" t="s">
        <v>23</v>
      </c>
      <c r="AH245" s="178"/>
      <c r="AI245" s="178"/>
      <c r="AJ245" s="178"/>
      <c r="AK245" s="178"/>
      <c r="AL245" s="179">
        <f t="shared" si="5"/>
        <v>5</v>
      </c>
      <c r="AM245" s="180"/>
      <c r="AN245" s="180"/>
      <c r="AO245" s="181"/>
      <c r="AP245" s="61">
        <v>1</v>
      </c>
      <c r="AQ245" s="65"/>
      <c r="AR245" s="65"/>
      <c r="AS245" s="65"/>
      <c r="AT245" s="65"/>
      <c r="AU245" s="65"/>
      <c r="AV245" s="65"/>
      <c r="AW245" s="65"/>
      <c r="AX245" s="65"/>
      <c r="AY245" s="65">
        <v>1</v>
      </c>
      <c r="AZ245" s="65"/>
      <c r="BA245" s="65"/>
      <c r="BB245" s="65"/>
      <c r="BC245" s="65"/>
      <c r="BD245" s="65"/>
      <c r="BE245" s="65"/>
      <c r="BF245" s="65"/>
      <c r="BG245" s="65"/>
      <c r="BH245" s="65">
        <v>1</v>
      </c>
      <c r="BI245" s="65"/>
      <c r="BJ245" s="65"/>
      <c r="BK245" s="65"/>
      <c r="BL245" s="65"/>
      <c r="BM245" s="65"/>
      <c r="BN245" s="65"/>
      <c r="BO245" s="65"/>
      <c r="BP245" s="65"/>
      <c r="BQ245" s="65"/>
      <c r="BR245" s="65"/>
      <c r="BS245" s="65"/>
      <c r="BT245" s="65"/>
      <c r="BU245" s="65"/>
      <c r="BV245" s="65"/>
      <c r="BW245" s="65">
        <v>1</v>
      </c>
      <c r="BX245" s="65"/>
      <c r="BY245" s="80"/>
      <c r="BZ245" s="182">
        <v>1</v>
      </c>
      <c r="CA245" s="65"/>
      <c r="CB245" s="65"/>
      <c r="CC245" s="65"/>
      <c r="CD245" s="65"/>
      <c r="CE245" s="65"/>
      <c r="CF245" s="65"/>
      <c r="CG245" s="65"/>
      <c r="CH245" s="65"/>
      <c r="CI245" s="65"/>
      <c r="CJ245" s="65"/>
      <c r="CK245" s="65"/>
      <c r="CL245" s="65"/>
      <c r="CM245" s="65"/>
      <c r="CN245" s="65"/>
      <c r="CO245" s="65"/>
      <c r="CP245" s="65"/>
      <c r="CQ245" s="65"/>
      <c r="CR245" s="65"/>
      <c r="CS245" s="65"/>
      <c r="CT245" s="65"/>
      <c r="CU245" s="65"/>
      <c r="CV245" s="65"/>
      <c r="CW245" s="65"/>
      <c r="CX245" s="65"/>
      <c r="CY245" s="65"/>
      <c r="CZ245" s="65"/>
      <c r="DA245" s="65"/>
      <c r="DB245" s="65"/>
      <c r="DC245" s="65"/>
      <c r="DD245" s="65"/>
      <c r="DE245" s="65"/>
      <c r="DF245" s="65"/>
      <c r="DG245" s="65"/>
      <c r="DH245" s="65"/>
      <c r="DI245" s="80"/>
      <c r="DJ245" s="182"/>
      <c r="DK245" s="65"/>
      <c r="DL245" s="65"/>
      <c r="DM245" s="65"/>
      <c r="DN245" s="65"/>
      <c r="DO245" s="65"/>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80"/>
      <c r="ET245" s="182"/>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80"/>
      <c r="GD245" s="182"/>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80"/>
    </row>
    <row r="246" spans="2:221" ht="22.5" customHeight="1" x14ac:dyDescent="0.2">
      <c r="B246" s="162"/>
      <c r="C246" s="163"/>
      <c r="D246" s="163"/>
      <c r="E246" s="163"/>
      <c r="F246" s="163"/>
      <c r="G246" s="163"/>
      <c r="H246" s="163"/>
      <c r="I246" s="163"/>
      <c r="J246" s="163"/>
      <c r="K246" s="163"/>
      <c r="L246" s="163"/>
      <c r="M246" s="163"/>
      <c r="N246" s="163"/>
      <c r="O246" s="163"/>
      <c r="P246" s="163"/>
      <c r="Q246" s="163"/>
      <c r="R246" s="163"/>
      <c r="S246" s="163"/>
      <c r="T246" s="163"/>
      <c r="U246" s="164"/>
      <c r="V246" s="168"/>
      <c r="W246" s="169"/>
      <c r="X246" s="169"/>
      <c r="Y246" s="169"/>
      <c r="Z246" s="169"/>
      <c r="AA246" s="170"/>
      <c r="AB246" s="174"/>
      <c r="AC246" s="175"/>
      <c r="AD246" s="175"/>
      <c r="AE246" s="175"/>
      <c r="AF246" s="176"/>
      <c r="AG246" s="177" t="s">
        <v>24</v>
      </c>
      <c r="AH246" s="178"/>
      <c r="AI246" s="178"/>
      <c r="AJ246" s="178"/>
      <c r="AK246" s="178"/>
      <c r="AL246" s="179">
        <f t="shared" si="5"/>
        <v>4</v>
      </c>
      <c r="AM246" s="180"/>
      <c r="AN246" s="180"/>
      <c r="AO246" s="181"/>
      <c r="AP246" s="184"/>
      <c r="AQ246" s="65"/>
      <c r="AR246" s="65"/>
      <c r="AS246" s="65"/>
      <c r="AT246" s="65"/>
      <c r="AU246" s="65"/>
      <c r="AV246" s="65">
        <v>1</v>
      </c>
      <c r="AW246" s="65"/>
      <c r="AX246" s="65"/>
      <c r="AY246" s="65">
        <v>1</v>
      </c>
      <c r="AZ246" s="65"/>
      <c r="BA246" s="65"/>
      <c r="BB246" s="65"/>
      <c r="BC246" s="65"/>
      <c r="BD246" s="65"/>
      <c r="BE246" s="65"/>
      <c r="BF246" s="65"/>
      <c r="BG246" s="65"/>
      <c r="BH246" s="65">
        <v>1</v>
      </c>
      <c r="BI246" s="65"/>
      <c r="BJ246" s="65"/>
      <c r="BK246" s="65"/>
      <c r="BL246" s="65"/>
      <c r="BM246" s="65"/>
      <c r="BN246" s="65"/>
      <c r="BO246" s="65"/>
      <c r="BP246" s="65"/>
      <c r="BQ246" s="65"/>
      <c r="BR246" s="65"/>
      <c r="BS246" s="65"/>
      <c r="BT246" s="65"/>
      <c r="BU246" s="65"/>
      <c r="BV246" s="65"/>
      <c r="BW246" s="65"/>
      <c r="BX246" s="65"/>
      <c r="BY246" s="80"/>
      <c r="BZ246" s="182">
        <v>1</v>
      </c>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5"/>
      <c r="DA246" s="65"/>
      <c r="DB246" s="65"/>
      <c r="DC246" s="65"/>
      <c r="DD246" s="65"/>
      <c r="DE246" s="65"/>
      <c r="DF246" s="65"/>
      <c r="DG246" s="65"/>
      <c r="DH246" s="65"/>
      <c r="DI246" s="80"/>
      <c r="DJ246" s="182"/>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80"/>
      <c r="ET246" s="182"/>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80"/>
      <c r="GD246" s="182"/>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80"/>
    </row>
    <row r="247" spans="2:221" ht="18" customHeight="1" x14ac:dyDescent="0.2">
      <c r="B247" s="185" t="s">
        <v>524</v>
      </c>
      <c r="C247" s="186"/>
      <c r="D247" s="186"/>
      <c r="E247" s="186"/>
      <c r="F247" s="186"/>
      <c r="G247" s="186"/>
      <c r="H247" s="186"/>
      <c r="I247" s="186"/>
      <c r="J247" s="186"/>
      <c r="K247" s="186"/>
      <c r="L247" s="186"/>
      <c r="M247" s="186"/>
      <c r="N247" s="186"/>
      <c r="O247" s="186"/>
      <c r="P247" s="186"/>
      <c r="Q247" s="186"/>
      <c r="R247" s="186"/>
      <c r="S247" s="186"/>
      <c r="T247" s="186"/>
      <c r="U247" s="187"/>
      <c r="V247" s="188" t="s">
        <v>566</v>
      </c>
      <c r="W247" s="189"/>
      <c r="X247" s="189"/>
      <c r="Y247" s="189"/>
      <c r="Z247" s="189"/>
      <c r="AA247" s="190"/>
      <c r="AB247" s="191">
        <v>2.2699999999999999E-3</v>
      </c>
      <c r="AC247" s="192"/>
      <c r="AD247" s="192"/>
      <c r="AE247" s="192"/>
      <c r="AF247" s="193"/>
      <c r="AG247" s="74" t="s">
        <v>23</v>
      </c>
      <c r="AH247" s="75"/>
      <c r="AI247" s="75"/>
      <c r="AJ247" s="75"/>
      <c r="AK247" s="75"/>
      <c r="AL247" s="76">
        <f t="shared" si="5"/>
        <v>2</v>
      </c>
      <c r="AM247" s="77"/>
      <c r="AN247" s="77"/>
      <c r="AO247" s="78"/>
      <c r="AP247" s="91"/>
      <c r="AQ247" s="58"/>
      <c r="AR247" s="58"/>
      <c r="AS247" s="58"/>
      <c r="AT247" s="58"/>
      <c r="AU247" s="58"/>
      <c r="AV247" s="58">
        <v>1</v>
      </c>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66"/>
      <c r="BZ247" s="183"/>
      <c r="CA247" s="58"/>
      <c r="CB247" s="58"/>
      <c r="CC247" s="58"/>
      <c r="CD247" s="58"/>
      <c r="CE247" s="58"/>
      <c r="CF247" s="58">
        <v>1</v>
      </c>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66"/>
      <c r="DJ247" s="183"/>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66"/>
      <c r="ET247" s="183"/>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66"/>
      <c r="GD247" s="183"/>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66"/>
    </row>
    <row r="248" spans="2:221" ht="18" customHeight="1" x14ac:dyDescent="0.2">
      <c r="B248" s="134"/>
      <c r="C248" s="135"/>
      <c r="D248" s="135"/>
      <c r="E248" s="135"/>
      <c r="F248" s="135"/>
      <c r="G248" s="135"/>
      <c r="H248" s="135"/>
      <c r="I248" s="135"/>
      <c r="J248" s="135"/>
      <c r="K248" s="135"/>
      <c r="L248" s="135"/>
      <c r="M248" s="135"/>
      <c r="N248" s="135"/>
      <c r="O248" s="135"/>
      <c r="P248" s="135"/>
      <c r="Q248" s="135"/>
      <c r="R248" s="135"/>
      <c r="S248" s="135"/>
      <c r="T248" s="135"/>
      <c r="U248" s="136"/>
      <c r="V248" s="140"/>
      <c r="W248" s="141"/>
      <c r="X248" s="141"/>
      <c r="Y248" s="141"/>
      <c r="Z248" s="141"/>
      <c r="AA248" s="142"/>
      <c r="AB248" s="146"/>
      <c r="AC248" s="147"/>
      <c r="AD248" s="147"/>
      <c r="AE248" s="147"/>
      <c r="AF248" s="148"/>
      <c r="AG248" s="74" t="s">
        <v>24</v>
      </c>
      <c r="AH248" s="75"/>
      <c r="AI248" s="75"/>
      <c r="AJ248" s="75"/>
      <c r="AK248" s="75"/>
      <c r="AL248" s="76">
        <f t="shared" si="5"/>
        <v>2</v>
      </c>
      <c r="AM248" s="77"/>
      <c r="AN248" s="77"/>
      <c r="AO248" s="78"/>
      <c r="AP248" s="79"/>
      <c r="AQ248" s="58"/>
      <c r="AR248" s="58"/>
      <c r="AS248" s="58"/>
      <c r="AT248" s="58"/>
      <c r="AU248" s="58"/>
      <c r="AV248" s="58">
        <v>1</v>
      </c>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66"/>
      <c r="BZ248" s="183"/>
      <c r="CA248" s="58"/>
      <c r="CB248" s="58"/>
      <c r="CC248" s="58"/>
      <c r="CD248" s="58"/>
      <c r="CE248" s="58"/>
      <c r="CF248" s="58">
        <v>1</v>
      </c>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66"/>
      <c r="DJ248" s="183"/>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66"/>
      <c r="ET248" s="183"/>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66"/>
      <c r="GD248" s="183"/>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66"/>
    </row>
    <row r="249" spans="2:221" ht="18" customHeight="1" x14ac:dyDescent="0.2">
      <c r="B249" s="159" t="s">
        <v>525</v>
      </c>
      <c r="C249" s="160"/>
      <c r="D249" s="160"/>
      <c r="E249" s="160"/>
      <c r="F249" s="160"/>
      <c r="G249" s="160"/>
      <c r="H249" s="160"/>
      <c r="I249" s="160"/>
      <c r="J249" s="160"/>
      <c r="K249" s="160"/>
      <c r="L249" s="160"/>
      <c r="M249" s="160"/>
      <c r="N249" s="160"/>
      <c r="O249" s="160"/>
      <c r="P249" s="160"/>
      <c r="Q249" s="160"/>
      <c r="R249" s="160"/>
      <c r="S249" s="160"/>
      <c r="T249" s="160"/>
      <c r="U249" s="161"/>
      <c r="V249" s="165" t="s">
        <v>567</v>
      </c>
      <c r="W249" s="166"/>
      <c r="X249" s="166"/>
      <c r="Y249" s="166"/>
      <c r="Z249" s="166"/>
      <c r="AA249" s="167"/>
      <c r="AB249" s="171">
        <v>3.0000000000000001E-3</v>
      </c>
      <c r="AC249" s="172"/>
      <c r="AD249" s="172"/>
      <c r="AE249" s="172"/>
      <c r="AF249" s="173"/>
      <c r="AG249" s="177" t="s">
        <v>23</v>
      </c>
      <c r="AH249" s="178"/>
      <c r="AI249" s="178"/>
      <c r="AJ249" s="178"/>
      <c r="AK249" s="178"/>
      <c r="AL249" s="179">
        <f t="shared" si="5"/>
        <v>1</v>
      </c>
      <c r="AM249" s="180"/>
      <c r="AN249" s="180"/>
      <c r="AO249" s="181"/>
      <c r="AP249" s="61"/>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v>1</v>
      </c>
      <c r="BR249" s="65"/>
      <c r="BS249" s="65"/>
      <c r="BT249" s="65"/>
      <c r="BU249" s="65"/>
      <c r="BV249" s="65"/>
      <c r="BW249" s="65"/>
      <c r="BX249" s="65"/>
      <c r="BY249" s="80"/>
      <c r="BZ249" s="182"/>
      <c r="CA249" s="65"/>
      <c r="CB249" s="65"/>
      <c r="CC249" s="65"/>
      <c r="CD249" s="65"/>
      <c r="CE249" s="65"/>
      <c r="CF249" s="65"/>
      <c r="CG249" s="65"/>
      <c r="CH249" s="65"/>
      <c r="CI249" s="65"/>
      <c r="CJ249" s="65"/>
      <c r="CK249" s="65"/>
      <c r="CL249" s="65"/>
      <c r="CM249" s="65"/>
      <c r="CN249" s="65"/>
      <c r="CO249" s="65"/>
      <c r="CP249" s="65"/>
      <c r="CQ249" s="65"/>
      <c r="CR249" s="65"/>
      <c r="CS249" s="65"/>
      <c r="CT249" s="65"/>
      <c r="CU249" s="65"/>
      <c r="CV249" s="65"/>
      <c r="CW249" s="65"/>
      <c r="CX249" s="65"/>
      <c r="CY249" s="65"/>
      <c r="CZ249" s="65"/>
      <c r="DA249" s="65"/>
      <c r="DB249" s="65"/>
      <c r="DC249" s="65"/>
      <c r="DD249" s="65"/>
      <c r="DE249" s="65"/>
      <c r="DF249" s="65"/>
      <c r="DG249" s="65"/>
      <c r="DH249" s="65"/>
      <c r="DI249" s="80"/>
      <c r="DJ249" s="182"/>
      <c r="DK249" s="65"/>
      <c r="DL249" s="65"/>
      <c r="DM249" s="65"/>
      <c r="DN249" s="65"/>
      <c r="DO249" s="65"/>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80"/>
      <c r="ET249" s="182"/>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80"/>
      <c r="GD249" s="182"/>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80"/>
    </row>
    <row r="250" spans="2:221" ht="18" customHeight="1" x14ac:dyDescent="0.2">
      <c r="B250" s="162"/>
      <c r="C250" s="163"/>
      <c r="D250" s="163"/>
      <c r="E250" s="163"/>
      <c r="F250" s="163"/>
      <c r="G250" s="163"/>
      <c r="H250" s="163"/>
      <c r="I250" s="163"/>
      <c r="J250" s="163"/>
      <c r="K250" s="163"/>
      <c r="L250" s="163"/>
      <c r="M250" s="163"/>
      <c r="N250" s="163"/>
      <c r="O250" s="163"/>
      <c r="P250" s="163"/>
      <c r="Q250" s="163"/>
      <c r="R250" s="163"/>
      <c r="S250" s="163"/>
      <c r="T250" s="163"/>
      <c r="U250" s="164"/>
      <c r="V250" s="168"/>
      <c r="W250" s="169"/>
      <c r="X250" s="169"/>
      <c r="Y250" s="169"/>
      <c r="Z250" s="169"/>
      <c r="AA250" s="170"/>
      <c r="AB250" s="174"/>
      <c r="AC250" s="175"/>
      <c r="AD250" s="175"/>
      <c r="AE250" s="175"/>
      <c r="AF250" s="176"/>
      <c r="AG250" s="177" t="s">
        <v>24</v>
      </c>
      <c r="AH250" s="178"/>
      <c r="AI250" s="178"/>
      <c r="AJ250" s="178"/>
      <c r="AK250" s="178"/>
      <c r="AL250" s="179">
        <f t="shared" si="5"/>
        <v>0</v>
      </c>
      <c r="AM250" s="180"/>
      <c r="AN250" s="180"/>
      <c r="AO250" s="181"/>
      <c r="AP250" s="184"/>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v>0</v>
      </c>
      <c r="BR250" s="65"/>
      <c r="BS250" s="65"/>
      <c r="BT250" s="65"/>
      <c r="BU250" s="65"/>
      <c r="BV250" s="65"/>
      <c r="BW250" s="65"/>
      <c r="BX250" s="65"/>
      <c r="BY250" s="80"/>
      <c r="BZ250" s="182"/>
      <c r="CA250" s="65"/>
      <c r="CB250" s="65"/>
      <c r="CC250" s="65"/>
      <c r="CD250" s="65"/>
      <c r="CE250" s="65"/>
      <c r="CF250" s="65"/>
      <c r="CG250" s="65"/>
      <c r="CH250" s="65"/>
      <c r="CI250" s="65"/>
      <c r="CJ250" s="65"/>
      <c r="CK250" s="65"/>
      <c r="CL250" s="65"/>
      <c r="CM250" s="65"/>
      <c r="CN250" s="65"/>
      <c r="CO250" s="65"/>
      <c r="CP250" s="65"/>
      <c r="CQ250" s="65"/>
      <c r="CR250" s="65"/>
      <c r="CS250" s="65"/>
      <c r="CT250" s="65"/>
      <c r="CU250" s="65"/>
      <c r="CV250" s="65"/>
      <c r="CW250" s="65"/>
      <c r="CX250" s="65"/>
      <c r="CY250" s="65"/>
      <c r="CZ250" s="65"/>
      <c r="DA250" s="65"/>
      <c r="DB250" s="65"/>
      <c r="DC250" s="65"/>
      <c r="DD250" s="65"/>
      <c r="DE250" s="65"/>
      <c r="DF250" s="65"/>
      <c r="DG250" s="65"/>
      <c r="DH250" s="65"/>
      <c r="DI250" s="80"/>
      <c r="DJ250" s="182"/>
      <c r="DK250" s="65"/>
      <c r="DL250" s="65"/>
      <c r="DM250" s="65"/>
      <c r="DN250" s="65"/>
      <c r="DO250" s="65"/>
      <c r="DP250" s="65"/>
      <c r="DQ250" s="65"/>
      <c r="DR250" s="65"/>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80"/>
      <c r="ET250" s="182"/>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80"/>
      <c r="GD250" s="182"/>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80"/>
    </row>
    <row r="251" spans="2:221" ht="18" customHeight="1" x14ac:dyDescent="0.2">
      <c r="B251" s="185" t="s">
        <v>526</v>
      </c>
      <c r="C251" s="186"/>
      <c r="D251" s="186"/>
      <c r="E251" s="186"/>
      <c r="F251" s="186"/>
      <c r="G251" s="186"/>
      <c r="H251" s="186"/>
      <c r="I251" s="186"/>
      <c r="J251" s="186"/>
      <c r="K251" s="186"/>
      <c r="L251" s="186"/>
      <c r="M251" s="186"/>
      <c r="N251" s="186"/>
      <c r="O251" s="186"/>
      <c r="P251" s="186"/>
      <c r="Q251" s="186"/>
      <c r="R251" s="186"/>
      <c r="S251" s="186"/>
      <c r="T251" s="186"/>
      <c r="U251" s="187"/>
      <c r="V251" s="188" t="s">
        <v>568</v>
      </c>
      <c r="W251" s="189"/>
      <c r="X251" s="189"/>
      <c r="Y251" s="189"/>
      <c r="Z251" s="189"/>
      <c r="AA251" s="190"/>
      <c r="AB251" s="191">
        <v>6.0000000000000001E-3</v>
      </c>
      <c r="AC251" s="192"/>
      <c r="AD251" s="192"/>
      <c r="AE251" s="192"/>
      <c r="AF251" s="193"/>
      <c r="AG251" s="74" t="s">
        <v>23</v>
      </c>
      <c r="AH251" s="75"/>
      <c r="AI251" s="75"/>
      <c r="AJ251" s="75"/>
      <c r="AK251" s="75"/>
      <c r="AL251" s="76">
        <f t="shared" si="5"/>
        <v>2</v>
      </c>
      <c r="AM251" s="77"/>
      <c r="AN251" s="77"/>
      <c r="AO251" s="78"/>
      <c r="AP251" s="91"/>
      <c r="AQ251" s="58"/>
      <c r="AR251" s="58"/>
      <c r="AS251" s="58"/>
      <c r="AT251" s="58"/>
      <c r="AU251" s="58"/>
      <c r="AV251" s="58"/>
      <c r="AW251" s="58"/>
      <c r="AX251" s="58"/>
      <c r="AY251" s="58"/>
      <c r="AZ251" s="58"/>
      <c r="BA251" s="58"/>
      <c r="BB251" s="58"/>
      <c r="BC251" s="58"/>
      <c r="BD251" s="58"/>
      <c r="BE251" s="58">
        <v>1</v>
      </c>
      <c r="BF251" s="58"/>
      <c r="BG251" s="58"/>
      <c r="BH251" s="58"/>
      <c r="BI251" s="58"/>
      <c r="BJ251" s="58"/>
      <c r="BK251" s="58"/>
      <c r="BL251" s="58"/>
      <c r="BM251" s="58"/>
      <c r="BN251" s="58"/>
      <c r="BO251" s="58"/>
      <c r="BP251" s="58"/>
      <c r="BQ251" s="58"/>
      <c r="BR251" s="58"/>
      <c r="BS251" s="58"/>
      <c r="BT251" s="58"/>
      <c r="BU251" s="58"/>
      <c r="BV251" s="58"/>
      <c r="BW251" s="58">
        <v>1</v>
      </c>
      <c r="BX251" s="58"/>
      <c r="BY251" s="66"/>
      <c r="BZ251" s="183"/>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66"/>
      <c r="DJ251" s="183"/>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66"/>
      <c r="ET251" s="183"/>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66"/>
      <c r="GD251" s="183"/>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66"/>
    </row>
    <row r="252" spans="2:221" ht="18" customHeight="1" x14ac:dyDescent="0.2">
      <c r="B252" s="134"/>
      <c r="C252" s="135"/>
      <c r="D252" s="135"/>
      <c r="E252" s="135"/>
      <c r="F252" s="135"/>
      <c r="G252" s="135"/>
      <c r="H252" s="135"/>
      <c r="I252" s="135"/>
      <c r="J252" s="135"/>
      <c r="K252" s="135"/>
      <c r="L252" s="135"/>
      <c r="M252" s="135"/>
      <c r="N252" s="135"/>
      <c r="O252" s="135"/>
      <c r="P252" s="135"/>
      <c r="Q252" s="135"/>
      <c r="R252" s="135"/>
      <c r="S252" s="135"/>
      <c r="T252" s="135"/>
      <c r="U252" s="136"/>
      <c r="V252" s="140"/>
      <c r="W252" s="141"/>
      <c r="X252" s="141"/>
      <c r="Y252" s="141"/>
      <c r="Z252" s="141"/>
      <c r="AA252" s="142"/>
      <c r="AB252" s="146"/>
      <c r="AC252" s="147"/>
      <c r="AD252" s="147"/>
      <c r="AE252" s="147"/>
      <c r="AF252" s="148"/>
      <c r="AG252" s="74" t="s">
        <v>24</v>
      </c>
      <c r="AH252" s="75"/>
      <c r="AI252" s="75"/>
      <c r="AJ252" s="75"/>
      <c r="AK252" s="75"/>
      <c r="AL252" s="76">
        <f t="shared" si="5"/>
        <v>2</v>
      </c>
      <c r="AM252" s="77"/>
      <c r="AN252" s="77"/>
      <c r="AO252" s="78"/>
      <c r="AP252" s="79"/>
      <c r="AQ252" s="58"/>
      <c r="AR252" s="58"/>
      <c r="AS252" s="58"/>
      <c r="AT252" s="58"/>
      <c r="AU252" s="58"/>
      <c r="AV252" s="58"/>
      <c r="AW252" s="58"/>
      <c r="AX252" s="58"/>
      <c r="AY252" s="58"/>
      <c r="AZ252" s="58"/>
      <c r="BA252" s="58"/>
      <c r="BB252" s="58"/>
      <c r="BC252" s="58"/>
      <c r="BD252" s="58"/>
      <c r="BE252" s="58">
        <v>1</v>
      </c>
      <c r="BF252" s="58"/>
      <c r="BG252" s="58"/>
      <c r="BH252" s="58"/>
      <c r="BI252" s="58"/>
      <c r="BJ252" s="58"/>
      <c r="BK252" s="58"/>
      <c r="BL252" s="58"/>
      <c r="BM252" s="58"/>
      <c r="BN252" s="58"/>
      <c r="BO252" s="58"/>
      <c r="BP252" s="58"/>
      <c r="BQ252" s="58"/>
      <c r="BR252" s="58"/>
      <c r="BS252" s="58"/>
      <c r="BT252" s="58"/>
      <c r="BU252" s="58"/>
      <c r="BV252" s="58"/>
      <c r="BW252" s="58">
        <v>1</v>
      </c>
      <c r="BX252" s="58"/>
      <c r="BY252" s="66"/>
      <c r="BZ252" s="183"/>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66"/>
      <c r="DJ252" s="183"/>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66"/>
      <c r="ET252" s="183"/>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66"/>
      <c r="GD252" s="183"/>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66"/>
    </row>
    <row r="253" spans="2:221" ht="18" customHeight="1" x14ac:dyDescent="0.2">
      <c r="B253" s="159" t="s">
        <v>527</v>
      </c>
      <c r="C253" s="160"/>
      <c r="D253" s="160"/>
      <c r="E253" s="160"/>
      <c r="F253" s="160"/>
      <c r="G253" s="160"/>
      <c r="H253" s="160"/>
      <c r="I253" s="160"/>
      <c r="J253" s="160"/>
      <c r="K253" s="160"/>
      <c r="L253" s="160"/>
      <c r="M253" s="160"/>
      <c r="N253" s="160"/>
      <c r="O253" s="160"/>
      <c r="P253" s="160"/>
      <c r="Q253" s="160"/>
      <c r="R253" s="160"/>
      <c r="S253" s="160"/>
      <c r="T253" s="160"/>
      <c r="U253" s="161"/>
      <c r="V253" s="165" t="s">
        <v>569</v>
      </c>
      <c r="W253" s="166"/>
      <c r="X253" s="166"/>
      <c r="Y253" s="166"/>
      <c r="Z253" s="166"/>
      <c r="AA253" s="167"/>
      <c r="AB253" s="171">
        <v>4.1799999999999997E-3</v>
      </c>
      <c r="AC253" s="172"/>
      <c r="AD253" s="172"/>
      <c r="AE253" s="172"/>
      <c r="AF253" s="173"/>
      <c r="AG253" s="177" t="s">
        <v>23</v>
      </c>
      <c r="AH253" s="178"/>
      <c r="AI253" s="178"/>
      <c r="AJ253" s="178"/>
      <c r="AK253" s="178"/>
      <c r="AL253" s="179">
        <f t="shared" si="5"/>
        <v>4</v>
      </c>
      <c r="AM253" s="180"/>
      <c r="AN253" s="180"/>
      <c r="AO253" s="181"/>
      <c r="AP253" s="61"/>
      <c r="AQ253" s="65"/>
      <c r="AR253" s="65"/>
      <c r="AS253" s="65"/>
      <c r="AT253" s="65"/>
      <c r="AU253" s="65"/>
      <c r="AV253" s="65"/>
      <c r="AW253" s="65"/>
      <c r="AX253" s="65"/>
      <c r="AY253" s="65"/>
      <c r="AZ253" s="65"/>
      <c r="BA253" s="65"/>
      <c r="BB253" s="65"/>
      <c r="BC253" s="65"/>
      <c r="BD253" s="65"/>
      <c r="BE253" s="65"/>
      <c r="BF253" s="65"/>
      <c r="BG253" s="65"/>
      <c r="BH253" s="65">
        <v>1</v>
      </c>
      <c r="BI253" s="65"/>
      <c r="BJ253" s="65"/>
      <c r="BK253" s="65"/>
      <c r="BL253" s="65"/>
      <c r="BM253" s="65"/>
      <c r="BN253" s="65">
        <v>1</v>
      </c>
      <c r="BO253" s="65"/>
      <c r="BP253" s="65"/>
      <c r="BQ253" s="65"/>
      <c r="BR253" s="65"/>
      <c r="BS253" s="65"/>
      <c r="BT253" s="65"/>
      <c r="BU253" s="65"/>
      <c r="BV253" s="65"/>
      <c r="BW253" s="65"/>
      <c r="BX253" s="65"/>
      <c r="BY253" s="80"/>
      <c r="BZ253" s="182">
        <v>2</v>
      </c>
      <c r="CA253" s="65"/>
      <c r="CB253" s="65"/>
      <c r="CC253" s="65"/>
      <c r="CD253" s="65"/>
      <c r="CE253" s="65"/>
      <c r="CF253" s="65"/>
      <c r="CG253" s="65"/>
      <c r="CH253" s="65"/>
      <c r="CI253" s="65"/>
      <c r="CJ253" s="65"/>
      <c r="CK253" s="65"/>
      <c r="CL253" s="65"/>
      <c r="CM253" s="65"/>
      <c r="CN253" s="65"/>
      <c r="CO253" s="65"/>
      <c r="CP253" s="65"/>
      <c r="CQ253" s="65"/>
      <c r="CR253" s="65"/>
      <c r="CS253" s="65"/>
      <c r="CT253" s="65"/>
      <c r="CU253" s="65"/>
      <c r="CV253" s="65"/>
      <c r="CW253" s="65"/>
      <c r="CX253" s="65"/>
      <c r="CY253" s="65"/>
      <c r="CZ253" s="65"/>
      <c r="DA253" s="65"/>
      <c r="DB253" s="65"/>
      <c r="DC253" s="65"/>
      <c r="DD253" s="65"/>
      <c r="DE253" s="65"/>
      <c r="DF253" s="65"/>
      <c r="DG253" s="65"/>
      <c r="DH253" s="65"/>
      <c r="DI253" s="80"/>
      <c r="DJ253" s="182"/>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80"/>
      <c r="ET253" s="182"/>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80"/>
      <c r="GD253" s="182"/>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80"/>
    </row>
    <row r="254" spans="2:221" ht="18" customHeight="1" x14ac:dyDescent="0.2">
      <c r="B254" s="162"/>
      <c r="C254" s="163"/>
      <c r="D254" s="163"/>
      <c r="E254" s="163"/>
      <c r="F254" s="163"/>
      <c r="G254" s="163"/>
      <c r="H254" s="163"/>
      <c r="I254" s="163"/>
      <c r="J254" s="163"/>
      <c r="K254" s="163"/>
      <c r="L254" s="163"/>
      <c r="M254" s="163"/>
      <c r="N254" s="163"/>
      <c r="O254" s="163"/>
      <c r="P254" s="163"/>
      <c r="Q254" s="163"/>
      <c r="R254" s="163"/>
      <c r="S254" s="163"/>
      <c r="T254" s="163"/>
      <c r="U254" s="164"/>
      <c r="V254" s="168"/>
      <c r="W254" s="169"/>
      <c r="X254" s="169"/>
      <c r="Y254" s="169"/>
      <c r="Z254" s="169"/>
      <c r="AA254" s="170"/>
      <c r="AB254" s="174"/>
      <c r="AC254" s="175"/>
      <c r="AD254" s="175"/>
      <c r="AE254" s="175"/>
      <c r="AF254" s="176"/>
      <c r="AG254" s="177" t="s">
        <v>24</v>
      </c>
      <c r="AH254" s="178"/>
      <c r="AI254" s="178"/>
      <c r="AJ254" s="178"/>
      <c r="AK254" s="178"/>
      <c r="AL254" s="179">
        <f t="shared" si="5"/>
        <v>4</v>
      </c>
      <c r="AM254" s="180"/>
      <c r="AN254" s="180"/>
      <c r="AO254" s="181"/>
      <c r="AP254" s="184"/>
      <c r="AQ254" s="65"/>
      <c r="AR254" s="65"/>
      <c r="AS254" s="65"/>
      <c r="AT254" s="65"/>
      <c r="AU254" s="65"/>
      <c r="AV254" s="65"/>
      <c r="AW254" s="65"/>
      <c r="AX254" s="65"/>
      <c r="AY254" s="65"/>
      <c r="AZ254" s="65"/>
      <c r="BA254" s="65"/>
      <c r="BB254" s="65"/>
      <c r="BC254" s="65"/>
      <c r="BD254" s="65"/>
      <c r="BE254" s="65"/>
      <c r="BF254" s="65"/>
      <c r="BG254" s="65"/>
      <c r="BH254" s="65">
        <v>1</v>
      </c>
      <c r="BI254" s="65"/>
      <c r="BJ254" s="65"/>
      <c r="BK254" s="65"/>
      <c r="BL254" s="65"/>
      <c r="BM254" s="65"/>
      <c r="BN254" s="65">
        <v>1</v>
      </c>
      <c r="BO254" s="65"/>
      <c r="BP254" s="65"/>
      <c r="BQ254" s="65"/>
      <c r="BR254" s="65"/>
      <c r="BS254" s="65"/>
      <c r="BT254" s="65"/>
      <c r="BU254" s="65"/>
      <c r="BV254" s="65"/>
      <c r="BW254" s="65"/>
      <c r="BX254" s="65"/>
      <c r="BY254" s="80"/>
      <c r="BZ254" s="182"/>
      <c r="CA254" s="65"/>
      <c r="CB254" s="65"/>
      <c r="CC254" s="65"/>
      <c r="CD254" s="65"/>
      <c r="CE254" s="65"/>
      <c r="CF254" s="65">
        <v>2</v>
      </c>
      <c r="CG254" s="65"/>
      <c r="CH254" s="65"/>
      <c r="CI254" s="65"/>
      <c r="CJ254" s="65"/>
      <c r="CK254" s="65"/>
      <c r="CL254" s="65"/>
      <c r="CM254" s="65"/>
      <c r="CN254" s="65"/>
      <c r="CO254" s="65"/>
      <c r="CP254" s="65"/>
      <c r="CQ254" s="65"/>
      <c r="CR254" s="65"/>
      <c r="CS254" s="65"/>
      <c r="CT254" s="65"/>
      <c r="CU254" s="65"/>
      <c r="CV254" s="65"/>
      <c r="CW254" s="65"/>
      <c r="CX254" s="65"/>
      <c r="CY254" s="65"/>
      <c r="CZ254" s="65"/>
      <c r="DA254" s="65"/>
      <c r="DB254" s="65"/>
      <c r="DC254" s="65"/>
      <c r="DD254" s="65"/>
      <c r="DE254" s="65"/>
      <c r="DF254" s="65"/>
      <c r="DG254" s="65"/>
      <c r="DH254" s="65"/>
      <c r="DI254" s="80"/>
      <c r="DJ254" s="182"/>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80"/>
      <c r="ET254" s="182"/>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80"/>
      <c r="GD254" s="182"/>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80"/>
    </row>
    <row r="255" spans="2:221" ht="18" customHeight="1" x14ac:dyDescent="0.2">
      <c r="B255" s="185" t="s">
        <v>528</v>
      </c>
      <c r="C255" s="186"/>
      <c r="D255" s="186"/>
      <c r="E255" s="186"/>
      <c r="F255" s="186"/>
      <c r="G255" s="186"/>
      <c r="H255" s="186"/>
      <c r="I255" s="186"/>
      <c r="J255" s="186"/>
      <c r="K255" s="186"/>
      <c r="L255" s="186"/>
      <c r="M255" s="186"/>
      <c r="N255" s="186"/>
      <c r="O255" s="186"/>
      <c r="P255" s="186"/>
      <c r="Q255" s="186"/>
      <c r="R255" s="186"/>
      <c r="S255" s="186"/>
      <c r="T255" s="186"/>
      <c r="U255" s="187"/>
      <c r="V255" s="188" t="s">
        <v>570</v>
      </c>
      <c r="W255" s="189"/>
      <c r="X255" s="189"/>
      <c r="Y255" s="189"/>
      <c r="Z255" s="189"/>
      <c r="AA255" s="190"/>
      <c r="AB255" s="191">
        <v>6.9159999999999999E-2</v>
      </c>
      <c r="AC255" s="192"/>
      <c r="AD255" s="192"/>
      <c r="AE255" s="192"/>
      <c r="AF255" s="193"/>
      <c r="AG255" s="74" t="s">
        <v>23</v>
      </c>
      <c r="AH255" s="75"/>
      <c r="AI255" s="75"/>
      <c r="AJ255" s="75"/>
      <c r="AK255" s="75"/>
      <c r="AL255" s="76">
        <f t="shared" si="5"/>
        <v>42</v>
      </c>
      <c r="AM255" s="77"/>
      <c r="AN255" s="77"/>
      <c r="AO255" s="78"/>
      <c r="AP255" s="91"/>
      <c r="AQ255" s="58"/>
      <c r="AR255" s="58"/>
      <c r="AS255" s="58">
        <v>14</v>
      </c>
      <c r="AT255" s="58"/>
      <c r="AU255" s="58"/>
      <c r="AV255" s="58"/>
      <c r="AW255" s="58"/>
      <c r="AX255" s="58"/>
      <c r="AY255" s="58"/>
      <c r="AZ255" s="58"/>
      <c r="BA255" s="58"/>
      <c r="BB255" s="58"/>
      <c r="BC255" s="58"/>
      <c r="BD255" s="58"/>
      <c r="BE255" s="58"/>
      <c r="BF255" s="58"/>
      <c r="BG255" s="58"/>
      <c r="BH255" s="58"/>
      <c r="BI255" s="58"/>
      <c r="BJ255" s="58"/>
      <c r="BK255" s="58">
        <v>14</v>
      </c>
      <c r="BL255" s="58"/>
      <c r="BM255" s="58"/>
      <c r="BN255" s="58"/>
      <c r="BO255" s="58"/>
      <c r="BP255" s="58"/>
      <c r="BQ255" s="58"/>
      <c r="BR255" s="58"/>
      <c r="BS255" s="58"/>
      <c r="BT255" s="58"/>
      <c r="BU255" s="58"/>
      <c r="BV255" s="58"/>
      <c r="BW255" s="58"/>
      <c r="BX255" s="58"/>
      <c r="BY255" s="66"/>
      <c r="BZ255" s="183"/>
      <c r="CA255" s="58"/>
      <c r="CB255" s="58"/>
      <c r="CC255" s="58"/>
      <c r="CD255" s="58"/>
      <c r="CE255" s="58"/>
      <c r="CF255" s="58">
        <v>14</v>
      </c>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66"/>
      <c r="DJ255" s="183"/>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66"/>
      <c r="ET255" s="183"/>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66"/>
      <c r="GD255" s="183"/>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66"/>
    </row>
    <row r="256" spans="2:221" ht="18" customHeight="1" x14ac:dyDescent="0.2">
      <c r="B256" s="134"/>
      <c r="C256" s="135"/>
      <c r="D256" s="135"/>
      <c r="E256" s="135"/>
      <c r="F256" s="135"/>
      <c r="G256" s="135"/>
      <c r="H256" s="135"/>
      <c r="I256" s="135"/>
      <c r="J256" s="135"/>
      <c r="K256" s="135"/>
      <c r="L256" s="135"/>
      <c r="M256" s="135"/>
      <c r="N256" s="135"/>
      <c r="O256" s="135"/>
      <c r="P256" s="135"/>
      <c r="Q256" s="135"/>
      <c r="R256" s="135"/>
      <c r="S256" s="135"/>
      <c r="T256" s="135"/>
      <c r="U256" s="136"/>
      <c r="V256" s="140"/>
      <c r="W256" s="141"/>
      <c r="X256" s="141"/>
      <c r="Y256" s="141"/>
      <c r="Z256" s="141"/>
      <c r="AA256" s="142"/>
      <c r="AB256" s="146"/>
      <c r="AC256" s="147"/>
      <c r="AD256" s="147"/>
      <c r="AE256" s="147"/>
      <c r="AF256" s="148"/>
      <c r="AG256" s="74" t="s">
        <v>24</v>
      </c>
      <c r="AH256" s="75"/>
      <c r="AI256" s="75"/>
      <c r="AJ256" s="75"/>
      <c r="AK256" s="75"/>
      <c r="AL256" s="76">
        <f t="shared" ref="AL256:AL276" si="7">SUM(AP256:HM256)</f>
        <v>28</v>
      </c>
      <c r="AM256" s="77"/>
      <c r="AN256" s="77"/>
      <c r="AO256" s="78"/>
      <c r="AP256" s="79"/>
      <c r="AQ256" s="58"/>
      <c r="AR256" s="58"/>
      <c r="AS256" s="58"/>
      <c r="AT256" s="58"/>
      <c r="AU256" s="58"/>
      <c r="AV256" s="58">
        <v>14</v>
      </c>
      <c r="AW256" s="58"/>
      <c r="AX256" s="58"/>
      <c r="AY256" s="58"/>
      <c r="AZ256" s="58"/>
      <c r="BA256" s="58"/>
      <c r="BB256" s="58"/>
      <c r="BC256" s="58"/>
      <c r="BD256" s="58"/>
      <c r="BE256" s="58"/>
      <c r="BF256" s="58"/>
      <c r="BG256" s="58"/>
      <c r="BH256" s="58"/>
      <c r="BI256" s="58"/>
      <c r="BJ256" s="58"/>
      <c r="BK256" s="58"/>
      <c r="BL256" s="58"/>
      <c r="BM256" s="58"/>
      <c r="BN256" s="58">
        <v>14</v>
      </c>
      <c r="BO256" s="58"/>
      <c r="BP256" s="58"/>
      <c r="BQ256" s="58"/>
      <c r="BR256" s="58"/>
      <c r="BS256" s="58"/>
      <c r="BT256" s="58"/>
      <c r="BU256" s="58"/>
      <c r="BV256" s="58"/>
      <c r="BW256" s="58"/>
      <c r="BX256" s="58"/>
      <c r="BY256" s="66"/>
      <c r="BZ256" s="183"/>
      <c r="CA256" s="58"/>
      <c r="CB256" s="58"/>
      <c r="CC256" s="58"/>
      <c r="CD256" s="58"/>
      <c r="CE256" s="58"/>
      <c r="CF256" s="58">
        <v>0</v>
      </c>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66"/>
      <c r="DJ256" s="183"/>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66"/>
      <c r="ET256" s="183"/>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66"/>
      <c r="GD256" s="183"/>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66"/>
    </row>
    <row r="257" spans="2:221" ht="18" customHeight="1" x14ac:dyDescent="0.2">
      <c r="B257" s="159" t="s">
        <v>529</v>
      </c>
      <c r="C257" s="160"/>
      <c r="D257" s="160"/>
      <c r="E257" s="160"/>
      <c r="F257" s="160"/>
      <c r="G257" s="160"/>
      <c r="H257" s="160"/>
      <c r="I257" s="160"/>
      <c r="J257" s="160"/>
      <c r="K257" s="160"/>
      <c r="L257" s="160"/>
      <c r="M257" s="160"/>
      <c r="N257" s="160"/>
      <c r="O257" s="160"/>
      <c r="P257" s="160"/>
      <c r="Q257" s="160"/>
      <c r="R257" s="160"/>
      <c r="S257" s="160"/>
      <c r="T257" s="160"/>
      <c r="U257" s="161"/>
      <c r="V257" s="165" t="s">
        <v>571</v>
      </c>
      <c r="W257" s="166"/>
      <c r="X257" s="166"/>
      <c r="Y257" s="166"/>
      <c r="Z257" s="166"/>
      <c r="AA257" s="167"/>
      <c r="AB257" s="171">
        <v>2.9199999999999999E-3</v>
      </c>
      <c r="AC257" s="172"/>
      <c r="AD257" s="172"/>
      <c r="AE257" s="172"/>
      <c r="AF257" s="173"/>
      <c r="AG257" s="177" t="s">
        <v>23</v>
      </c>
      <c r="AH257" s="178"/>
      <c r="AI257" s="178"/>
      <c r="AJ257" s="178"/>
      <c r="AK257" s="178"/>
      <c r="AL257" s="179">
        <f t="shared" si="7"/>
        <v>0</v>
      </c>
      <c r="AM257" s="180"/>
      <c r="AN257" s="180"/>
      <c r="AO257" s="181"/>
      <c r="AP257" s="61"/>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80"/>
      <c r="BZ257" s="182"/>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5"/>
      <c r="DA257" s="65"/>
      <c r="DB257" s="65"/>
      <c r="DC257" s="65"/>
      <c r="DD257" s="65"/>
      <c r="DE257" s="65"/>
      <c r="DF257" s="65"/>
      <c r="DG257" s="65"/>
      <c r="DH257" s="65"/>
      <c r="DI257" s="80"/>
      <c r="DJ257" s="182"/>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80"/>
      <c r="ET257" s="182"/>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80"/>
      <c r="GD257" s="182"/>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80"/>
    </row>
    <row r="258" spans="2:221" ht="18" customHeight="1" x14ac:dyDescent="0.2">
      <c r="B258" s="162"/>
      <c r="C258" s="163"/>
      <c r="D258" s="163"/>
      <c r="E258" s="163"/>
      <c r="F258" s="163"/>
      <c r="G258" s="163"/>
      <c r="H258" s="163"/>
      <c r="I258" s="163"/>
      <c r="J258" s="163"/>
      <c r="K258" s="163"/>
      <c r="L258" s="163"/>
      <c r="M258" s="163"/>
      <c r="N258" s="163"/>
      <c r="O258" s="163"/>
      <c r="P258" s="163"/>
      <c r="Q258" s="163"/>
      <c r="R258" s="163"/>
      <c r="S258" s="163"/>
      <c r="T258" s="163"/>
      <c r="U258" s="164"/>
      <c r="V258" s="168"/>
      <c r="W258" s="169"/>
      <c r="X258" s="169"/>
      <c r="Y258" s="169"/>
      <c r="Z258" s="169"/>
      <c r="AA258" s="170"/>
      <c r="AB258" s="174"/>
      <c r="AC258" s="175"/>
      <c r="AD258" s="175"/>
      <c r="AE258" s="175"/>
      <c r="AF258" s="176"/>
      <c r="AG258" s="177" t="s">
        <v>24</v>
      </c>
      <c r="AH258" s="178"/>
      <c r="AI258" s="178"/>
      <c r="AJ258" s="178"/>
      <c r="AK258" s="178"/>
      <c r="AL258" s="179">
        <f t="shared" si="7"/>
        <v>0</v>
      </c>
      <c r="AM258" s="180"/>
      <c r="AN258" s="180"/>
      <c r="AO258" s="181"/>
      <c r="AP258" s="184"/>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80"/>
      <c r="BZ258" s="182"/>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80"/>
      <c r="DJ258" s="182"/>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80"/>
      <c r="ET258" s="182"/>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80"/>
      <c r="GD258" s="182"/>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80"/>
    </row>
    <row r="259" spans="2:221" ht="18" customHeight="1" x14ac:dyDescent="0.2">
      <c r="B259" s="185" t="s">
        <v>530</v>
      </c>
      <c r="C259" s="186"/>
      <c r="D259" s="186"/>
      <c r="E259" s="186"/>
      <c r="F259" s="186"/>
      <c r="G259" s="186"/>
      <c r="H259" s="186"/>
      <c r="I259" s="186"/>
      <c r="J259" s="186"/>
      <c r="K259" s="186"/>
      <c r="L259" s="186"/>
      <c r="M259" s="186"/>
      <c r="N259" s="186"/>
      <c r="O259" s="186"/>
      <c r="P259" s="186"/>
      <c r="Q259" s="186"/>
      <c r="R259" s="186"/>
      <c r="S259" s="186"/>
      <c r="T259" s="186"/>
      <c r="U259" s="187"/>
      <c r="V259" s="188" t="s">
        <v>572</v>
      </c>
      <c r="W259" s="189"/>
      <c r="X259" s="189"/>
      <c r="Y259" s="189"/>
      <c r="Z259" s="189"/>
      <c r="AA259" s="190"/>
      <c r="AB259" s="191">
        <v>9.1999999999999998E-3</v>
      </c>
      <c r="AC259" s="192"/>
      <c r="AD259" s="192"/>
      <c r="AE259" s="192"/>
      <c r="AF259" s="193"/>
      <c r="AG259" s="74" t="s">
        <v>23</v>
      </c>
      <c r="AH259" s="75"/>
      <c r="AI259" s="75"/>
      <c r="AJ259" s="75"/>
      <c r="AK259" s="75"/>
      <c r="AL259" s="76">
        <f t="shared" si="7"/>
        <v>2</v>
      </c>
      <c r="AM259" s="77"/>
      <c r="AN259" s="77"/>
      <c r="AO259" s="78"/>
      <c r="AP259" s="91"/>
      <c r="AQ259" s="58"/>
      <c r="AR259" s="58"/>
      <c r="AS259" s="58"/>
      <c r="AT259" s="58"/>
      <c r="AU259" s="58"/>
      <c r="AV259" s="58"/>
      <c r="AW259" s="58"/>
      <c r="AX259" s="58"/>
      <c r="AY259" s="58"/>
      <c r="AZ259" s="58"/>
      <c r="BA259" s="58"/>
      <c r="BB259" s="58"/>
      <c r="BC259" s="58"/>
      <c r="BD259" s="58"/>
      <c r="BE259" s="58"/>
      <c r="BF259" s="58"/>
      <c r="BG259" s="58"/>
      <c r="BH259" s="58">
        <v>1</v>
      </c>
      <c r="BI259" s="58"/>
      <c r="BJ259" s="58"/>
      <c r="BK259" s="58"/>
      <c r="BL259" s="58"/>
      <c r="BM259" s="58"/>
      <c r="BN259" s="58"/>
      <c r="BO259" s="58"/>
      <c r="BP259" s="58"/>
      <c r="BQ259" s="58"/>
      <c r="BR259" s="58"/>
      <c r="BS259" s="58"/>
      <c r="BT259" s="58"/>
      <c r="BU259" s="58"/>
      <c r="BV259" s="58"/>
      <c r="BW259" s="58">
        <v>1</v>
      </c>
      <c r="BX259" s="58"/>
      <c r="BY259" s="66"/>
      <c r="BZ259" s="183"/>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66"/>
      <c r="DJ259" s="183"/>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66"/>
      <c r="ET259" s="183"/>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66"/>
      <c r="GD259" s="183"/>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66"/>
    </row>
    <row r="260" spans="2:221" ht="18" customHeight="1" x14ac:dyDescent="0.2">
      <c r="B260" s="134"/>
      <c r="C260" s="135"/>
      <c r="D260" s="135"/>
      <c r="E260" s="135"/>
      <c r="F260" s="135"/>
      <c r="G260" s="135"/>
      <c r="H260" s="135"/>
      <c r="I260" s="135"/>
      <c r="J260" s="135"/>
      <c r="K260" s="135"/>
      <c r="L260" s="135"/>
      <c r="M260" s="135"/>
      <c r="N260" s="135"/>
      <c r="O260" s="135"/>
      <c r="P260" s="135"/>
      <c r="Q260" s="135"/>
      <c r="R260" s="135"/>
      <c r="S260" s="135"/>
      <c r="T260" s="135"/>
      <c r="U260" s="136"/>
      <c r="V260" s="140"/>
      <c r="W260" s="141"/>
      <c r="X260" s="141"/>
      <c r="Y260" s="141"/>
      <c r="Z260" s="141"/>
      <c r="AA260" s="142"/>
      <c r="AB260" s="146"/>
      <c r="AC260" s="147"/>
      <c r="AD260" s="147"/>
      <c r="AE260" s="147"/>
      <c r="AF260" s="148"/>
      <c r="AG260" s="74" t="s">
        <v>24</v>
      </c>
      <c r="AH260" s="75"/>
      <c r="AI260" s="75"/>
      <c r="AJ260" s="75"/>
      <c r="AK260" s="75"/>
      <c r="AL260" s="76">
        <f t="shared" si="7"/>
        <v>1</v>
      </c>
      <c r="AM260" s="77"/>
      <c r="AN260" s="77"/>
      <c r="AO260" s="78"/>
      <c r="AP260" s="79"/>
      <c r="AQ260" s="58"/>
      <c r="AR260" s="58"/>
      <c r="AS260" s="58"/>
      <c r="AT260" s="58"/>
      <c r="AU260" s="58"/>
      <c r="AV260" s="58"/>
      <c r="AW260" s="58"/>
      <c r="AX260" s="58"/>
      <c r="AY260" s="58"/>
      <c r="AZ260" s="58"/>
      <c r="BA260" s="58"/>
      <c r="BB260" s="58"/>
      <c r="BC260" s="58"/>
      <c r="BD260" s="58"/>
      <c r="BE260" s="58"/>
      <c r="BF260" s="58"/>
      <c r="BG260" s="58"/>
      <c r="BH260" s="58">
        <v>0</v>
      </c>
      <c r="BI260" s="58"/>
      <c r="BJ260" s="58"/>
      <c r="BK260" s="58"/>
      <c r="BL260" s="58"/>
      <c r="BM260" s="58"/>
      <c r="BN260" s="58"/>
      <c r="BO260" s="58"/>
      <c r="BP260" s="58"/>
      <c r="BQ260" s="58"/>
      <c r="BR260" s="58"/>
      <c r="BS260" s="58"/>
      <c r="BT260" s="58"/>
      <c r="BU260" s="58"/>
      <c r="BV260" s="58"/>
      <c r="BW260" s="58">
        <v>1</v>
      </c>
      <c r="BX260" s="58"/>
      <c r="BY260" s="66"/>
      <c r="BZ260" s="183"/>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66"/>
      <c r="DJ260" s="183"/>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66"/>
      <c r="ET260" s="183"/>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66"/>
      <c r="GD260" s="183"/>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66"/>
    </row>
    <row r="261" spans="2:221" ht="18" customHeight="1" x14ac:dyDescent="0.2">
      <c r="B261" s="159" t="s">
        <v>531</v>
      </c>
      <c r="C261" s="160"/>
      <c r="D261" s="160"/>
      <c r="E261" s="160"/>
      <c r="F261" s="160"/>
      <c r="G261" s="160"/>
      <c r="H261" s="160"/>
      <c r="I261" s="160"/>
      <c r="J261" s="160"/>
      <c r="K261" s="160"/>
      <c r="L261" s="160"/>
      <c r="M261" s="160"/>
      <c r="N261" s="160"/>
      <c r="O261" s="160"/>
      <c r="P261" s="160"/>
      <c r="Q261" s="160"/>
      <c r="R261" s="160"/>
      <c r="S261" s="160"/>
      <c r="T261" s="160"/>
      <c r="U261" s="161"/>
      <c r="V261" s="165" t="s">
        <v>573</v>
      </c>
      <c r="W261" s="166"/>
      <c r="X261" s="166"/>
      <c r="Y261" s="166"/>
      <c r="Z261" s="166"/>
      <c r="AA261" s="167"/>
      <c r="AB261" s="171">
        <v>4.7000000000000002E-3</v>
      </c>
      <c r="AC261" s="172"/>
      <c r="AD261" s="172"/>
      <c r="AE261" s="172"/>
      <c r="AF261" s="173"/>
      <c r="AG261" s="177" t="s">
        <v>23</v>
      </c>
      <c r="AH261" s="178"/>
      <c r="AI261" s="178"/>
      <c r="AJ261" s="178"/>
      <c r="AK261" s="178"/>
      <c r="AL261" s="179">
        <f t="shared" si="7"/>
        <v>4</v>
      </c>
      <c r="AM261" s="180"/>
      <c r="AN261" s="180"/>
      <c r="AO261" s="181"/>
      <c r="AP261" s="61"/>
      <c r="AQ261" s="65"/>
      <c r="AR261" s="65"/>
      <c r="AS261" s="65"/>
      <c r="AT261" s="65"/>
      <c r="AU261" s="65"/>
      <c r="AV261" s="65"/>
      <c r="AW261" s="65"/>
      <c r="AX261" s="65"/>
      <c r="AY261" s="65"/>
      <c r="AZ261" s="65"/>
      <c r="BA261" s="65"/>
      <c r="BB261" s="65"/>
      <c r="BC261" s="65"/>
      <c r="BD261" s="65"/>
      <c r="BE261" s="65"/>
      <c r="BF261" s="65"/>
      <c r="BG261" s="65"/>
      <c r="BH261" s="65">
        <v>2</v>
      </c>
      <c r="BI261" s="65"/>
      <c r="BJ261" s="65"/>
      <c r="BK261" s="65"/>
      <c r="BL261" s="65"/>
      <c r="BM261" s="65"/>
      <c r="BN261" s="65"/>
      <c r="BO261" s="65"/>
      <c r="BP261" s="65"/>
      <c r="BQ261" s="65"/>
      <c r="BR261" s="65"/>
      <c r="BS261" s="65"/>
      <c r="BT261" s="65"/>
      <c r="BU261" s="65"/>
      <c r="BV261" s="65"/>
      <c r="BW261" s="65">
        <v>2</v>
      </c>
      <c r="BX261" s="65"/>
      <c r="BY261" s="80"/>
      <c r="BZ261" s="182"/>
      <c r="CA261" s="65"/>
      <c r="CB261" s="65"/>
      <c r="CC261" s="65"/>
      <c r="CD261" s="65"/>
      <c r="CE261" s="65"/>
      <c r="CF261" s="65"/>
      <c r="CG261" s="65"/>
      <c r="CH261" s="65"/>
      <c r="CI261" s="65"/>
      <c r="CJ261" s="65"/>
      <c r="CK261" s="65"/>
      <c r="CL261" s="65"/>
      <c r="CM261" s="65"/>
      <c r="CN261" s="65"/>
      <c r="CO261" s="65"/>
      <c r="CP261" s="65"/>
      <c r="CQ261" s="65"/>
      <c r="CR261" s="65"/>
      <c r="CS261" s="65"/>
      <c r="CT261" s="65"/>
      <c r="CU261" s="65"/>
      <c r="CV261" s="65"/>
      <c r="CW261" s="65"/>
      <c r="CX261" s="65"/>
      <c r="CY261" s="65"/>
      <c r="CZ261" s="65"/>
      <c r="DA261" s="65"/>
      <c r="DB261" s="65"/>
      <c r="DC261" s="65"/>
      <c r="DD261" s="65"/>
      <c r="DE261" s="65"/>
      <c r="DF261" s="65"/>
      <c r="DG261" s="65"/>
      <c r="DH261" s="65"/>
      <c r="DI261" s="80"/>
      <c r="DJ261" s="182"/>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80"/>
      <c r="ET261" s="182"/>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80"/>
      <c r="GD261" s="182"/>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80"/>
    </row>
    <row r="262" spans="2:221" ht="18" customHeight="1" x14ac:dyDescent="0.2">
      <c r="B262" s="162"/>
      <c r="C262" s="163"/>
      <c r="D262" s="163"/>
      <c r="E262" s="163"/>
      <c r="F262" s="163"/>
      <c r="G262" s="163"/>
      <c r="H262" s="163"/>
      <c r="I262" s="163"/>
      <c r="J262" s="163"/>
      <c r="K262" s="163"/>
      <c r="L262" s="163"/>
      <c r="M262" s="163"/>
      <c r="N262" s="163"/>
      <c r="O262" s="163"/>
      <c r="P262" s="163"/>
      <c r="Q262" s="163"/>
      <c r="R262" s="163"/>
      <c r="S262" s="163"/>
      <c r="T262" s="163"/>
      <c r="U262" s="164"/>
      <c r="V262" s="168"/>
      <c r="W262" s="169"/>
      <c r="X262" s="169"/>
      <c r="Y262" s="169"/>
      <c r="Z262" s="169"/>
      <c r="AA262" s="170"/>
      <c r="AB262" s="174"/>
      <c r="AC262" s="175"/>
      <c r="AD262" s="175"/>
      <c r="AE262" s="175"/>
      <c r="AF262" s="176"/>
      <c r="AG262" s="177" t="s">
        <v>24</v>
      </c>
      <c r="AH262" s="178"/>
      <c r="AI262" s="178"/>
      <c r="AJ262" s="178"/>
      <c r="AK262" s="178"/>
      <c r="AL262" s="179">
        <f t="shared" si="7"/>
        <v>3</v>
      </c>
      <c r="AM262" s="180"/>
      <c r="AN262" s="180"/>
      <c r="AO262" s="181"/>
      <c r="AP262" s="184"/>
      <c r="AQ262" s="65"/>
      <c r="AR262" s="65"/>
      <c r="AS262" s="65"/>
      <c r="AT262" s="65"/>
      <c r="AU262" s="65"/>
      <c r="AV262" s="65"/>
      <c r="AW262" s="65"/>
      <c r="AX262" s="65"/>
      <c r="AY262" s="65"/>
      <c r="AZ262" s="65"/>
      <c r="BA262" s="65"/>
      <c r="BB262" s="65"/>
      <c r="BC262" s="65"/>
      <c r="BD262" s="65"/>
      <c r="BE262" s="65"/>
      <c r="BF262" s="65"/>
      <c r="BG262" s="65"/>
      <c r="BH262" s="65">
        <v>1</v>
      </c>
      <c r="BI262" s="65"/>
      <c r="BJ262" s="65"/>
      <c r="BK262" s="65"/>
      <c r="BL262" s="65"/>
      <c r="BM262" s="65"/>
      <c r="BN262" s="65"/>
      <c r="BO262" s="65"/>
      <c r="BP262" s="65"/>
      <c r="BQ262" s="65"/>
      <c r="BR262" s="65"/>
      <c r="BS262" s="65"/>
      <c r="BT262" s="65"/>
      <c r="BU262" s="65"/>
      <c r="BV262" s="65"/>
      <c r="BW262" s="65">
        <v>2</v>
      </c>
      <c r="BX262" s="65"/>
      <c r="BY262" s="80"/>
      <c r="BZ262" s="182"/>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80"/>
      <c r="DJ262" s="182"/>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80"/>
      <c r="ET262" s="182"/>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80"/>
      <c r="GD262" s="182"/>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80"/>
    </row>
    <row r="263" spans="2:221" ht="18" customHeight="1" x14ac:dyDescent="0.2">
      <c r="B263" s="185" t="s">
        <v>532</v>
      </c>
      <c r="C263" s="186"/>
      <c r="D263" s="186"/>
      <c r="E263" s="186"/>
      <c r="F263" s="186"/>
      <c r="G263" s="186"/>
      <c r="H263" s="186"/>
      <c r="I263" s="186"/>
      <c r="J263" s="186"/>
      <c r="K263" s="186"/>
      <c r="L263" s="186"/>
      <c r="M263" s="186"/>
      <c r="N263" s="186"/>
      <c r="O263" s="186"/>
      <c r="P263" s="186"/>
      <c r="Q263" s="186"/>
      <c r="R263" s="186"/>
      <c r="S263" s="186"/>
      <c r="T263" s="186"/>
      <c r="U263" s="187"/>
      <c r="V263" s="188" t="s">
        <v>574</v>
      </c>
      <c r="W263" s="189"/>
      <c r="X263" s="189"/>
      <c r="Y263" s="189"/>
      <c r="Z263" s="189"/>
      <c r="AA263" s="190"/>
      <c r="AB263" s="191">
        <v>3.14E-3</v>
      </c>
      <c r="AC263" s="192"/>
      <c r="AD263" s="192"/>
      <c r="AE263" s="192"/>
      <c r="AF263" s="193"/>
      <c r="AG263" s="74" t="s">
        <v>23</v>
      </c>
      <c r="AH263" s="75"/>
      <c r="AI263" s="75"/>
      <c r="AJ263" s="75"/>
      <c r="AK263" s="75"/>
      <c r="AL263" s="76">
        <f t="shared" si="7"/>
        <v>2</v>
      </c>
      <c r="AM263" s="77"/>
      <c r="AN263" s="77"/>
      <c r="AO263" s="78"/>
      <c r="AP263" s="91"/>
      <c r="AQ263" s="58"/>
      <c r="AR263" s="58"/>
      <c r="AS263" s="58"/>
      <c r="AT263" s="58"/>
      <c r="AU263" s="58"/>
      <c r="AV263" s="58"/>
      <c r="AW263" s="58"/>
      <c r="AX263" s="58"/>
      <c r="AY263" s="58"/>
      <c r="AZ263" s="58"/>
      <c r="BA263" s="58"/>
      <c r="BB263" s="58"/>
      <c r="BC263" s="58"/>
      <c r="BD263" s="58"/>
      <c r="BE263" s="58"/>
      <c r="BF263" s="58"/>
      <c r="BG263" s="58"/>
      <c r="BH263" s="58">
        <v>1</v>
      </c>
      <c r="BI263" s="58"/>
      <c r="BJ263" s="58"/>
      <c r="BK263" s="58"/>
      <c r="BL263" s="58"/>
      <c r="BM263" s="58"/>
      <c r="BN263" s="58"/>
      <c r="BO263" s="58"/>
      <c r="BP263" s="58"/>
      <c r="BQ263" s="58"/>
      <c r="BR263" s="58"/>
      <c r="BS263" s="58"/>
      <c r="BT263" s="58"/>
      <c r="BU263" s="58"/>
      <c r="BV263" s="58"/>
      <c r="BW263" s="58">
        <v>1</v>
      </c>
      <c r="BX263" s="58"/>
      <c r="BY263" s="66"/>
      <c r="BZ263" s="183"/>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66"/>
      <c r="DJ263" s="183"/>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66"/>
      <c r="ET263" s="183"/>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66"/>
      <c r="GD263" s="183"/>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66"/>
    </row>
    <row r="264" spans="2:221" ht="18" customHeight="1" x14ac:dyDescent="0.2">
      <c r="B264" s="134"/>
      <c r="C264" s="135"/>
      <c r="D264" s="135"/>
      <c r="E264" s="135"/>
      <c r="F264" s="135"/>
      <c r="G264" s="135"/>
      <c r="H264" s="135"/>
      <c r="I264" s="135"/>
      <c r="J264" s="135"/>
      <c r="K264" s="135"/>
      <c r="L264" s="135"/>
      <c r="M264" s="135"/>
      <c r="N264" s="135"/>
      <c r="O264" s="135"/>
      <c r="P264" s="135"/>
      <c r="Q264" s="135"/>
      <c r="R264" s="135"/>
      <c r="S264" s="135"/>
      <c r="T264" s="135"/>
      <c r="U264" s="136"/>
      <c r="V264" s="140"/>
      <c r="W264" s="141"/>
      <c r="X264" s="141"/>
      <c r="Y264" s="141"/>
      <c r="Z264" s="141"/>
      <c r="AA264" s="142"/>
      <c r="AB264" s="146"/>
      <c r="AC264" s="147"/>
      <c r="AD264" s="147"/>
      <c r="AE264" s="147"/>
      <c r="AF264" s="148"/>
      <c r="AG264" s="74" t="s">
        <v>24</v>
      </c>
      <c r="AH264" s="75"/>
      <c r="AI264" s="75"/>
      <c r="AJ264" s="75"/>
      <c r="AK264" s="75"/>
      <c r="AL264" s="76">
        <f t="shared" si="7"/>
        <v>2</v>
      </c>
      <c r="AM264" s="77"/>
      <c r="AN264" s="77"/>
      <c r="AO264" s="78"/>
      <c r="AP264" s="79"/>
      <c r="AQ264" s="58"/>
      <c r="AR264" s="58"/>
      <c r="AS264" s="58"/>
      <c r="AT264" s="58"/>
      <c r="AU264" s="58"/>
      <c r="AV264" s="58"/>
      <c r="AW264" s="58"/>
      <c r="AX264" s="58"/>
      <c r="AY264" s="58"/>
      <c r="AZ264" s="58"/>
      <c r="BA264" s="58"/>
      <c r="BB264" s="58"/>
      <c r="BC264" s="58"/>
      <c r="BD264" s="58"/>
      <c r="BE264" s="58"/>
      <c r="BF264" s="58"/>
      <c r="BG264" s="58"/>
      <c r="BH264" s="58"/>
      <c r="BI264" s="58"/>
      <c r="BJ264" s="58"/>
      <c r="BK264" s="58">
        <v>1</v>
      </c>
      <c r="BL264" s="58"/>
      <c r="BM264" s="58"/>
      <c r="BN264" s="58"/>
      <c r="BO264" s="58"/>
      <c r="BP264" s="58"/>
      <c r="BQ264" s="58"/>
      <c r="BR264" s="58"/>
      <c r="BS264" s="58"/>
      <c r="BT264" s="58"/>
      <c r="BU264" s="58"/>
      <c r="BV264" s="58"/>
      <c r="BW264" s="58">
        <v>1</v>
      </c>
      <c r="BX264" s="58"/>
      <c r="BY264" s="66"/>
      <c r="BZ264" s="183"/>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66"/>
      <c r="DJ264" s="183"/>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66"/>
      <c r="ET264" s="183"/>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66"/>
      <c r="GD264" s="183"/>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66"/>
    </row>
    <row r="265" spans="2:221" ht="18" customHeight="1" x14ac:dyDescent="0.2">
      <c r="B265" s="159" t="s">
        <v>533</v>
      </c>
      <c r="C265" s="160"/>
      <c r="D265" s="160"/>
      <c r="E265" s="160"/>
      <c r="F265" s="160"/>
      <c r="G265" s="160"/>
      <c r="H265" s="160"/>
      <c r="I265" s="160"/>
      <c r="J265" s="160"/>
      <c r="K265" s="160"/>
      <c r="L265" s="160"/>
      <c r="M265" s="160"/>
      <c r="N265" s="160"/>
      <c r="O265" s="160"/>
      <c r="P265" s="160"/>
      <c r="Q265" s="160"/>
      <c r="R265" s="160"/>
      <c r="S265" s="160"/>
      <c r="T265" s="160"/>
      <c r="U265" s="161"/>
      <c r="V265" s="165" t="s">
        <v>575</v>
      </c>
      <c r="W265" s="166"/>
      <c r="X265" s="166"/>
      <c r="Y265" s="166"/>
      <c r="Z265" s="166"/>
      <c r="AA265" s="167"/>
      <c r="AB265" s="171">
        <v>3.3300000000000001E-3</v>
      </c>
      <c r="AC265" s="172"/>
      <c r="AD265" s="172"/>
      <c r="AE265" s="172"/>
      <c r="AF265" s="173"/>
      <c r="AG265" s="177" t="s">
        <v>23</v>
      </c>
      <c r="AH265" s="178"/>
      <c r="AI265" s="178"/>
      <c r="AJ265" s="178"/>
      <c r="AK265" s="178"/>
      <c r="AL265" s="179">
        <f t="shared" si="7"/>
        <v>2</v>
      </c>
      <c r="AM265" s="180"/>
      <c r="AN265" s="180"/>
      <c r="AO265" s="181"/>
      <c r="AP265" s="61"/>
      <c r="AQ265" s="65"/>
      <c r="AR265" s="65"/>
      <c r="AS265" s="65"/>
      <c r="AT265" s="65"/>
      <c r="AU265" s="65"/>
      <c r="AV265" s="65"/>
      <c r="AW265" s="65"/>
      <c r="AX265" s="65"/>
      <c r="AY265" s="65"/>
      <c r="AZ265" s="65"/>
      <c r="BA265" s="65"/>
      <c r="BB265" s="65"/>
      <c r="BC265" s="65"/>
      <c r="BD265" s="65"/>
      <c r="BE265" s="65"/>
      <c r="BF265" s="65"/>
      <c r="BG265" s="65"/>
      <c r="BH265" s="65">
        <v>1</v>
      </c>
      <c r="BI265" s="65"/>
      <c r="BJ265" s="65"/>
      <c r="BK265" s="65"/>
      <c r="BL265" s="65"/>
      <c r="BM265" s="65"/>
      <c r="BN265" s="65"/>
      <c r="BO265" s="65"/>
      <c r="BP265" s="65"/>
      <c r="BQ265" s="65"/>
      <c r="BR265" s="65"/>
      <c r="BS265" s="65"/>
      <c r="BT265" s="65"/>
      <c r="BU265" s="65"/>
      <c r="BV265" s="65"/>
      <c r="BW265" s="65">
        <v>1</v>
      </c>
      <c r="BX265" s="65"/>
      <c r="BY265" s="80"/>
      <c r="BZ265" s="182"/>
      <c r="CA265" s="65"/>
      <c r="CB265" s="65"/>
      <c r="CC265" s="65"/>
      <c r="CD265" s="65"/>
      <c r="CE265" s="65"/>
      <c r="CF265" s="65"/>
      <c r="CG265" s="65"/>
      <c r="CH265" s="65"/>
      <c r="CI265" s="65"/>
      <c r="CJ265" s="65"/>
      <c r="CK265" s="65"/>
      <c r="CL265" s="65"/>
      <c r="CM265" s="65"/>
      <c r="CN265" s="65"/>
      <c r="CO265" s="65"/>
      <c r="CP265" s="65"/>
      <c r="CQ265" s="65"/>
      <c r="CR265" s="65"/>
      <c r="CS265" s="65"/>
      <c r="CT265" s="65"/>
      <c r="CU265" s="65"/>
      <c r="CV265" s="65"/>
      <c r="CW265" s="65"/>
      <c r="CX265" s="65"/>
      <c r="CY265" s="65"/>
      <c r="CZ265" s="65"/>
      <c r="DA265" s="65"/>
      <c r="DB265" s="65"/>
      <c r="DC265" s="65"/>
      <c r="DD265" s="65"/>
      <c r="DE265" s="65"/>
      <c r="DF265" s="65"/>
      <c r="DG265" s="65"/>
      <c r="DH265" s="65"/>
      <c r="DI265" s="80"/>
      <c r="DJ265" s="182"/>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80"/>
      <c r="ET265" s="182"/>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80"/>
      <c r="GD265" s="182"/>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80"/>
    </row>
    <row r="266" spans="2:221" ht="18" customHeight="1" x14ac:dyDescent="0.2">
      <c r="B266" s="162"/>
      <c r="C266" s="163"/>
      <c r="D266" s="163"/>
      <c r="E266" s="163"/>
      <c r="F266" s="163"/>
      <c r="G266" s="163"/>
      <c r="H266" s="163"/>
      <c r="I266" s="163"/>
      <c r="J266" s="163"/>
      <c r="K266" s="163"/>
      <c r="L266" s="163"/>
      <c r="M266" s="163"/>
      <c r="N266" s="163"/>
      <c r="O266" s="163"/>
      <c r="P266" s="163"/>
      <c r="Q266" s="163"/>
      <c r="R266" s="163"/>
      <c r="S266" s="163"/>
      <c r="T266" s="163"/>
      <c r="U266" s="164"/>
      <c r="V266" s="168"/>
      <c r="W266" s="169"/>
      <c r="X266" s="169"/>
      <c r="Y266" s="169"/>
      <c r="Z266" s="169"/>
      <c r="AA266" s="170"/>
      <c r="AB266" s="174"/>
      <c r="AC266" s="175"/>
      <c r="AD266" s="175"/>
      <c r="AE266" s="175"/>
      <c r="AF266" s="176"/>
      <c r="AG266" s="177" t="s">
        <v>24</v>
      </c>
      <c r="AH266" s="178"/>
      <c r="AI266" s="178"/>
      <c r="AJ266" s="178"/>
      <c r="AK266" s="178"/>
      <c r="AL266" s="179">
        <f t="shared" si="7"/>
        <v>0</v>
      </c>
      <c r="AM266" s="180"/>
      <c r="AN266" s="180"/>
      <c r="AO266" s="181"/>
      <c r="AP266" s="184"/>
      <c r="AQ266" s="65"/>
      <c r="AR266" s="65"/>
      <c r="AS266" s="65"/>
      <c r="AT266" s="65"/>
      <c r="AU266" s="65"/>
      <c r="AV266" s="65"/>
      <c r="AW266" s="65"/>
      <c r="AX266" s="65"/>
      <c r="AY266" s="65"/>
      <c r="AZ266" s="65"/>
      <c r="BA266" s="65"/>
      <c r="BB266" s="65"/>
      <c r="BC266" s="65"/>
      <c r="BD266" s="65"/>
      <c r="BE266" s="65"/>
      <c r="BF266" s="65"/>
      <c r="BG266" s="65"/>
      <c r="BH266" s="65">
        <v>0</v>
      </c>
      <c r="BI266" s="65"/>
      <c r="BJ266" s="65"/>
      <c r="BK266" s="65"/>
      <c r="BL266" s="65"/>
      <c r="BM266" s="65"/>
      <c r="BN266" s="65"/>
      <c r="BO266" s="65"/>
      <c r="BP266" s="65"/>
      <c r="BQ266" s="65"/>
      <c r="BR266" s="65"/>
      <c r="BS266" s="65"/>
      <c r="BT266" s="65"/>
      <c r="BU266" s="65"/>
      <c r="BV266" s="65"/>
      <c r="BW266" s="65">
        <v>0</v>
      </c>
      <c r="BX266" s="65"/>
      <c r="BY266" s="80"/>
      <c r="BZ266" s="182"/>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5"/>
      <c r="DA266" s="65"/>
      <c r="DB266" s="65"/>
      <c r="DC266" s="65"/>
      <c r="DD266" s="65"/>
      <c r="DE266" s="65"/>
      <c r="DF266" s="65"/>
      <c r="DG266" s="65"/>
      <c r="DH266" s="65"/>
      <c r="DI266" s="80"/>
      <c r="DJ266" s="182"/>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80"/>
      <c r="ET266" s="182"/>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80"/>
      <c r="GD266" s="182"/>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80"/>
    </row>
    <row r="267" spans="2:221" ht="22.5" customHeight="1" x14ac:dyDescent="0.2">
      <c r="B267" s="185" t="s">
        <v>534</v>
      </c>
      <c r="C267" s="186"/>
      <c r="D267" s="186"/>
      <c r="E267" s="186"/>
      <c r="F267" s="186"/>
      <c r="G267" s="186"/>
      <c r="H267" s="186"/>
      <c r="I267" s="186"/>
      <c r="J267" s="186"/>
      <c r="K267" s="186"/>
      <c r="L267" s="186"/>
      <c r="M267" s="186"/>
      <c r="N267" s="186"/>
      <c r="O267" s="186"/>
      <c r="P267" s="186"/>
      <c r="Q267" s="186"/>
      <c r="R267" s="186"/>
      <c r="S267" s="186"/>
      <c r="T267" s="186"/>
      <c r="U267" s="187"/>
      <c r="V267" s="188" t="s">
        <v>576</v>
      </c>
      <c r="W267" s="189"/>
      <c r="X267" s="189"/>
      <c r="Y267" s="189"/>
      <c r="Z267" s="189"/>
      <c r="AA267" s="190"/>
      <c r="AB267" s="191">
        <v>5.4400000000000004E-3</v>
      </c>
      <c r="AC267" s="192"/>
      <c r="AD267" s="192"/>
      <c r="AE267" s="192"/>
      <c r="AF267" s="193"/>
      <c r="AG267" s="74" t="s">
        <v>23</v>
      </c>
      <c r="AH267" s="75"/>
      <c r="AI267" s="75"/>
      <c r="AJ267" s="75"/>
      <c r="AK267" s="75"/>
      <c r="AL267" s="76">
        <f t="shared" si="7"/>
        <v>4</v>
      </c>
      <c r="AM267" s="77"/>
      <c r="AN267" s="77"/>
      <c r="AO267" s="78"/>
      <c r="AP267" s="91"/>
      <c r="AQ267" s="58"/>
      <c r="AR267" s="58"/>
      <c r="AS267" s="58"/>
      <c r="AT267" s="58"/>
      <c r="AU267" s="58"/>
      <c r="AV267" s="58"/>
      <c r="AW267" s="58"/>
      <c r="AX267" s="58"/>
      <c r="AY267" s="58"/>
      <c r="AZ267" s="58"/>
      <c r="BA267" s="58"/>
      <c r="BB267" s="58"/>
      <c r="BC267" s="58"/>
      <c r="BD267" s="58"/>
      <c r="BE267" s="58"/>
      <c r="BF267" s="58"/>
      <c r="BG267" s="58"/>
      <c r="BH267" s="97">
        <v>2</v>
      </c>
      <c r="BI267" s="90"/>
      <c r="BJ267" s="91"/>
      <c r="BK267" s="97"/>
      <c r="BL267" s="90"/>
      <c r="BM267" s="91"/>
      <c r="BN267" s="97"/>
      <c r="BO267" s="90"/>
      <c r="BP267" s="91"/>
      <c r="BQ267" s="97"/>
      <c r="BR267" s="90"/>
      <c r="BS267" s="91"/>
      <c r="BT267" s="97"/>
      <c r="BU267" s="90"/>
      <c r="BV267" s="91"/>
      <c r="BW267" s="97">
        <v>2</v>
      </c>
      <c r="BX267" s="90"/>
      <c r="BY267" s="98"/>
      <c r="BZ267" s="183"/>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66"/>
      <c r="DJ267" s="183"/>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66"/>
      <c r="ET267" s="183"/>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66"/>
      <c r="GD267" s="183"/>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66"/>
    </row>
    <row r="268" spans="2:221" ht="22.5" customHeight="1" x14ac:dyDescent="0.2">
      <c r="B268" s="134"/>
      <c r="C268" s="135"/>
      <c r="D268" s="135"/>
      <c r="E268" s="135"/>
      <c r="F268" s="135"/>
      <c r="G268" s="135"/>
      <c r="H268" s="135"/>
      <c r="I268" s="135"/>
      <c r="J268" s="135"/>
      <c r="K268" s="135"/>
      <c r="L268" s="135"/>
      <c r="M268" s="135"/>
      <c r="N268" s="135"/>
      <c r="O268" s="135"/>
      <c r="P268" s="135"/>
      <c r="Q268" s="135"/>
      <c r="R268" s="135"/>
      <c r="S268" s="135"/>
      <c r="T268" s="135"/>
      <c r="U268" s="136"/>
      <c r="V268" s="140"/>
      <c r="W268" s="141"/>
      <c r="X268" s="141"/>
      <c r="Y268" s="141"/>
      <c r="Z268" s="141"/>
      <c r="AA268" s="142"/>
      <c r="AB268" s="146"/>
      <c r="AC268" s="147"/>
      <c r="AD268" s="147"/>
      <c r="AE268" s="147"/>
      <c r="AF268" s="148"/>
      <c r="AG268" s="74" t="s">
        <v>24</v>
      </c>
      <c r="AH268" s="75"/>
      <c r="AI268" s="75"/>
      <c r="AJ268" s="75"/>
      <c r="AK268" s="75"/>
      <c r="AL268" s="76">
        <f t="shared" si="7"/>
        <v>6</v>
      </c>
      <c r="AM268" s="77"/>
      <c r="AN268" s="77"/>
      <c r="AO268" s="78"/>
      <c r="AP268" s="79"/>
      <c r="AQ268" s="58"/>
      <c r="AR268" s="58"/>
      <c r="AS268" s="58"/>
      <c r="AT268" s="58"/>
      <c r="AU268" s="58"/>
      <c r="AV268" s="58"/>
      <c r="AW268" s="58"/>
      <c r="AX268" s="58"/>
      <c r="AY268" s="58"/>
      <c r="AZ268" s="58"/>
      <c r="BA268" s="58"/>
      <c r="BB268" s="58"/>
      <c r="BC268" s="58"/>
      <c r="BD268" s="58"/>
      <c r="BE268" s="58"/>
      <c r="BF268" s="58"/>
      <c r="BG268" s="58"/>
      <c r="BH268" s="58">
        <v>2</v>
      </c>
      <c r="BI268" s="58"/>
      <c r="BJ268" s="58"/>
      <c r="BK268" s="58"/>
      <c r="BL268" s="58"/>
      <c r="BM268" s="58"/>
      <c r="BN268" s="58"/>
      <c r="BO268" s="58"/>
      <c r="BP268" s="58"/>
      <c r="BQ268" s="58"/>
      <c r="BR268" s="58"/>
      <c r="BS268" s="58"/>
      <c r="BT268" s="58"/>
      <c r="BU268" s="58"/>
      <c r="BV268" s="58"/>
      <c r="BW268" s="58">
        <v>2</v>
      </c>
      <c r="BX268" s="58"/>
      <c r="BY268" s="66"/>
      <c r="BZ268" s="183"/>
      <c r="CA268" s="58"/>
      <c r="CB268" s="58"/>
      <c r="CC268" s="58">
        <v>1</v>
      </c>
      <c r="CD268" s="58"/>
      <c r="CE268" s="58"/>
      <c r="CF268" s="58">
        <v>1</v>
      </c>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66"/>
      <c r="DJ268" s="183"/>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66"/>
      <c r="ET268" s="183"/>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66"/>
      <c r="GD268" s="183"/>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66"/>
    </row>
    <row r="269" spans="2:221" ht="18" customHeight="1" x14ac:dyDescent="0.2">
      <c r="B269" s="159" t="s">
        <v>535</v>
      </c>
      <c r="C269" s="160"/>
      <c r="D269" s="160"/>
      <c r="E269" s="160"/>
      <c r="F269" s="160"/>
      <c r="G269" s="160"/>
      <c r="H269" s="160"/>
      <c r="I269" s="160"/>
      <c r="J269" s="160"/>
      <c r="K269" s="160"/>
      <c r="L269" s="160"/>
      <c r="M269" s="160"/>
      <c r="N269" s="160"/>
      <c r="O269" s="160"/>
      <c r="P269" s="160"/>
      <c r="Q269" s="160"/>
      <c r="R269" s="160"/>
      <c r="S269" s="160"/>
      <c r="T269" s="160"/>
      <c r="U269" s="161"/>
      <c r="V269" s="165" t="s">
        <v>577</v>
      </c>
      <c r="W269" s="166"/>
      <c r="X269" s="166"/>
      <c r="Y269" s="166"/>
      <c r="Z269" s="166"/>
      <c r="AA269" s="167"/>
      <c r="AB269" s="171">
        <v>3.6800000000000001E-3</v>
      </c>
      <c r="AC269" s="172"/>
      <c r="AD269" s="172"/>
      <c r="AE269" s="172"/>
      <c r="AF269" s="173"/>
      <c r="AG269" s="177" t="s">
        <v>23</v>
      </c>
      <c r="AH269" s="178"/>
      <c r="AI269" s="178"/>
      <c r="AJ269" s="178"/>
      <c r="AK269" s="178"/>
      <c r="AL269" s="179">
        <f t="shared" si="7"/>
        <v>1</v>
      </c>
      <c r="AM269" s="180"/>
      <c r="AN269" s="180"/>
      <c r="AO269" s="181"/>
      <c r="AP269" s="61"/>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v>1</v>
      </c>
      <c r="BX269" s="65"/>
      <c r="BY269" s="80"/>
      <c r="BZ269" s="182"/>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5"/>
      <c r="DA269" s="65"/>
      <c r="DB269" s="65"/>
      <c r="DC269" s="65"/>
      <c r="DD269" s="65"/>
      <c r="DE269" s="65"/>
      <c r="DF269" s="65"/>
      <c r="DG269" s="65"/>
      <c r="DH269" s="65"/>
      <c r="DI269" s="80"/>
      <c r="DJ269" s="182"/>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80"/>
      <c r="ET269" s="182"/>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80"/>
      <c r="GD269" s="182"/>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80"/>
    </row>
    <row r="270" spans="2:221" ht="18" customHeight="1" x14ac:dyDescent="0.2">
      <c r="B270" s="162"/>
      <c r="C270" s="163"/>
      <c r="D270" s="163"/>
      <c r="E270" s="163"/>
      <c r="F270" s="163"/>
      <c r="G270" s="163"/>
      <c r="H270" s="163"/>
      <c r="I270" s="163"/>
      <c r="J270" s="163"/>
      <c r="K270" s="163"/>
      <c r="L270" s="163"/>
      <c r="M270" s="163"/>
      <c r="N270" s="163"/>
      <c r="O270" s="163"/>
      <c r="P270" s="163"/>
      <c r="Q270" s="163"/>
      <c r="R270" s="163"/>
      <c r="S270" s="163"/>
      <c r="T270" s="163"/>
      <c r="U270" s="164"/>
      <c r="V270" s="168"/>
      <c r="W270" s="169"/>
      <c r="X270" s="169"/>
      <c r="Y270" s="169"/>
      <c r="Z270" s="169"/>
      <c r="AA270" s="170"/>
      <c r="AB270" s="174"/>
      <c r="AC270" s="175"/>
      <c r="AD270" s="175"/>
      <c r="AE270" s="175"/>
      <c r="AF270" s="176"/>
      <c r="AG270" s="177" t="s">
        <v>24</v>
      </c>
      <c r="AH270" s="178"/>
      <c r="AI270" s="178"/>
      <c r="AJ270" s="178"/>
      <c r="AK270" s="178"/>
      <c r="AL270" s="179">
        <f t="shared" si="7"/>
        <v>1</v>
      </c>
      <c r="AM270" s="180"/>
      <c r="AN270" s="180"/>
      <c r="AO270" s="181"/>
      <c r="AP270" s="184"/>
      <c r="AQ270" s="65"/>
      <c r="AR270" s="65"/>
      <c r="AS270" s="65"/>
      <c r="AT270" s="65"/>
      <c r="AU270" s="65"/>
      <c r="AV270" s="65"/>
      <c r="AW270" s="65"/>
      <c r="AX270" s="65"/>
      <c r="AY270" s="65"/>
      <c r="AZ270" s="65"/>
      <c r="BA270" s="65"/>
      <c r="BB270" s="65"/>
      <c r="BC270" s="65"/>
      <c r="BD270" s="65"/>
      <c r="BE270" s="65"/>
      <c r="BF270" s="65"/>
      <c r="BG270" s="65"/>
      <c r="BH270" s="65">
        <v>1</v>
      </c>
      <c r="BI270" s="65"/>
      <c r="BJ270" s="65"/>
      <c r="BK270" s="65"/>
      <c r="BL270" s="65"/>
      <c r="BM270" s="65"/>
      <c r="BN270" s="65"/>
      <c r="BO270" s="65"/>
      <c r="BP270" s="65"/>
      <c r="BQ270" s="65"/>
      <c r="BR270" s="65"/>
      <c r="BS270" s="65"/>
      <c r="BT270" s="65"/>
      <c r="BU270" s="65"/>
      <c r="BV270" s="65"/>
      <c r="BW270" s="65"/>
      <c r="BX270" s="65"/>
      <c r="BY270" s="80"/>
      <c r="BZ270" s="182"/>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80"/>
      <c r="DJ270" s="182"/>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80"/>
      <c r="ET270" s="182"/>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80"/>
      <c r="GD270" s="182"/>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80"/>
    </row>
    <row r="271" spans="2:221" ht="18" customHeight="1" x14ac:dyDescent="0.2">
      <c r="B271" s="185" t="s">
        <v>536</v>
      </c>
      <c r="C271" s="186"/>
      <c r="D271" s="186"/>
      <c r="E271" s="186"/>
      <c r="F271" s="186"/>
      <c r="G271" s="186"/>
      <c r="H271" s="186"/>
      <c r="I271" s="186"/>
      <c r="J271" s="186"/>
      <c r="K271" s="186"/>
      <c r="L271" s="186"/>
      <c r="M271" s="186"/>
      <c r="N271" s="186"/>
      <c r="O271" s="186"/>
      <c r="P271" s="186"/>
      <c r="Q271" s="186"/>
      <c r="R271" s="186"/>
      <c r="S271" s="186"/>
      <c r="T271" s="186"/>
      <c r="U271" s="187"/>
      <c r="V271" s="188" t="s">
        <v>578</v>
      </c>
      <c r="W271" s="189"/>
      <c r="X271" s="189"/>
      <c r="Y271" s="189"/>
      <c r="Z271" s="189"/>
      <c r="AA271" s="190"/>
      <c r="AB271" s="191">
        <v>6.2399999999999999E-3</v>
      </c>
      <c r="AC271" s="192"/>
      <c r="AD271" s="192"/>
      <c r="AE271" s="192"/>
      <c r="AF271" s="193"/>
      <c r="AG271" s="74" t="s">
        <v>23</v>
      </c>
      <c r="AH271" s="75"/>
      <c r="AI271" s="75"/>
      <c r="AJ271" s="75"/>
      <c r="AK271" s="75"/>
      <c r="AL271" s="76">
        <f t="shared" si="7"/>
        <v>15</v>
      </c>
      <c r="AM271" s="77"/>
      <c r="AN271" s="77"/>
      <c r="AO271" s="78"/>
      <c r="AP271" s="91"/>
      <c r="AQ271" s="58"/>
      <c r="AR271" s="58"/>
      <c r="AS271" s="58"/>
      <c r="AT271" s="58"/>
      <c r="AU271" s="58"/>
      <c r="AV271" s="58"/>
      <c r="AW271" s="58"/>
      <c r="AX271" s="58"/>
      <c r="AY271" s="58"/>
      <c r="AZ271" s="58"/>
      <c r="BA271" s="58"/>
      <c r="BB271" s="58"/>
      <c r="BC271" s="58"/>
      <c r="BD271" s="58"/>
      <c r="BE271" s="58">
        <v>7</v>
      </c>
      <c r="BF271" s="58"/>
      <c r="BG271" s="58"/>
      <c r="BH271" s="58"/>
      <c r="BI271" s="58"/>
      <c r="BJ271" s="58"/>
      <c r="BK271" s="58"/>
      <c r="BL271" s="58"/>
      <c r="BM271" s="58"/>
      <c r="BN271" s="58"/>
      <c r="BO271" s="58"/>
      <c r="BP271" s="58"/>
      <c r="BQ271" s="58"/>
      <c r="BR271" s="58"/>
      <c r="BS271" s="58"/>
      <c r="BT271" s="58"/>
      <c r="BU271" s="58"/>
      <c r="BV271" s="58"/>
      <c r="BW271" s="58">
        <v>8</v>
      </c>
      <c r="BX271" s="58"/>
      <c r="BY271" s="66"/>
      <c r="BZ271" s="183"/>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66"/>
      <c r="DJ271" s="183"/>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66"/>
      <c r="ET271" s="183"/>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66"/>
      <c r="GD271" s="183"/>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66"/>
    </row>
    <row r="272" spans="2:221" ht="18" customHeight="1" x14ac:dyDescent="0.2">
      <c r="B272" s="134"/>
      <c r="C272" s="135"/>
      <c r="D272" s="135"/>
      <c r="E272" s="135"/>
      <c r="F272" s="135"/>
      <c r="G272" s="135"/>
      <c r="H272" s="135"/>
      <c r="I272" s="135"/>
      <c r="J272" s="135"/>
      <c r="K272" s="135"/>
      <c r="L272" s="135"/>
      <c r="M272" s="135"/>
      <c r="N272" s="135"/>
      <c r="O272" s="135"/>
      <c r="P272" s="135"/>
      <c r="Q272" s="135"/>
      <c r="R272" s="135"/>
      <c r="S272" s="135"/>
      <c r="T272" s="135"/>
      <c r="U272" s="136"/>
      <c r="V272" s="140"/>
      <c r="W272" s="141"/>
      <c r="X272" s="141"/>
      <c r="Y272" s="141"/>
      <c r="Z272" s="141"/>
      <c r="AA272" s="142"/>
      <c r="AB272" s="146"/>
      <c r="AC272" s="147"/>
      <c r="AD272" s="147"/>
      <c r="AE272" s="147"/>
      <c r="AF272" s="148"/>
      <c r="AG272" s="74" t="s">
        <v>24</v>
      </c>
      <c r="AH272" s="75"/>
      <c r="AI272" s="75"/>
      <c r="AJ272" s="75"/>
      <c r="AK272" s="75"/>
      <c r="AL272" s="76">
        <f t="shared" si="7"/>
        <v>8</v>
      </c>
      <c r="AM272" s="77"/>
      <c r="AN272" s="77"/>
      <c r="AO272" s="78"/>
      <c r="AP272" s="79"/>
      <c r="AQ272" s="58"/>
      <c r="AR272" s="58"/>
      <c r="AS272" s="58"/>
      <c r="AT272" s="58"/>
      <c r="AU272" s="58"/>
      <c r="AV272" s="58"/>
      <c r="AW272" s="58"/>
      <c r="AX272" s="58"/>
      <c r="AY272" s="58"/>
      <c r="AZ272" s="58"/>
      <c r="BA272" s="58"/>
      <c r="BB272" s="58"/>
      <c r="BC272" s="58"/>
      <c r="BD272" s="58"/>
      <c r="BE272" s="58">
        <v>3</v>
      </c>
      <c r="BF272" s="58"/>
      <c r="BG272" s="58"/>
      <c r="BH272" s="58">
        <v>1</v>
      </c>
      <c r="BI272" s="58"/>
      <c r="BJ272" s="58"/>
      <c r="BK272" s="58"/>
      <c r="BL272" s="58"/>
      <c r="BM272" s="58"/>
      <c r="BN272" s="58"/>
      <c r="BO272" s="58"/>
      <c r="BP272" s="58"/>
      <c r="BQ272" s="58"/>
      <c r="BR272" s="58"/>
      <c r="BS272" s="58"/>
      <c r="BT272" s="58"/>
      <c r="BU272" s="58"/>
      <c r="BV272" s="58"/>
      <c r="BW272" s="58"/>
      <c r="BX272" s="58"/>
      <c r="BY272" s="66"/>
      <c r="BZ272" s="183">
        <v>3</v>
      </c>
      <c r="CA272" s="58"/>
      <c r="CB272" s="58"/>
      <c r="CC272" s="58">
        <v>1</v>
      </c>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66"/>
      <c r="DJ272" s="183"/>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66"/>
      <c r="ET272" s="183"/>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66"/>
      <c r="GD272" s="183"/>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66"/>
    </row>
    <row r="273" spans="2:221" ht="18" customHeight="1" x14ac:dyDescent="0.2">
      <c r="B273" s="159" t="s">
        <v>537</v>
      </c>
      <c r="C273" s="160"/>
      <c r="D273" s="160"/>
      <c r="E273" s="160"/>
      <c r="F273" s="160"/>
      <c r="G273" s="160"/>
      <c r="H273" s="160"/>
      <c r="I273" s="160"/>
      <c r="J273" s="160"/>
      <c r="K273" s="160"/>
      <c r="L273" s="160"/>
      <c r="M273" s="160"/>
      <c r="N273" s="160"/>
      <c r="O273" s="160"/>
      <c r="P273" s="160"/>
      <c r="Q273" s="160"/>
      <c r="R273" s="160"/>
      <c r="S273" s="160"/>
      <c r="T273" s="160"/>
      <c r="U273" s="161"/>
      <c r="V273" s="165" t="s">
        <v>579</v>
      </c>
      <c r="W273" s="166"/>
      <c r="X273" s="166"/>
      <c r="Y273" s="166"/>
      <c r="Z273" s="166"/>
      <c r="AA273" s="167"/>
      <c r="AB273" s="171">
        <v>4.5749999999999999E-2</v>
      </c>
      <c r="AC273" s="172"/>
      <c r="AD273" s="172"/>
      <c r="AE273" s="172"/>
      <c r="AF273" s="173"/>
      <c r="AG273" s="177" t="s">
        <v>23</v>
      </c>
      <c r="AH273" s="178"/>
      <c r="AI273" s="178"/>
      <c r="AJ273" s="178"/>
      <c r="AK273" s="178"/>
      <c r="AL273" s="179">
        <f t="shared" si="7"/>
        <v>5</v>
      </c>
      <c r="AM273" s="180"/>
      <c r="AN273" s="180"/>
      <c r="AO273" s="181"/>
      <c r="AP273" s="61"/>
      <c r="AQ273" s="65"/>
      <c r="AR273" s="65"/>
      <c r="AS273" s="65"/>
      <c r="AT273" s="65"/>
      <c r="AU273" s="65"/>
      <c r="AV273" s="65"/>
      <c r="AW273" s="65"/>
      <c r="AX273" s="65"/>
      <c r="AY273" s="65"/>
      <c r="AZ273" s="65"/>
      <c r="BA273" s="65"/>
      <c r="BB273" s="65"/>
      <c r="BC273" s="65"/>
      <c r="BD273" s="65"/>
      <c r="BE273" s="492">
        <v>1</v>
      </c>
      <c r="BF273" s="373"/>
      <c r="BG273" s="373"/>
      <c r="BH273" s="373"/>
      <c r="BI273" s="373"/>
      <c r="BJ273" s="373"/>
      <c r="BK273" s="373"/>
      <c r="BL273" s="373"/>
      <c r="BM273" s="373"/>
      <c r="BN273" s="373"/>
      <c r="BO273" s="373"/>
      <c r="BP273" s="373"/>
      <c r="BQ273" s="373"/>
      <c r="BR273" s="373"/>
      <c r="BS273" s="373"/>
      <c r="BT273" s="373"/>
      <c r="BU273" s="373"/>
      <c r="BV273" s="373"/>
      <c r="BW273" s="373"/>
      <c r="BX273" s="373"/>
      <c r="BY273" s="374"/>
      <c r="BZ273" s="182">
        <v>2</v>
      </c>
      <c r="CA273" s="65"/>
      <c r="CB273" s="65"/>
      <c r="CC273" s="65">
        <v>2</v>
      </c>
      <c r="CD273" s="65"/>
      <c r="CE273" s="65"/>
      <c r="CF273" s="65"/>
      <c r="CG273" s="65"/>
      <c r="CH273" s="65"/>
      <c r="CI273" s="65"/>
      <c r="CJ273" s="65"/>
      <c r="CK273" s="65"/>
      <c r="CL273" s="65"/>
      <c r="CM273" s="65"/>
      <c r="CN273" s="65"/>
      <c r="CO273" s="65"/>
      <c r="CP273" s="65"/>
      <c r="CQ273" s="65"/>
      <c r="CR273" s="492"/>
      <c r="CS273" s="373"/>
      <c r="CT273" s="373"/>
      <c r="CU273" s="373"/>
      <c r="CV273" s="373"/>
      <c r="CW273" s="373"/>
      <c r="CX273" s="373"/>
      <c r="CY273" s="373"/>
      <c r="CZ273" s="373"/>
      <c r="DA273" s="373"/>
      <c r="DB273" s="373"/>
      <c r="DC273" s="373"/>
      <c r="DD273" s="373"/>
      <c r="DE273" s="373"/>
      <c r="DF273" s="373"/>
      <c r="DG273" s="373"/>
      <c r="DH273" s="373"/>
      <c r="DI273" s="373"/>
      <c r="DJ273" s="182"/>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80"/>
      <c r="ET273" s="182"/>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80"/>
      <c r="GD273" s="182"/>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80"/>
    </row>
    <row r="274" spans="2:221" ht="18" customHeight="1" x14ac:dyDescent="0.2">
      <c r="B274" s="162"/>
      <c r="C274" s="163"/>
      <c r="D274" s="163"/>
      <c r="E274" s="163"/>
      <c r="F274" s="163"/>
      <c r="G274" s="163"/>
      <c r="H274" s="163"/>
      <c r="I274" s="163"/>
      <c r="J274" s="163"/>
      <c r="K274" s="163"/>
      <c r="L274" s="163"/>
      <c r="M274" s="163"/>
      <c r="N274" s="163"/>
      <c r="O274" s="163"/>
      <c r="P274" s="163"/>
      <c r="Q274" s="163"/>
      <c r="R274" s="163"/>
      <c r="S274" s="163"/>
      <c r="T274" s="163"/>
      <c r="U274" s="164"/>
      <c r="V274" s="168"/>
      <c r="W274" s="169"/>
      <c r="X274" s="169"/>
      <c r="Y274" s="169"/>
      <c r="Z274" s="169"/>
      <c r="AA274" s="170"/>
      <c r="AB274" s="174"/>
      <c r="AC274" s="175"/>
      <c r="AD274" s="175"/>
      <c r="AE274" s="175"/>
      <c r="AF274" s="176"/>
      <c r="AG274" s="177" t="s">
        <v>24</v>
      </c>
      <c r="AH274" s="178"/>
      <c r="AI274" s="178"/>
      <c r="AJ274" s="178"/>
      <c r="AK274" s="178"/>
      <c r="AL274" s="179">
        <f>SUM(AP274:HM274)</f>
        <v>1.2545000000000002</v>
      </c>
      <c r="AM274" s="180"/>
      <c r="AN274" s="180"/>
      <c r="AO274" s="181"/>
      <c r="AP274" s="184"/>
      <c r="AQ274" s="65"/>
      <c r="AR274" s="65"/>
      <c r="AS274" s="65"/>
      <c r="AT274" s="65"/>
      <c r="AU274" s="65"/>
      <c r="AV274" s="65"/>
      <c r="AW274" s="65"/>
      <c r="AX274" s="65"/>
      <c r="AY274" s="65"/>
      <c r="AZ274" s="65"/>
      <c r="BA274" s="65"/>
      <c r="BB274" s="65"/>
      <c r="BC274" s="65"/>
      <c r="BD274" s="65"/>
      <c r="BE274" s="492">
        <v>0.45450000000000002</v>
      </c>
      <c r="BF274" s="373"/>
      <c r="BG274" s="373"/>
      <c r="BH274" s="373"/>
      <c r="BI274" s="373"/>
      <c r="BJ274" s="373"/>
      <c r="BK274" s="373"/>
      <c r="BL274" s="373"/>
      <c r="BM274" s="373"/>
      <c r="BN274" s="373"/>
      <c r="BO274" s="373"/>
      <c r="BP274" s="373"/>
      <c r="BQ274" s="373"/>
      <c r="BR274" s="373"/>
      <c r="BS274" s="373"/>
      <c r="BT274" s="373"/>
      <c r="BU274" s="373"/>
      <c r="BV274" s="373"/>
      <c r="BW274" s="373"/>
      <c r="BX274" s="373"/>
      <c r="BY274" s="374"/>
      <c r="BZ274" s="372">
        <v>0.8</v>
      </c>
      <c r="CA274" s="373"/>
      <c r="CB274" s="373"/>
      <c r="CC274" s="373"/>
      <c r="CD274" s="373"/>
      <c r="CE274" s="373"/>
      <c r="CF274" s="373"/>
      <c r="CG274" s="373"/>
      <c r="CH274" s="494"/>
      <c r="CI274" s="65"/>
      <c r="CJ274" s="65"/>
      <c r="CK274" s="65"/>
      <c r="CL274" s="65"/>
      <c r="CM274" s="65"/>
      <c r="CN274" s="65"/>
      <c r="CO274" s="65"/>
      <c r="CP274" s="65"/>
      <c r="CQ274" s="65"/>
      <c r="CR274" s="65"/>
      <c r="CS274" s="65"/>
      <c r="CT274" s="65"/>
      <c r="CU274" s="65"/>
      <c r="CV274" s="65"/>
      <c r="CW274" s="65"/>
      <c r="CX274" s="65"/>
      <c r="CY274" s="65"/>
      <c r="CZ274" s="65"/>
      <c r="DA274" s="65"/>
      <c r="DB274" s="65"/>
      <c r="DC274" s="65"/>
      <c r="DD274" s="65"/>
      <c r="DE274" s="65"/>
      <c r="DF274" s="65"/>
      <c r="DG274" s="65"/>
      <c r="DH274" s="65"/>
      <c r="DI274" s="80"/>
      <c r="DJ274" s="182"/>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80"/>
      <c r="ET274" s="182"/>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80"/>
      <c r="GD274" s="182"/>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80"/>
    </row>
    <row r="275" spans="2:221" ht="18" customHeight="1" x14ac:dyDescent="0.2">
      <c r="B275" s="185" t="s">
        <v>538</v>
      </c>
      <c r="C275" s="186"/>
      <c r="D275" s="186"/>
      <c r="E275" s="186"/>
      <c r="F275" s="186"/>
      <c r="G275" s="186"/>
      <c r="H275" s="186"/>
      <c r="I275" s="186"/>
      <c r="J275" s="186"/>
      <c r="K275" s="186"/>
      <c r="L275" s="186"/>
      <c r="M275" s="186"/>
      <c r="N275" s="186"/>
      <c r="O275" s="186"/>
      <c r="P275" s="186"/>
      <c r="Q275" s="186"/>
      <c r="R275" s="186"/>
      <c r="S275" s="186"/>
      <c r="T275" s="186"/>
      <c r="U275" s="187"/>
      <c r="V275" s="188" t="s">
        <v>580</v>
      </c>
      <c r="W275" s="189"/>
      <c r="X275" s="189"/>
      <c r="Y275" s="189"/>
      <c r="Z275" s="189"/>
      <c r="AA275" s="190"/>
      <c r="AB275" s="191">
        <v>5.7079999999999999E-2</v>
      </c>
      <c r="AC275" s="192"/>
      <c r="AD275" s="192"/>
      <c r="AE275" s="192"/>
      <c r="AF275" s="193"/>
      <c r="AG275" s="74" t="s">
        <v>23</v>
      </c>
      <c r="AH275" s="75"/>
      <c r="AI275" s="75"/>
      <c r="AJ275" s="75"/>
      <c r="AK275" s="75"/>
      <c r="AL275" s="76">
        <f t="shared" si="7"/>
        <v>7</v>
      </c>
      <c r="AM275" s="77"/>
      <c r="AN275" s="77"/>
      <c r="AO275" s="78"/>
      <c r="AP275" s="91"/>
      <c r="AQ275" s="58"/>
      <c r="AR275" s="58"/>
      <c r="AS275" s="58"/>
      <c r="AT275" s="58"/>
      <c r="AU275" s="58"/>
      <c r="AV275" s="58"/>
      <c r="AW275" s="58"/>
      <c r="AX275" s="58"/>
      <c r="AY275" s="58"/>
      <c r="AZ275" s="58"/>
      <c r="BA275" s="58"/>
      <c r="BB275" s="58"/>
      <c r="BC275" s="58"/>
      <c r="BD275" s="58"/>
      <c r="BE275" s="58"/>
      <c r="BF275" s="58"/>
      <c r="BG275" s="58"/>
      <c r="BH275" s="58">
        <v>7</v>
      </c>
      <c r="BI275" s="58"/>
      <c r="BJ275" s="58"/>
      <c r="BK275" s="58"/>
      <c r="BL275" s="58"/>
      <c r="BM275" s="58"/>
      <c r="BN275" s="58"/>
      <c r="BO275" s="58"/>
      <c r="BP275" s="58"/>
      <c r="BQ275" s="58"/>
      <c r="BR275" s="58"/>
      <c r="BS275" s="58"/>
      <c r="BT275" s="58"/>
      <c r="BU275" s="58"/>
      <c r="BV275" s="58"/>
      <c r="BW275" s="58"/>
      <c r="BX275" s="58"/>
      <c r="BY275" s="66"/>
      <c r="BZ275" s="183"/>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66"/>
      <c r="DJ275" s="183"/>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66"/>
      <c r="ET275" s="183"/>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66"/>
      <c r="GD275" s="183"/>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66"/>
    </row>
    <row r="276" spans="2:221" ht="18" customHeight="1" thickBot="1" x14ac:dyDescent="0.25">
      <c r="B276" s="416"/>
      <c r="C276" s="417"/>
      <c r="D276" s="417"/>
      <c r="E276" s="417"/>
      <c r="F276" s="417"/>
      <c r="G276" s="417"/>
      <c r="H276" s="417"/>
      <c r="I276" s="417"/>
      <c r="J276" s="417"/>
      <c r="K276" s="417"/>
      <c r="L276" s="417"/>
      <c r="M276" s="417"/>
      <c r="N276" s="417"/>
      <c r="O276" s="417"/>
      <c r="P276" s="417"/>
      <c r="Q276" s="417"/>
      <c r="R276" s="417"/>
      <c r="S276" s="417"/>
      <c r="T276" s="417"/>
      <c r="U276" s="418"/>
      <c r="V276" s="419"/>
      <c r="W276" s="420"/>
      <c r="X276" s="420"/>
      <c r="Y276" s="420"/>
      <c r="Z276" s="420"/>
      <c r="AA276" s="421"/>
      <c r="AB276" s="422"/>
      <c r="AC276" s="423"/>
      <c r="AD276" s="423"/>
      <c r="AE276" s="423"/>
      <c r="AF276" s="424"/>
      <c r="AG276" s="426" t="s">
        <v>24</v>
      </c>
      <c r="AH276" s="427"/>
      <c r="AI276" s="427"/>
      <c r="AJ276" s="427"/>
      <c r="AK276" s="427"/>
      <c r="AL276" s="428">
        <f t="shared" si="7"/>
        <v>6</v>
      </c>
      <c r="AM276" s="429"/>
      <c r="AN276" s="429"/>
      <c r="AO276" s="430"/>
      <c r="AP276" s="488"/>
      <c r="AQ276" s="425"/>
      <c r="AR276" s="425"/>
      <c r="AS276" s="425"/>
      <c r="AT276" s="425"/>
      <c r="AU276" s="425"/>
      <c r="AV276" s="425"/>
      <c r="AW276" s="425"/>
      <c r="AX276" s="425"/>
      <c r="AY276" s="425"/>
      <c r="AZ276" s="425"/>
      <c r="BA276" s="425"/>
      <c r="BB276" s="425"/>
      <c r="BC276" s="425"/>
      <c r="BD276" s="425"/>
      <c r="BE276" s="425"/>
      <c r="BF276" s="425"/>
      <c r="BG276" s="425"/>
      <c r="BH276" s="425">
        <v>3</v>
      </c>
      <c r="BI276" s="425"/>
      <c r="BJ276" s="425"/>
      <c r="BK276" s="425"/>
      <c r="BL276" s="425"/>
      <c r="BM276" s="425"/>
      <c r="BN276" s="425"/>
      <c r="BO276" s="425"/>
      <c r="BP276" s="425"/>
      <c r="BQ276" s="425"/>
      <c r="BR276" s="425"/>
      <c r="BS276" s="425"/>
      <c r="BT276" s="425"/>
      <c r="BU276" s="425"/>
      <c r="BV276" s="425"/>
      <c r="BW276" s="425"/>
      <c r="BX276" s="425"/>
      <c r="BY276" s="434"/>
      <c r="BZ276" s="435">
        <v>2</v>
      </c>
      <c r="CA276" s="425"/>
      <c r="CB276" s="425"/>
      <c r="CC276" s="425">
        <v>1</v>
      </c>
      <c r="CD276" s="425"/>
      <c r="CE276" s="425"/>
      <c r="CF276" s="425"/>
      <c r="CG276" s="425"/>
      <c r="CH276" s="425"/>
      <c r="CI276" s="425"/>
      <c r="CJ276" s="425"/>
      <c r="CK276" s="425"/>
      <c r="CL276" s="425"/>
      <c r="CM276" s="425"/>
      <c r="CN276" s="425"/>
      <c r="CO276" s="425"/>
      <c r="CP276" s="425"/>
      <c r="CQ276" s="425"/>
      <c r="CR276" s="425"/>
      <c r="CS276" s="425"/>
      <c r="CT276" s="425"/>
      <c r="CU276" s="425"/>
      <c r="CV276" s="425"/>
      <c r="CW276" s="425"/>
      <c r="CX276" s="425"/>
      <c r="CY276" s="425"/>
      <c r="CZ276" s="425"/>
      <c r="DA276" s="425"/>
      <c r="DB276" s="425"/>
      <c r="DC276" s="425"/>
      <c r="DD276" s="425"/>
      <c r="DE276" s="425"/>
      <c r="DF276" s="425"/>
      <c r="DG276" s="425"/>
      <c r="DH276" s="425"/>
      <c r="DI276" s="434"/>
      <c r="DJ276" s="435"/>
      <c r="DK276" s="425"/>
      <c r="DL276" s="425"/>
      <c r="DM276" s="425"/>
      <c r="DN276" s="425"/>
      <c r="DO276" s="425"/>
      <c r="DP276" s="425"/>
      <c r="DQ276" s="425"/>
      <c r="DR276" s="425"/>
      <c r="DS276" s="425"/>
      <c r="DT276" s="425"/>
      <c r="DU276" s="425"/>
      <c r="DV276" s="425"/>
      <c r="DW276" s="425"/>
      <c r="DX276" s="425"/>
      <c r="DY276" s="425"/>
      <c r="DZ276" s="425"/>
      <c r="EA276" s="425"/>
      <c r="EB276" s="425"/>
      <c r="EC276" s="425"/>
      <c r="ED276" s="425"/>
      <c r="EE276" s="425"/>
      <c r="EF276" s="425"/>
      <c r="EG276" s="425"/>
      <c r="EH276" s="425"/>
      <c r="EI276" s="425"/>
      <c r="EJ276" s="425"/>
      <c r="EK276" s="425"/>
      <c r="EL276" s="425"/>
      <c r="EM276" s="425"/>
      <c r="EN276" s="425"/>
      <c r="EO276" s="425"/>
      <c r="EP276" s="425"/>
      <c r="EQ276" s="425"/>
      <c r="ER276" s="425"/>
      <c r="ES276" s="434"/>
      <c r="ET276" s="435"/>
      <c r="EU276" s="425"/>
      <c r="EV276" s="425"/>
      <c r="EW276" s="425"/>
      <c r="EX276" s="425"/>
      <c r="EY276" s="425"/>
      <c r="EZ276" s="425"/>
      <c r="FA276" s="425"/>
      <c r="FB276" s="425"/>
      <c r="FC276" s="425"/>
      <c r="FD276" s="425"/>
      <c r="FE276" s="425"/>
      <c r="FF276" s="425"/>
      <c r="FG276" s="425"/>
      <c r="FH276" s="425"/>
      <c r="FI276" s="425"/>
      <c r="FJ276" s="425"/>
      <c r="FK276" s="425"/>
      <c r="FL276" s="425"/>
      <c r="FM276" s="425"/>
      <c r="FN276" s="425"/>
      <c r="FO276" s="425"/>
      <c r="FP276" s="425"/>
      <c r="FQ276" s="425"/>
      <c r="FR276" s="425"/>
      <c r="FS276" s="425"/>
      <c r="FT276" s="425"/>
      <c r="FU276" s="425"/>
      <c r="FV276" s="425"/>
      <c r="FW276" s="425"/>
      <c r="FX276" s="425"/>
      <c r="FY276" s="425"/>
      <c r="FZ276" s="425"/>
      <c r="GA276" s="425"/>
      <c r="GB276" s="425"/>
      <c r="GC276" s="434"/>
      <c r="GD276" s="435"/>
      <c r="GE276" s="425"/>
      <c r="GF276" s="425"/>
      <c r="GG276" s="425"/>
      <c r="GH276" s="425"/>
      <c r="GI276" s="425"/>
      <c r="GJ276" s="425"/>
      <c r="GK276" s="425"/>
      <c r="GL276" s="425"/>
      <c r="GM276" s="425"/>
      <c r="GN276" s="425"/>
      <c r="GO276" s="425"/>
      <c r="GP276" s="425"/>
      <c r="GQ276" s="425"/>
      <c r="GR276" s="425"/>
      <c r="GS276" s="425"/>
      <c r="GT276" s="425"/>
      <c r="GU276" s="425"/>
      <c r="GV276" s="425"/>
      <c r="GW276" s="425"/>
      <c r="GX276" s="425"/>
      <c r="GY276" s="425"/>
      <c r="GZ276" s="425"/>
      <c r="HA276" s="425"/>
      <c r="HB276" s="425"/>
      <c r="HC276" s="425"/>
      <c r="HD276" s="425"/>
      <c r="HE276" s="425"/>
      <c r="HF276" s="425"/>
      <c r="HG276" s="425"/>
      <c r="HH276" s="425"/>
      <c r="HI276" s="425"/>
      <c r="HJ276" s="425"/>
      <c r="HK276" s="425"/>
      <c r="HL276" s="425"/>
      <c r="HM276" s="434"/>
    </row>
  </sheetData>
  <mergeCells count="11374">
    <mergeCell ref="BZ200:CH200"/>
    <mergeCell ref="BZ274:CH274"/>
    <mergeCell ref="CR177:DI177"/>
    <mergeCell ref="BZ199:DI199"/>
    <mergeCell ref="BZ203:DI203"/>
    <mergeCell ref="BZ204:DI204"/>
    <mergeCell ref="BZ205:CK205"/>
    <mergeCell ref="BZ207:DI207"/>
    <mergeCell ref="BZ208:DI208"/>
    <mergeCell ref="BZ209:DI209"/>
    <mergeCell ref="CX211:DI211"/>
    <mergeCell ref="BZ213:DI213"/>
    <mergeCell ref="BZ215:DI215"/>
    <mergeCell ref="BZ214:DI214"/>
    <mergeCell ref="BZ216:DI216"/>
    <mergeCell ref="BZ217:DI217"/>
    <mergeCell ref="BZ218:DI218"/>
    <mergeCell ref="BZ219:DI219"/>
    <mergeCell ref="BZ220:DI220"/>
    <mergeCell ref="BZ221:DI221"/>
    <mergeCell ref="BZ222:DI222"/>
    <mergeCell ref="BZ223:CH223"/>
    <mergeCell ref="BZ225:CH225"/>
    <mergeCell ref="CI227:CZ227"/>
    <mergeCell ref="BZ229:CH229"/>
    <mergeCell ref="CI231:CZ231"/>
    <mergeCell ref="DA233:DI233"/>
    <mergeCell ref="BZ235:CH235"/>
    <mergeCell ref="BZ67:DI67"/>
    <mergeCell ref="BZ71:CH71"/>
    <mergeCell ref="CI71:CQ71"/>
    <mergeCell ref="CR71:CZ71"/>
    <mergeCell ref="DA71:DI71"/>
    <mergeCell ref="BZ77:DI77"/>
    <mergeCell ref="BZ81:DI81"/>
    <mergeCell ref="BZ83:CH83"/>
    <mergeCell ref="CI83:CQ83"/>
    <mergeCell ref="CR83:CZ83"/>
    <mergeCell ref="DA83:DI83"/>
    <mergeCell ref="BZ85:CH85"/>
    <mergeCell ref="CI85:CQ85"/>
    <mergeCell ref="CR85:CZ85"/>
    <mergeCell ref="DA85:DI85"/>
    <mergeCell ref="BZ87:CH87"/>
    <mergeCell ref="CI87:CQ87"/>
    <mergeCell ref="CR87:CZ87"/>
    <mergeCell ref="DA87:DI87"/>
    <mergeCell ref="BZ89:CH89"/>
    <mergeCell ref="CI89:CQ89"/>
    <mergeCell ref="CR89:CZ89"/>
    <mergeCell ref="DA89:DI89"/>
    <mergeCell ref="BZ91:DI91"/>
    <mergeCell ref="BZ107:DI107"/>
    <mergeCell ref="BZ108:DI108"/>
    <mergeCell ref="BZ143:CH143"/>
    <mergeCell ref="CI143:CQ143"/>
    <mergeCell ref="CR143:CZ143"/>
    <mergeCell ref="DA143:DI143"/>
    <mergeCell ref="BZ145:CH145"/>
    <mergeCell ref="CI145:CQ145"/>
    <mergeCell ref="CR145:CZ145"/>
    <mergeCell ref="DA145:DI145"/>
    <mergeCell ref="CO212:CQ212"/>
    <mergeCell ref="CU211:CW211"/>
    <mergeCell ref="CR210:CT210"/>
    <mergeCell ref="CU210:CW210"/>
    <mergeCell ref="AV199:BY199"/>
    <mergeCell ref="AV200:BY200"/>
    <mergeCell ref="BK203:BY203"/>
    <mergeCell ref="BK204:BY204"/>
    <mergeCell ref="BB207:BM207"/>
    <mergeCell ref="BB208:BM208"/>
    <mergeCell ref="BH221:BY221"/>
    <mergeCell ref="BH222:BY222"/>
    <mergeCell ref="BQ237:BY237"/>
    <mergeCell ref="BQ238:BY238"/>
    <mergeCell ref="BE273:BY273"/>
    <mergeCell ref="BE274:BY274"/>
    <mergeCell ref="GV276:GX276"/>
    <mergeCell ref="GY276:HA276"/>
    <mergeCell ref="HB276:HD276"/>
    <mergeCell ref="HE276:HG276"/>
    <mergeCell ref="HH276:HJ276"/>
    <mergeCell ref="HK276:HM276"/>
    <mergeCell ref="GD276:GF276"/>
    <mergeCell ref="GG276:GI276"/>
    <mergeCell ref="GJ276:GL276"/>
    <mergeCell ref="GM276:GO276"/>
    <mergeCell ref="GP276:GR276"/>
    <mergeCell ref="GS276:GU276"/>
    <mergeCell ref="FL276:FN276"/>
    <mergeCell ref="FO276:FQ276"/>
    <mergeCell ref="FR276:FT276"/>
    <mergeCell ref="FU276:FW276"/>
    <mergeCell ref="FX276:FZ276"/>
    <mergeCell ref="GA276:GC276"/>
    <mergeCell ref="ET276:EV276"/>
    <mergeCell ref="EW276:EY276"/>
    <mergeCell ref="EZ276:FB276"/>
    <mergeCell ref="FC276:FE276"/>
    <mergeCell ref="FF276:FH276"/>
    <mergeCell ref="FI276:FK276"/>
    <mergeCell ref="EB276:ED276"/>
    <mergeCell ref="EE276:EG276"/>
    <mergeCell ref="EH276:EJ276"/>
    <mergeCell ref="EK276:EM276"/>
    <mergeCell ref="EN276:EP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BZ276:CB276"/>
    <mergeCell ref="CC276:CE276"/>
    <mergeCell ref="CF276:CH276"/>
    <mergeCell ref="CI276:CK276"/>
    <mergeCell ref="CL276:CN276"/>
    <mergeCell ref="CO276:CQ276"/>
    <mergeCell ref="BN276:BP276"/>
    <mergeCell ref="BZ241:DI241"/>
    <mergeCell ref="BZ242:DI242"/>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DS275:DU275"/>
    <mergeCell ref="CL275:CN275"/>
    <mergeCell ref="CO275:CQ275"/>
    <mergeCell ref="CR275:CT275"/>
    <mergeCell ref="CU275:CW275"/>
    <mergeCell ref="CX275:CZ275"/>
    <mergeCell ref="DA275:DC275"/>
    <mergeCell ref="BT275:BV275"/>
    <mergeCell ref="BW275:BY275"/>
    <mergeCell ref="BZ275:CB275"/>
    <mergeCell ref="CC275:CE275"/>
    <mergeCell ref="CF275:CH275"/>
    <mergeCell ref="CI275:CK275"/>
    <mergeCell ref="BB275:BD275"/>
    <mergeCell ref="BE275:BG275"/>
    <mergeCell ref="BH275:BJ275"/>
    <mergeCell ref="BK275:BM275"/>
    <mergeCell ref="BN275:BP275"/>
    <mergeCell ref="BQ275:BS275"/>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DY274:EA274"/>
    <mergeCell ref="EB274:ED274"/>
    <mergeCell ref="EE274:EG274"/>
    <mergeCell ref="EH274:EJ274"/>
    <mergeCell ref="EK274:EM274"/>
    <mergeCell ref="EN274:EP274"/>
    <mergeCell ref="DG274:DI274"/>
    <mergeCell ref="DJ274:DL274"/>
    <mergeCell ref="DM274:DO274"/>
    <mergeCell ref="DP274:DR274"/>
    <mergeCell ref="DS274:DU274"/>
    <mergeCell ref="DV274:DX274"/>
    <mergeCell ref="CO274:CQ274"/>
    <mergeCell ref="CR274:CT274"/>
    <mergeCell ref="CU274:CW274"/>
    <mergeCell ref="CX274:CZ274"/>
    <mergeCell ref="DA274:DC274"/>
    <mergeCell ref="DD274:DF274"/>
    <mergeCell ref="CI274:CK274"/>
    <mergeCell ref="CL274:CN274"/>
    <mergeCell ref="HH275:HJ275"/>
    <mergeCell ref="BH276:BJ276"/>
    <mergeCell ref="BK276:BM276"/>
    <mergeCell ref="BT276:BV276"/>
    <mergeCell ref="BW276:BY276"/>
    <mergeCell ref="BQ276:BS276"/>
    <mergeCell ref="HH273:HJ273"/>
    <mergeCell ref="HK273:HM273"/>
    <mergeCell ref="AG274:AK274"/>
    <mergeCell ref="AL274:AO274"/>
    <mergeCell ref="AP274:AR274"/>
    <mergeCell ref="AS274:AU274"/>
    <mergeCell ref="AV274:AX274"/>
    <mergeCell ref="AY274:BA274"/>
    <mergeCell ref="BB274:BD274"/>
    <mergeCell ref="GM273:GO273"/>
    <mergeCell ref="GP273:GR273"/>
    <mergeCell ref="GS273:GU273"/>
    <mergeCell ref="GV273:GX273"/>
    <mergeCell ref="GY273:HA273"/>
    <mergeCell ref="HB273:HD273"/>
    <mergeCell ref="FU273:FW273"/>
    <mergeCell ref="FX273:FZ273"/>
    <mergeCell ref="GA273:GC273"/>
    <mergeCell ref="GD273:GF273"/>
    <mergeCell ref="GG273:GI273"/>
    <mergeCell ref="GJ273:GL273"/>
    <mergeCell ref="FC273:FE273"/>
    <mergeCell ref="FF273:FH273"/>
    <mergeCell ref="FI273:FK273"/>
    <mergeCell ref="FL273:FN273"/>
    <mergeCell ref="FO273:FQ273"/>
    <mergeCell ref="FR273:FT273"/>
    <mergeCell ref="EK273:EM273"/>
    <mergeCell ref="EN273:EP273"/>
    <mergeCell ref="EQ273:ES273"/>
    <mergeCell ref="ET273:EV273"/>
    <mergeCell ref="EW273:EY273"/>
    <mergeCell ref="EZ273:FB273"/>
    <mergeCell ref="DS273:DU273"/>
    <mergeCell ref="DV273:DX273"/>
    <mergeCell ref="DY273:EA273"/>
    <mergeCell ref="EB273:ED273"/>
    <mergeCell ref="EE273:EG273"/>
    <mergeCell ref="EH273:EJ273"/>
    <mergeCell ref="DJ273:DL273"/>
    <mergeCell ref="DM273:DO273"/>
    <mergeCell ref="DP273:DR273"/>
    <mergeCell ref="CI273:CK273"/>
    <mergeCell ref="CL273:CN273"/>
    <mergeCell ref="CO273:CQ273"/>
    <mergeCell ref="BZ273:CB273"/>
    <mergeCell ref="CC273:CE273"/>
    <mergeCell ref="CF273:CH273"/>
    <mergeCell ref="AY273:BA273"/>
    <mergeCell ref="BB273:BD273"/>
    <mergeCell ref="HK274:HM274"/>
    <mergeCell ref="CR273:DI273"/>
    <mergeCell ref="HK272:HM272"/>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EH272:EJ272"/>
    <mergeCell ref="EK272:EM272"/>
    <mergeCell ref="DD272:DF272"/>
    <mergeCell ref="DG272:DI272"/>
    <mergeCell ref="DJ272:DL272"/>
    <mergeCell ref="DM272:DO272"/>
    <mergeCell ref="DP272:DR272"/>
    <mergeCell ref="DS272:DU272"/>
    <mergeCell ref="CL272:CN272"/>
    <mergeCell ref="CO272:CQ272"/>
    <mergeCell ref="CR272:CT272"/>
    <mergeCell ref="CU272:CW272"/>
    <mergeCell ref="CX272:CZ272"/>
    <mergeCell ref="DA272:DC272"/>
    <mergeCell ref="BT272:BV272"/>
    <mergeCell ref="BW272:BY272"/>
    <mergeCell ref="BZ272:CB272"/>
    <mergeCell ref="CC272:CE272"/>
    <mergeCell ref="CF272:CH272"/>
    <mergeCell ref="CI272:CK272"/>
    <mergeCell ref="BB272:BD272"/>
    <mergeCell ref="BE272:BG272"/>
    <mergeCell ref="BH272:BJ272"/>
    <mergeCell ref="BK272:BM272"/>
    <mergeCell ref="BN272:BP272"/>
    <mergeCell ref="BQ272:BS272"/>
    <mergeCell ref="HE273:HG273"/>
    <mergeCell ref="HE271:HG271"/>
    <mergeCell ref="HH271:HJ271"/>
    <mergeCell ref="HK271:HM271"/>
    <mergeCell ref="AG272:AK272"/>
    <mergeCell ref="AL272:AO272"/>
    <mergeCell ref="AP272:AR272"/>
    <mergeCell ref="AS272:AU272"/>
    <mergeCell ref="AV272:AX272"/>
    <mergeCell ref="AY272:BA272"/>
    <mergeCell ref="GJ271:GL271"/>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FI271:FK271"/>
    <mergeCell ref="FL271:FN271"/>
    <mergeCell ref="FO271:FQ271"/>
    <mergeCell ref="EH271:EJ271"/>
    <mergeCell ref="EK271:EM271"/>
    <mergeCell ref="EN271:EP271"/>
    <mergeCell ref="EQ271:ES271"/>
    <mergeCell ref="ET271:EV271"/>
    <mergeCell ref="EW271:EY271"/>
    <mergeCell ref="DP271:DR271"/>
    <mergeCell ref="DS271:DU271"/>
    <mergeCell ref="DV271:DX271"/>
    <mergeCell ref="DY271:EA271"/>
    <mergeCell ref="EB271:ED271"/>
    <mergeCell ref="EE271:EG271"/>
    <mergeCell ref="CX271:CZ271"/>
    <mergeCell ref="DA271:DC271"/>
    <mergeCell ref="DD271:DF271"/>
    <mergeCell ref="DG271:DI271"/>
    <mergeCell ref="DJ271:DL271"/>
    <mergeCell ref="DM271:DO271"/>
    <mergeCell ref="CF271:CH271"/>
    <mergeCell ref="CI271:CK271"/>
    <mergeCell ref="CL271:CN271"/>
    <mergeCell ref="CO271:CQ271"/>
    <mergeCell ref="CR271:CT271"/>
    <mergeCell ref="CU271:CW271"/>
    <mergeCell ref="BN271:BP271"/>
    <mergeCell ref="BQ271:BS271"/>
    <mergeCell ref="BT271:BV271"/>
    <mergeCell ref="BW271:BY271"/>
    <mergeCell ref="BZ271:CB271"/>
    <mergeCell ref="CC271:CE271"/>
    <mergeCell ref="AV271:AX271"/>
    <mergeCell ref="AY271:BA271"/>
    <mergeCell ref="BB271:BD271"/>
    <mergeCell ref="BE271:BG271"/>
    <mergeCell ref="BH271:BJ271"/>
    <mergeCell ref="BK271:BM271"/>
    <mergeCell ref="HH272:HJ272"/>
    <mergeCell ref="B271:U272"/>
    <mergeCell ref="V271:AA272"/>
    <mergeCell ref="AB271:AF272"/>
    <mergeCell ref="AG271:AK271"/>
    <mergeCell ref="AL271:AO271"/>
    <mergeCell ref="AP271:AR271"/>
    <mergeCell ref="AS271:AU271"/>
    <mergeCell ref="GM270:GO270"/>
    <mergeCell ref="GP270:GR270"/>
    <mergeCell ref="GS270:GU270"/>
    <mergeCell ref="GV270:GX270"/>
    <mergeCell ref="GY270:HA270"/>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DD270:DF270"/>
    <mergeCell ref="DG270:DI270"/>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BK270:BM270"/>
    <mergeCell ref="BN270:BP270"/>
    <mergeCell ref="HB271:HD271"/>
    <mergeCell ref="B269:U270"/>
    <mergeCell ref="V269:AA270"/>
    <mergeCell ref="HK269:HM269"/>
    <mergeCell ref="AG270:AK270"/>
    <mergeCell ref="AL270:AO270"/>
    <mergeCell ref="AP270:AR270"/>
    <mergeCell ref="AS270:AU270"/>
    <mergeCell ref="AV270:AX270"/>
    <mergeCell ref="GG269:GI269"/>
    <mergeCell ref="GJ269:GL269"/>
    <mergeCell ref="GM269:GO269"/>
    <mergeCell ref="GP269:GR269"/>
    <mergeCell ref="GS269:GU269"/>
    <mergeCell ref="GV269:GX269"/>
    <mergeCell ref="FO269:FQ269"/>
    <mergeCell ref="FR269:FT269"/>
    <mergeCell ref="FU269:FW269"/>
    <mergeCell ref="FX269:FZ269"/>
    <mergeCell ref="GA269:GC269"/>
    <mergeCell ref="GD269:GF269"/>
    <mergeCell ref="EW269:EY269"/>
    <mergeCell ref="EZ269:FB269"/>
    <mergeCell ref="FC269:FE269"/>
    <mergeCell ref="FF269:FH269"/>
    <mergeCell ref="FI269:FK269"/>
    <mergeCell ref="FL269:FN269"/>
    <mergeCell ref="EE269:EG269"/>
    <mergeCell ref="EH269:EJ269"/>
    <mergeCell ref="EK269:EM269"/>
    <mergeCell ref="EN269:EP269"/>
    <mergeCell ref="EQ269:ES269"/>
    <mergeCell ref="ET269:EV269"/>
    <mergeCell ref="DM269:DO269"/>
    <mergeCell ref="DP269:DR269"/>
    <mergeCell ref="DS269:DU269"/>
    <mergeCell ref="DV269:DX269"/>
    <mergeCell ref="DY269:EA269"/>
    <mergeCell ref="EB269:ED269"/>
    <mergeCell ref="CU269:CW269"/>
    <mergeCell ref="CX269:CZ269"/>
    <mergeCell ref="DA269:DC269"/>
    <mergeCell ref="DD269:DF269"/>
    <mergeCell ref="DG269:DI269"/>
    <mergeCell ref="DJ269:DL269"/>
    <mergeCell ref="CC269:CE269"/>
    <mergeCell ref="CF269:CH269"/>
    <mergeCell ref="CI269:CK269"/>
    <mergeCell ref="CL269:CN269"/>
    <mergeCell ref="CO269:CQ269"/>
    <mergeCell ref="CR269:CT269"/>
    <mergeCell ref="BK269:BM269"/>
    <mergeCell ref="BN269:BP269"/>
    <mergeCell ref="BQ269:BS269"/>
    <mergeCell ref="BT269:BV269"/>
    <mergeCell ref="BW269:BY269"/>
    <mergeCell ref="BZ269:CB269"/>
    <mergeCell ref="AS269:AU269"/>
    <mergeCell ref="AV269:AX269"/>
    <mergeCell ref="AY269:BA269"/>
    <mergeCell ref="BB269:BD269"/>
    <mergeCell ref="BE269:BG269"/>
    <mergeCell ref="BH269:BJ269"/>
    <mergeCell ref="HE270:HG270"/>
    <mergeCell ref="HH270:HJ270"/>
    <mergeCell ref="HK270:HM270"/>
    <mergeCell ref="BN267:BP267"/>
    <mergeCell ref="BQ267:BS267"/>
    <mergeCell ref="AB269:AF270"/>
    <mergeCell ref="AG269:AK269"/>
    <mergeCell ref="AL269:AO269"/>
    <mergeCell ref="AP269:AR269"/>
    <mergeCell ref="GV268:GX268"/>
    <mergeCell ref="GY268:HA268"/>
    <mergeCell ref="HB268:HD268"/>
    <mergeCell ref="HE268:HG268"/>
    <mergeCell ref="HH268:HJ268"/>
    <mergeCell ref="HK268:HM268"/>
    <mergeCell ref="GD268:GF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DG268:DI268"/>
    <mergeCell ref="BZ268:CB268"/>
    <mergeCell ref="CC268:CE268"/>
    <mergeCell ref="CF268:CH268"/>
    <mergeCell ref="CI268:CK268"/>
    <mergeCell ref="CL268:CN268"/>
    <mergeCell ref="CO268:CQ268"/>
    <mergeCell ref="BH268:BJ268"/>
    <mergeCell ref="BK268:BM268"/>
    <mergeCell ref="BN268:BP268"/>
    <mergeCell ref="BQ268:BS268"/>
    <mergeCell ref="BT268:BV268"/>
    <mergeCell ref="BW268:BY268"/>
    <mergeCell ref="GY269:HA269"/>
    <mergeCell ref="HB269:HD269"/>
    <mergeCell ref="HE269:HG269"/>
    <mergeCell ref="HH269:HJ269"/>
    <mergeCell ref="BQ266:BS266"/>
    <mergeCell ref="BT266:BV266"/>
    <mergeCell ref="HH267:HJ267"/>
    <mergeCell ref="HK267:HM267"/>
    <mergeCell ref="AG268:AK268"/>
    <mergeCell ref="AL268:AO268"/>
    <mergeCell ref="AP268:AR268"/>
    <mergeCell ref="AS268:AU268"/>
    <mergeCell ref="AV268:AX268"/>
    <mergeCell ref="AY268:BA268"/>
    <mergeCell ref="BB268:BD268"/>
    <mergeCell ref="BE268:BG268"/>
    <mergeCell ref="GP267:GR267"/>
    <mergeCell ref="GS267:GU267"/>
    <mergeCell ref="GV267:GX267"/>
    <mergeCell ref="GY267:HA267"/>
    <mergeCell ref="HB267:HD267"/>
    <mergeCell ref="HE267:HG267"/>
    <mergeCell ref="FX267:FZ267"/>
    <mergeCell ref="GA267:GC267"/>
    <mergeCell ref="GD267:GF267"/>
    <mergeCell ref="GG267:GI267"/>
    <mergeCell ref="GJ267:GL267"/>
    <mergeCell ref="GM267:GO267"/>
    <mergeCell ref="FF267:FH267"/>
    <mergeCell ref="FI267:FK267"/>
    <mergeCell ref="FL267:FN267"/>
    <mergeCell ref="FO267:FQ267"/>
    <mergeCell ref="FR267:FT267"/>
    <mergeCell ref="FU267:FW267"/>
    <mergeCell ref="EN267:EP267"/>
    <mergeCell ref="EQ267:ES267"/>
    <mergeCell ref="ET267:EV267"/>
    <mergeCell ref="EW267:EY267"/>
    <mergeCell ref="EZ267:FB267"/>
    <mergeCell ref="FC267:FE267"/>
    <mergeCell ref="DV267:DX267"/>
    <mergeCell ref="DY267:EA267"/>
    <mergeCell ref="EB267:ED267"/>
    <mergeCell ref="EE267:EG267"/>
    <mergeCell ref="EH267:EJ267"/>
    <mergeCell ref="EK267:EM267"/>
    <mergeCell ref="DD267:DF267"/>
    <mergeCell ref="DG267:DI267"/>
    <mergeCell ref="DJ267:DL267"/>
    <mergeCell ref="DM267:DO267"/>
    <mergeCell ref="DP267:DR267"/>
    <mergeCell ref="DS267:DU267"/>
    <mergeCell ref="CL267:CN267"/>
    <mergeCell ref="CO267:CQ267"/>
    <mergeCell ref="CR267:CT267"/>
    <mergeCell ref="CU267:CW267"/>
    <mergeCell ref="CX267:CZ267"/>
    <mergeCell ref="DA267:DC267"/>
    <mergeCell ref="BT267:BV267"/>
    <mergeCell ref="BW267:BY267"/>
    <mergeCell ref="BZ267:CB267"/>
    <mergeCell ref="CC267:CE267"/>
    <mergeCell ref="CF267:CH267"/>
    <mergeCell ref="CI267:CK267"/>
    <mergeCell ref="BB267:BD267"/>
    <mergeCell ref="BE267:BG267"/>
    <mergeCell ref="BH267:BJ267"/>
    <mergeCell ref="BK267:BM267"/>
    <mergeCell ref="BK265:BM265"/>
    <mergeCell ref="BN265:BP265"/>
    <mergeCell ref="HK266:HM266"/>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CU266:CW266"/>
    <mergeCell ref="CX266:CZ266"/>
    <mergeCell ref="DA266:DC266"/>
    <mergeCell ref="DD266:DF266"/>
    <mergeCell ref="BW266:BY266"/>
    <mergeCell ref="BZ266:CB266"/>
    <mergeCell ref="CC266:CE266"/>
    <mergeCell ref="CF266:CH266"/>
    <mergeCell ref="CI266:CK266"/>
    <mergeCell ref="CL266:CN266"/>
    <mergeCell ref="BE266:BG266"/>
    <mergeCell ref="BH266:BJ266"/>
    <mergeCell ref="BK266:BM266"/>
    <mergeCell ref="BN266:BP266"/>
    <mergeCell ref="BN264:BP264"/>
    <mergeCell ref="BQ264:BS264"/>
    <mergeCell ref="HE265:HG265"/>
    <mergeCell ref="HH265:HJ265"/>
    <mergeCell ref="HK265:HM265"/>
    <mergeCell ref="AG266:AK266"/>
    <mergeCell ref="AL266:AO266"/>
    <mergeCell ref="AP266:AR266"/>
    <mergeCell ref="AS266:AU266"/>
    <mergeCell ref="AV266:AX266"/>
    <mergeCell ref="AY266:BA266"/>
    <mergeCell ref="BB266:BD266"/>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AY265:BA265"/>
    <mergeCell ref="BB265:BD265"/>
    <mergeCell ref="BE265:BG265"/>
    <mergeCell ref="BH265:BJ265"/>
    <mergeCell ref="BH263:BJ263"/>
    <mergeCell ref="BK263:BM263"/>
    <mergeCell ref="HH264:HJ264"/>
    <mergeCell ref="HK264:HM264"/>
    <mergeCell ref="B265:U266"/>
    <mergeCell ref="V265:AA266"/>
    <mergeCell ref="AB265:AF266"/>
    <mergeCell ref="AG265:AK265"/>
    <mergeCell ref="AL265:AO265"/>
    <mergeCell ref="AP265:AR265"/>
    <mergeCell ref="AS265:AU265"/>
    <mergeCell ref="AV265:AX265"/>
    <mergeCell ref="GP264:GR264"/>
    <mergeCell ref="GS264:GU264"/>
    <mergeCell ref="GV264:GX264"/>
    <mergeCell ref="GY264:HA264"/>
    <mergeCell ref="HB264:HD264"/>
    <mergeCell ref="HE264:HG264"/>
    <mergeCell ref="FX264:FZ264"/>
    <mergeCell ref="GA264:GC264"/>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L264:CN264"/>
    <mergeCell ref="CO264:CQ264"/>
    <mergeCell ref="CR264:CT264"/>
    <mergeCell ref="CU264:CW264"/>
    <mergeCell ref="CX264:CZ264"/>
    <mergeCell ref="DA264:DC264"/>
    <mergeCell ref="BT264:BV264"/>
    <mergeCell ref="BW264:BY264"/>
    <mergeCell ref="BZ264:CB264"/>
    <mergeCell ref="CC264:CE264"/>
    <mergeCell ref="CF264:CH264"/>
    <mergeCell ref="CI264:CK264"/>
    <mergeCell ref="BB264:BD264"/>
    <mergeCell ref="BE264:BG264"/>
    <mergeCell ref="BH264:BJ264"/>
    <mergeCell ref="BK264:BM264"/>
    <mergeCell ref="HB263:HD263"/>
    <mergeCell ref="B261:U262"/>
    <mergeCell ref="V261:AA262"/>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AV263:AX263"/>
    <mergeCell ref="AY263:BA263"/>
    <mergeCell ref="BB263:BD263"/>
    <mergeCell ref="BE263:BG263"/>
    <mergeCell ref="HE262:HG262"/>
    <mergeCell ref="HH262:HJ262"/>
    <mergeCell ref="HK262:HM262"/>
    <mergeCell ref="B263:U264"/>
    <mergeCell ref="V263:AA264"/>
    <mergeCell ref="AB263:AF264"/>
    <mergeCell ref="AG263:AK263"/>
    <mergeCell ref="AL263:AO263"/>
    <mergeCell ref="AP263:AR263"/>
    <mergeCell ref="AS263:AU263"/>
    <mergeCell ref="GM262:GO262"/>
    <mergeCell ref="GP262:GR262"/>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CI262:CK262"/>
    <mergeCell ref="CL262:CN262"/>
    <mergeCell ref="CO262:CQ262"/>
    <mergeCell ref="CR262:CT262"/>
    <mergeCell ref="CU262:CW262"/>
    <mergeCell ref="CX262:CZ262"/>
    <mergeCell ref="BQ262:BS262"/>
    <mergeCell ref="BT262:BV262"/>
    <mergeCell ref="BW262:BY262"/>
    <mergeCell ref="BZ262:CB262"/>
    <mergeCell ref="CC262:CE262"/>
    <mergeCell ref="CF262:CH262"/>
    <mergeCell ref="AY262:BA262"/>
    <mergeCell ref="BB262:BD262"/>
    <mergeCell ref="BE262:BG262"/>
    <mergeCell ref="BH262:BJ262"/>
    <mergeCell ref="BK262:BM262"/>
    <mergeCell ref="BN262:BP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AY261:BA261"/>
    <mergeCell ref="BB261:BD261"/>
    <mergeCell ref="BE261:BG261"/>
    <mergeCell ref="BH261:BJ261"/>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BN260:BP260"/>
    <mergeCell ref="BQ260:BS260"/>
    <mergeCell ref="BT260:BV260"/>
    <mergeCell ref="BW260:BY260"/>
    <mergeCell ref="GY261:HA261"/>
    <mergeCell ref="HB261:HD261"/>
    <mergeCell ref="HE261:HG261"/>
    <mergeCell ref="HH261:HJ261"/>
    <mergeCell ref="HK261:HM261"/>
    <mergeCell ref="AG262:AK262"/>
    <mergeCell ref="HK259:HM259"/>
    <mergeCell ref="AG260:AK260"/>
    <mergeCell ref="AL260:AO260"/>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BH259:BJ259"/>
    <mergeCell ref="BK259:BM259"/>
    <mergeCell ref="BN259:BP259"/>
    <mergeCell ref="BQ259:BS259"/>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58:BJ258"/>
    <mergeCell ref="BK258:BM258"/>
    <mergeCell ref="BN258:BP258"/>
    <mergeCell ref="BQ258:BS258"/>
    <mergeCell ref="BT258:BV258"/>
    <mergeCell ref="HH259:HJ259"/>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E257:BG257"/>
    <mergeCell ref="BH257:BJ257"/>
    <mergeCell ref="BK257:BM257"/>
    <mergeCell ref="BN257:BP257"/>
    <mergeCell ref="HK258:HM258"/>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B256:BD256"/>
    <mergeCell ref="BE256:BG256"/>
    <mergeCell ref="BH256:BJ256"/>
    <mergeCell ref="BK256:BM256"/>
    <mergeCell ref="BN256:BP256"/>
    <mergeCell ref="BQ256:BS256"/>
    <mergeCell ref="HE257:HG257"/>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Z255:CB255"/>
    <mergeCell ref="CC255:CE255"/>
    <mergeCell ref="AV255:AX255"/>
    <mergeCell ref="AY255:BA255"/>
    <mergeCell ref="BB255:BD255"/>
    <mergeCell ref="BE255:BG255"/>
    <mergeCell ref="BH255:BJ255"/>
    <mergeCell ref="BK255:BM255"/>
    <mergeCell ref="HH256:HJ256"/>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AY254:BA254"/>
    <mergeCell ref="BB254:BD254"/>
    <mergeCell ref="BE254:BG254"/>
    <mergeCell ref="BH254:BJ254"/>
    <mergeCell ref="BK254:BM254"/>
    <mergeCell ref="BN254:BP254"/>
    <mergeCell ref="HB255:HD255"/>
    <mergeCell ref="B253:U254"/>
    <mergeCell ref="V253:AA254"/>
    <mergeCell ref="HK253:HM253"/>
    <mergeCell ref="AG254:AK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HE254:HG254"/>
    <mergeCell ref="HH254:HJ254"/>
    <mergeCell ref="HK254:HM254"/>
    <mergeCell ref="BN251:BP251"/>
    <mergeCell ref="BQ251:BS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BQ250:BS250"/>
    <mergeCell ref="BT250:BV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K249:BM249"/>
    <mergeCell ref="BN249:BP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BN248:BP248"/>
    <mergeCell ref="BQ248:BS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BH247:BJ247"/>
    <mergeCell ref="BK247:BM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H241:BJ241"/>
    <mergeCell ref="BK241:BM241"/>
    <mergeCell ref="BN241:BP241"/>
    <mergeCell ref="HK242:HM242"/>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HK243:HM243"/>
    <mergeCell ref="AG244:AK244"/>
    <mergeCell ref="AL244:AO244"/>
    <mergeCell ref="AP244:AR244"/>
    <mergeCell ref="AS244:AU244"/>
    <mergeCell ref="AV244:AX244"/>
    <mergeCell ref="AY244:BA244"/>
    <mergeCell ref="BB244:BD244"/>
    <mergeCell ref="CU240:CW240"/>
    <mergeCell ref="CX240:CZ240"/>
    <mergeCell ref="DA240:DC240"/>
    <mergeCell ref="BT240:BV240"/>
    <mergeCell ref="BW240:BY240"/>
    <mergeCell ref="BZ240:CB240"/>
    <mergeCell ref="CC240:CE240"/>
    <mergeCell ref="CF240:CH240"/>
    <mergeCell ref="CI240:CK240"/>
    <mergeCell ref="BB240:BD240"/>
    <mergeCell ref="BE240:BG240"/>
    <mergeCell ref="BH240:BJ240"/>
    <mergeCell ref="BK240:BM240"/>
    <mergeCell ref="BN240:BP240"/>
    <mergeCell ref="BQ240:BS240"/>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CF239:CH239"/>
    <mergeCell ref="CR239:CT239"/>
    <mergeCell ref="CU239:CW239"/>
    <mergeCell ref="BN239:BP239"/>
    <mergeCell ref="BQ239:BS239"/>
    <mergeCell ref="BT239:BV239"/>
    <mergeCell ref="BW239:BY239"/>
    <mergeCell ref="BZ239:CB239"/>
    <mergeCell ref="CC239:CE239"/>
    <mergeCell ref="AV239:AX239"/>
    <mergeCell ref="AY239:BA239"/>
    <mergeCell ref="BB239:BD239"/>
    <mergeCell ref="BE239:BG239"/>
    <mergeCell ref="BH239:BJ239"/>
    <mergeCell ref="BK239:BM239"/>
    <mergeCell ref="HH240:HJ240"/>
    <mergeCell ref="HK240:HM240"/>
    <mergeCell ref="B241:U242"/>
    <mergeCell ref="V241:AA242"/>
    <mergeCell ref="AB241:AF242"/>
    <mergeCell ref="AG241:AK241"/>
    <mergeCell ref="AL241:AO241"/>
    <mergeCell ref="AP241:AR241"/>
    <mergeCell ref="AS241:AU241"/>
    <mergeCell ref="AV241:AX241"/>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CL240:CN240"/>
    <mergeCell ref="CO240:CQ240"/>
    <mergeCell ref="CR240:CT240"/>
    <mergeCell ref="GJ239:GL239"/>
    <mergeCell ref="GM239:GO239"/>
    <mergeCell ref="GP239:GR239"/>
    <mergeCell ref="GS239:GU239"/>
    <mergeCell ref="GV239:GX239"/>
    <mergeCell ref="GY239:HA239"/>
    <mergeCell ref="FR239:FT239"/>
    <mergeCell ref="FU239:FW239"/>
    <mergeCell ref="FX239:FZ239"/>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DS239:DU239"/>
    <mergeCell ref="DV239:DX239"/>
    <mergeCell ref="DY239:EA239"/>
    <mergeCell ref="EB239:ED239"/>
    <mergeCell ref="EE239:EG239"/>
    <mergeCell ref="CX239:CZ239"/>
    <mergeCell ref="DA239:DC239"/>
    <mergeCell ref="DD239:DF239"/>
    <mergeCell ref="DG239:DI239"/>
    <mergeCell ref="DJ239:DL239"/>
    <mergeCell ref="DM239:DO239"/>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BZ238:DI238"/>
    <mergeCell ref="CI239:CQ239"/>
    <mergeCell ref="HE239:HG239"/>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BW236:BY236"/>
    <mergeCell ref="GY237:HA237"/>
    <mergeCell ref="HB237:HD237"/>
    <mergeCell ref="HE237:HG237"/>
    <mergeCell ref="HH237:HJ237"/>
    <mergeCell ref="HK237:HM237"/>
    <mergeCell ref="AG238:AK238"/>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N235:BP235"/>
    <mergeCell ref="BQ235:BS235"/>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I230:CK230"/>
    <mergeCell ref="CL230:CN230"/>
    <mergeCell ref="CO230:CQ230"/>
    <mergeCell ref="CR230:CT230"/>
    <mergeCell ref="CU230:CW230"/>
    <mergeCell ref="CX230:CZ230"/>
    <mergeCell ref="AG231:AK231"/>
    <mergeCell ref="AL231:AO231"/>
    <mergeCell ref="AP231:AR231"/>
    <mergeCell ref="AS231:AU231"/>
    <mergeCell ref="GM230:GO230"/>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GY230:HA230"/>
    <mergeCell ref="DG228:DI228"/>
    <mergeCell ref="BZ228:CB228"/>
    <mergeCell ref="CC228:CE228"/>
    <mergeCell ref="CF228:CH228"/>
    <mergeCell ref="GG229:GI229"/>
    <mergeCell ref="GJ229:GL229"/>
    <mergeCell ref="GM229:GO229"/>
    <mergeCell ref="GP229:GR229"/>
    <mergeCell ref="BK228:BM228"/>
    <mergeCell ref="BN228:BP228"/>
    <mergeCell ref="BQ228:BS228"/>
    <mergeCell ref="BT228:BV228"/>
    <mergeCell ref="BW228:BY228"/>
    <mergeCell ref="GY229:HA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CU229:CW229"/>
    <mergeCell ref="CX229:CZ229"/>
    <mergeCell ref="DA229:DC229"/>
    <mergeCell ref="DD229:DF229"/>
    <mergeCell ref="DG229:DI229"/>
    <mergeCell ref="DJ229:DL229"/>
    <mergeCell ref="DA227:DC227"/>
    <mergeCell ref="BT227:BV227"/>
    <mergeCell ref="BW227:BY227"/>
    <mergeCell ref="BZ227:CB227"/>
    <mergeCell ref="CI229:CK229"/>
    <mergeCell ref="CL229:CN229"/>
    <mergeCell ref="CO229:CQ229"/>
    <mergeCell ref="CR229:CT229"/>
    <mergeCell ref="BH227:BJ227"/>
    <mergeCell ref="BK227:BM227"/>
    <mergeCell ref="BN227:BP227"/>
    <mergeCell ref="BQ227:BS227"/>
    <mergeCell ref="CC227:CE227"/>
    <mergeCell ref="CF227:CH227"/>
    <mergeCell ref="AV229:AX229"/>
    <mergeCell ref="AY229:BA229"/>
    <mergeCell ref="BB229:BD229"/>
    <mergeCell ref="BE229:BG229"/>
    <mergeCell ref="BH229:BJ229"/>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D226:DF226"/>
    <mergeCell ref="BW226:BY226"/>
    <mergeCell ref="BZ226:CB226"/>
    <mergeCell ref="CC226:CE226"/>
    <mergeCell ref="CF226:CH226"/>
    <mergeCell ref="CI226:CK226"/>
    <mergeCell ref="CI228:CK228"/>
    <mergeCell ref="CL228:CN228"/>
    <mergeCell ref="CO228:CQ228"/>
    <mergeCell ref="BH228:BJ228"/>
    <mergeCell ref="BN226:BP226"/>
    <mergeCell ref="BQ226:BS226"/>
    <mergeCell ref="BT226:BV226"/>
    <mergeCell ref="HH227:HJ227"/>
    <mergeCell ref="HB229:HD229"/>
    <mergeCell ref="HE229:HG229"/>
    <mergeCell ref="HH229:HJ229"/>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U225:CW225"/>
    <mergeCell ref="CX225:CZ225"/>
    <mergeCell ref="BQ225:BS225"/>
    <mergeCell ref="BT225:BV225"/>
    <mergeCell ref="BW225:BY225"/>
    <mergeCell ref="AY225:BA225"/>
    <mergeCell ref="BB225:BD225"/>
    <mergeCell ref="BH226:BJ226"/>
    <mergeCell ref="BK226:BM226"/>
    <mergeCell ref="HE225:HG225"/>
    <mergeCell ref="BE225:BG225"/>
    <mergeCell ref="BH225:BJ225"/>
    <mergeCell ref="BK225:BM225"/>
    <mergeCell ref="BN225:BP225"/>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CO224:CQ224"/>
    <mergeCell ref="CR224:CT224"/>
    <mergeCell ref="CU224:CW224"/>
    <mergeCell ref="CX224:CZ224"/>
    <mergeCell ref="DA224:DC224"/>
    <mergeCell ref="BT224:BV224"/>
    <mergeCell ref="BW224:BY224"/>
    <mergeCell ref="BZ224:CB224"/>
    <mergeCell ref="CC224:CE224"/>
    <mergeCell ref="CF224:CH224"/>
    <mergeCell ref="CI224:CK224"/>
    <mergeCell ref="BB224:BD224"/>
    <mergeCell ref="BE224:BG224"/>
    <mergeCell ref="CL226:CN226"/>
    <mergeCell ref="BE226:BG226"/>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CU223:CW223"/>
    <mergeCell ref="BN223:BP223"/>
    <mergeCell ref="BQ223:BS223"/>
    <mergeCell ref="BT223:BV223"/>
    <mergeCell ref="BW223:BY223"/>
    <mergeCell ref="AV223:AX223"/>
    <mergeCell ref="AY223:BA223"/>
    <mergeCell ref="BB223:BD223"/>
    <mergeCell ref="BE223:BG223"/>
    <mergeCell ref="BH223:BJ223"/>
    <mergeCell ref="HE223:HG223"/>
    <mergeCell ref="ET221:EV221"/>
    <mergeCell ref="DM221:DO221"/>
    <mergeCell ref="DP221:DR221"/>
    <mergeCell ref="DS221:DU221"/>
    <mergeCell ref="BB227:BD227"/>
    <mergeCell ref="BE227:BG227"/>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L224:CN224"/>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EZ222:FB222"/>
    <mergeCell ref="DS222:DU222"/>
    <mergeCell ref="DV222:DX222"/>
    <mergeCell ref="DY222:EA222"/>
    <mergeCell ref="EB222:ED222"/>
    <mergeCell ref="EE222:EG222"/>
    <mergeCell ref="EH222:EJ222"/>
    <mergeCell ref="DJ222:DL222"/>
    <mergeCell ref="DM222:DO222"/>
    <mergeCell ref="DP222:DR222"/>
    <mergeCell ref="AY222:BA222"/>
    <mergeCell ref="BB222:BD222"/>
    <mergeCell ref="BE222:BG222"/>
    <mergeCell ref="HB223:HD223"/>
    <mergeCell ref="B221:U222"/>
    <mergeCell ref="V221:AA222"/>
    <mergeCell ref="BH224:BJ224"/>
    <mergeCell ref="BK224:BM224"/>
    <mergeCell ref="BN224:BP224"/>
    <mergeCell ref="BQ224:BS224"/>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Q221:ES221"/>
    <mergeCell ref="HH224:HJ224"/>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BH220:BJ220"/>
    <mergeCell ref="BK220:BM220"/>
    <mergeCell ref="BN220:BP220"/>
    <mergeCell ref="BQ220:BS220"/>
    <mergeCell ref="BT220:BV220"/>
    <mergeCell ref="EN221:EP221"/>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HE222:HG222"/>
    <mergeCell ref="HH222:HJ222"/>
    <mergeCell ref="HK222:HM222"/>
    <mergeCell ref="BK223:BM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W218:BY218"/>
    <mergeCell ref="BE218:BG218"/>
    <mergeCell ref="BH218:BJ218"/>
    <mergeCell ref="BK218:BM218"/>
    <mergeCell ref="BN218:BP218"/>
    <mergeCell ref="BQ218:BS218"/>
    <mergeCell ref="BT218:BV218"/>
    <mergeCell ref="HH219:HJ219"/>
    <mergeCell ref="BW219:BY219"/>
    <mergeCell ref="BB219:BD219"/>
    <mergeCell ref="BE219:BG219"/>
    <mergeCell ref="BH219:BJ219"/>
    <mergeCell ref="BK219:BM219"/>
    <mergeCell ref="BN219:BP219"/>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GY221:HA221"/>
    <mergeCell ref="HB221:HD221"/>
    <mergeCell ref="HE221:HG221"/>
    <mergeCell ref="HH221:HJ221"/>
    <mergeCell ref="HK221:HM221"/>
    <mergeCell ref="AG222:AK222"/>
    <mergeCell ref="AL222:AO222"/>
    <mergeCell ref="AP222:AR222"/>
    <mergeCell ref="AS222:AU222"/>
    <mergeCell ref="AV222:AX222"/>
    <mergeCell ref="GG221:GI221"/>
    <mergeCell ref="GJ221:GL221"/>
    <mergeCell ref="GM221:GO221"/>
    <mergeCell ref="GP221:GR221"/>
    <mergeCell ref="GS221:GU221"/>
    <mergeCell ref="GV221:GX221"/>
    <mergeCell ref="FO221:FQ221"/>
    <mergeCell ref="FR221:FT221"/>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DJ217:DL217"/>
    <mergeCell ref="DM217:DO217"/>
    <mergeCell ref="DP217:DR217"/>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BQ219:BS219"/>
    <mergeCell ref="AY217:BA217"/>
    <mergeCell ref="BB217:BD217"/>
    <mergeCell ref="BE217:BG217"/>
    <mergeCell ref="BH217:BJ217"/>
    <mergeCell ref="BK217:BM217"/>
    <mergeCell ref="BN217:BP217"/>
    <mergeCell ref="BH215:BJ215"/>
    <mergeCell ref="BK215:BM215"/>
    <mergeCell ref="HH216:HJ216"/>
    <mergeCell ref="HK216:HM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H216:BJ216"/>
    <mergeCell ref="BK216:BM216"/>
    <mergeCell ref="HB215:HD215"/>
    <mergeCell ref="BN216:BP216"/>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P215:DR215"/>
    <mergeCell ref="DS215:DU215"/>
    <mergeCell ref="DV215:DX215"/>
    <mergeCell ref="DY215:EA215"/>
    <mergeCell ref="EB215:ED215"/>
    <mergeCell ref="EE215:EG215"/>
    <mergeCell ref="DJ215:DL215"/>
    <mergeCell ref="DM215:DO215"/>
    <mergeCell ref="BN215:BP215"/>
    <mergeCell ref="BQ215:BS215"/>
    <mergeCell ref="BT215:BV215"/>
    <mergeCell ref="BW215:BY215"/>
    <mergeCell ref="AV215:AX215"/>
    <mergeCell ref="AY215:BA215"/>
    <mergeCell ref="BB215:BD215"/>
    <mergeCell ref="BE215:BG215"/>
    <mergeCell ref="BQ217:BS217"/>
    <mergeCell ref="B215:U216"/>
    <mergeCell ref="V215:AA216"/>
    <mergeCell ref="AB215:AF216"/>
    <mergeCell ref="AG215:AK215"/>
    <mergeCell ref="AL215:AO215"/>
    <mergeCell ref="AP215:AR215"/>
    <mergeCell ref="AS215:AU215"/>
    <mergeCell ref="GM214:GO214"/>
    <mergeCell ref="GP214:GR214"/>
    <mergeCell ref="GS214:GU214"/>
    <mergeCell ref="BH213:BJ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BQ216:BS216"/>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BQ212:BS212"/>
    <mergeCell ref="BT212:BV212"/>
    <mergeCell ref="BW212:BY212"/>
    <mergeCell ref="GY213:HA213"/>
    <mergeCell ref="HB213:HD213"/>
    <mergeCell ref="HE213:HG213"/>
    <mergeCell ref="HH213:HJ213"/>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BT213:BV213"/>
    <mergeCell ref="BW213:BY213"/>
    <mergeCell ref="AS213:AU213"/>
    <mergeCell ref="AV213:AX213"/>
    <mergeCell ref="AY213:BA213"/>
    <mergeCell ref="BB213:BD213"/>
    <mergeCell ref="BE213:BG213"/>
    <mergeCell ref="HE214:HG214"/>
    <mergeCell ref="HH214:HJ214"/>
    <mergeCell ref="HK214:HM214"/>
    <mergeCell ref="BZ211:CB211"/>
    <mergeCell ref="CC211:CE211"/>
    <mergeCell ref="CF211:CH211"/>
    <mergeCell ref="CI211:CK211"/>
    <mergeCell ref="BB211:BD211"/>
    <mergeCell ref="BE211:BG211"/>
    <mergeCell ref="BH211:BJ211"/>
    <mergeCell ref="BK211:BM211"/>
    <mergeCell ref="BN211:BP211"/>
    <mergeCell ref="BQ211:BS211"/>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CC212:CE212"/>
    <mergeCell ref="CF212:CH212"/>
    <mergeCell ref="CI212:CK212"/>
    <mergeCell ref="CL212:CN212"/>
    <mergeCell ref="BH212:BJ212"/>
    <mergeCell ref="BK212:BM212"/>
    <mergeCell ref="BN212:BP212"/>
    <mergeCell ref="CX210:CZ210"/>
    <mergeCell ref="DA210:DC210"/>
    <mergeCell ref="DD210:DF210"/>
    <mergeCell ref="BW210:BY210"/>
    <mergeCell ref="BZ210:CB210"/>
    <mergeCell ref="CC210:CE210"/>
    <mergeCell ref="CF210:CH210"/>
    <mergeCell ref="CI210:CK210"/>
    <mergeCell ref="CL210:CN210"/>
    <mergeCell ref="BE210:BG210"/>
    <mergeCell ref="BH210:BJ210"/>
    <mergeCell ref="BK210:BM210"/>
    <mergeCell ref="BN210:BP210"/>
    <mergeCell ref="BQ210:BS210"/>
    <mergeCell ref="BT210:BV210"/>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DV209:DX209"/>
    <mergeCell ref="DY209:EA209"/>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DV208:DX208"/>
    <mergeCell ref="DY208:EA208"/>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GY207:HA207"/>
    <mergeCell ref="FR207:FT207"/>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AV207:AX207"/>
    <mergeCell ref="AY207:BA207"/>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BH203:BJ203"/>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CO202:CQ202"/>
    <mergeCell ref="CR202:CT202"/>
    <mergeCell ref="CU202:CW202"/>
    <mergeCell ref="CX202:CZ202"/>
    <mergeCell ref="DA202:DC202"/>
    <mergeCell ref="DD202:DF202"/>
    <mergeCell ref="BW202:BY202"/>
    <mergeCell ref="BZ202:CB202"/>
    <mergeCell ref="CC202:CE202"/>
    <mergeCell ref="CF202:CH202"/>
    <mergeCell ref="CI202:CK202"/>
    <mergeCell ref="CL202:CN202"/>
    <mergeCell ref="BE202:BG202"/>
    <mergeCell ref="BH202:BJ202"/>
    <mergeCell ref="BK202:BM202"/>
    <mergeCell ref="BN202:BP202"/>
    <mergeCell ref="BQ202:BS202"/>
    <mergeCell ref="BT202:BV202"/>
    <mergeCell ref="HH203:HJ203"/>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CI201:CK201"/>
    <mergeCell ref="CL201:CN201"/>
    <mergeCell ref="CO201:CQ201"/>
    <mergeCell ref="CR201:CT201"/>
    <mergeCell ref="CU201:CW201"/>
    <mergeCell ref="CX201:CZ201"/>
    <mergeCell ref="BQ201:BS201"/>
    <mergeCell ref="BT201:BV201"/>
    <mergeCell ref="BW201:BY201"/>
    <mergeCell ref="BZ201:CB201"/>
    <mergeCell ref="CC201:CE201"/>
    <mergeCell ref="CF201:CH201"/>
    <mergeCell ref="AY201:BA201"/>
    <mergeCell ref="BB201:BD201"/>
    <mergeCell ref="BE201:BG201"/>
    <mergeCell ref="BH201:BJ201"/>
    <mergeCell ref="BK201:BM201"/>
    <mergeCell ref="BN201:BP201"/>
    <mergeCell ref="HK202:HM202"/>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DV200:DX200"/>
    <mergeCell ref="DY200:EA200"/>
    <mergeCell ref="EB200:ED200"/>
    <mergeCell ref="EE200:EG200"/>
    <mergeCell ref="EH200:EJ200"/>
    <mergeCell ref="EK200:EM200"/>
    <mergeCell ref="DD200:DF200"/>
    <mergeCell ref="DG200:DI200"/>
    <mergeCell ref="DJ200:DL200"/>
    <mergeCell ref="DM200:DO200"/>
    <mergeCell ref="DP200:DR200"/>
    <mergeCell ref="DS200:DU200"/>
    <mergeCell ref="CL200:CN200"/>
    <mergeCell ref="CO200:CQ200"/>
    <mergeCell ref="CR200:CT200"/>
    <mergeCell ref="CU200:CW200"/>
    <mergeCell ref="CX200:CZ200"/>
    <mergeCell ref="DA200:DC200"/>
    <mergeCell ref="CI200:CK200"/>
    <mergeCell ref="HE201:HG201"/>
    <mergeCell ref="HH201:HJ201"/>
    <mergeCell ref="HK201:HM201"/>
    <mergeCell ref="AG202:AK202"/>
    <mergeCell ref="AL202:AO202"/>
    <mergeCell ref="AP202:AR202"/>
    <mergeCell ref="AS202:AU202"/>
    <mergeCell ref="AV202:AX202"/>
    <mergeCell ref="AY202:BA202"/>
    <mergeCell ref="BB202:BD202"/>
    <mergeCell ref="GM201:GO201"/>
    <mergeCell ref="HB199:HD199"/>
    <mergeCell ref="B197:U198"/>
    <mergeCell ref="V197:AA198"/>
    <mergeCell ref="HE199:HG199"/>
    <mergeCell ref="HH199:HJ199"/>
    <mergeCell ref="HK199:HM199"/>
    <mergeCell ref="AG200:AK200"/>
    <mergeCell ref="AL200:AO200"/>
    <mergeCell ref="AP200:AR200"/>
    <mergeCell ref="AS200:AU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DP199:DR199"/>
    <mergeCell ref="DS199:DU199"/>
    <mergeCell ref="DV199:DX199"/>
    <mergeCell ref="DY199:EA199"/>
    <mergeCell ref="EB199:ED199"/>
    <mergeCell ref="EE199:EG199"/>
    <mergeCell ref="DJ199:DL199"/>
    <mergeCell ref="DM199:DO199"/>
    <mergeCell ref="HE198:HG198"/>
    <mergeCell ref="HH198:HJ198"/>
    <mergeCell ref="HK198:HM198"/>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FC198:FE198"/>
    <mergeCell ref="FF198:FH198"/>
    <mergeCell ref="FI198:FK198"/>
    <mergeCell ref="FL198:FN198"/>
    <mergeCell ref="FO198:FQ198"/>
    <mergeCell ref="FR198:FT198"/>
    <mergeCell ref="EK198:EM198"/>
    <mergeCell ref="EN198:EP198"/>
    <mergeCell ref="EQ198:ES198"/>
    <mergeCell ref="ET198:EV198"/>
    <mergeCell ref="EW198:EY198"/>
    <mergeCell ref="EZ198:FB198"/>
    <mergeCell ref="DS198:DU198"/>
    <mergeCell ref="DV198:DX198"/>
    <mergeCell ref="DY198:EA198"/>
    <mergeCell ref="EB198:ED198"/>
    <mergeCell ref="EE198:EG198"/>
    <mergeCell ref="EH198:EJ198"/>
    <mergeCell ref="DA198:DC198"/>
    <mergeCell ref="DD198:DF198"/>
    <mergeCell ref="DG198:DI198"/>
    <mergeCell ref="DJ198:DL198"/>
    <mergeCell ref="DM198:DO198"/>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CF198:CH198"/>
    <mergeCell ref="AY198:BA198"/>
    <mergeCell ref="BB198:BD198"/>
    <mergeCell ref="BE198:BG198"/>
    <mergeCell ref="BH198:BJ198"/>
    <mergeCell ref="BK198:BM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CO197:CQ197"/>
    <mergeCell ref="CR197:CT197"/>
    <mergeCell ref="BK197:BM197"/>
    <mergeCell ref="BN197:BP197"/>
    <mergeCell ref="BQ197:BS197"/>
    <mergeCell ref="BT197:BV197"/>
    <mergeCell ref="BW197:BY197"/>
    <mergeCell ref="BZ197:CB197"/>
    <mergeCell ref="AS197:AU197"/>
    <mergeCell ref="AV197:AX197"/>
    <mergeCell ref="AY197:BA197"/>
    <mergeCell ref="BB197:BD197"/>
    <mergeCell ref="BE197:BG197"/>
    <mergeCell ref="BH197:BJ197"/>
    <mergeCell ref="AB197:AF198"/>
    <mergeCell ref="AG197:AK197"/>
    <mergeCell ref="AL197:AO197"/>
    <mergeCell ref="AP197:AR197"/>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EN196:EP196"/>
    <mergeCell ref="EQ196:ES196"/>
    <mergeCell ref="DJ196:DL196"/>
    <mergeCell ref="DM196:DO196"/>
    <mergeCell ref="DP196:DR196"/>
    <mergeCell ref="DS196:DU196"/>
    <mergeCell ref="DV196:DX196"/>
    <mergeCell ref="DY196:EA196"/>
    <mergeCell ref="CR196:CT196"/>
    <mergeCell ref="CU196:CW196"/>
    <mergeCell ref="CX196:CZ196"/>
    <mergeCell ref="DA196:DC196"/>
    <mergeCell ref="DD196:DF196"/>
    <mergeCell ref="DG196:DI196"/>
    <mergeCell ref="BZ196:CB196"/>
    <mergeCell ref="CC196:CE196"/>
    <mergeCell ref="CF196:CH196"/>
    <mergeCell ref="CI196:CK196"/>
    <mergeCell ref="CL196:CN196"/>
    <mergeCell ref="CO196:CQ196"/>
    <mergeCell ref="BH196:BJ196"/>
    <mergeCell ref="BK196:BM196"/>
    <mergeCell ref="BN196:BP196"/>
    <mergeCell ref="BQ196:BS196"/>
    <mergeCell ref="BT196:BV196"/>
    <mergeCell ref="BW196:BY196"/>
    <mergeCell ref="GY197:HA197"/>
    <mergeCell ref="HB197:HD197"/>
    <mergeCell ref="HE197:HG197"/>
    <mergeCell ref="HH197:HJ197"/>
    <mergeCell ref="HK197:HM197"/>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CX195:CZ195"/>
    <mergeCell ref="DA195:DC195"/>
    <mergeCell ref="BT195:BV195"/>
    <mergeCell ref="BW195:BY195"/>
    <mergeCell ref="BZ195:CB195"/>
    <mergeCell ref="CC195:CE195"/>
    <mergeCell ref="CF195:CH195"/>
    <mergeCell ref="CI195:CK195"/>
    <mergeCell ref="BB195:BD195"/>
    <mergeCell ref="BE195:BG195"/>
    <mergeCell ref="BH195:BJ195"/>
    <mergeCell ref="BK195:BM195"/>
    <mergeCell ref="BN195:BP195"/>
    <mergeCell ref="BQ195:BS195"/>
    <mergeCell ref="HK194:HM194"/>
    <mergeCell ref="B195:U196"/>
    <mergeCell ref="V195:AA196"/>
    <mergeCell ref="AB195:AF196"/>
    <mergeCell ref="AG195:AK195"/>
    <mergeCell ref="AL195:AO195"/>
    <mergeCell ref="AP195:AR195"/>
    <mergeCell ref="AS195:AU195"/>
    <mergeCell ref="AV195:AX195"/>
    <mergeCell ref="AY195:BA195"/>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DV194:DX194"/>
    <mergeCell ref="CO194:CQ194"/>
    <mergeCell ref="CR194:CT194"/>
    <mergeCell ref="CU194:CW194"/>
    <mergeCell ref="CX194:CZ194"/>
    <mergeCell ref="DA194:DC194"/>
    <mergeCell ref="DD194:DF194"/>
    <mergeCell ref="BW194:BY194"/>
    <mergeCell ref="BZ194:CB194"/>
    <mergeCell ref="CC194:CE194"/>
    <mergeCell ref="CF194:CH194"/>
    <mergeCell ref="CI194:CK194"/>
    <mergeCell ref="CL194:CN194"/>
    <mergeCell ref="BE194:BG194"/>
    <mergeCell ref="BH194:BJ194"/>
    <mergeCell ref="BK194:BM194"/>
    <mergeCell ref="BN194:BP194"/>
    <mergeCell ref="BQ194:BS194"/>
    <mergeCell ref="BT194:BV194"/>
    <mergeCell ref="HE193:HG193"/>
    <mergeCell ref="HH193:HJ193"/>
    <mergeCell ref="HK193:HM193"/>
    <mergeCell ref="AG194:AK194"/>
    <mergeCell ref="AL194:AO194"/>
    <mergeCell ref="AP194:AR194"/>
    <mergeCell ref="AS194:AU194"/>
    <mergeCell ref="AV194:AX194"/>
    <mergeCell ref="AY194:BA194"/>
    <mergeCell ref="BB194:BD194"/>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CI193:CK193"/>
    <mergeCell ref="CL193:CN193"/>
    <mergeCell ref="CO193:CQ193"/>
    <mergeCell ref="CR193:CT193"/>
    <mergeCell ref="CU193:CW193"/>
    <mergeCell ref="CX193:CZ193"/>
    <mergeCell ref="BQ193:BS193"/>
    <mergeCell ref="BT193:BV193"/>
    <mergeCell ref="BW193:BY193"/>
    <mergeCell ref="BZ193:CB193"/>
    <mergeCell ref="CC193:CE193"/>
    <mergeCell ref="CF193:CH193"/>
    <mergeCell ref="AY193:BA193"/>
    <mergeCell ref="BB193:BD193"/>
    <mergeCell ref="BE193:BG193"/>
    <mergeCell ref="BH193:BJ193"/>
    <mergeCell ref="BK193:BM193"/>
    <mergeCell ref="BN193:BP193"/>
    <mergeCell ref="HH192:HJ192"/>
    <mergeCell ref="HK192:HM192"/>
    <mergeCell ref="B193:U194"/>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R192:CT192"/>
    <mergeCell ref="CU192:CW192"/>
    <mergeCell ref="CX192:CZ192"/>
    <mergeCell ref="DA192:DC192"/>
    <mergeCell ref="BT192:BV192"/>
    <mergeCell ref="BW192:BY192"/>
    <mergeCell ref="BZ192:CB192"/>
    <mergeCell ref="CC192:CE192"/>
    <mergeCell ref="CF192:CH192"/>
    <mergeCell ref="CI192:CK192"/>
    <mergeCell ref="BB192:BD192"/>
    <mergeCell ref="BE192:BG192"/>
    <mergeCell ref="BH192:BJ192"/>
    <mergeCell ref="BK192:BM192"/>
    <mergeCell ref="BN192:BP192"/>
    <mergeCell ref="BQ192:BS192"/>
    <mergeCell ref="AP192:AR192"/>
    <mergeCell ref="AS192:AU192"/>
    <mergeCell ref="AV192:AX192"/>
    <mergeCell ref="AY192:BA192"/>
    <mergeCell ref="GJ191:GL191"/>
    <mergeCell ref="GM191:GO191"/>
    <mergeCell ref="GP191:GR191"/>
    <mergeCell ref="GS191:GU191"/>
    <mergeCell ref="GV191:GX191"/>
    <mergeCell ref="GY191:HA191"/>
    <mergeCell ref="FR191:FT191"/>
    <mergeCell ref="FU191:FW191"/>
    <mergeCell ref="FX191:FZ191"/>
    <mergeCell ref="GA191:GC191"/>
    <mergeCell ref="GD191:GF191"/>
    <mergeCell ref="GG191:GI191"/>
    <mergeCell ref="EZ191:FB191"/>
    <mergeCell ref="FC191:FE191"/>
    <mergeCell ref="FF191:FH191"/>
    <mergeCell ref="FI191:FK191"/>
    <mergeCell ref="FL191:FN191"/>
    <mergeCell ref="FO191:FQ191"/>
    <mergeCell ref="EH191:EJ191"/>
    <mergeCell ref="EK191:EM191"/>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CF191:CH191"/>
    <mergeCell ref="CI191:CK191"/>
    <mergeCell ref="CL191:CN191"/>
    <mergeCell ref="CO191:CQ191"/>
    <mergeCell ref="CR191:CT191"/>
    <mergeCell ref="CU191:CW191"/>
    <mergeCell ref="BN191:BP191"/>
    <mergeCell ref="BQ191:BS191"/>
    <mergeCell ref="BT191:BV191"/>
    <mergeCell ref="BW191:BY191"/>
    <mergeCell ref="BZ191:CB191"/>
    <mergeCell ref="CC191:CE191"/>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CF190:CH190"/>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CF177:CH177"/>
    <mergeCell ref="CI177:CK177"/>
    <mergeCell ref="HB191:HD191"/>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C187:N187"/>
    <mergeCell ref="O187:BW187"/>
    <mergeCell ref="B189:U190"/>
    <mergeCell ref="V189:AA190"/>
    <mergeCell ref="AB189:AF190"/>
    <mergeCell ref="AG189:AO190"/>
    <mergeCell ref="AP189:BY189"/>
    <mergeCell ref="BH190:BJ190"/>
    <mergeCell ref="BK190:BM190"/>
    <mergeCell ref="BN190:BP190"/>
    <mergeCell ref="C184:N184"/>
    <mergeCell ref="O184:BW184"/>
    <mergeCell ref="C185:N185"/>
    <mergeCell ref="O185:R185"/>
    <mergeCell ref="C186:N186"/>
    <mergeCell ref="O186:Q186"/>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0:HG190"/>
    <mergeCell ref="HH190:HJ190"/>
    <mergeCell ref="HK190:HM190"/>
    <mergeCell ref="B191:U192"/>
    <mergeCell ref="V191:AA192"/>
    <mergeCell ref="AB191:AF192"/>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BN178:BP178"/>
    <mergeCell ref="BQ178:BS178"/>
    <mergeCell ref="BT178:BV178"/>
    <mergeCell ref="BW178:BY178"/>
    <mergeCell ref="BQ176:BS176"/>
    <mergeCell ref="BT176:BV176"/>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P177:DR177"/>
    <mergeCell ref="DS177:DU177"/>
    <mergeCell ref="CL177:CN177"/>
    <mergeCell ref="CO177:CQ177"/>
    <mergeCell ref="BT177:BV177"/>
    <mergeCell ref="BW177:BY177"/>
    <mergeCell ref="BZ177:CB177"/>
    <mergeCell ref="CC177:CE177"/>
    <mergeCell ref="BB177:BD177"/>
    <mergeCell ref="BE177:BG177"/>
    <mergeCell ref="BH177:BJ177"/>
    <mergeCell ref="BK177:BM177"/>
    <mergeCell ref="AY176:BA176"/>
    <mergeCell ref="BB176:BD176"/>
    <mergeCell ref="BN177:BP177"/>
    <mergeCell ref="BQ177:BS177"/>
    <mergeCell ref="HK176:HM176"/>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AL176:AO176"/>
    <mergeCell ref="AP176:AR176"/>
    <mergeCell ref="AS176:AU176"/>
    <mergeCell ref="AV176:AX176"/>
    <mergeCell ref="BH178:BJ178"/>
    <mergeCell ref="BK178:BM178"/>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HH174:HJ174"/>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GM175:GO175"/>
    <mergeCell ref="GP175:GR175"/>
    <mergeCell ref="GS175:GU175"/>
    <mergeCell ref="GV175:GX175"/>
    <mergeCell ref="BZ174:CB174"/>
    <mergeCell ref="CC174:CE174"/>
    <mergeCell ref="CF174:CH174"/>
    <mergeCell ref="CI174:CK174"/>
    <mergeCell ref="BE176:BG176"/>
    <mergeCell ref="BH176:BJ176"/>
    <mergeCell ref="BK176:BM176"/>
    <mergeCell ref="BN176:BP176"/>
    <mergeCell ref="HE175:HG175"/>
    <mergeCell ref="HH175:HJ175"/>
    <mergeCell ref="HK175:HM175"/>
    <mergeCell ref="AG176:AK176"/>
    <mergeCell ref="HB173:HD173"/>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DJ173:DL173"/>
    <mergeCell ref="DM173:DO173"/>
    <mergeCell ref="HE172:HG172"/>
    <mergeCell ref="HH172:HJ172"/>
    <mergeCell ref="HK172:HM172"/>
    <mergeCell ref="B173:U174"/>
    <mergeCell ref="V173:AA174"/>
    <mergeCell ref="AB173:AF174"/>
    <mergeCell ref="AG173:AK173"/>
    <mergeCell ref="AL173:AO173"/>
    <mergeCell ref="CI175:CK175"/>
    <mergeCell ref="CL175:CN175"/>
    <mergeCell ref="CO175:CQ175"/>
    <mergeCell ref="CR175:CT175"/>
    <mergeCell ref="GY172:HA172"/>
    <mergeCell ref="HB172:HD172"/>
    <mergeCell ref="FU172:FW172"/>
    <mergeCell ref="FX172:FZ172"/>
    <mergeCell ref="GA172:GC172"/>
    <mergeCell ref="GD172:GF172"/>
    <mergeCell ref="GG172:GI172"/>
    <mergeCell ref="GJ172:GL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R174:CT174"/>
    <mergeCell ref="CU174:CW174"/>
    <mergeCell ref="CX174:CZ174"/>
    <mergeCell ref="DA174:DC174"/>
    <mergeCell ref="BQ172:BS172"/>
    <mergeCell ref="BT172:BV172"/>
    <mergeCell ref="BW172:BY172"/>
    <mergeCell ref="BZ172:CB172"/>
    <mergeCell ref="CC172:CE172"/>
    <mergeCell ref="CF172:CH172"/>
    <mergeCell ref="AP173:BY173"/>
    <mergeCell ref="AP174:BY174"/>
    <mergeCell ref="BZ173:DI173"/>
    <mergeCell ref="AY172:BA172"/>
    <mergeCell ref="BB172:BD172"/>
    <mergeCell ref="BE172:BG172"/>
    <mergeCell ref="BH172:BJ172"/>
    <mergeCell ref="BK172:BM172"/>
    <mergeCell ref="BN172:BP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GM172:GO172"/>
    <mergeCell ref="GP172:GR172"/>
    <mergeCell ref="GS172:GU172"/>
    <mergeCell ref="GV172:GX172"/>
    <mergeCell ref="AS171:AU171"/>
    <mergeCell ref="AV171:AX171"/>
    <mergeCell ref="AY171:BA171"/>
    <mergeCell ref="BB171:BD171"/>
    <mergeCell ref="BE171:BG171"/>
    <mergeCell ref="BH171:BJ171"/>
    <mergeCell ref="BK171:BM171"/>
    <mergeCell ref="BN171:BP171"/>
    <mergeCell ref="BQ171:BS171"/>
    <mergeCell ref="BT171:BV171"/>
    <mergeCell ref="BW171:BY171"/>
    <mergeCell ref="BZ171:CB171"/>
    <mergeCell ref="FC172:FE172"/>
    <mergeCell ref="FF172:FH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CI172:CK172"/>
    <mergeCell ref="CL172:CN172"/>
    <mergeCell ref="CO172:CQ172"/>
    <mergeCell ref="CR172:CT172"/>
    <mergeCell ref="CU172:CW172"/>
    <mergeCell ref="CX172:CZ172"/>
    <mergeCell ref="GY171:HA171"/>
    <mergeCell ref="HB171:HD171"/>
    <mergeCell ref="HE171:HG171"/>
    <mergeCell ref="HH171:HJ171"/>
    <mergeCell ref="HK171:HM171"/>
    <mergeCell ref="AG172:AK172"/>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Z169:CB169"/>
    <mergeCell ref="CC169:CE169"/>
    <mergeCell ref="CF169:CH169"/>
    <mergeCell ref="CI169:CK169"/>
    <mergeCell ref="BB169:BD169"/>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Z168:CB168"/>
    <mergeCell ref="CC168:CE168"/>
    <mergeCell ref="BH170:BJ170"/>
    <mergeCell ref="BK170:BM170"/>
    <mergeCell ref="BN170:BP170"/>
    <mergeCell ref="BQ170:BS170"/>
    <mergeCell ref="BT170:BV170"/>
    <mergeCell ref="BW170:BY170"/>
    <mergeCell ref="CI168:CK168"/>
    <mergeCell ref="CL168:CN168"/>
    <mergeCell ref="HH169:HJ169"/>
    <mergeCell ref="AP168:BY168"/>
    <mergeCell ref="BW169:BY169"/>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J167:DL167"/>
    <mergeCell ref="DM167:DO167"/>
    <mergeCell ref="DP167:DR167"/>
    <mergeCell ref="HK168:HM168"/>
    <mergeCell ref="AP167:BY167"/>
    <mergeCell ref="BZ167:DI167"/>
    <mergeCell ref="CF168:CH168"/>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B165:U166"/>
    <mergeCell ref="V165:AA166"/>
    <mergeCell ref="AB165:AF166"/>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R165:CT165"/>
    <mergeCell ref="CU165:CW165"/>
    <mergeCell ref="BN165:BP165"/>
    <mergeCell ref="BQ165:BS165"/>
    <mergeCell ref="BT165:BV165"/>
    <mergeCell ref="BW165:BY165"/>
    <mergeCell ref="AV165:AX165"/>
    <mergeCell ref="AY165:BA165"/>
    <mergeCell ref="BB165:BD165"/>
    <mergeCell ref="BE165:BG165"/>
    <mergeCell ref="BH165:BJ165"/>
    <mergeCell ref="BK165:BM165"/>
    <mergeCell ref="HH166:HJ166"/>
    <mergeCell ref="AG165:AK165"/>
    <mergeCell ref="AL165:AO165"/>
    <mergeCell ref="AP165:AR165"/>
    <mergeCell ref="AS165:AU165"/>
    <mergeCell ref="HK166:HM166"/>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HE165:HG165"/>
    <mergeCell ref="HH165:HJ165"/>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HB165:HD165"/>
    <mergeCell ref="BZ165:CQ165"/>
    <mergeCell ref="BZ152:CB152"/>
    <mergeCell ref="CC152:CE152"/>
    <mergeCell ref="CF152:CH152"/>
    <mergeCell ref="CI152:CK152"/>
    <mergeCell ref="BB152:BD152"/>
    <mergeCell ref="BE152:BG152"/>
    <mergeCell ref="BH152:BJ152"/>
    <mergeCell ref="BK152:BM152"/>
    <mergeCell ref="BN152:BP152"/>
    <mergeCell ref="BQ152:BS152"/>
    <mergeCell ref="BZ163:DI163"/>
    <mergeCell ref="DJ163:ES163"/>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HE164:HG164"/>
    <mergeCell ref="HH164:HJ164"/>
    <mergeCell ref="HK164:HM164"/>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AV151:AX151"/>
    <mergeCell ref="AY151:BA151"/>
    <mergeCell ref="BB151:BD151"/>
    <mergeCell ref="BE151:BG151"/>
    <mergeCell ref="BH151:BJ151"/>
    <mergeCell ref="BK151:BM151"/>
    <mergeCell ref="HH152:HJ152"/>
    <mergeCell ref="HK152:HM152"/>
    <mergeCell ref="GP152:GR152"/>
    <mergeCell ref="GS152:GU152"/>
    <mergeCell ref="GV152:GX152"/>
    <mergeCell ref="GY152:HA152"/>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CL150:CN150"/>
    <mergeCell ref="CO150:CQ150"/>
    <mergeCell ref="CR150:CT150"/>
    <mergeCell ref="CU150:CW150"/>
    <mergeCell ref="CX150:CZ150"/>
    <mergeCell ref="BQ150:BS150"/>
    <mergeCell ref="BT150:BV150"/>
    <mergeCell ref="BW150:BY150"/>
    <mergeCell ref="BZ150:CB150"/>
    <mergeCell ref="CC150:CE150"/>
    <mergeCell ref="CF150:CH150"/>
    <mergeCell ref="AY150:BA150"/>
    <mergeCell ref="BB150:BD150"/>
    <mergeCell ref="BE150:BG150"/>
    <mergeCell ref="BH150:BJ150"/>
    <mergeCell ref="BK150:BM150"/>
    <mergeCell ref="BN150:BP150"/>
    <mergeCell ref="HB151:HD151"/>
    <mergeCell ref="B149:U150"/>
    <mergeCell ref="HE151:HG151"/>
    <mergeCell ref="HH151:HJ151"/>
    <mergeCell ref="HK151:HM151"/>
    <mergeCell ref="AG152:AK152"/>
    <mergeCell ref="AL152:AO152"/>
    <mergeCell ref="AP152:AR152"/>
    <mergeCell ref="AS152:AU152"/>
    <mergeCell ref="AV152:AX152"/>
    <mergeCell ref="AY152:BA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DP151:DR151"/>
    <mergeCell ref="DS151:DU151"/>
    <mergeCell ref="DV151:DX151"/>
    <mergeCell ref="DY151:EA151"/>
    <mergeCell ref="EB151:ED151"/>
    <mergeCell ref="EE151:EG151"/>
    <mergeCell ref="CX151:CZ151"/>
    <mergeCell ref="DA151:DC151"/>
    <mergeCell ref="DD151:DF151"/>
    <mergeCell ref="DG151:DI151"/>
    <mergeCell ref="DJ151:DL151"/>
    <mergeCell ref="DM151:DO151"/>
    <mergeCell ref="CC149:CE149"/>
    <mergeCell ref="CF149:CH149"/>
    <mergeCell ref="CI149:CK149"/>
    <mergeCell ref="CL149:CN149"/>
    <mergeCell ref="CO149:CQ149"/>
    <mergeCell ref="CR149:CT149"/>
    <mergeCell ref="BK149:BM149"/>
    <mergeCell ref="BN149:BP149"/>
    <mergeCell ref="BQ149:BS149"/>
    <mergeCell ref="BT149:BV149"/>
    <mergeCell ref="BW149:BY149"/>
    <mergeCell ref="BZ149:CB149"/>
    <mergeCell ref="AS149:AU149"/>
    <mergeCell ref="AV149:AX149"/>
    <mergeCell ref="AY149:BA149"/>
    <mergeCell ref="BB149:BD149"/>
    <mergeCell ref="BE149:BG149"/>
    <mergeCell ref="BH149:BJ149"/>
    <mergeCell ref="HE150:HG150"/>
    <mergeCell ref="HH150:HJ150"/>
    <mergeCell ref="HK150:HM150"/>
    <mergeCell ref="B151:U152"/>
    <mergeCell ref="AB151:AF152"/>
    <mergeCell ref="AG151:AK151"/>
    <mergeCell ref="AL151:AO151"/>
    <mergeCell ref="AP151:AR151"/>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GJ150:GL150"/>
    <mergeCell ref="FC150:FE150"/>
    <mergeCell ref="FF150:FH150"/>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DY150:EA150"/>
    <mergeCell ref="EB150:ED150"/>
    <mergeCell ref="EE150:EG150"/>
    <mergeCell ref="EH150:EJ150"/>
    <mergeCell ref="DA150:DC150"/>
    <mergeCell ref="DD150:DF150"/>
    <mergeCell ref="DG150:DI150"/>
    <mergeCell ref="DJ150:DL150"/>
    <mergeCell ref="DM150:DO150"/>
    <mergeCell ref="DP150:DR150"/>
    <mergeCell ref="CI150:CK150"/>
    <mergeCell ref="GM149:GO149"/>
    <mergeCell ref="GP149:GR149"/>
    <mergeCell ref="GS149:GU149"/>
    <mergeCell ref="GV149:GX149"/>
    <mergeCell ref="FO149:FQ149"/>
    <mergeCell ref="FR149:FT149"/>
    <mergeCell ref="FU149:FW149"/>
    <mergeCell ref="FX149:FZ149"/>
    <mergeCell ref="GA149:GC149"/>
    <mergeCell ref="GD149:GF149"/>
    <mergeCell ref="EW149:EY149"/>
    <mergeCell ref="EZ149:FB149"/>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CU149:CW149"/>
    <mergeCell ref="CX149:CZ149"/>
    <mergeCell ref="DA149:DC149"/>
    <mergeCell ref="DD149:DF149"/>
    <mergeCell ref="DG149:DI149"/>
    <mergeCell ref="DJ149:DL149"/>
    <mergeCell ref="AB149:AF150"/>
    <mergeCell ref="AG149:AK149"/>
    <mergeCell ref="AL149:AO149"/>
    <mergeCell ref="AP149:AR149"/>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GY149:HA149"/>
    <mergeCell ref="HB149:HD149"/>
    <mergeCell ref="HE149:HG149"/>
    <mergeCell ref="HH149:HJ149"/>
    <mergeCell ref="HK149:HM149"/>
    <mergeCell ref="AG150:AK150"/>
    <mergeCell ref="AL150:AO150"/>
    <mergeCell ref="AP150:AR150"/>
    <mergeCell ref="AS150:AU150"/>
    <mergeCell ref="AV150:AX150"/>
    <mergeCell ref="GG149:GI149"/>
    <mergeCell ref="GJ149:GL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J147:DL147"/>
    <mergeCell ref="DM147:DO147"/>
    <mergeCell ref="DP147:DR147"/>
    <mergeCell ref="DS147:DU147"/>
    <mergeCell ref="BZ147:DI147"/>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BB144:BD144"/>
    <mergeCell ref="BE144:BG144"/>
    <mergeCell ref="BH144:BJ144"/>
    <mergeCell ref="BK144:BM144"/>
    <mergeCell ref="BN144:BP144"/>
    <mergeCell ref="BQ144:BS144"/>
    <mergeCell ref="HE145:HG145"/>
    <mergeCell ref="B141:U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HB143:HD143"/>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BQ141:BS141"/>
    <mergeCell ref="BT141:BV141"/>
    <mergeCell ref="BW141:BY141"/>
    <mergeCell ref="BZ141:CB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BN140:BP140"/>
    <mergeCell ref="BQ140:BS140"/>
    <mergeCell ref="BT140:BV140"/>
    <mergeCell ref="BW140:BY140"/>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CC139:CE139"/>
    <mergeCell ref="CF139:CH139"/>
    <mergeCell ref="CI139:CK139"/>
    <mergeCell ref="BB139:BD139"/>
    <mergeCell ref="BE139:BG139"/>
    <mergeCell ref="BH139:BJ139"/>
    <mergeCell ref="BK139:BM139"/>
    <mergeCell ref="BN139:BP139"/>
    <mergeCell ref="BQ139:BS139"/>
    <mergeCell ref="B139:U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CO138:CQ138"/>
    <mergeCell ref="CR138:CT138"/>
    <mergeCell ref="CU138:CW138"/>
    <mergeCell ref="CX138:CZ138"/>
    <mergeCell ref="DA138:DC138"/>
    <mergeCell ref="DD138:DF138"/>
    <mergeCell ref="BW138:BY138"/>
    <mergeCell ref="BZ138:CB138"/>
    <mergeCell ref="CC138:CE138"/>
    <mergeCell ref="CF138:CH138"/>
    <mergeCell ref="CI138:CK138"/>
    <mergeCell ref="CL138:CN138"/>
    <mergeCell ref="BE138:BG138"/>
    <mergeCell ref="BH138:BJ138"/>
    <mergeCell ref="BK138:BM138"/>
    <mergeCell ref="BN138:BP138"/>
    <mergeCell ref="BQ138:BS138"/>
    <mergeCell ref="BT138:BV138"/>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D137:DF137"/>
    <mergeCell ref="DG137:DI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AY137:BA137"/>
    <mergeCell ref="BB137:BD137"/>
    <mergeCell ref="BE137:BG137"/>
    <mergeCell ref="BH137:BJ137"/>
    <mergeCell ref="BK137:BM137"/>
    <mergeCell ref="BN137:BP137"/>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D136:DF136"/>
    <mergeCell ref="DG136:DI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BE136:BG136"/>
    <mergeCell ref="BH136:BJ136"/>
    <mergeCell ref="BK136:BM136"/>
    <mergeCell ref="BN136:BP136"/>
    <mergeCell ref="BQ136:BS136"/>
    <mergeCell ref="HE137:HG137"/>
    <mergeCell ref="HH137:HJ137"/>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CC135:CE135"/>
    <mergeCell ref="AV135:AX135"/>
    <mergeCell ref="AY135:BA135"/>
    <mergeCell ref="BB135:BD135"/>
    <mergeCell ref="BE135:BG135"/>
    <mergeCell ref="BH135:BJ135"/>
    <mergeCell ref="BK135:BM135"/>
    <mergeCell ref="HH136:HJ136"/>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H122:BJ122"/>
    <mergeCell ref="BK122:BM122"/>
    <mergeCell ref="BN122:BP122"/>
    <mergeCell ref="B121:U122"/>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GD122:GF122"/>
    <mergeCell ref="GG122:GI122"/>
    <mergeCell ref="GJ122:GL122"/>
    <mergeCell ref="FC122:FE122"/>
    <mergeCell ref="FF122:FH122"/>
    <mergeCell ref="FI122:FK122"/>
    <mergeCell ref="FL122:FN122"/>
    <mergeCell ref="FO122:FQ122"/>
    <mergeCell ref="FR122:FT122"/>
    <mergeCell ref="EK122:EM122"/>
    <mergeCell ref="EN122:EP122"/>
    <mergeCell ref="EQ122:ES122"/>
    <mergeCell ref="ET122:EV122"/>
    <mergeCell ref="EW122:EY122"/>
    <mergeCell ref="EZ122:FB122"/>
    <mergeCell ref="DS122:DU122"/>
    <mergeCell ref="DV122:DX122"/>
    <mergeCell ref="DY122:EA122"/>
    <mergeCell ref="EB122:ED122"/>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AY122:BA122"/>
    <mergeCell ref="BB122:BD122"/>
    <mergeCell ref="BE122:BG122"/>
    <mergeCell ref="BZ120:CB120"/>
    <mergeCell ref="CC120:CE120"/>
    <mergeCell ref="CF120:CH120"/>
    <mergeCell ref="CI120:CK120"/>
    <mergeCell ref="CL120:CN120"/>
    <mergeCell ref="CO120:CQ120"/>
    <mergeCell ref="BH120:BJ120"/>
    <mergeCell ref="BK120:BM120"/>
    <mergeCell ref="BN120:BP120"/>
    <mergeCell ref="BQ120:BS120"/>
    <mergeCell ref="BT120:BV120"/>
    <mergeCell ref="BW120:BY120"/>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CL121:CN121"/>
    <mergeCell ref="CO121:CQ121"/>
    <mergeCell ref="CR121:CT121"/>
    <mergeCell ref="CL119:CN119"/>
    <mergeCell ref="CO119:CQ119"/>
    <mergeCell ref="CR119:CT119"/>
    <mergeCell ref="CU119:CW119"/>
    <mergeCell ref="CX119:CZ119"/>
    <mergeCell ref="DA119:DC119"/>
    <mergeCell ref="BT119:BV119"/>
    <mergeCell ref="BW119:BY119"/>
    <mergeCell ref="BZ119:CB119"/>
    <mergeCell ref="CC119:CE119"/>
    <mergeCell ref="CF119:CH119"/>
    <mergeCell ref="CI119:CK119"/>
    <mergeCell ref="BB119:BD119"/>
    <mergeCell ref="BE119:BG119"/>
    <mergeCell ref="BH119:BJ119"/>
    <mergeCell ref="BK119:BM119"/>
    <mergeCell ref="BN119:BP119"/>
    <mergeCell ref="BQ119:BS119"/>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DA120:DC120"/>
    <mergeCell ref="DD120:DF120"/>
    <mergeCell ref="DG120:DI120"/>
    <mergeCell ref="GP119:GR119"/>
    <mergeCell ref="GS119:GU119"/>
    <mergeCell ref="GV119:GX119"/>
    <mergeCell ref="GY119:HA119"/>
    <mergeCell ref="HB119:HD119"/>
    <mergeCell ref="HE119:HG119"/>
    <mergeCell ref="FX119:FZ119"/>
    <mergeCell ref="GA119:GC119"/>
    <mergeCell ref="GD119:GF119"/>
    <mergeCell ref="GG119:GI119"/>
    <mergeCell ref="GJ119:GL119"/>
    <mergeCell ref="GM119:GO119"/>
    <mergeCell ref="FF119:FH119"/>
    <mergeCell ref="FI119:FK119"/>
    <mergeCell ref="FL119:FN119"/>
    <mergeCell ref="FO119:FQ119"/>
    <mergeCell ref="FR119:FT119"/>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DY118:EA118"/>
    <mergeCell ref="EB118:ED118"/>
    <mergeCell ref="EE118:EG118"/>
    <mergeCell ref="EH118:EJ118"/>
    <mergeCell ref="EK118:EM118"/>
    <mergeCell ref="EN118:EP118"/>
    <mergeCell ref="DG118:DI118"/>
    <mergeCell ref="DJ118:DL118"/>
    <mergeCell ref="DM118:DO118"/>
    <mergeCell ref="DP118:DR118"/>
    <mergeCell ref="DS118:DU118"/>
    <mergeCell ref="DV118:DX118"/>
    <mergeCell ref="CO118:CQ118"/>
    <mergeCell ref="CR118:CT118"/>
    <mergeCell ref="CU118:CW118"/>
    <mergeCell ref="CX118:CZ118"/>
    <mergeCell ref="DA118:DC118"/>
    <mergeCell ref="DD118:DF118"/>
    <mergeCell ref="BZ118:CB118"/>
    <mergeCell ref="CC118:CE118"/>
    <mergeCell ref="CF118:CH118"/>
    <mergeCell ref="CI118:CK118"/>
    <mergeCell ref="CL118:CN118"/>
    <mergeCell ref="HH119:HJ119"/>
    <mergeCell ref="HK119:HM119"/>
    <mergeCell ref="AG120:AK120"/>
    <mergeCell ref="AL120:AO120"/>
    <mergeCell ref="AP120:AR120"/>
    <mergeCell ref="AS120:AU120"/>
    <mergeCell ref="AV120:AX120"/>
    <mergeCell ref="AY120:BA120"/>
    <mergeCell ref="AL118:AO118"/>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EN117:EP117"/>
    <mergeCell ref="EQ117:ES117"/>
    <mergeCell ref="ET117:EV117"/>
    <mergeCell ref="EW117:EY117"/>
    <mergeCell ref="EZ117:FB117"/>
    <mergeCell ref="DS117:DU117"/>
    <mergeCell ref="DV117:DX117"/>
    <mergeCell ref="DY117:EA117"/>
    <mergeCell ref="EB117:ED117"/>
    <mergeCell ref="EE117:EG117"/>
    <mergeCell ref="EH117:EJ117"/>
    <mergeCell ref="DA117:DC117"/>
    <mergeCell ref="DD117:DF117"/>
    <mergeCell ref="DG117:DI117"/>
    <mergeCell ref="DJ117:DL117"/>
    <mergeCell ref="DM117:DO117"/>
    <mergeCell ref="DP117:DR117"/>
    <mergeCell ref="CI117:CK117"/>
    <mergeCell ref="CL117:CN117"/>
    <mergeCell ref="CO117:CQ117"/>
    <mergeCell ref="CR117:CT117"/>
    <mergeCell ref="CU117:CW117"/>
    <mergeCell ref="CX117:CZ117"/>
    <mergeCell ref="BZ117:CB117"/>
    <mergeCell ref="CC117:CE117"/>
    <mergeCell ref="CF117:CH117"/>
    <mergeCell ref="AP117:BY117"/>
    <mergeCell ref="AP118:BY118"/>
    <mergeCell ref="HH116:HJ116"/>
    <mergeCell ref="HK116:HM116"/>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DA116:DC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HH117:HJ117"/>
    <mergeCell ref="HK117:HM117"/>
    <mergeCell ref="AG118:AK118"/>
    <mergeCell ref="HB115:HD115"/>
    <mergeCell ref="B113:U114"/>
    <mergeCell ref="HE115:HG115"/>
    <mergeCell ref="HH115:HJ115"/>
    <mergeCell ref="HK115:HM115"/>
    <mergeCell ref="AG116:AK116"/>
    <mergeCell ref="AL116:AO116"/>
    <mergeCell ref="AP116:AR116"/>
    <mergeCell ref="AS116:AU116"/>
    <mergeCell ref="AV116:AX116"/>
    <mergeCell ref="AY116:BA116"/>
    <mergeCell ref="GJ115:GL115"/>
    <mergeCell ref="GM115:GO115"/>
    <mergeCell ref="GP115:GR115"/>
    <mergeCell ref="GS115:GU115"/>
    <mergeCell ref="GV115:GX115"/>
    <mergeCell ref="GY115:HA115"/>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CF115:CH115"/>
    <mergeCell ref="CI115:CK115"/>
    <mergeCell ref="CL115:CN115"/>
    <mergeCell ref="CO115:CQ115"/>
    <mergeCell ref="CR115:CT115"/>
    <mergeCell ref="CU115:CW115"/>
    <mergeCell ref="BN115:BP115"/>
    <mergeCell ref="BQ115:BS115"/>
    <mergeCell ref="BT115:BV115"/>
    <mergeCell ref="BW115:BY115"/>
    <mergeCell ref="BZ115:CB115"/>
    <mergeCell ref="CC115:CE115"/>
    <mergeCell ref="AV115:AX115"/>
    <mergeCell ref="AY115:BA115"/>
    <mergeCell ref="BB115:BD115"/>
    <mergeCell ref="BE115:BG115"/>
    <mergeCell ref="BH115:BJ115"/>
    <mergeCell ref="BZ113:CB113"/>
    <mergeCell ref="AS113:AU113"/>
    <mergeCell ref="AV113:AX113"/>
    <mergeCell ref="AY113:BA113"/>
    <mergeCell ref="BB113:BD113"/>
    <mergeCell ref="BE113:BG113"/>
    <mergeCell ref="BH113:BJ113"/>
    <mergeCell ref="HE114:HG114"/>
    <mergeCell ref="HH114:HJ114"/>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BW114:BY114"/>
    <mergeCell ref="BZ114:CB114"/>
    <mergeCell ref="CC114:CE114"/>
    <mergeCell ref="CF114:CH114"/>
    <mergeCell ref="DG112:DI112"/>
    <mergeCell ref="BZ112:CB112"/>
    <mergeCell ref="CC112:CE112"/>
    <mergeCell ref="CF112:CH112"/>
    <mergeCell ref="CI112:CK112"/>
    <mergeCell ref="CL112:CN112"/>
    <mergeCell ref="CO112:CQ112"/>
    <mergeCell ref="BH112:BJ112"/>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CO113:CQ113"/>
    <mergeCell ref="CR113:CT113"/>
    <mergeCell ref="BK113:BM113"/>
    <mergeCell ref="BN113:BP113"/>
    <mergeCell ref="BQ113:BS113"/>
    <mergeCell ref="DS111:DU111"/>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DV110:DX110"/>
    <mergeCell ref="CO110:CQ110"/>
    <mergeCell ref="CR110:CT110"/>
    <mergeCell ref="CU110:CW110"/>
    <mergeCell ref="CX110:CZ110"/>
    <mergeCell ref="DA110:DC110"/>
    <mergeCell ref="DD110:DF110"/>
    <mergeCell ref="BW110:BY110"/>
    <mergeCell ref="BZ110:CB110"/>
    <mergeCell ref="CC110:CE110"/>
    <mergeCell ref="CF110:CH110"/>
    <mergeCell ref="CI110:CK110"/>
    <mergeCell ref="CL110:CN110"/>
    <mergeCell ref="BE110:BG110"/>
    <mergeCell ref="BH110:BJ110"/>
    <mergeCell ref="BK110:BM110"/>
    <mergeCell ref="BN110:BP110"/>
    <mergeCell ref="BQ110:BS110"/>
    <mergeCell ref="BT110:BV110"/>
    <mergeCell ref="HH111:HJ111"/>
    <mergeCell ref="V111:AA112"/>
    <mergeCell ref="AP111:AR111"/>
    <mergeCell ref="AS111:AU111"/>
    <mergeCell ref="BN111:BP111"/>
    <mergeCell ref="BQ111:BS111"/>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CI109:CK109"/>
    <mergeCell ref="CL109:CN109"/>
    <mergeCell ref="CO109:CQ109"/>
    <mergeCell ref="CR109:CT109"/>
    <mergeCell ref="CU109:CW109"/>
    <mergeCell ref="CX109:CZ109"/>
    <mergeCell ref="BZ109:CB109"/>
    <mergeCell ref="CC109:CE109"/>
    <mergeCell ref="CF109:CH109"/>
    <mergeCell ref="DM107:DO107"/>
    <mergeCell ref="BN107:BP107"/>
    <mergeCell ref="BQ107:BS107"/>
    <mergeCell ref="BT107:BV107"/>
    <mergeCell ref="BW107:BY107"/>
    <mergeCell ref="AV107:AX107"/>
    <mergeCell ref="AY107:BA107"/>
    <mergeCell ref="BB107:BD107"/>
    <mergeCell ref="BE107:BG107"/>
    <mergeCell ref="BH107:BJ107"/>
    <mergeCell ref="HK110:HM110"/>
    <mergeCell ref="DV107:DX107"/>
    <mergeCell ref="DY107:EA107"/>
    <mergeCell ref="EB107:ED107"/>
    <mergeCell ref="EE107:EG107"/>
    <mergeCell ref="DJ107:DL107"/>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GS109:GU109"/>
    <mergeCell ref="GV109:GX109"/>
    <mergeCell ref="GY109:HA109"/>
    <mergeCell ref="HB109:HD109"/>
    <mergeCell ref="FU109:FW109"/>
    <mergeCell ref="FX109:FZ109"/>
    <mergeCell ref="GA109:GC109"/>
    <mergeCell ref="GD109:GF109"/>
    <mergeCell ref="GG109:GI109"/>
    <mergeCell ref="GJ109:GL109"/>
    <mergeCell ref="FC109:FE109"/>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DA109:DC109"/>
    <mergeCell ref="DD109:DF109"/>
    <mergeCell ref="DG109:DI109"/>
    <mergeCell ref="DJ109:DL109"/>
    <mergeCell ref="DM109:DO109"/>
    <mergeCell ref="DP109:DR109"/>
    <mergeCell ref="HH108:HJ108"/>
    <mergeCell ref="AG107:AK107"/>
    <mergeCell ref="AL107:AO107"/>
    <mergeCell ref="AP107:AR107"/>
    <mergeCell ref="AS107:AU107"/>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BT108:BV108"/>
    <mergeCell ref="BW108:BY108"/>
    <mergeCell ref="BB108:BD108"/>
    <mergeCell ref="V109:AA110"/>
    <mergeCell ref="HE109:HG109"/>
    <mergeCell ref="HH109:HJ109"/>
    <mergeCell ref="HK109:HM109"/>
    <mergeCell ref="AG110:AK110"/>
    <mergeCell ref="B107:U108"/>
    <mergeCell ref="V107:AA108"/>
    <mergeCell ref="AB107:AF108"/>
    <mergeCell ref="AL110:AO110"/>
    <mergeCell ref="AP110:AR110"/>
    <mergeCell ref="AS110:AU110"/>
    <mergeCell ref="AV110:AX110"/>
    <mergeCell ref="AY110:BA110"/>
    <mergeCell ref="BB110:BD110"/>
    <mergeCell ref="GM109:GO109"/>
    <mergeCell ref="GP109:GR109"/>
    <mergeCell ref="FX106:FZ106"/>
    <mergeCell ref="GA106:GC106"/>
    <mergeCell ref="GD106:GF106"/>
    <mergeCell ref="GG106:GI106"/>
    <mergeCell ref="GJ106:GL106"/>
    <mergeCell ref="FC106:FE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DS106:DU106"/>
    <mergeCell ref="DV106:DX106"/>
    <mergeCell ref="DY106:EA106"/>
    <mergeCell ref="EB106:ED106"/>
    <mergeCell ref="EE106:EG106"/>
    <mergeCell ref="EH106:EJ106"/>
    <mergeCell ref="DA106:DC106"/>
    <mergeCell ref="DD106:DF106"/>
    <mergeCell ref="DG106:DI106"/>
    <mergeCell ref="DJ106:DL106"/>
    <mergeCell ref="DM106:DO106"/>
    <mergeCell ref="DP106:DR106"/>
    <mergeCell ref="HE107:HG107"/>
    <mergeCell ref="HH107:HJ107"/>
    <mergeCell ref="HK107:HM107"/>
    <mergeCell ref="AG108:AK108"/>
    <mergeCell ref="AL108:AO108"/>
    <mergeCell ref="AP108:AR108"/>
    <mergeCell ref="AS108:AU108"/>
    <mergeCell ref="AV108:AX108"/>
    <mergeCell ref="AY108:BA108"/>
    <mergeCell ref="GJ107:GL107"/>
    <mergeCell ref="GM107:GO107"/>
    <mergeCell ref="GP107:GR107"/>
    <mergeCell ref="GS107:GU107"/>
    <mergeCell ref="GV107:GX107"/>
    <mergeCell ref="GY107:HA107"/>
    <mergeCell ref="FR107:FT107"/>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CI106:CK106"/>
    <mergeCell ref="CL106:CN106"/>
    <mergeCell ref="CO106:CQ106"/>
    <mergeCell ref="CR106:CT106"/>
    <mergeCell ref="CU106:CW106"/>
    <mergeCell ref="CX106:CZ106"/>
    <mergeCell ref="BQ106:BS106"/>
    <mergeCell ref="BT106:BV106"/>
    <mergeCell ref="BW106:BY106"/>
    <mergeCell ref="BZ106:CB106"/>
    <mergeCell ref="CC106:CE106"/>
    <mergeCell ref="CF106:CH106"/>
    <mergeCell ref="HB107:HD107"/>
    <mergeCell ref="CF94:CH94"/>
    <mergeCell ref="CI94:CK94"/>
    <mergeCell ref="CL94:CN94"/>
    <mergeCell ref="BE94:BG94"/>
    <mergeCell ref="BH94:BJ94"/>
    <mergeCell ref="BK94:BM94"/>
    <mergeCell ref="BN94:BP94"/>
    <mergeCell ref="BQ94:BS94"/>
    <mergeCell ref="BT94:BV94"/>
    <mergeCell ref="BZ105:DI105"/>
    <mergeCell ref="DJ105:ES105"/>
    <mergeCell ref="ET105:GC105"/>
    <mergeCell ref="GD105:HM105"/>
    <mergeCell ref="AP106:AR106"/>
    <mergeCell ref="AS106:AU106"/>
    <mergeCell ref="AV106:AX106"/>
    <mergeCell ref="AY106:BA106"/>
    <mergeCell ref="BB106:BD106"/>
    <mergeCell ref="BE106:BG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HH94:HJ94"/>
    <mergeCell ref="GA94:GC94"/>
    <mergeCell ref="GD94:GF94"/>
    <mergeCell ref="GG94:GI94"/>
    <mergeCell ref="GJ94:GL94"/>
    <mergeCell ref="GM94:GO94"/>
    <mergeCell ref="GP94:GR94"/>
    <mergeCell ref="FI94:FK94"/>
    <mergeCell ref="FL94:FN94"/>
    <mergeCell ref="FO94:FQ94"/>
    <mergeCell ref="FR94:FT94"/>
    <mergeCell ref="FU94:FW94"/>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DG94:DI94"/>
    <mergeCell ref="DJ94:DL94"/>
    <mergeCell ref="DM94:DO94"/>
    <mergeCell ref="DP94:DR94"/>
    <mergeCell ref="DS94:DU94"/>
    <mergeCell ref="DV94:DX94"/>
    <mergeCell ref="CO94:CQ94"/>
    <mergeCell ref="CR94:CT94"/>
    <mergeCell ref="CU94:CW94"/>
    <mergeCell ref="CX94:CZ94"/>
    <mergeCell ref="DA94:DC94"/>
    <mergeCell ref="DD94:DF94"/>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EH93:EJ93"/>
    <mergeCell ref="DA93:DC93"/>
    <mergeCell ref="DD93:DF93"/>
    <mergeCell ref="DG93:DI93"/>
    <mergeCell ref="DJ93:DL93"/>
    <mergeCell ref="DM93:DO93"/>
    <mergeCell ref="DP93:DR93"/>
    <mergeCell ref="CI93:CK93"/>
    <mergeCell ref="CL93:CN93"/>
    <mergeCell ref="CO93:CQ93"/>
    <mergeCell ref="CR93:CT93"/>
    <mergeCell ref="CU93:CW93"/>
    <mergeCell ref="CX93:CZ93"/>
    <mergeCell ref="BQ93:BS93"/>
    <mergeCell ref="BT93:BV93"/>
    <mergeCell ref="BW93:BY93"/>
    <mergeCell ref="BZ93:CB93"/>
    <mergeCell ref="CC93:CE93"/>
    <mergeCell ref="CF93:CH93"/>
    <mergeCell ref="AY93:BA93"/>
    <mergeCell ref="BB93:BD93"/>
    <mergeCell ref="BE93:BG93"/>
    <mergeCell ref="BH93:BJ93"/>
    <mergeCell ref="BK93:BM93"/>
    <mergeCell ref="BN93:BP93"/>
    <mergeCell ref="HK94:HM94"/>
    <mergeCell ref="GS94:GU94"/>
    <mergeCell ref="GV94:GX94"/>
    <mergeCell ref="GY94:HA94"/>
    <mergeCell ref="B93:U94"/>
    <mergeCell ref="AB93:AF94"/>
    <mergeCell ref="AG93:AK93"/>
    <mergeCell ref="AL93:AO93"/>
    <mergeCell ref="AP93:AR93"/>
    <mergeCell ref="AS93:AU93"/>
    <mergeCell ref="AV93:AX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DV92:DX92"/>
    <mergeCell ref="DY92:EA92"/>
    <mergeCell ref="EB92:ED92"/>
    <mergeCell ref="EE92:EG92"/>
    <mergeCell ref="EH92:EJ92"/>
    <mergeCell ref="EK92:EM92"/>
    <mergeCell ref="DD92:DF92"/>
    <mergeCell ref="DG92:DI92"/>
    <mergeCell ref="DJ92:DL92"/>
    <mergeCell ref="DM92:DO92"/>
    <mergeCell ref="DP92:DR92"/>
    <mergeCell ref="DS92:DU92"/>
    <mergeCell ref="CL92:CN92"/>
    <mergeCell ref="CO92:CQ92"/>
    <mergeCell ref="CR92:CT92"/>
    <mergeCell ref="CU92:CW92"/>
    <mergeCell ref="CX92:CZ92"/>
    <mergeCell ref="DA92:DC92"/>
    <mergeCell ref="BZ92:CB92"/>
    <mergeCell ref="CC92:CE92"/>
    <mergeCell ref="CF92:CH92"/>
    <mergeCell ref="CI92:CK92"/>
    <mergeCell ref="HE93:HG93"/>
    <mergeCell ref="HB94:HD94"/>
    <mergeCell ref="HE94:HG94"/>
    <mergeCell ref="BW94:BY94"/>
    <mergeCell ref="BZ94:CB94"/>
    <mergeCell ref="CC94:CE94"/>
    <mergeCell ref="HH90:HJ90"/>
    <mergeCell ref="HK90:HM90"/>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FU89:FW89"/>
    <mergeCell ref="FX89:FZ89"/>
    <mergeCell ref="GA89:GC89"/>
    <mergeCell ref="GD89:GF89"/>
    <mergeCell ref="AB89:AF90"/>
    <mergeCell ref="AG89:AK89"/>
    <mergeCell ref="AL89:AO89"/>
    <mergeCell ref="GV91:GX91"/>
    <mergeCell ref="GY91:HA91"/>
    <mergeCell ref="FR91:FT91"/>
    <mergeCell ref="FU91:FW91"/>
    <mergeCell ref="GA91:GC91"/>
    <mergeCell ref="GD91:GF91"/>
    <mergeCell ref="GG91:GI91"/>
    <mergeCell ref="EZ91:FB91"/>
    <mergeCell ref="FC91:FE91"/>
    <mergeCell ref="FF91:FH91"/>
    <mergeCell ref="FI91:FK91"/>
    <mergeCell ref="FL91:FN91"/>
    <mergeCell ref="FO91:FQ91"/>
    <mergeCell ref="EH91:EJ91"/>
    <mergeCell ref="EK91:EM91"/>
    <mergeCell ref="EN91:EP91"/>
    <mergeCell ref="EQ91:ES91"/>
    <mergeCell ref="ET91:EV91"/>
    <mergeCell ref="EW91:EY91"/>
    <mergeCell ref="DP91:DR91"/>
    <mergeCell ref="DS91:DU91"/>
    <mergeCell ref="GY89:HA89"/>
    <mergeCell ref="DV91:DX91"/>
    <mergeCell ref="DY91:EA91"/>
    <mergeCell ref="EB91:ED91"/>
    <mergeCell ref="EE91:EG91"/>
    <mergeCell ref="DJ91:DL91"/>
    <mergeCell ref="DM91:DO91"/>
    <mergeCell ref="HE90:HG90"/>
    <mergeCell ref="FU88:FW88"/>
    <mergeCell ref="FX88:FZ88"/>
    <mergeCell ref="GA88:GC88"/>
    <mergeCell ref="ET88:EV88"/>
    <mergeCell ref="EW88:EY88"/>
    <mergeCell ref="EZ88:FB88"/>
    <mergeCell ref="FC88:FE88"/>
    <mergeCell ref="FF88:FH88"/>
    <mergeCell ref="FI88:FK88"/>
    <mergeCell ref="EB88:ED88"/>
    <mergeCell ref="EE88:EG88"/>
    <mergeCell ref="EH88:EJ88"/>
    <mergeCell ref="EK88:EM88"/>
    <mergeCell ref="EN88:EP88"/>
    <mergeCell ref="EQ88:ES88"/>
    <mergeCell ref="DJ88:DL88"/>
    <mergeCell ref="DM88:DO88"/>
    <mergeCell ref="DP88:DR88"/>
    <mergeCell ref="DS88:DU88"/>
    <mergeCell ref="DV88:DX88"/>
    <mergeCell ref="DY88:EA88"/>
    <mergeCell ref="EH90:EJ90"/>
    <mergeCell ref="HB89:HD89"/>
    <mergeCell ref="HE89:HG89"/>
    <mergeCell ref="DG90:DI90"/>
    <mergeCell ref="DJ90:DL90"/>
    <mergeCell ref="DM90:DO90"/>
    <mergeCell ref="DP90:DR90"/>
    <mergeCell ref="CI90:CK90"/>
    <mergeCell ref="CL90:CN90"/>
    <mergeCell ref="CO90:CQ90"/>
    <mergeCell ref="CR90:CT90"/>
    <mergeCell ref="CU90:CW90"/>
    <mergeCell ref="CX90:CZ90"/>
    <mergeCell ref="CI88:CK88"/>
    <mergeCell ref="CL88:CN88"/>
    <mergeCell ref="CO88:CQ88"/>
    <mergeCell ref="EW89:EY89"/>
    <mergeCell ref="EZ89:FB89"/>
    <mergeCell ref="FC89:FE89"/>
    <mergeCell ref="FF89:FH89"/>
    <mergeCell ref="FI89:FK89"/>
    <mergeCell ref="FL89:FN89"/>
    <mergeCell ref="EE89:EG89"/>
    <mergeCell ref="EH89:EJ89"/>
    <mergeCell ref="EK89:EM89"/>
    <mergeCell ref="EN89:EP89"/>
    <mergeCell ref="EQ89:ES89"/>
    <mergeCell ref="ET89:EV89"/>
    <mergeCell ref="DM89:DO89"/>
    <mergeCell ref="DP89:DR89"/>
    <mergeCell ref="DS89:DU89"/>
    <mergeCell ref="DV89:DX89"/>
    <mergeCell ref="DY89:EA89"/>
    <mergeCell ref="EB89:ED89"/>
    <mergeCell ref="DJ89:DL89"/>
    <mergeCell ref="FX91:FZ91"/>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DV87:DX87"/>
    <mergeCell ref="DY87:EA87"/>
    <mergeCell ref="EB87:ED87"/>
    <mergeCell ref="EE87:EG87"/>
    <mergeCell ref="EH87:EJ87"/>
    <mergeCell ref="EK87:EM87"/>
    <mergeCell ref="DJ87:DL87"/>
    <mergeCell ref="DM87:DO87"/>
    <mergeCell ref="DP87:DR87"/>
    <mergeCell ref="DS87:DU87"/>
    <mergeCell ref="GV88:GX88"/>
    <mergeCell ref="GY88:HA88"/>
    <mergeCell ref="HB88:HD88"/>
    <mergeCell ref="HE88:HG88"/>
    <mergeCell ref="HH88:HJ88"/>
    <mergeCell ref="HK88:HM88"/>
    <mergeCell ref="GD88:GF88"/>
    <mergeCell ref="GG88:GI88"/>
    <mergeCell ref="GJ88:GL88"/>
    <mergeCell ref="GM88:GO88"/>
    <mergeCell ref="GP88:GR88"/>
    <mergeCell ref="GS88:GU88"/>
    <mergeCell ref="FL88:FN88"/>
    <mergeCell ref="FO88:FQ88"/>
    <mergeCell ref="FR88:FT88"/>
    <mergeCell ref="DA90:DC90"/>
    <mergeCell ref="DD90:DF90"/>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DY86:EA86"/>
    <mergeCell ref="EB86:ED86"/>
    <mergeCell ref="EE86:EG86"/>
    <mergeCell ref="EH86:EJ86"/>
    <mergeCell ref="EK86:EM86"/>
    <mergeCell ref="EN86:EP86"/>
    <mergeCell ref="DG86:DI86"/>
    <mergeCell ref="DJ86:DL86"/>
    <mergeCell ref="DM86:DO86"/>
    <mergeCell ref="DP86:DR86"/>
    <mergeCell ref="DS86:DU86"/>
    <mergeCell ref="DV86:DX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CX88:CZ88"/>
    <mergeCell ref="DA88:DC88"/>
    <mergeCell ref="DD88:DF88"/>
    <mergeCell ref="DG88:DI88"/>
    <mergeCell ref="BZ88:CB88"/>
    <mergeCell ref="CC88:CE88"/>
    <mergeCell ref="CF88:CH88"/>
    <mergeCell ref="FF84:FH84"/>
    <mergeCell ref="FI84:FK84"/>
    <mergeCell ref="FL84:FN84"/>
    <mergeCell ref="FO84:FQ84"/>
    <mergeCell ref="FR84:FT84"/>
    <mergeCell ref="FU84:FW84"/>
    <mergeCell ref="EN84:EP84"/>
    <mergeCell ref="EQ84:ES84"/>
    <mergeCell ref="ET84:EV84"/>
    <mergeCell ref="EW84:EY84"/>
    <mergeCell ref="EZ84:FB84"/>
    <mergeCell ref="FC84:FE84"/>
    <mergeCell ref="DV84:DX84"/>
    <mergeCell ref="DY84:EA84"/>
    <mergeCell ref="EB84:ED84"/>
    <mergeCell ref="EE84:EG84"/>
    <mergeCell ref="EH84:EJ84"/>
    <mergeCell ref="EK84:EM84"/>
    <mergeCell ref="DD84:DF84"/>
    <mergeCell ref="DG84:DI84"/>
    <mergeCell ref="DJ84:DL84"/>
    <mergeCell ref="DM84:DO84"/>
    <mergeCell ref="DP84:DR84"/>
    <mergeCell ref="DS84:DU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DS85:DU85"/>
    <mergeCell ref="DV85:DX85"/>
    <mergeCell ref="DY85:EA85"/>
    <mergeCell ref="EB85:ED85"/>
    <mergeCell ref="EE85:EG85"/>
    <mergeCell ref="EH85:EJ85"/>
    <mergeCell ref="DJ85:DL85"/>
    <mergeCell ref="DM85:DO85"/>
    <mergeCell ref="DP85:DR85"/>
    <mergeCell ref="HK86:HM86"/>
    <mergeCell ref="AG85:AK85"/>
    <mergeCell ref="AL85:AO85"/>
    <mergeCell ref="CL84:CN84"/>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DP83:DR83"/>
    <mergeCell ref="DS83:DU83"/>
    <mergeCell ref="DV83:DX83"/>
    <mergeCell ref="DY83:EA83"/>
    <mergeCell ref="EB83:ED83"/>
    <mergeCell ref="EE83:EG83"/>
    <mergeCell ref="DJ83:DL83"/>
    <mergeCell ref="DM83:DO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GJ84:GL84"/>
    <mergeCell ref="GM84:GO84"/>
    <mergeCell ref="AY84:BG84"/>
    <mergeCell ref="HE82:HG82"/>
    <mergeCell ref="HH82:HJ82"/>
    <mergeCell ref="HK82:HM82"/>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AY82:BA82"/>
    <mergeCell ref="BB82:BD82"/>
    <mergeCell ref="BE82:BG82"/>
    <mergeCell ref="BH82:BJ82"/>
    <mergeCell ref="BK82:BM82"/>
    <mergeCell ref="BN82:BP82"/>
    <mergeCell ref="HB83:HD83"/>
    <mergeCell ref="B81:U82"/>
    <mergeCell ref="HE83:HG83"/>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S81:AU81"/>
    <mergeCell ref="AV81:AX81"/>
    <mergeCell ref="AY81:BA81"/>
    <mergeCell ref="BB81:BD81"/>
    <mergeCell ref="BE81:BG81"/>
    <mergeCell ref="BH81:BJ81"/>
    <mergeCell ref="AB81:AF82"/>
    <mergeCell ref="AG81:AK81"/>
    <mergeCell ref="AL81:AO81"/>
    <mergeCell ref="AP81:AR81"/>
    <mergeCell ref="GV80:GX80"/>
    <mergeCell ref="GY80:HA80"/>
    <mergeCell ref="HB80:HD80"/>
    <mergeCell ref="HE80:HG80"/>
    <mergeCell ref="HH80:HJ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BZ80:CB80"/>
    <mergeCell ref="CC80:CE80"/>
    <mergeCell ref="CF80:CH80"/>
    <mergeCell ref="CI80:CK80"/>
    <mergeCell ref="CL80:CN80"/>
    <mergeCell ref="CO80:CQ80"/>
    <mergeCell ref="BH80:BJ80"/>
    <mergeCell ref="BK80:BM80"/>
    <mergeCell ref="BN80:BP80"/>
    <mergeCell ref="BQ80:BS80"/>
    <mergeCell ref="BT80:BV80"/>
    <mergeCell ref="BW80:BY80"/>
    <mergeCell ref="GY81:HA81"/>
    <mergeCell ref="HB81:HD81"/>
    <mergeCell ref="HE81:HG81"/>
    <mergeCell ref="HH81:HJ81"/>
    <mergeCell ref="HK81:HM81"/>
    <mergeCell ref="AG82:AK82"/>
    <mergeCell ref="BB80:BD80"/>
    <mergeCell ref="BE80:BG80"/>
    <mergeCell ref="GP79:GR79"/>
    <mergeCell ref="GS79:GU79"/>
    <mergeCell ref="GV79:GX79"/>
    <mergeCell ref="GY79:HA79"/>
    <mergeCell ref="HB79:HD79"/>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T79:BV79"/>
    <mergeCell ref="BW79:BY79"/>
    <mergeCell ref="BZ79:CB79"/>
    <mergeCell ref="CC79:CE79"/>
    <mergeCell ref="CF79:CH79"/>
    <mergeCell ref="CI79:CK79"/>
    <mergeCell ref="BB79:BD79"/>
    <mergeCell ref="BE79:BG79"/>
    <mergeCell ref="BH79:BJ79"/>
    <mergeCell ref="BK79:BM79"/>
    <mergeCell ref="BN79:BP79"/>
    <mergeCell ref="BQ79:BS79"/>
    <mergeCell ref="HK78:HM78"/>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G78:DI78"/>
    <mergeCell ref="DJ78:DL78"/>
    <mergeCell ref="DM78:DO78"/>
    <mergeCell ref="DP78:DR78"/>
    <mergeCell ref="DS78:DU78"/>
    <mergeCell ref="DV78:DX78"/>
    <mergeCell ref="CO78:CQ78"/>
    <mergeCell ref="CR78:CT78"/>
    <mergeCell ref="CU78:CW78"/>
    <mergeCell ref="CX78:CZ78"/>
    <mergeCell ref="DA78:DC78"/>
    <mergeCell ref="DD78:DF78"/>
    <mergeCell ref="BZ78:CB78"/>
    <mergeCell ref="CC78:CE78"/>
    <mergeCell ref="CF78:CH78"/>
    <mergeCell ref="CI78:CK78"/>
    <mergeCell ref="CL78:CN78"/>
    <mergeCell ref="HH79:HJ79"/>
    <mergeCell ref="HK79:HM79"/>
    <mergeCell ref="AG80:AK80"/>
    <mergeCell ref="AL80:AO80"/>
    <mergeCell ref="AP80:AR80"/>
    <mergeCell ref="AS80:AU80"/>
    <mergeCell ref="AV80:AX80"/>
    <mergeCell ref="AY80:BA80"/>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S77:DU77"/>
    <mergeCell ref="DV77:DX77"/>
    <mergeCell ref="DY77:EA77"/>
    <mergeCell ref="EB77:ED77"/>
    <mergeCell ref="EE77:EG77"/>
    <mergeCell ref="EH77:EJ77"/>
    <mergeCell ref="DJ77:DL77"/>
    <mergeCell ref="DM77:DO77"/>
    <mergeCell ref="DP77:DR77"/>
    <mergeCell ref="HK76:HM76"/>
    <mergeCell ref="B77:U78"/>
    <mergeCell ref="AB77:AF78"/>
    <mergeCell ref="AG77:AK77"/>
    <mergeCell ref="AL77:AO77"/>
    <mergeCell ref="GP76:GR76"/>
    <mergeCell ref="GS76:GU76"/>
    <mergeCell ref="GV76:GX76"/>
    <mergeCell ref="GY76:HA76"/>
    <mergeCell ref="HB76:HD76"/>
    <mergeCell ref="HE76:HG76"/>
    <mergeCell ref="FX76:FZ76"/>
    <mergeCell ref="GA76:GC76"/>
    <mergeCell ref="GD76:GF76"/>
    <mergeCell ref="GG76:GI76"/>
    <mergeCell ref="GJ76:GL76"/>
    <mergeCell ref="GM76:GO76"/>
    <mergeCell ref="FF76:FH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CL76:CN76"/>
    <mergeCell ref="CO76:CQ76"/>
    <mergeCell ref="CR76:CT76"/>
    <mergeCell ref="CU76:CW76"/>
    <mergeCell ref="CX76:CZ76"/>
    <mergeCell ref="DA76:DC76"/>
    <mergeCell ref="BT76:BV76"/>
    <mergeCell ref="BW76:BY76"/>
    <mergeCell ref="BZ76:CB76"/>
    <mergeCell ref="CC76:CE76"/>
    <mergeCell ref="CF76:CH76"/>
    <mergeCell ref="CI76:CK76"/>
    <mergeCell ref="BB76:BD76"/>
    <mergeCell ref="BE76:BG76"/>
    <mergeCell ref="BH76:BJ76"/>
    <mergeCell ref="BK76:BM76"/>
    <mergeCell ref="BN76:BP76"/>
    <mergeCell ref="BQ76:BS76"/>
    <mergeCell ref="HE77:HG77"/>
    <mergeCell ref="HH77:HJ77"/>
    <mergeCell ref="HK77:HM77"/>
    <mergeCell ref="AG78:AK78"/>
    <mergeCell ref="AL78:AO78"/>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CI75:CK75"/>
    <mergeCell ref="CL75:CN75"/>
    <mergeCell ref="CO75:CQ75"/>
    <mergeCell ref="CR75:CT75"/>
    <mergeCell ref="CU75:CW75"/>
    <mergeCell ref="BN75:BP75"/>
    <mergeCell ref="BQ75:BS75"/>
    <mergeCell ref="BT75:BV75"/>
    <mergeCell ref="BW75:BY75"/>
    <mergeCell ref="BZ75:CB75"/>
    <mergeCell ref="CC75:CE75"/>
    <mergeCell ref="AV75:AX75"/>
    <mergeCell ref="AY75:BA75"/>
    <mergeCell ref="BB75:BD75"/>
    <mergeCell ref="BE75:BG75"/>
    <mergeCell ref="BH75:BJ75"/>
    <mergeCell ref="BK75:BM75"/>
    <mergeCell ref="HH76:HJ76"/>
    <mergeCell ref="HE74:HG74"/>
    <mergeCell ref="HH74:HJ74"/>
    <mergeCell ref="HK74:HM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4:CN74"/>
    <mergeCell ref="CO74:CQ74"/>
    <mergeCell ref="CR74:CT74"/>
    <mergeCell ref="CU74:CW74"/>
    <mergeCell ref="CX74:CZ74"/>
    <mergeCell ref="BQ74:BS74"/>
    <mergeCell ref="BT74:BV74"/>
    <mergeCell ref="BW74:BY74"/>
    <mergeCell ref="BZ74:CB74"/>
    <mergeCell ref="CC74:CE74"/>
    <mergeCell ref="CF74:CH74"/>
    <mergeCell ref="AY74:BA74"/>
    <mergeCell ref="BB74:BD74"/>
    <mergeCell ref="BE74:BG74"/>
    <mergeCell ref="BH74:BJ74"/>
    <mergeCell ref="BK74:BM74"/>
    <mergeCell ref="BN74:BP74"/>
    <mergeCell ref="HB75:HD75"/>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DJ73:DL73"/>
    <mergeCell ref="CC73:CE73"/>
    <mergeCell ref="CF73:CH73"/>
    <mergeCell ref="CI73:CK73"/>
    <mergeCell ref="CL73:CN73"/>
    <mergeCell ref="CO73:CQ73"/>
    <mergeCell ref="CR73:CT73"/>
    <mergeCell ref="BK73:BM73"/>
    <mergeCell ref="BN73:BP73"/>
    <mergeCell ref="BQ73:BS73"/>
    <mergeCell ref="BT73:BV73"/>
    <mergeCell ref="BZ73:CB73"/>
    <mergeCell ref="AS73:AU73"/>
    <mergeCell ref="AV73:AX73"/>
    <mergeCell ref="AY73:BA73"/>
    <mergeCell ref="BB73:BD73"/>
    <mergeCell ref="BE73:BG73"/>
    <mergeCell ref="BH73:BJ73"/>
    <mergeCell ref="AB73:AF74"/>
    <mergeCell ref="AG73:AK73"/>
    <mergeCell ref="AL73:AO73"/>
    <mergeCell ref="AP73:AR73"/>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DJ72:DL72"/>
    <mergeCell ref="DM72:DO72"/>
    <mergeCell ref="DP72:DR72"/>
    <mergeCell ref="DS72:DU72"/>
    <mergeCell ref="DV72:DX72"/>
    <mergeCell ref="DY72:EA72"/>
    <mergeCell ref="CR72:CT72"/>
    <mergeCell ref="CU72:CW72"/>
    <mergeCell ref="CX72:CZ72"/>
    <mergeCell ref="DA72:DC72"/>
    <mergeCell ref="DD72:DF72"/>
    <mergeCell ref="DG72:DI72"/>
    <mergeCell ref="BZ72:CB72"/>
    <mergeCell ref="CC72:CE72"/>
    <mergeCell ref="CF72:CH72"/>
    <mergeCell ref="CI72:CK72"/>
    <mergeCell ref="CL72:CN72"/>
    <mergeCell ref="CO72:CQ72"/>
    <mergeCell ref="BH72:BJ72"/>
    <mergeCell ref="BK72:BM72"/>
    <mergeCell ref="BN72:BP72"/>
    <mergeCell ref="BQ72:BS72"/>
    <mergeCell ref="BT72:BV72"/>
    <mergeCell ref="BW72:BY72"/>
    <mergeCell ref="GY73:HA73"/>
    <mergeCell ref="HB73:HD73"/>
    <mergeCell ref="HE73:HG73"/>
    <mergeCell ref="HH73:HJ73"/>
    <mergeCell ref="HK73:HM73"/>
    <mergeCell ref="AG74:AK74"/>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J71:DL71"/>
    <mergeCell ref="DM71:DO71"/>
    <mergeCell ref="DP71:DR71"/>
    <mergeCell ref="DS71:DU71"/>
    <mergeCell ref="BT71:BV71"/>
    <mergeCell ref="BW71:BY71"/>
    <mergeCell ref="BB71:BD71"/>
    <mergeCell ref="BE71:BG71"/>
    <mergeCell ref="BH71:BJ71"/>
    <mergeCell ref="BK71:BM71"/>
    <mergeCell ref="BN71:BP71"/>
    <mergeCell ref="BQ71:BS71"/>
    <mergeCell ref="B71:U72"/>
    <mergeCell ref="AB71:AF72"/>
    <mergeCell ref="AG71:AK71"/>
    <mergeCell ref="AL71:AO71"/>
    <mergeCell ref="AP71:AR71"/>
    <mergeCell ref="AS71:AU71"/>
    <mergeCell ref="AV71:AX71"/>
    <mergeCell ref="AY71:BA71"/>
    <mergeCell ref="GS70:GU70"/>
    <mergeCell ref="GV70:GX70"/>
    <mergeCell ref="GY70:HA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HH71:HJ71"/>
    <mergeCell ref="B69:U70"/>
    <mergeCell ref="HH69:HJ69"/>
    <mergeCell ref="HK69:HM69"/>
    <mergeCell ref="AG70:AK70"/>
    <mergeCell ref="AL70:AO70"/>
    <mergeCell ref="AP70:AR70"/>
    <mergeCell ref="AS70:AU70"/>
    <mergeCell ref="AV70:AX70"/>
    <mergeCell ref="AY70:BA70"/>
    <mergeCell ref="BB70:BD70"/>
    <mergeCell ref="GM69:GO69"/>
    <mergeCell ref="GP69:GR69"/>
    <mergeCell ref="GS69:GU69"/>
    <mergeCell ref="GV69:GX69"/>
    <mergeCell ref="GY69:HA69"/>
    <mergeCell ref="HB69:HD69"/>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K69:BM69"/>
    <mergeCell ref="BN69:BP69"/>
    <mergeCell ref="HK70:HM70"/>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CU68:CW68"/>
    <mergeCell ref="CX68:CZ68"/>
    <mergeCell ref="DA68:DC68"/>
    <mergeCell ref="BT68:BV68"/>
    <mergeCell ref="BW68:BY68"/>
    <mergeCell ref="CI68:CK68"/>
    <mergeCell ref="BB68:BD68"/>
    <mergeCell ref="BE68:BG68"/>
    <mergeCell ref="BH68:BJ68"/>
    <mergeCell ref="BK68:BM68"/>
    <mergeCell ref="BN68:BP68"/>
    <mergeCell ref="BQ68:BS68"/>
    <mergeCell ref="HE69:HG69"/>
    <mergeCell ref="BZ68:CH68"/>
    <mergeCell ref="AB67:AF68"/>
    <mergeCell ref="AG67:AK67"/>
    <mergeCell ref="AL67:AO67"/>
    <mergeCell ref="AP67:AR67"/>
    <mergeCell ref="AS67:AU67"/>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DJ67:DL67"/>
    <mergeCell ref="DM67:DO67"/>
    <mergeCell ref="CI65:CK65"/>
    <mergeCell ref="CL65:CN65"/>
    <mergeCell ref="CO65:CQ65"/>
    <mergeCell ref="CR65:CT65"/>
    <mergeCell ref="BK65:BM65"/>
    <mergeCell ref="BN65:BP65"/>
    <mergeCell ref="BN67:BP67"/>
    <mergeCell ref="BQ67:BS67"/>
    <mergeCell ref="BT67:BV67"/>
    <mergeCell ref="BW67:BY67"/>
    <mergeCell ref="AV67:AX67"/>
    <mergeCell ref="AY67:BA67"/>
    <mergeCell ref="BB67:BD67"/>
    <mergeCell ref="BE67:BG67"/>
    <mergeCell ref="BH67:BJ67"/>
    <mergeCell ref="BK67:BM67"/>
    <mergeCell ref="HH68:HJ68"/>
    <mergeCell ref="HK68:HM68"/>
    <mergeCell ref="HE66:HG66"/>
    <mergeCell ref="HH66:HJ66"/>
    <mergeCell ref="HK66:HM66"/>
    <mergeCell ref="B67:U68"/>
    <mergeCell ref="BE66:BG66"/>
    <mergeCell ref="BH66:BJ66"/>
    <mergeCell ref="BK66:BM66"/>
    <mergeCell ref="BN66:BP66"/>
    <mergeCell ref="HB67:HD67"/>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HH65:HJ65"/>
    <mergeCell ref="HK65:HM65"/>
    <mergeCell ref="AG66:AK66"/>
    <mergeCell ref="AL66:AO66"/>
    <mergeCell ref="AP66:AR66"/>
    <mergeCell ref="AS66:AU66"/>
    <mergeCell ref="AV66:AX66"/>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BQ65:BS65"/>
    <mergeCell ref="BT65:BV65"/>
    <mergeCell ref="BW65:BY65"/>
    <mergeCell ref="BZ65:CB65"/>
    <mergeCell ref="AS65:AU65"/>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I61:CK61"/>
    <mergeCell ref="CL61:CN61"/>
    <mergeCell ref="CO61:CQ61"/>
    <mergeCell ref="CR61:CT61"/>
    <mergeCell ref="CU61:CW61"/>
    <mergeCell ref="CX61:CZ61"/>
    <mergeCell ref="BQ61:BS61"/>
    <mergeCell ref="BT61:BV61"/>
    <mergeCell ref="BW61:BY61"/>
    <mergeCell ref="BZ61:CB61"/>
    <mergeCell ref="CC61:CE61"/>
    <mergeCell ref="CF61:CH61"/>
    <mergeCell ref="AY61:BA61"/>
    <mergeCell ref="BB61:BD61"/>
    <mergeCell ref="BE61:BG61"/>
    <mergeCell ref="BH61:BJ61"/>
    <mergeCell ref="BK61:BM61"/>
    <mergeCell ref="BN61:BP61"/>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BB120:BD120"/>
    <mergeCell ref="BE120:BG120"/>
    <mergeCell ref="BK121:BM121"/>
    <mergeCell ref="BN121:BP121"/>
    <mergeCell ref="AP84:AX84"/>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B73:U74"/>
    <mergeCell ref="V113:AA114"/>
    <mergeCell ref="V115:AA116"/>
    <mergeCell ref="V117:AA118"/>
    <mergeCell ref="V119:AA120"/>
    <mergeCell ref="V121:AA122"/>
    <mergeCell ref="V137:AA138"/>
    <mergeCell ref="V139:AA140"/>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BH114:BJ114"/>
    <mergeCell ref="BK114:BM114"/>
    <mergeCell ref="BB46:BD46"/>
    <mergeCell ref="BE46:BG46"/>
    <mergeCell ref="BH46:BJ46"/>
    <mergeCell ref="BK46:BM46"/>
    <mergeCell ref="BN46:BP46"/>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V87:AA88"/>
    <mergeCell ref="V85:AA86"/>
    <mergeCell ref="V89:AA90"/>
    <mergeCell ref="V91:AA92"/>
    <mergeCell ref="V93:AA94"/>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CI44:CK44"/>
    <mergeCell ref="CL44:CN44"/>
    <mergeCell ref="CO44:CQ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HH43:HJ43"/>
    <mergeCell ref="HK43:HM43"/>
    <mergeCell ref="AG44:AK44"/>
    <mergeCell ref="AL44:AO44"/>
    <mergeCell ref="AP44:AR44"/>
    <mergeCell ref="AS44:AU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J43:DL43"/>
    <mergeCell ref="DM43:DO43"/>
    <mergeCell ref="DP43:DR43"/>
    <mergeCell ref="DS43:DU43"/>
    <mergeCell ref="AV43:BY43"/>
    <mergeCell ref="BZ43:DI43"/>
    <mergeCell ref="BZ44:CH44"/>
    <mergeCell ref="BK41:BM41"/>
    <mergeCell ref="BN41:BP41"/>
    <mergeCell ref="HK42:HM42"/>
    <mergeCell ref="B43:U44"/>
    <mergeCell ref="V43:AA44"/>
    <mergeCell ref="AB43:AF44"/>
    <mergeCell ref="AG43:AK43"/>
    <mergeCell ref="AL43:AO43"/>
    <mergeCell ref="AP43:AR43"/>
    <mergeCell ref="AS43:AU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BZ42:CB42"/>
    <mergeCell ref="CC42:CE42"/>
    <mergeCell ref="CF42:CH42"/>
    <mergeCell ref="CI42:CK42"/>
    <mergeCell ref="CL42:CN42"/>
    <mergeCell ref="BE42:BG42"/>
    <mergeCell ref="BH42:BJ42"/>
    <mergeCell ref="BK42:BM42"/>
    <mergeCell ref="BN42:BP42"/>
    <mergeCell ref="BQ42:BS42"/>
    <mergeCell ref="BT42:BV42"/>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Q41:BS41"/>
    <mergeCell ref="BT41:BV41"/>
    <mergeCell ref="BW41:BY41"/>
    <mergeCell ref="BZ41:CB41"/>
    <mergeCell ref="CC41:CE41"/>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BB35:BD35"/>
    <mergeCell ref="BE35:BG35"/>
    <mergeCell ref="BH35:BJ35"/>
    <mergeCell ref="BK35:BM35"/>
    <mergeCell ref="BN35:BP35"/>
    <mergeCell ref="BQ35:BS35"/>
    <mergeCell ref="B35:U36"/>
    <mergeCell ref="V35:AA36"/>
    <mergeCell ref="AB35:AF36"/>
    <mergeCell ref="AG35:AK35"/>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DV34:DX34"/>
    <mergeCell ref="CO34:CQ34"/>
    <mergeCell ref="CR34:CT34"/>
    <mergeCell ref="CU34:CW34"/>
    <mergeCell ref="CX34:CZ34"/>
    <mergeCell ref="DA34:DC34"/>
    <mergeCell ref="DD34:DF34"/>
    <mergeCell ref="BW34:BY34"/>
    <mergeCell ref="BZ34:CB34"/>
    <mergeCell ref="CC34:CE34"/>
    <mergeCell ref="CF34:CH34"/>
    <mergeCell ref="CI34:CK34"/>
    <mergeCell ref="CL34:CN34"/>
    <mergeCell ref="HH35:HJ35"/>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BN114:BP114"/>
    <mergeCell ref="BK115:BM115"/>
    <mergeCell ref="BH84:BP84"/>
    <mergeCell ref="BQ84:BY84"/>
    <mergeCell ref="AP85:AX85"/>
    <mergeCell ref="AY85:BG85"/>
    <mergeCell ref="BH85:BP85"/>
    <mergeCell ref="BQ85:BY85"/>
    <mergeCell ref="AP86:AX86"/>
    <mergeCell ref="AY86:BG86"/>
    <mergeCell ref="BH86:BP86"/>
    <mergeCell ref="BQ86:BY86"/>
    <mergeCell ref="AP87:AX87"/>
    <mergeCell ref="AY87:BG87"/>
    <mergeCell ref="BH87:BP87"/>
    <mergeCell ref="BQ87:BY87"/>
    <mergeCell ref="AP88:AX88"/>
    <mergeCell ref="AY88:BG88"/>
    <mergeCell ref="BH88:BP88"/>
    <mergeCell ref="BQ88:BY88"/>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W109:BY109"/>
    <mergeCell ref="AS109:AU109"/>
    <mergeCell ref="AV109:AX109"/>
    <mergeCell ref="AY109:BA109"/>
    <mergeCell ref="BB109:BD109"/>
    <mergeCell ref="BE109:BG109"/>
    <mergeCell ref="BH109:BJ109"/>
    <mergeCell ref="AV94:AX94"/>
    <mergeCell ref="AY94:BA94"/>
    <mergeCell ref="BB94:BD94"/>
    <mergeCell ref="BE108:BG108"/>
    <mergeCell ref="BH108:BJ108"/>
    <mergeCell ref="BK108:BM108"/>
    <mergeCell ref="BN108:BP108"/>
    <mergeCell ref="BQ108:BS108"/>
    <mergeCell ref="BK107:BM107"/>
    <mergeCell ref="BQ112:BS112"/>
    <mergeCell ref="BT112:BV112"/>
    <mergeCell ref="BW112:BY112"/>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topLeftCell="A188" zoomScale="81" zoomScaleNormal="81" workbookViewId="0">
      <selection activeCell="AB152" sqref="AB152:AG194"/>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220"/>
    </row>
    <row r="3" spans="2:65"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221"/>
    </row>
    <row r="4" spans="2:65"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222"/>
    </row>
    <row r="5" spans="2:65"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223"/>
    </row>
    <row r="6" spans="2:65"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223"/>
    </row>
    <row r="7" spans="2:65"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223"/>
    </row>
    <row r="8" spans="2:65"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223"/>
    </row>
    <row r="9" spans="2:65"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231"/>
    </row>
    <row r="10" spans="2:65"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223"/>
    </row>
    <row r="11" spans="2:65"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220"/>
    </row>
    <row r="12" spans="2:65"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222"/>
    </row>
    <row r="13" spans="2:65"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229"/>
    </row>
    <row r="14" spans="2:65"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229"/>
    </row>
    <row r="15" spans="2:65"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229"/>
    </row>
    <row r="16" spans="2:65"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230"/>
    </row>
    <row r="17" spans="2:65"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81" t="s">
        <v>46</v>
      </c>
      <c r="D19" s="81"/>
      <c r="E19" s="81"/>
      <c r="F19" s="81"/>
      <c r="G19" s="81"/>
      <c r="H19" s="81"/>
      <c r="I19" s="81"/>
      <c r="J19" s="225" t="str">
        <f>'LE 03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81" t="s">
        <v>47</v>
      </c>
      <c r="D21" s="81"/>
      <c r="E21" s="81"/>
      <c r="F21" s="81"/>
      <c r="G21" s="81"/>
      <c r="H21" s="81"/>
      <c r="I21" s="81"/>
      <c r="J21" s="225" t="str">
        <f>'LE 03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68"/>
      <c r="E25" s="68"/>
      <c r="F25" s="68"/>
      <c r="G25" s="68"/>
      <c r="H25" s="68"/>
      <c r="I25" s="68"/>
      <c r="J25" s="68"/>
      <c r="K25" s="68"/>
      <c r="L25" s="68"/>
      <c r="M25" s="68"/>
      <c r="N25" s="68"/>
      <c r="O25" s="85" t="str">
        <f>'LE 03 (PROG)'!O25:BW25</f>
        <v>TRANSFORMACIÓN CULTURAL</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224"/>
    </row>
    <row r="26" spans="2:65" ht="18" customHeight="1" x14ac:dyDescent="0.2">
      <c r="B26" s="7"/>
      <c r="C26" s="67" t="s">
        <v>34</v>
      </c>
      <c r="D26" s="68"/>
      <c r="E26" s="68"/>
      <c r="F26" s="68"/>
      <c r="G26" s="68"/>
      <c r="H26" s="68"/>
      <c r="I26" s="68"/>
      <c r="J26" s="68"/>
      <c r="K26" s="68"/>
      <c r="L26" s="68"/>
      <c r="M26" s="68"/>
      <c r="N26" s="68"/>
      <c r="O26" s="228" t="str">
        <f>'LE 03 (PROG)'!O26:Q26</f>
        <v>LE 03</v>
      </c>
      <c r="P26" s="228"/>
      <c r="Q26" s="22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70">
        <f>'LE 03 (PROG)'!O27:Q27</f>
        <v>0.2</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71" t="s">
        <v>36</v>
      </c>
      <c r="D28" s="71"/>
      <c r="E28" s="71"/>
      <c r="F28" s="71"/>
      <c r="G28" s="71"/>
      <c r="H28" s="71"/>
      <c r="I28" s="71"/>
      <c r="J28" s="71"/>
      <c r="K28" s="71"/>
      <c r="L28" s="71"/>
      <c r="M28" s="71"/>
      <c r="N28" s="71"/>
      <c r="O28" s="72"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238"/>
    </row>
    <row r="29" spans="2:65" ht="18" customHeight="1" x14ac:dyDescent="0.2">
      <c r="B29" s="7"/>
      <c r="C29" s="67" t="s">
        <v>34</v>
      </c>
      <c r="D29" s="67"/>
      <c r="E29" s="67"/>
      <c r="F29" s="67"/>
      <c r="G29" s="67"/>
      <c r="H29" s="67"/>
      <c r="I29" s="67"/>
      <c r="J29" s="67"/>
      <c r="K29" s="67"/>
      <c r="L29" s="67"/>
      <c r="M29" s="67"/>
      <c r="N29" s="67"/>
      <c r="O29" s="69" t="str">
        <f>'LE 03 (PROG)'!O29:R29</f>
        <v>LE 03 OB 01</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73">
        <f>'LE 03 (PROG)'!O30:Q30</f>
        <v>0.15</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9" t="str">
        <f>'LE 03 (PROG)'!O31:BW31</f>
        <v>Asesor Externo de Calidad.</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22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2" t="s">
        <v>39</v>
      </c>
      <c r="C33" s="233"/>
      <c r="D33" s="233"/>
      <c r="E33" s="233"/>
      <c r="F33" s="233"/>
      <c r="G33" s="233"/>
      <c r="H33" s="233"/>
      <c r="I33" s="233"/>
      <c r="J33" s="233"/>
      <c r="K33" s="233"/>
      <c r="L33" s="233"/>
      <c r="M33" s="233"/>
      <c r="N33" s="233"/>
      <c r="O33" s="233"/>
      <c r="P33" s="233"/>
      <c r="Q33" s="233"/>
      <c r="R33" s="233"/>
      <c r="S33" s="233"/>
      <c r="T33" s="233"/>
      <c r="U33" s="234"/>
      <c r="V33" s="232" t="s">
        <v>40</v>
      </c>
      <c r="W33" s="233"/>
      <c r="X33" s="233"/>
      <c r="Y33" s="233"/>
      <c r="Z33" s="233"/>
      <c r="AA33" s="234"/>
      <c r="AB33" s="235" t="s">
        <v>9</v>
      </c>
      <c r="AC33" s="236"/>
      <c r="AD33" s="236"/>
      <c r="AE33" s="236"/>
      <c r="AF33" s="236"/>
      <c r="AG33" s="237"/>
      <c r="AH33" s="235" t="s">
        <v>49</v>
      </c>
      <c r="AI33" s="236"/>
      <c r="AJ33" s="236"/>
      <c r="AK33" s="236"/>
      <c r="AL33" s="236"/>
      <c r="AM33" s="237"/>
      <c r="AN33" s="235" t="s">
        <v>10</v>
      </c>
      <c r="AO33" s="236"/>
      <c r="AP33" s="236"/>
      <c r="AQ33" s="236"/>
      <c r="AR33" s="236"/>
      <c r="AS33" s="237"/>
      <c r="AT33" s="235" t="s">
        <v>48</v>
      </c>
      <c r="AU33" s="236"/>
      <c r="AV33" s="236"/>
      <c r="AW33" s="236"/>
      <c r="AX33" s="236"/>
      <c r="AY33" s="237"/>
      <c r="AZ33" s="235" t="s">
        <v>7</v>
      </c>
      <c r="BA33" s="236"/>
      <c r="BB33" s="236"/>
      <c r="BC33" s="236"/>
      <c r="BD33" s="236"/>
      <c r="BE33" s="236"/>
      <c r="BF33" s="237"/>
      <c r="BG33" s="235" t="s">
        <v>6</v>
      </c>
      <c r="BH33" s="236"/>
      <c r="BI33" s="236"/>
      <c r="BJ33" s="236"/>
      <c r="BK33" s="236"/>
      <c r="BL33" s="236"/>
      <c r="BM33" s="237"/>
    </row>
    <row r="34" spans="1:65" ht="54.75" customHeight="1" x14ac:dyDescent="0.2">
      <c r="A34" s="37"/>
      <c r="B34" s="287"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288"/>
      <c r="D34" s="288"/>
      <c r="E34" s="288"/>
      <c r="F34" s="288"/>
      <c r="G34" s="288"/>
      <c r="H34" s="288"/>
      <c r="I34" s="288"/>
      <c r="J34" s="288"/>
      <c r="K34" s="288"/>
      <c r="L34" s="288"/>
      <c r="M34" s="288"/>
      <c r="N34" s="288"/>
      <c r="O34" s="288"/>
      <c r="P34" s="288"/>
      <c r="Q34" s="288"/>
      <c r="R34" s="288"/>
      <c r="S34" s="288"/>
      <c r="T34" s="288"/>
      <c r="U34" s="289"/>
      <c r="V34" s="290" t="str">
        <f>'LE 03 (PROG)'!V35</f>
        <v>LE 03 OB 01 AC 01</v>
      </c>
      <c r="W34" s="291"/>
      <c r="X34" s="291"/>
      <c r="Y34" s="291"/>
      <c r="Z34" s="291"/>
      <c r="AA34" s="292"/>
      <c r="AB34" s="293">
        <f>'LE 03 (PROG)'!AB35</f>
        <v>0.34633999999999998</v>
      </c>
      <c r="AC34" s="294"/>
      <c r="AD34" s="294"/>
      <c r="AE34" s="294"/>
      <c r="AF34" s="294"/>
      <c r="AG34" s="295"/>
      <c r="AH34" s="296">
        <f>'LE 03 (PROG)'!AL35</f>
        <v>2</v>
      </c>
      <c r="AI34" s="297"/>
      <c r="AJ34" s="297"/>
      <c r="AK34" s="297"/>
      <c r="AL34" s="297"/>
      <c r="AM34" s="298"/>
      <c r="AN34" s="299">
        <f>'LE 03 (PROG)'!AL36</f>
        <v>1</v>
      </c>
      <c r="AO34" s="300"/>
      <c r="AP34" s="300"/>
      <c r="AQ34" s="300"/>
      <c r="AR34" s="300"/>
      <c r="AS34" s="301"/>
      <c r="AT34" s="302">
        <f t="shared" ref="AT34:AT39" si="0">IF(AH34=0,"",(AN34*1)/AH34)</f>
        <v>0.5</v>
      </c>
      <c r="AU34" s="303"/>
      <c r="AV34" s="303"/>
      <c r="AW34" s="303"/>
      <c r="AX34" s="303"/>
      <c r="AY34" s="304"/>
      <c r="AZ34" s="305">
        <f t="shared" ref="AZ34:AZ39" si="1">AB34*100</f>
        <v>34.634</v>
      </c>
      <c r="BA34" s="306"/>
      <c r="BB34" s="306"/>
      <c r="BC34" s="306"/>
      <c r="BD34" s="306"/>
      <c r="BE34" s="306"/>
      <c r="BF34" s="307"/>
      <c r="BG34" s="308">
        <f t="shared" ref="BG34:BG39" si="2">IF(AH34=0,(AZ34),((AT34*AB34)*100))</f>
        <v>17.317</v>
      </c>
      <c r="BH34" s="309"/>
      <c r="BI34" s="309"/>
      <c r="BJ34" s="309"/>
      <c r="BK34" s="309"/>
      <c r="BL34" s="309"/>
      <c r="BM34" s="310"/>
    </row>
    <row r="35" spans="1:65" ht="54.75" customHeight="1" x14ac:dyDescent="0.2">
      <c r="A35" s="37"/>
      <c r="B35" s="269" t="str">
        <f>'LE 03 (PROG)'!B37</f>
        <v>Realizar el reporte de las novedades de Habilitacion en el Registro Especial de Prestadores de Salud (REPS) de manera oportuna y por los medios indicados, anexando los soportes respectivos.</v>
      </c>
      <c r="C35" s="270"/>
      <c r="D35" s="270"/>
      <c r="E35" s="270"/>
      <c r="F35" s="270"/>
      <c r="G35" s="270"/>
      <c r="H35" s="270"/>
      <c r="I35" s="270"/>
      <c r="J35" s="270"/>
      <c r="K35" s="270"/>
      <c r="L35" s="270"/>
      <c r="M35" s="270"/>
      <c r="N35" s="270"/>
      <c r="O35" s="270"/>
      <c r="P35" s="270"/>
      <c r="Q35" s="270"/>
      <c r="R35" s="270"/>
      <c r="S35" s="270"/>
      <c r="T35" s="270"/>
      <c r="U35" s="271"/>
      <c r="V35" s="272" t="str">
        <f>'LE 03 (PROG)'!V37</f>
        <v>LE 03 OB 01 AC 02</v>
      </c>
      <c r="W35" s="273"/>
      <c r="X35" s="273"/>
      <c r="Y35" s="273"/>
      <c r="Z35" s="273"/>
      <c r="AA35" s="274"/>
      <c r="AB35" s="275">
        <f>'LE 03 (PROG)'!AB37</f>
        <v>3.0810000000000001E-2</v>
      </c>
      <c r="AC35" s="276"/>
      <c r="AD35" s="276"/>
      <c r="AE35" s="276"/>
      <c r="AF35" s="276"/>
      <c r="AG35" s="277"/>
      <c r="AH35" s="278">
        <f>'LE 03 (PROG)'!AL37</f>
        <v>3</v>
      </c>
      <c r="AI35" s="279"/>
      <c r="AJ35" s="279"/>
      <c r="AK35" s="279"/>
      <c r="AL35" s="279"/>
      <c r="AM35" s="280"/>
      <c r="AN35" s="281">
        <f>'LE 03 (PROG)'!AL38</f>
        <v>0</v>
      </c>
      <c r="AO35" s="282"/>
      <c r="AP35" s="282"/>
      <c r="AQ35" s="282"/>
      <c r="AR35" s="282"/>
      <c r="AS35" s="283"/>
      <c r="AT35" s="284">
        <f t="shared" si="0"/>
        <v>0</v>
      </c>
      <c r="AU35" s="285"/>
      <c r="AV35" s="285"/>
      <c r="AW35" s="285"/>
      <c r="AX35" s="285"/>
      <c r="AY35" s="286"/>
      <c r="AZ35" s="239">
        <f t="shared" si="1"/>
        <v>3.081</v>
      </c>
      <c r="BA35" s="240"/>
      <c r="BB35" s="240"/>
      <c r="BC35" s="240"/>
      <c r="BD35" s="240"/>
      <c r="BE35" s="240"/>
      <c r="BF35" s="241"/>
      <c r="BG35" s="242">
        <f t="shared" si="2"/>
        <v>0</v>
      </c>
      <c r="BH35" s="243"/>
      <c r="BI35" s="243"/>
      <c r="BJ35" s="243"/>
      <c r="BK35" s="243"/>
      <c r="BL35" s="243"/>
      <c r="BM35" s="244"/>
    </row>
    <row r="36" spans="1:65" ht="35.25" customHeight="1" x14ac:dyDescent="0.2">
      <c r="A36" s="37"/>
      <c r="B36" s="245" t="str">
        <f>'LE 03 (PROG)'!B39</f>
        <v>Realizar auditorias internas de calidad para verificar el cumplimiento de los Estandares de Habilitacion de la Empresa Social de Estado.</v>
      </c>
      <c r="C36" s="246"/>
      <c r="D36" s="246"/>
      <c r="E36" s="246"/>
      <c r="F36" s="246"/>
      <c r="G36" s="246"/>
      <c r="H36" s="246"/>
      <c r="I36" s="246"/>
      <c r="J36" s="246"/>
      <c r="K36" s="246"/>
      <c r="L36" s="246"/>
      <c r="M36" s="246"/>
      <c r="N36" s="246"/>
      <c r="O36" s="246"/>
      <c r="P36" s="246"/>
      <c r="Q36" s="246"/>
      <c r="R36" s="246"/>
      <c r="S36" s="246"/>
      <c r="T36" s="246"/>
      <c r="U36" s="247"/>
      <c r="V36" s="248" t="str">
        <f>'LE 03 (PROG)'!V39</f>
        <v>LE 03 OB 01 AC 03</v>
      </c>
      <c r="W36" s="249"/>
      <c r="X36" s="249"/>
      <c r="Y36" s="249"/>
      <c r="Z36" s="249"/>
      <c r="AA36" s="250"/>
      <c r="AB36" s="251">
        <f>'LE 03 (PROG)'!AB39</f>
        <v>0.18231</v>
      </c>
      <c r="AC36" s="252"/>
      <c r="AD36" s="252"/>
      <c r="AE36" s="252"/>
      <c r="AF36" s="252"/>
      <c r="AG36" s="253"/>
      <c r="AH36" s="254">
        <f>'LE 03 (PROG)'!AL39</f>
        <v>7</v>
      </c>
      <c r="AI36" s="255"/>
      <c r="AJ36" s="255"/>
      <c r="AK36" s="255"/>
      <c r="AL36" s="255"/>
      <c r="AM36" s="256"/>
      <c r="AN36" s="257">
        <f>'LE 03 (PROG)'!AL40</f>
        <v>7</v>
      </c>
      <c r="AO36" s="258"/>
      <c r="AP36" s="258"/>
      <c r="AQ36" s="258"/>
      <c r="AR36" s="258"/>
      <c r="AS36" s="259"/>
      <c r="AT36" s="260">
        <f t="shared" si="0"/>
        <v>1</v>
      </c>
      <c r="AU36" s="261"/>
      <c r="AV36" s="261"/>
      <c r="AW36" s="261"/>
      <c r="AX36" s="261"/>
      <c r="AY36" s="262"/>
      <c r="AZ36" s="263">
        <f t="shared" si="1"/>
        <v>18.231000000000002</v>
      </c>
      <c r="BA36" s="264"/>
      <c r="BB36" s="264"/>
      <c r="BC36" s="264"/>
      <c r="BD36" s="264"/>
      <c r="BE36" s="264"/>
      <c r="BF36" s="265"/>
      <c r="BG36" s="266">
        <f t="shared" si="2"/>
        <v>18.231000000000002</v>
      </c>
      <c r="BH36" s="267"/>
      <c r="BI36" s="267"/>
      <c r="BJ36" s="267"/>
      <c r="BK36" s="267"/>
      <c r="BL36" s="267"/>
      <c r="BM36" s="268"/>
    </row>
    <row r="37" spans="1:65" ht="35.25" customHeight="1" x14ac:dyDescent="0.2">
      <c r="A37" s="37"/>
      <c r="B37" s="269" t="str">
        <f>'LE 03 (PROG)'!B41</f>
        <v>Formular Planes de Mejoramiento para cerrar las brechas de calidad y/o los hallazgos, derivados de las auditorias realizadas.</v>
      </c>
      <c r="C37" s="270"/>
      <c r="D37" s="270"/>
      <c r="E37" s="270"/>
      <c r="F37" s="270"/>
      <c r="G37" s="270"/>
      <c r="H37" s="270"/>
      <c r="I37" s="270"/>
      <c r="J37" s="270"/>
      <c r="K37" s="270"/>
      <c r="L37" s="270"/>
      <c r="M37" s="270"/>
      <c r="N37" s="270"/>
      <c r="O37" s="270"/>
      <c r="P37" s="270"/>
      <c r="Q37" s="270"/>
      <c r="R37" s="270"/>
      <c r="S37" s="270"/>
      <c r="T37" s="270"/>
      <c r="U37" s="271"/>
      <c r="V37" s="272" t="str">
        <f>'LE 03 (PROG)'!V41</f>
        <v>LE 03 OB 01 AC 04</v>
      </c>
      <c r="W37" s="273"/>
      <c r="X37" s="273"/>
      <c r="Y37" s="273"/>
      <c r="Z37" s="273"/>
      <c r="AA37" s="274"/>
      <c r="AB37" s="275">
        <f>'LE 03 (PROG)'!AB41</f>
        <v>4.5949999999999998E-2</v>
      </c>
      <c r="AC37" s="276"/>
      <c r="AD37" s="276"/>
      <c r="AE37" s="276"/>
      <c r="AF37" s="276"/>
      <c r="AG37" s="277"/>
      <c r="AH37" s="278">
        <f>'LE 03 (PROG)'!AL41</f>
        <v>7</v>
      </c>
      <c r="AI37" s="279"/>
      <c r="AJ37" s="279"/>
      <c r="AK37" s="279"/>
      <c r="AL37" s="279"/>
      <c r="AM37" s="280"/>
      <c r="AN37" s="281">
        <f>'LE 03 (PROG)'!AL42</f>
        <v>17</v>
      </c>
      <c r="AO37" s="282"/>
      <c r="AP37" s="282"/>
      <c r="AQ37" s="282"/>
      <c r="AR37" s="282"/>
      <c r="AS37" s="283"/>
      <c r="AT37" s="284">
        <f t="shared" si="0"/>
        <v>2.4285714285714284</v>
      </c>
      <c r="AU37" s="285"/>
      <c r="AV37" s="285"/>
      <c r="AW37" s="285"/>
      <c r="AX37" s="285"/>
      <c r="AY37" s="286"/>
      <c r="AZ37" s="239">
        <f t="shared" si="1"/>
        <v>4.5949999999999998</v>
      </c>
      <c r="BA37" s="240"/>
      <c r="BB37" s="240"/>
      <c r="BC37" s="240"/>
      <c r="BD37" s="240"/>
      <c r="BE37" s="240"/>
      <c r="BF37" s="241"/>
      <c r="BG37" s="242">
        <f t="shared" si="2"/>
        <v>11.159285714285714</v>
      </c>
      <c r="BH37" s="243"/>
      <c r="BI37" s="243"/>
      <c r="BJ37" s="243"/>
      <c r="BK37" s="243"/>
      <c r="BL37" s="243"/>
      <c r="BM37" s="244"/>
    </row>
    <row r="38" spans="1:65" ht="35.25" customHeight="1" x14ac:dyDescent="0.2">
      <c r="A38" s="37"/>
      <c r="B38" s="245" t="str">
        <f>'LE 03 (PROG)'!B43</f>
        <v>Ejecutar las actividades contenidas en los Planes de Mejoramiento derivados de las auditorias realizadas.</v>
      </c>
      <c r="C38" s="246"/>
      <c r="D38" s="246"/>
      <c r="E38" s="246"/>
      <c r="F38" s="246"/>
      <c r="G38" s="246"/>
      <c r="H38" s="246"/>
      <c r="I38" s="246"/>
      <c r="J38" s="246"/>
      <c r="K38" s="246"/>
      <c r="L38" s="246"/>
      <c r="M38" s="246"/>
      <c r="N38" s="246"/>
      <c r="O38" s="246"/>
      <c r="P38" s="246"/>
      <c r="Q38" s="246"/>
      <c r="R38" s="246"/>
      <c r="S38" s="246"/>
      <c r="T38" s="246"/>
      <c r="U38" s="247"/>
      <c r="V38" s="248" t="str">
        <f>'LE 03 (PROG)'!V43</f>
        <v>LE 03 OB 01 AC 05</v>
      </c>
      <c r="W38" s="249"/>
      <c r="X38" s="249"/>
      <c r="Y38" s="249"/>
      <c r="Z38" s="249"/>
      <c r="AA38" s="250"/>
      <c r="AB38" s="251">
        <f>'LE 03 (PROG)'!AB43</f>
        <v>0.36125000000000002</v>
      </c>
      <c r="AC38" s="252"/>
      <c r="AD38" s="252"/>
      <c r="AE38" s="252"/>
      <c r="AF38" s="252"/>
      <c r="AG38" s="253"/>
      <c r="AH38" s="254">
        <f>'LE 03 (PROG)'!AL43</f>
        <v>2</v>
      </c>
      <c r="AI38" s="255"/>
      <c r="AJ38" s="255"/>
      <c r="AK38" s="255"/>
      <c r="AL38" s="255"/>
      <c r="AM38" s="256"/>
      <c r="AN38" s="257">
        <f>'LE 03 (PROG)'!AL44</f>
        <v>1.8045</v>
      </c>
      <c r="AO38" s="258"/>
      <c r="AP38" s="258"/>
      <c r="AQ38" s="258"/>
      <c r="AR38" s="258"/>
      <c r="AS38" s="259"/>
      <c r="AT38" s="260">
        <f t="shared" si="0"/>
        <v>0.90225</v>
      </c>
      <c r="AU38" s="261"/>
      <c r="AV38" s="261"/>
      <c r="AW38" s="261"/>
      <c r="AX38" s="261"/>
      <c r="AY38" s="262"/>
      <c r="AZ38" s="263">
        <f t="shared" si="1"/>
        <v>36.125</v>
      </c>
      <c r="BA38" s="264"/>
      <c r="BB38" s="264"/>
      <c r="BC38" s="264"/>
      <c r="BD38" s="264"/>
      <c r="BE38" s="264"/>
      <c r="BF38" s="265"/>
      <c r="BG38" s="266">
        <f t="shared" si="2"/>
        <v>32.593781250000006</v>
      </c>
      <c r="BH38" s="267"/>
      <c r="BI38" s="267"/>
      <c r="BJ38" s="267"/>
      <c r="BK38" s="267"/>
      <c r="BL38" s="267"/>
      <c r="BM38" s="268"/>
    </row>
    <row r="39" spans="1:65" ht="54.75" customHeight="1" thickBot="1" x14ac:dyDescent="0.25">
      <c r="A39" s="37"/>
      <c r="B39" s="323" t="str">
        <f>'LE 03 (PROG)'!B45</f>
        <v>Hacer seguimiento al cumplimiento de los planes de mejoramiento realizados, derivados de las auditorías internas realizadas en la Empresa Social del Estado.</v>
      </c>
      <c r="C39" s="324"/>
      <c r="D39" s="324"/>
      <c r="E39" s="324"/>
      <c r="F39" s="324"/>
      <c r="G39" s="324"/>
      <c r="H39" s="324"/>
      <c r="I39" s="324"/>
      <c r="J39" s="324"/>
      <c r="K39" s="324"/>
      <c r="L39" s="324"/>
      <c r="M39" s="324"/>
      <c r="N39" s="324"/>
      <c r="O39" s="324"/>
      <c r="P39" s="324"/>
      <c r="Q39" s="324"/>
      <c r="R39" s="324"/>
      <c r="S39" s="324"/>
      <c r="T39" s="324"/>
      <c r="U39" s="325"/>
      <c r="V39" s="326" t="str">
        <f>'LE 03 (PROG)'!V45</f>
        <v>LE 03 OB 01 AC 06</v>
      </c>
      <c r="W39" s="327"/>
      <c r="X39" s="327"/>
      <c r="Y39" s="327"/>
      <c r="Z39" s="327"/>
      <c r="AA39" s="328"/>
      <c r="AB39" s="329">
        <f>'LE 03 (PROG)'!AB45</f>
        <v>3.2439999999999997E-2</v>
      </c>
      <c r="AC39" s="330"/>
      <c r="AD39" s="330"/>
      <c r="AE39" s="330"/>
      <c r="AF39" s="330"/>
      <c r="AG39" s="331"/>
      <c r="AH39" s="332">
        <f>'LE 03 (PROG)'!AL45</f>
        <v>7</v>
      </c>
      <c r="AI39" s="333"/>
      <c r="AJ39" s="333"/>
      <c r="AK39" s="333"/>
      <c r="AL39" s="333"/>
      <c r="AM39" s="334"/>
      <c r="AN39" s="335">
        <f>'LE 03 (PROG)'!AL46</f>
        <v>15</v>
      </c>
      <c r="AO39" s="336"/>
      <c r="AP39" s="336"/>
      <c r="AQ39" s="336"/>
      <c r="AR39" s="336"/>
      <c r="AS39" s="337"/>
      <c r="AT39" s="338">
        <f t="shared" si="0"/>
        <v>2.1428571428571428</v>
      </c>
      <c r="AU39" s="339"/>
      <c r="AV39" s="339"/>
      <c r="AW39" s="339"/>
      <c r="AX39" s="339"/>
      <c r="AY39" s="340"/>
      <c r="AZ39" s="317">
        <f t="shared" si="1"/>
        <v>3.2439999999999998</v>
      </c>
      <c r="BA39" s="318"/>
      <c r="BB39" s="318"/>
      <c r="BC39" s="318"/>
      <c r="BD39" s="318"/>
      <c r="BE39" s="318"/>
      <c r="BF39" s="319"/>
      <c r="BG39" s="320">
        <f t="shared" si="2"/>
        <v>6.9514285714285711</v>
      </c>
      <c r="BH39" s="321"/>
      <c r="BI39" s="321"/>
      <c r="BJ39" s="321"/>
      <c r="BK39" s="321"/>
      <c r="BL39" s="321"/>
      <c r="BM39" s="322"/>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341" t="s">
        <v>2</v>
      </c>
      <c r="C41" s="342"/>
      <c r="D41" s="342"/>
      <c r="E41" s="342"/>
      <c r="F41" s="342"/>
      <c r="G41" s="342"/>
      <c r="H41" s="342"/>
      <c r="I41" s="342"/>
      <c r="J41" s="342"/>
      <c r="K41" s="342"/>
      <c r="L41" s="342"/>
      <c r="M41" s="342"/>
      <c r="N41" s="342"/>
      <c r="O41" s="342"/>
      <c r="P41" s="342"/>
      <c r="Q41" s="342"/>
      <c r="R41" s="342"/>
      <c r="S41" s="342"/>
      <c r="T41" s="342"/>
      <c r="U41" s="343"/>
      <c r="V41" s="347" t="s">
        <v>1</v>
      </c>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9"/>
      <c r="AZ41" s="350">
        <f>SUM(AZ34:BF39)</f>
        <v>99.91</v>
      </c>
      <c r="BA41" s="351"/>
      <c r="BB41" s="351"/>
      <c r="BC41" s="351"/>
      <c r="BD41" s="351"/>
      <c r="BE41" s="351"/>
      <c r="BF41" s="351"/>
      <c r="BG41" s="351">
        <f>SUM(BG34:BM39)</f>
        <v>86.252495535714289</v>
      </c>
      <c r="BH41" s="351"/>
      <c r="BI41" s="351"/>
      <c r="BJ41" s="351"/>
      <c r="BK41" s="351"/>
      <c r="BL41" s="351"/>
      <c r="BM41" s="352"/>
    </row>
    <row r="42" spans="1:65" ht="18" customHeight="1" thickBot="1" x14ac:dyDescent="0.25">
      <c r="A42" s="37"/>
      <c r="B42" s="344"/>
      <c r="C42" s="345"/>
      <c r="D42" s="345"/>
      <c r="E42" s="345"/>
      <c r="F42" s="345"/>
      <c r="G42" s="345"/>
      <c r="H42" s="345"/>
      <c r="I42" s="345"/>
      <c r="J42" s="345"/>
      <c r="K42" s="345"/>
      <c r="L42" s="345"/>
      <c r="M42" s="345"/>
      <c r="N42" s="345"/>
      <c r="O42" s="345"/>
      <c r="P42" s="345"/>
      <c r="Q42" s="345"/>
      <c r="R42" s="345"/>
      <c r="S42" s="345"/>
      <c r="T42" s="345"/>
      <c r="U42" s="346"/>
      <c r="V42" s="353" t="s">
        <v>3</v>
      </c>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5">
        <f>IF(BG41=100,1,(BG41*1)/AZ41)</f>
        <v>0.86330192709152531</v>
      </c>
      <c r="BA42" s="356"/>
      <c r="BB42" s="356"/>
      <c r="BC42" s="356"/>
      <c r="BD42" s="356"/>
      <c r="BE42" s="356"/>
      <c r="BF42" s="356"/>
      <c r="BG42" s="356"/>
      <c r="BH42" s="356"/>
      <c r="BI42" s="356"/>
      <c r="BJ42" s="356"/>
      <c r="BK42" s="356"/>
      <c r="BL42" s="356"/>
      <c r="BM42" s="357"/>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67" t="s">
        <v>33</v>
      </c>
      <c r="D45" s="68"/>
      <c r="E45" s="68"/>
      <c r="F45" s="68"/>
      <c r="G45" s="68"/>
      <c r="H45" s="68"/>
      <c r="I45" s="68"/>
      <c r="J45" s="68"/>
      <c r="K45" s="68"/>
      <c r="L45" s="68"/>
      <c r="M45" s="68"/>
      <c r="N45" s="68"/>
      <c r="O45" s="85" t="str">
        <f>'LE 03 (PROG)'!O49:BW49</f>
        <v>TRANSFORMACIÓN CULTURAL.</v>
      </c>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224"/>
    </row>
    <row r="46" spans="1:65" ht="18" customHeight="1" x14ac:dyDescent="0.2">
      <c r="A46" s="37"/>
      <c r="B46" s="7"/>
      <c r="C46" s="67" t="s">
        <v>34</v>
      </c>
      <c r="D46" s="68"/>
      <c r="E46" s="68"/>
      <c r="F46" s="68"/>
      <c r="G46" s="68"/>
      <c r="H46" s="68"/>
      <c r="I46" s="68"/>
      <c r="J46" s="68"/>
      <c r="K46" s="68"/>
      <c r="L46" s="68"/>
      <c r="M46" s="68"/>
      <c r="N46" s="68"/>
      <c r="O46" s="228" t="str">
        <f>'LE 03 (PROG)'!O50:Q50</f>
        <v>LE 03.</v>
      </c>
      <c r="P46" s="228"/>
      <c r="Q46" s="228"/>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7" t="s">
        <v>35</v>
      </c>
      <c r="D47" s="67"/>
      <c r="E47" s="67"/>
      <c r="F47" s="67"/>
      <c r="G47" s="67"/>
      <c r="H47" s="67"/>
      <c r="I47" s="67"/>
      <c r="J47" s="67"/>
      <c r="K47" s="67"/>
      <c r="L47" s="67"/>
      <c r="M47" s="67"/>
      <c r="N47" s="67"/>
      <c r="O47" s="70">
        <f>'LE 03 (PROG)'!O51:Q51</f>
        <v>0.2</v>
      </c>
      <c r="P47" s="70"/>
      <c r="Q47" s="70"/>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71" t="s">
        <v>36</v>
      </c>
      <c r="D48" s="71"/>
      <c r="E48" s="71"/>
      <c r="F48" s="71"/>
      <c r="G48" s="71"/>
      <c r="H48" s="71"/>
      <c r="I48" s="71"/>
      <c r="J48" s="71"/>
      <c r="K48" s="71"/>
      <c r="L48" s="71"/>
      <c r="M48" s="71"/>
      <c r="N48" s="71"/>
      <c r="O48" s="72" t="str">
        <f>'LE 03 (PROG)'!O52:BW52</f>
        <v>Implementar un Programa de Auditoria para el Mejoramiento de la Calidad (PAMEC) según los lineamientos del Ministerio de Salud y Protección Social, en el marco del Sistema Obligatorio de Garantía de la Calidad para la Atención en Salud.</v>
      </c>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238"/>
    </row>
    <row r="49" spans="1:65" ht="18" customHeight="1" x14ac:dyDescent="0.2">
      <c r="A49" s="37"/>
      <c r="B49" s="7"/>
      <c r="C49" s="67" t="s">
        <v>34</v>
      </c>
      <c r="D49" s="67"/>
      <c r="E49" s="67"/>
      <c r="F49" s="67"/>
      <c r="G49" s="67"/>
      <c r="H49" s="67"/>
      <c r="I49" s="67"/>
      <c r="J49" s="67"/>
      <c r="K49" s="67"/>
      <c r="L49" s="67"/>
      <c r="M49" s="67"/>
      <c r="N49" s="67"/>
      <c r="O49" s="73" t="str">
        <f>'LE 03 (PROG)'!O53:R53</f>
        <v>LE 03 OB 02.</v>
      </c>
      <c r="P49" s="69"/>
      <c r="Q49" s="69"/>
      <c r="R49" s="6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67" t="s">
        <v>37</v>
      </c>
      <c r="D50" s="67"/>
      <c r="E50" s="67"/>
      <c r="F50" s="67"/>
      <c r="G50" s="67"/>
      <c r="H50" s="67"/>
      <c r="I50" s="67"/>
      <c r="J50" s="67"/>
      <c r="K50" s="67"/>
      <c r="L50" s="67"/>
      <c r="M50" s="67"/>
      <c r="N50" s="67"/>
      <c r="O50" s="73">
        <f>'LE 03 (PROG)'!O54:Q54</f>
        <v>0.1</v>
      </c>
      <c r="P50" s="69"/>
      <c r="Q50" s="6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67" t="s">
        <v>38</v>
      </c>
      <c r="D51" s="67"/>
      <c r="E51" s="67"/>
      <c r="F51" s="67"/>
      <c r="G51" s="67"/>
      <c r="H51" s="67"/>
      <c r="I51" s="67"/>
      <c r="J51" s="67"/>
      <c r="K51" s="67"/>
      <c r="L51" s="67"/>
      <c r="M51" s="67"/>
      <c r="N51" s="67"/>
      <c r="O51" s="69" t="str">
        <f>'LE 03 (PROG)'!O55:BW55</f>
        <v>Asesor Externo de Calidad.</v>
      </c>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224"/>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232" t="s">
        <v>39</v>
      </c>
      <c r="C53" s="233"/>
      <c r="D53" s="233"/>
      <c r="E53" s="233"/>
      <c r="F53" s="233"/>
      <c r="G53" s="233"/>
      <c r="H53" s="233"/>
      <c r="I53" s="233"/>
      <c r="J53" s="233"/>
      <c r="K53" s="233"/>
      <c r="L53" s="233"/>
      <c r="M53" s="233"/>
      <c r="N53" s="233"/>
      <c r="O53" s="233"/>
      <c r="P53" s="233"/>
      <c r="Q53" s="233"/>
      <c r="R53" s="233"/>
      <c r="S53" s="233"/>
      <c r="T53" s="233"/>
      <c r="U53" s="234"/>
      <c r="V53" s="232" t="s">
        <v>40</v>
      </c>
      <c r="W53" s="233"/>
      <c r="X53" s="233"/>
      <c r="Y53" s="233"/>
      <c r="Z53" s="233"/>
      <c r="AA53" s="234"/>
      <c r="AB53" s="235" t="s">
        <v>9</v>
      </c>
      <c r="AC53" s="236"/>
      <c r="AD53" s="236"/>
      <c r="AE53" s="236"/>
      <c r="AF53" s="236"/>
      <c r="AG53" s="237"/>
      <c r="AH53" s="235" t="s">
        <v>49</v>
      </c>
      <c r="AI53" s="236"/>
      <c r="AJ53" s="236"/>
      <c r="AK53" s="236"/>
      <c r="AL53" s="236"/>
      <c r="AM53" s="237"/>
      <c r="AN53" s="235" t="s">
        <v>10</v>
      </c>
      <c r="AO53" s="236"/>
      <c r="AP53" s="236"/>
      <c r="AQ53" s="236"/>
      <c r="AR53" s="236"/>
      <c r="AS53" s="237"/>
      <c r="AT53" s="235" t="s">
        <v>48</v>
      </c>
      <c r="AU53" s="236"/>
      <c r="AV53" s="236"/>
      <c r="AW53" s="236"/>
      <c r="AX53" s="236"/>
      <c r="AY53" s="237"/>
      <c r="AZ53" s="235" t="s">
        <v>7</v>
      </c>
      <c r="BA53" s="236"/>
      <c r="BB53" s="236"/>
      <c r="BC53" s="236"/>
      <c r="BD53" s="236"/>
      <c r="BE53" s="236"/>
      <c r="BF53" s="237"/>
      <c r="BG53" s="235" t="s">
        <v>6</v>
      </c>
      <c r="BH53" s="236"/>
      <c r="BI53" s="236"/>
      <c r="BJ53" s="236"/>
      <c r="BK53" s="236"/>
      <c r="BL53" s="236"/>
      <c r="BM53" s="237"/>
    </row>
    <row r="54" spans="1:65" ht="54.75" customHeight="1" x14ac:dyDescent="0.2">
      <c r="A54" s="37"/>
      <c r="B54" s="287" t="str">
        <f>'LE 03 (PROG)'!B59</f>
        <v>Formular y documentar el Programa de Auditoría para el Mejoramiento de la Calidad de la Atención en Salud (PAMEC) para cada vigencia, en el que se incluyen los cronogramas y procedimientos de auditorías internas y externas de calidad.</v>
      </c>
      <c r="C54" s="288"/>
      <c r="D54" s="288"/>
      <c r="E54" s="288"/>
      <c r="F54" s="288"/>
      <c r="G54" s="288"/>
      <c r="H54" s="288"/>
      <c r="I54" s="288"/>
      <c r="J54" s="288"/>
      <c r="K54" s="288"/>
      <c r="L54" s="288"/>
      <c r="M54" s="288"/>
      <c r="N54" s="288"/>
      <c r="O54" s="288"/>
      <c r="P54" s="288"/>
      <c r="Q54" s="288"/>
      <c r="R54" s="288"/>
      <c r="S54" s="288"/>
      <c r="T54" s="288"/>
      <c r="U54" s="289"/>
      <c r="V54" s="290" t="str">
        <f>'LE 03 (PROG)'!V59</f>
        <v>LE 03 OB 02 AC 01</v>
      </c>
      <c r="W54" s="291"/>
      <c r="X54" s="291"/>
      <c r="Y54" s="291"/>
      <c r="Z54" s="291"/>
      <c r="AA54" s="292"/>
      <c r="AB54" s="293">
        <f>'LE 03 (PROG)'!AB59</f>
        <v>4.2000000000000002E-4</v>
      </c>
      <c r="AC54" s="294"/>
      <c r="AD54" s="294"/>
      <c r="AE54" s="294"/>
      <c r="AF54" s="294"/>
      <c r="AG54" s="295"/>
      <c r="AH54" s="296">
        <f>'LE 03 (PROG)'!AL59</f>
        <v>2</v>
      </c>
      <c r="AI54" s="297"/>
      <c r="AJ54" s="297"/>
      <c r="AK54" s="297"/>
      <c r="AL54" s="297"/>
      <c r="AM54" s="298"/>
      <c r="AN54" s="299">
        <f>'LE 03 (PROG)'!AL60</f>
        <v>2</v>
      </c>
      <c r="AO54" s="300"/>
      <c r="AP54" s="300"/>
      <c r="AQ54" s="300"/>
      <c r="AR54" s="300"/>
      <c r="AS54" s="301"/>
      <c r="AT54" s="302">
        <f>IF(AH54=0,"",(AN54*1)/AH54)</f>
        <v>1</v>
      </c>
      <c r="AU54" s="303"/>
      <c r="AV54" s="303"/>
      <c r="AW54" s="303"/>
      <c r="AX54" s="303"/>
      <c r="AY54" s="304"/>
      <c r="AZ54" s="305">
        <f>AB54*100</f>
        <v>4.2000000000000003E-2</v>
      </c>
      <c r="BA54" s="306"/>
      <c r="BB54" s="306"/>
      <c r="BC54" s="306"/>
      <c r="BD54" s="306"/>
      <c r="BE54" s="306"/>
      <c r="BF54" s="307"/>
      <c r="BG54" s="308">
        <f>IF(AH54=0,(AZ54),((AT54*AB54)*100))</f>
        <v>4.2000000000000003E-2</v>
      </c>
      <c r="BH54" s="309"/>
      <c r="BI54" s="309"/>
      <c r="BJ54" s="309"/>
      <c r="BK54" s="309"/>
      <c r="BL54" s="309"/>
      <c r="BM54" s="310"/>
    </row>
    <row r="55" spans="1:65" ht="35.25" customHeight="1" x14ac:dyDescent="0.2">
      <c r="A55" s="37"/>
      <c r="B55" s="269" t="str">
        <f>'LE 03 (PROG)'!B61</f>
        <v>Presentar los cronogramas y procedimientos de auditorías internas y externas de calidad al Grupo Primario de Calidad.</v>
      </c>
      <c r="C55" s="270"/>
      <c r="D55" s="270"/>
      <c r="E55" s="270"/>
      <c r="F55" s="270"/>
      <c r="G55" s="270"/>
      <c r="H55" s="270"/>
      <c r="I55" s="270"/>
      <c r="J55" s="270"/>
      <c r="K55" s="270"/>
      <c r="L55" s="270"/>
      <c r="M55" s="270"/>
      <c r="N55" s="270"/>
      <c r="O55" s="270"/>
      <c r="P55" s="270"/>
      <c r="Q55" s="270"/>
      <c r="R55" s="270"/>
      <c r="S55" s="270"/>
      <c r="T55" s="270"/>
      <c r="U55" s="271"/>
      <c r="V55" s="272" t="str">
        <f>'LE 03 (PROG)'!V61</f>
        <v>LE 03 OB 02 AC 02</v>
      </c>
      <c r="W55" s="273"/>
      <c r="X55" s="273"/>
      <c r="Y55" s="273"/>
      <c r="Z55" s="273"/>
      <c r="AA55" s="274"/>
      <c r="AB55" s="275">
        <f>'LE 03 (PROG)'!AB61</f>
        <v>2.5300000000000001E-3</v>
      </c>
      <c r="AC55" s="276"/>
      <c r="AD55" s="276"/>
      <c r="AE55" s="276"/>
      <c r="AF55" s="276"/>
      <c r="AG55" s="277"/>
      <c r="AH55" s="278">
        <f>'LE 03 (PROG)'!AL61</f>
        <v>2</v>
      </c>
      <c r="AI55" s="279"/>
      <c r="AJ55" s="279"/>
      <c r="AK55" s="279"/>
      <c r="AL55" s="279"/>
      <c r="AM55" s="280"/>
      <c r="AN55" s="281">
        <f>'LE 03 (PROG)'!AL62</f>
        <v>2</v>
      </c>
      <c r="AO55" s="282"/>
      <c r="AP55" s="282"/>
      <c r="AQ55" s="282"/>
      <c r="AR55" s="282"/>
      <c r="AS55" s="283"/>
      <c r="AT55" s="284">
        <f t="shared" ref="AT55:AT71" si="3">IF(AH55=0,"",(AN55*1)/AH55)</f>
        <v>1</v>
      </c>
      <c r="AU55" s="285"/>
      <c r="AV55" s="285"/>
      <c r="AW55" s="285"/>
      <c r="AX55" s="285"/>
      <c r="AY55" s="286"/>
      <c r="AZ55" s="239">
        <f t="shared" ref="AZ55:AZ71" si="4">AB55*100</f>
        <v>0.253</v>
      </c>
      <c r="BA55" s="240"/>
      <c r="BB55" s="240"/>
      <c r="BC55" s="240"/>
      <c r="BD55" s="240"/>
      <c r="BE55" s="240"/>
      <c r="BF55" s="241"/>
      <c r="BG55" s="242">
        <f t="shared" ref="BG55:BG71" si="5">IF(AH55=0,(AZ55),((AT55*AB55)*100))</f>
        <v>0.253</v>
      </c>
      <c r="BH55" s="243"/>
      <c r="BI55" s="243"/>
      <c r="BJ55" s="243"/>
      <c r="BK55" s="243"/>
      <c r="BL55" s="243"/>
      <c r="BM55" s="244"/>
    </row>
    <row r="56" spans="1:65" ht="18" customHeight="1" x14ac:dyDescent="0.2">
      <c r="A56" s="37"/>
      <c r="B56" s="245" t="str">
        <f>'LE 03 (PROG)'!B63</f>
        <v>Realizar las auditorías según los cronogramas propuestos.</v>
      </c>
      <c r="C56" s="246"/>
      <c r="D56" s="246"/>
      <c r="E56" s="246"/>
      <c r="F56" s="246"/>
      <c r="G56" s="246"/>
      <c r="H56" s="246"/>
      <c r="I56" s="246"/>
      <c r="J56" s="246"/>
      <c r="K56" s="246"/>
      <c r="L56" s="246"/>
      <c r="M56" s="246"/>
      <c r="N56" s="246"/>
      <c r="O56" s="246"/>
      <c r="P56" s="246"/>
      <c r="Q56" s="246"/>
      <c r="R56" s="246"/>
      <c r="S56" s="246"/>
      <c r="T56" s="246"/>
      <c r="U56" s="247"/>
      <c r="V56" s="248" t="str">
        <f>'LE 03 (PROG)'!V63</f>
        <v>LE 03 OB 02 AC 03</v>
      </c>
      <c r="W56" s="249"/>
      <c r="X56" s="249"/>
      <c r="Y56" s="249"/>
      <c r="Z56" s="249"/>
      <c r="AA56" s="250"/>
      <c r="AB56" s="251">
        <f>'LE 03 (PROG)'!AB63</f>
        <v>7.2919999999999999E-2</v>
      </c>
      <c r="AC56" s="252"/>
      <c r="AD56" s="252"/>
      <c r="AE56" s="252"/>
      <c r="AF56" s="252"/>
      <c r="AG56" s="253"/>
      <c r="AH56" s="254">
        <f>'LE 03 (PROG)'!AL63</f>
        <v>21</v>
      </c>
      <c r="AI56" s="255"/>
      <c r="AJ56" s="255"/>
      <c r="AK56" s="255"/>
      <c r="AL56" s="255"/>
      <c r="AM56" s="256"/>
      <c r="AN56" s="257">
        <f>'LE 03 (PROG)'!AL64</f>
        <v>18</v>
      </c>
      <c r="AO56" s="258"/>
      <c r="AP56" s="258"/>
      <c r="AQ56" s="258"/>
      <c r="AR56" s="258"/>
      <c r="AS56" s="259"/>
      <c r="AT56" s="260">
        <f t="shared" si="3"/>
        <v>0.8571428571428571</v>
      </c>
      <c r="AU56" s="261"/>
      <c r="AV56" s="261"/>
      <c r="AW56" s="261"/>
      <c r="AX56" s="261"/>
      <c r="AY56" s="262"/>
      <c r="AZ56" s="263">
        <f t="shared" si="4"/>
        <v>7.2919999999999998</v>
      </c>
      <c r="BA56" s="264"/>
      <c r="BB56" s="264"/>
      <c r="BC56" s="264"/>
      <c r="BD56" s="264"/>
      <c r="BE56" s="264"/>
      <c r="BF56" s="265"/>
      <c r="BG56" s="266">
        <f t="shared" si="5"/>
        <v>6.250285714285714</v>
      </c>
      <c r="BH56" s="267"/>
      <c r="BI56" s="267"/>
      <c r="BJ56" s="267"/>
      <c r="BK56" s="267"/>
      <c r="BL56" s="267"/>
      <c r="BM56" s="268"/>
    </row>
    <row r="57" spans="1:65" ht="54.75" customHeight="1" x14ac:dyDescent="0.2">
      <c r="A57" s="37"/>
      <c r="B57" s="269" t="str">
        <f>'LE 03 (PROG)'!B65</f>
        <v>Formular planes de mejoramientos con base en las auditorías que sean realizadas en el marco del cumplimiento del Programa de Auditoría para el Mejoramiento de la Calidad (PAMEC).</v>
      </c>
      <c r="C57" s="270"/>
      <c r="D57" s="270"/>
      <c r="E57" s="270"/>
      <c r="F57" s="270"/>
      <c r="G57" s="270"/>
      <c r="H57" s="270"/>
      <c r="I57" s="270"/>
      <c r="J57" s="270"/>
      <c r="K57" s="270"/>
      <c r="L57" s="270"/>
      <c r="M57" s="270"/>
      <c r="N57" s="270"/>
      <c r="O57" s="270"/>
      <c r="P57" s="270"/>
      <c r="Q57" s="270"/>
      <c r="R57" s="270"/>
      <c r="S57" s="270"/>
      <c r="T57" s="270"/>
      <c r="U57" s="271"/>
      <c r="V57" s="272" t="str">
        <f>'LE 03 (PROG)'!V65</f>
        <v>LE 03 OB 02 AC 04</v>
      </c>
      <c r="W57" s="273"/>
      <c r="X57" s="273"/>
      <c r="Y57" s="273"/>
      <c r="Z57" s="273"/>
      <c r="AA57" s="274"/>
      <c r="AB57" s="275">
        <f>'LE 03 (PROG)'!AB65</f>
        <v>1.9619999999999999E-2</v>
      </c>
      <c r="AC57" s="276"/>
      <c r="AD57" s="276"/>
      <c r="AE57" s="276"/>
      <c r="AF57" s="276"/>
      <c r="AG57" s="277"/>
      <c r="AH57" s="278">
        <f>'LE 03 (PROG)'!AL65</f>
        <v>21</v>
      </c>
      <c r="AI57" s="279"/>
      <c r="AJ57" s="279"/>
      <c r="AK57" s="279"/>
      <c r="AL57" s="279"/>
      <c r="AM57" s="280"/>
      <c r="AN57" s="281">
        <f>'LE 03 (PROG)'!AL66</f>
        <v>18</v>
      </c>
      <c r="AO57" s="282"/>
      <c r="AP57" s="282"/>
      <c r="AQ57" s="282"/>
      <c r="AR57" s="282"/>
      <c r="AS57" s="283"/>
      <c r="AT57" s="284">
        <f t="shared" si="3"/>
        <v>0.8571428571428571</v>
      </c>
      <c r="AU57" s="285"/>
      <c r="AV57" s="285"/>
      <c r="AW57" s="285"/>
      <c r="AX57" s="285"/>
      <c r="AY57" s="286"/>
      <c r="AZ57" s="239">
        <f t="shared" si="4"/>
        <v>1.9619999999999997</v>
      </c>
      <c r="BA57" s="240"/>
      <c r="BB57" s="240"/>
      <c r="BC57" s="240"/>
      <c r="BD57" s="240"/>
      <c r="BE57" s="240"/>
      <c r="BF57" s="241"/>
      <c r="BG57" s="242">
        <f t="shared" si="5"/>
        <v>1.6817142857142853</v>
      </c>
      <c r="BH57" s="243"/>
      <c r="BI57" s="243"/>
      <c r="BJ57" s="243"/>
      <c r="BK57" s="243"/>
      <c r="BL57" s="243"/>
      <c r="BM57" s="244"/>
    </row>
    <row r="58" spans="1:65" ht="54.75" customHeight="1" x14ac:dyDescent="0.2">
      <c r="A58" s="37"/>
      <c r="B58" s="245" t="str">
        <f>'LE 03 (PROG)'!B67</f>
        <v>Ejecutar las actividades contenidas en los planes de mejoramiento derivados de las auditorías realizadas en el marco del cumplimiento del Programa de Auditoría para el Mejoramiento de la Calidad (PAMEC).</v>
      </c>
      <c r="C58" s="246"/>
      <c r="D58" s="246"/>
      <c r="E58" s="246"/>
      <c r="F58" s="246"/>
      <c r="G58" s="246"/>
      <c r="H58" s="246"/>
      <c r="I58" s="246"/>
      <c r="J58" s="246"/>
      <c r="K58" s="246"/>
      <c r="L58" s="246"/>
      <c r="M58" s="246"/>
      <c r="N58" s="246"/>
      <c r="O58" s="246"/>
      <c r="P58" s="246"/>
      <c r="Q58" s="246"/>
      <c r="R58" s="246"/>
      <c r="S58" s="246"/>
      <c r="T58" s="246"/>
      <c r="U58" s="247"/>
      <c r="V58" s="248" t="str">
        <f>'LE 03 (PROG)'!V67</f>
        <v>LE 03 OB 02 AC 05</v>
      </c>
      <c r="W58" s="249"/>
      <c r="X58" s="249"/>
      <c r="Y58" s="249"/>
      <c r="Z58" s="249"/>
      <c r="AA58" s="250"/>
      <c r="AB58" s="251">
        <f>'LE 03 (PROG)'!AB67</f>
        <v>0.23172999999999999</v>
      </c>
      <c r="AC58" s="252"/>
      <c r="AD58" s="252"/>
      <c r="AE58" s="252"/>
      <c r="AF58" s="252"/>
      <c r="AG58" s="253"/>
      <c r="AH58" s="254">
        <f>'LE 03 (PROG)'!AL67</f>
        <v>19</v>
      </c>
      <c r="AI58" s="255"/>
      <c r="AJ58" s="255"/>
      <c r="AK58" s="255"/>
      <c r="AL58" s="255"/>
      <c r="AM58" s="256"/>
      <c r="AN58" s="257">
        <f>'LE 03 (PROG)'!AL68</f>
        <v>15</v>
      </c>
      <c r="AO58" s="258"/>
      <c r="AP58" s="258"/>
      <c r="AQ58" s="258"/>
      <c r="AR58" s="258"/>
      <c r="AS58" s="259"/>
      <c r="AT58" s="260">
        <f t="shared" si="3"/>
        <v>0.78947368421052633</v>
      </c>
      <c r="AU58" s="261"/>
      <c r="AV58" s="261"/>
      <c r="AW58" s="261"/>
      <c r="AX58" s="261"/>
      <c r="AY58" s="262"/>
      <c r="AZ58" s="263">
        <f t="shared" si="4"/>
        <v>23.172999999999998</v>
      </c>
      <c r="BA58" s="264"/>
      <c r="BB58" s="264"/>
      <c r="BC58" s="264"/>
      <c r="BD58" s="264"/>
      <c r="BE58" s="264"/>
      <c r="BF58" s="265"/>
      <c r="BG58" s="266">
        <f t="shared" si="5"/>
        <v>18.294473684210526</v>
      </c>
      <c r="BH58" s="267"/>
      <c r="BI58" s="267"/>
      <c r="BJ58" s="267"/>
      <c r="BK58" s="267"/>
      <c r="BL58" s="267"/>
      <c r="BM58" s="268"/>
    </row>
    <row r="59" spans="1:65" ht="35.25" customHeight="1" x14ac:dyDescent="0.2">
      <c r="A59" s="37"/>
      <c r="B59" s="269" t="str">
        <f>'LE 03 (PROG)'!B69</f>
        <v>Realizar seguimiento a la ejecución de los planes de mejoramiento derivados de las auditorías de calidad.</v>
      </c>
      <c r="C59" s="270"/>
      <c r="D59" s="270"/>
      <c r="E59" s="270"/>
      <c r="F59" s="270"/>
      <c r="G59" s="270"/>
      <c r="H59" s="270"/>
      <c r="I59" s="270"/>
      <c r="J59" s="270"/>
      <c r="K59" s="270"/>
      <c r="L59" s="270"/>
      <c r="M59" s="270"/>
      <c r="N59" s="270"/>
      <c r="O59" s="270"/>
      <c r="P59" s="270"/>
      <c r="Q59" s="270"/>
      <c r="R59" s="270"/>
      <c r="S59" s="270"/>
      <c r="T59" s="270"/>
      <c r="U59" s="271"/>
      <c r="V59" s="272" t="str">
        <f>'LE 03 (PROG)'!V69</f>
        <v>LE 03 OB 02 AC 06</v>
      </c>
      <c r="W59" s="273"/>
      <c r="X59" s="273"/>
      <c r="Y59" s="273"/>
      <c r="Z59" s="273"/>
      <c r="AA59" s="274"/>
      <c r="AB59" s="275">
        <f>'LE 03 (PROG)'!AB69</f>
        <v>1.789E-2</v>
      </c>
      <c r="AC59" s="276"/>
      <c r="AD59" s="276"/>
      <c r="AE59" s="276"/>
      <c r="AF59" s="276"/>
      <c r="AG59" s="277"/>
      <c r="AH59" s="278">
        <f>'LE 03 (PROG)'!AL69</f>
        <v>10</v>
      </c>
      <c r="AI59" s="279"/>
      <c r="AJ59" s="279"/>
      <c r="AK59" s="279"/>
      <c r="AL59" s="279"/>
      <c r="AM59" s="280"/>
      <c r="AN59" s="281">
        <f>'LE 03 (PROG)'!AL70</f>
        <v>15</v>
      </c>
      <c r="AO59" s="282"/>
      <c r="AP59" s="282"/>
      <c r="AQ59" s="282"/>
      <c r="AR59" s="282"/>
      <c r="AS59" s="283"/>
      <c r="AT59" s="284">
        <f t="shared" si="3"/>
        <v>1.5</v>
      </c>
      <c r="AU59" s="285"/>
      <c r="AV59" s="285"/>
      <c r="AW59" s="285"/>
      <c r="AX59" s="285"/>
      <c r="AY59" s="286"/>
      <c r="AZ59" s="239">
        <f t="shared" si="4"/>
        <v>1.7889999999999999</v>
      </c>
      <c r="BA59" s="240"/>
      <c r="BB59" s="240"/>
      <c r="BC59" s="240"/>
      <c r="BD59" s="240"/>
      <c r="BE59" s="240"/>
      <c r="BF59" s="241"/>
      <c r="BG59" s="242">
        <f t="shared" si="5"/>
        <v>2.6834999999999996</v>
      </c>
      <c r="BH59" s="243"/>
      <c r="BI59" s="243"/>
      <c r="BJ59" s="243"/>
      <c r="BK59" s="243"/>
      <c r="BL59" s="243"/>
      <c r="BM59" s="244"/>
    </row>
    <row r="60" spans="1:65" ht="54.75" customHeight="1" x14ac:dyDescent="0.2">
      <c r="A60" s="37"/>
      <c r="B60" s="245" t="str">
        <f>'LE 03 (PROG)'!B71</f>
        <v>Realizar auditorías clínicas a los programas de Control de Riesgo Cardiovascular, Control Prenatal y Crecimiento y Desarrollo y a los servicios de urgencias y referencia y contrarreferencia.</v>
      </c>
      <c r="C60" s="246"/>
      <c r="D60" s="246"/>
      <c r="E60" s="246"/>
      <c r="F60" s="246"/>
      <c r="G60" s="246"/>
      <c r="H60" s="246"/>
      <c r="I60" s="246"/>
      <c r="J60" s="246"/>
      <c r="K60" s="246"/>
      <c r="L60" s="246"/>
      <c r="M60" s="246"/>
      <c r="N60" s="246"/>
      <c r="O60" s="246"/>
      <c r="P60" s="246"/>
      <c r="Q60" s="246"/>
      <c r="R60" s="246"/>
      <c r="S60" s="246"/>
      <c r="T60" s="246"/>
      <c r="U60" s="247"/>
      <c r="V60" s="248" t="str">
        <f>'LE 03 (PROG)'!V71</f>
        <v>LE 03 OB 02 AC 07</v>
      </c>
      <c r="W60" s="249"/>
      <c r="X60" s="249"/>
      <c r="Y60" s="249"/>
      <c r="Z60" s="249"/>
      <c r="AA60" s="250"/>
      <c r="AB60" s="251">
        <f>'LE 03 (PROG)'!AB71</f>
        <v>7.3499999999999998E-3</v>
      </c>
      <c r="AC60" s="252"/>
      <c r="AD60" s="252"/>
      <c r="AE60" s="252"/>
      <c r="AF60" s="252"/>
      <c r="AG60" s="253"/>
      <c r="AH60" s="254">
        <f>'LE 03 (PROG)'!AL71</f>
        <v>9</v>
      </c>
      <c r="AI60" s="255"/>
      <c r="AJ60" s="255"/>
      <c r="AK60" s="255"/>
      <c r="AL60" s="255"/>
      <c r="AM60" s="256"/>
      <c r="AN60" s="257">
        <f>'LE 03 (PROG)'!AL72</f>
        <v>3</v>
      </c>
      <c r="AO60" s="258"/>
      <c r="AP60" s="258"/>
      <c r="AQ60" s="258"/>
      <c r="AR60" s="258"/>
      <c r="AS60" s="259"/>
      <c r="AT60" s="260">
        <f t="shared" si="3"/>
        <v>0.33333333333333331</v>
      </c>
      <c r="AU60" s="261"/>
      <c r="AV60" s="261"/>
      <c r="AW60" s="261"/>
      <c r="AX60" s="261"/>
      <c r="AY60" s="262"/>
      <c r="AZ60" s="263">
        <f t="shared" si="4"/>
        <v>0.73499999999999999</v>
      </c>
      <c r="BA60" s="264"/>
      <c r="BB60" s="264"/>
      <c r="BC60" s="264"/>
      <c r="BD60" s="264"/>
      <c r="BE60" s="264"/>
      <c r="BF60" s="265"/>
      <c r="BG60" s="266">
        <f t="shared" si="5"/>
        <v>0.245</v>
      </c>
      <c r="BH60" s="267"/>
      <c r="BI60" s="267"/>
      <c r="BJ60" s="267"/>
      <c r="BK60" s="267"/>
      <c r="BL60" s="267"/>
      <c r="BM60" s="268"/>
    </row>
    <row r="61" spans="1:65" ht="35.25" customHeight="1" x14ac:dyDescent="0.2">
      <c r="A61" s="37"/>
      <c r="B61" s="269" t="str">
        <f>'LE 03 (PROG)'!B73</f>
        <v>Socializar el resultado de las auditorías con el personal médico y de enfermería.</v>
      </c>
      <c r="C61" s="270"/>
      <c r="D61" s="270"/>
      <c r="E61" s="270"/>
      <c r="F61" s="270"/>
      <c r="G61" s="270"/>
      <c r="H61" s="270"/>
      <c r="I61" s="270"/>
      <c r="J61" s="270"/>
      <c r="K61" s="270"/>
      <c r="L61" s="270"/>
      <c r="M61" s="270"/>
      <c r="N61" s="270"/>
      <c r="O61" s="270"/>
      <c r="P61" s="270"/>
      <c r="Q61" s="270"/>
      <c r="R61" s="270"/>
      <c r="S61" s="270"/>
      <c r="T61" s="270"/>
      <c r="U61" s="271"/>
      <c r="V61" s="272" t="str">
        <f>'LE 03 (PROG)'!V73</f>
        <v>LE 03 OB 02 AC 08</v>
      </c>
      <c r="W61" s="273"/>
      <c r="X61" s="273"/>
      <c r="Y61" s="273"/>
      <c r="Z61" s="273"/>
      <c r="AA61" s="274"/>
      <c r="AB61" s="275">
        <f>'LE 03 (PROG)'!AB73</f>
        <v>4.3560000000000001E-2</v>
      </c>
      <c r="AC61" s="276"/>
      <c r="AD61" s="276"/>
      <c r="AE61" s="276"/>
      <c r="AF61" s="276"/>
      <c r="AG61" s="277"/>
      <c r="AH61" s="278">
        <f>'LE 03 (PROG)'!AL73</f>
        <v>4</v>
      </c>
      <c r="AI61" s="279"/>
      <c r="AJ61" s="279"/>
      <c r="AK61" s="279"/>
      <c r="AL61" s="279"/>
      <c r="AM61" s="280"/>
      <c r="AN61" s="281">
        <f>'LE 03 (PROG)'!AL74</f>
        <v>2</v>
      </c>
      <c r="AO61" s="282"/>
      <c r="AP61" s="282"/>
      <c r="AQ61" s="282"/>
      <c r="AR61" s="282"/>
      <c r="AS61" s="283"/>
      <c r="AT61" s="284">
        <f t="shared" si="3"/>
        <v>0.5</v>
      </c>
      <c r="AU61" s="285"/>
      <c r="AV61" s="285"/>
      <c r="AW61" s="285"/>
      <c r="AX61" s="285"/>
      <c r="AY61" s="286"/>
      <c r="AZ61" s="239">
        <f t="shared" si="4"/>
        <v>4.3559999999999999</v>
      </c>
      <c r="BA61" s="240"/>
      <c r="BB61" s="240"/>
      <c r="BC61" s="240"/>
      <c r="BD61" s="240"/>
      <c r="BE61" s="240"/>
      <c r="BF61" s="241"/>
      <c r="BG61" s="242">
        <f t="shared" si="5"/>
        <v>2.1779999999999999</v>
      </c>
      <c r="BH61" s="243"/>
      <c r="BI61" s="243"/>
      <c r="BJ61" s="243"/>
      <c r="BK61" s="243"/>
      <c r="BL61" s="243"/>
      <c r="BM61" s="244"/>
    </row>
    <row r="62" spans="1:65" ht="18" customHeight="1" x14ac:dyDescent="0.2">
      <c r="A62" s="37"/>
      <c r="B62" s="245" t="str">
        <f>'LE 03 (PROG)'!B75</f>
        <v>Formular planes de mejoramientos con base en las auditorías clínicas.</v>
      </c>
      <c r="C62" s="246"/>
      <c r="D62" s="246"/>
      <c r="E62" s="246"/>
      <c r="F62" s="246"/>
      <c r="G62" s="246"/>
      <c r="H62" s="246"/>
      <c r="I62" s="246"/>
      <c r="J62" s="246"/>
      <c r="K62" s="246"/>
      <c r="L62" s="246"/>
      <c r="M62" s="246"/>
      <c r="N62" s="246"/>
      <c r="O62" s="246"/>
      <c r="P62" s="246"/>
      <c r="Q62" s="246"/>
      <c r="R62" s="246"/>
      <c r="S62" s="246"/>
      <c r="T62" s="246"/>
      <c r="U62" s="247"/>
      <c r="V62" s="248" t="str">
        <f>'LE 03 (PROG)'!V75</f>
        <v>LE 03 OB 02 AC 09</v>
      </c>
      <c r="W62" s="249"/>
      <c r="X62" s="249"/>
      <c r="Y62" s="249"/>
      <c r="Z62" s="249"/>
      <c r="AA62" s="250"/>
      <c r="AB62" s="251">
        <f>'LE 03 (PROG)'!AB75</f>
        <v>4.3560000000000001E-2</v>
      </c>
      <c r="AC62" s="252"/>
      <c r="AD62" s="252"/>
      <c r="AE62" s="252"/>
      <c r="AF62" s="252"/>
      <c r="AG62" s="253"/>
      <c r="AH62" s="254">
        <f>'LE 03 (PROG)'!AL75</f>
        <v>4</v>
      </c>
      <c r="AI62" s="255"/>
      <c r="AJ62" s="255"/>
      <c r="AK62" s="255"/>
      <c r="AL62" s="255"/>
      <c r="AM62" s="256"/>
      <c r="AN62" s="257">
        <f>'LE 03 (PROG)'!AL76</f>
        <v>3</v>
      </c>
      <c r="AO62" s="258"/>
      <c r="AP62" s="258"/>
      <c r="AQ62" s="258"/>
      <c r="AR62" s="258"/>
      <c r="AS62" s="259"/>
      <c r="AT62" s="260">
        <f t="shared" si="3"/>
        <v>0.75</v>
      </c>
      <c r="AU62" s="261"/>
      <c r="AV62" s="261"/>
      <c r="AW62" s="261"/>
      <c r="AX62" s="261"/>
      <c r="AY62" s="262"/>
      <c r="AZ62" s="263">
        <f t="shared" si="4"/>
        <v>4.3559999999999999</v>
      </c>
      <c r="BA62" s="264"/>
      <c r="BB62" s="264"/>
      <c r="BC62" s="264"/>
      <c r="BD62" s="264"/>
      <c r="BE62" s="264"/>
      <c r="BF62" s="265"/>
      <c r="BG62" s="266">
        <f t="shared" si="5"/>
        <v>3.2670000000000003</v>
      </c>
      <c r="BH62" s="267"/>
      <c r="BI62" s="267"/>
      <c r="BJ62" s="267"/>
      <c r="BK62" s="267"/>
      <c r="BL62" s="267"/>
      <c r="BM62" s="268"/>
    </row>
    <row r="63" spans="1:65" ht="35.25" customHeight="1" x14ac:dyDescent="0.2">
      <c r="A63" s="37"/>
      <c r="B63" s="269" t="str">
        <f>'LE 03 (PROG)'!B77</f>
        <v>Ejecutar las actividades contenidas en los planes de mejoramiento derivados de las auditorías clínicas.</v>
      </c>
      <c r="C63" s="270"/>
      <c r="D63" s="270"/>
      <c r="E63" s="270"/>
      <c r="F63" s="270"/>
      <c r="G63" s="270"/>
      <c r="H63" s="270"/>
      <c r="I63" s="270"/>
      <c r="J63" s="270"/>
      <c r="K63" s="270"/>
      <c r="L63" s="270"/>
      <c r="M63" s="270"/>
      <c r="N63" s="270"/>
      <c r="O63" s="270"/>
      <c r="P63" s="270"/>
      <c r="Q63" s="270"/>
      <c r="R63" s="270"/>
      <c r="S63" s="270"/>
      <c r="T63" s="270"/>
      <c r="U63" s="271"/>
      <c r="V63" s="272" t="str">
        <f>'LE 03 (PROG)'!V77</f>
        <v>LE 03 OB 02 AC 10</v>
      </c>
      <c r="W63" s="273"/>
      <c r="X63" s="273"/>
      <c r="Y63" s="273"/>
      <c r="Z63" s="273"/>
      <c r="AA63" s="274"/>
      <c r="AB63" s="275">
        <f>'LE 03 (PROG)'!AB77</f>
        <v>2.085E-2</v>
      </c>
      <c r="AC63" s="276"/>
      <c r="AD63" s="276"/>
      <c r="AE63" s="276"/>
      <c r="AF63" s="276"/>
      <c r="AG63" s="277"/>
      <c r="AH63" s="278">
        <f>'LE 03 (PROG)'!AL77</f>
        <v>2</v>
      </c>
      <c r="AI63" s="279"/>
      <c r="AJ63" s="279"/>
      <c r="AK63" s="279"/>
      <c r="AL63" s="279"/>
      <c r="AM63" s="280"/>
      <c r="AN63" s="281">
        <f>'LE 03 (PROG)'!AL78</f>
        <v>0.8</v>
      </c>
      <c r="AO63" s="282"/>
      <c r="AP63" s="282"/>
      <c r="AQ63" s="282"/>
      <c r="AR63" s="282"/>
      <c r="AS63" s="283"/>
      <c r="AT63" s="284">
        <f t="shared" si="3"/>
        <v>0.4</v>
      </c>
      <c r="AU63" s="285"/>
      <c r="AV63" s="285"/>
      <c r="AW63" s="285"/>
      <c r="AX63" s="285"/>
      <c r="AY63" s="286"/>
      <c r="AZ63" s="239">
        <f t="shared" si="4"/>
        <v>2.085</v>
      </c>
      <c r="BA63" s="240"/>
      <c r="BB63" s="240"/>
      <c r="BC63" s="240"/>
      <c r="BD63" s="240"/>
      <c r="BE63" s="240"/>
      <c r="BF63" s="241"/>
      <c r="BG63" s="242">
        <f t="shared" si="5"/>
        <v>0.83400000000000007</v>
      </c>
      <c r="BH63" s="243"/>
      <c r="BI63" s="243"/>
      <c r="BJ63" s="243"/>
      <c r="BK63" s="243"/>
      <c r="BL63" s="243"/>
      <c r="BM63" s="244"/>
    </row>
    <row r="64" spans="1:65" ht="35.25" customHeight="1" x14ac:dyDescent="0.2">
      <c r="A64" s="37"/>
      <c r="B64" s="245" t="str">
        <f>'LE 03 (PROG)'!B79</f>
        <v>Realizar seguimiento a la ejecución de los planes de mejoramiento formulados.</v>
      </c>
      <c r="C64" s="246"/>
      <c r="D64" s="246"/>
      <c r="E64" s="246"/>
      <c r="F64" s="246"/>
      <c r="G64" s="246"/>
      <c r="H64" s="246"/>
      <c r="I64" s="246"/>
      <c r="J64" s="246"/>
      <c r="K64" s="246"/>
      <c r="L64" s="246"/>
      <c r="M64" s="246"/>
      <c r="N64" s="246"/>
      <c r="O64" s="246"/>
      <c r="P64" s="246"/>
      <c r="Q64" s="246"/>
      <c r="R64" s="246"/>
      <c r="S64" s="246"/>
      <c r="T64" s="246"/>
      <c r="U64" s="247"/>
      <c r="V64" s="248" t="str">
        <f>'LE 03 (PROG)'!V79</f>
        <v>LE 03 OB 02 AC 11</v>
      </c>
      <c r="W64" s="249"/>
      <c r="X64" s="249"/>
      <c r="Y64" s="249"/>
      <c r="Z64" s="249"/>
      <c r="AA64" s="250"/>
      <c r="AB64" s="251">
        <f>'LE 03 (PROG)'!AB79</f>
        <v>2.7899999999999999E-3</v>
      </c>
      <c r="AC64" s="252"/>
      <c r="AD64" s="252"/>
      <c r="AE64" s="252"/>
      <c r="AF64" s="252"/>
      <c r="AG64" s="253"/>
      <c r="AH64" s="254">
        <f>'LE 03 (PROG)'!AL79</f>
        <v>4</v>
      </c>
      <c r="AI64" s="255"/>
      <c r="AJ64" s="255"/>
      <c r="AK64" s="255"/>
      <c r="AL64" s="255"/>
      <c r="AM64" s="256"/>
      <c r="AN64" s="257">
        <f>'LE 03 (PROG)'!AL80</f>
        <v>2</v>
      </c>
      <c r="AO64" s="258"/>
      <c r="AP64" s="258"/>
      <c r="AQ64" s="258"/>
      <c r="AR64" s="258"/>
      <c r="AS64" s="259"/>
      <c r="AT64" s="260">
        <f t="shared" si="3"/>
        <v>0.5</v>
      </c>
      <c r="AU64" s="261"/>
      <c r="AV64" s="261"/>
      <c r="AW64" s="261"/>
      <c r="AX64" s="261"/>
      <c r="AY64" s="262"/>
      <c r="AZ64" s="263">
        <f t="shared" si="4"/>
        <v>0.27899999999999997</v>
      </c>
      <c r="BA64" s="264"/>
      <c r="BB64" s="264"/>
      <c r="BC64" s="264"/>
      <c r="BD64" s="264"/>
      <c r="BE64" s="264"/>
      <c r="BF64" s="265"/>
      <c r="BG64" s="266">
        <f t="shared" si="5"/>
        <v>0.13949999999999999</v>
      </c>
      <c r="BH64" s="267"/>
      <c r="BI64" s="267"/>
      <c r="BJ64" s="267"/>
      <c r="BK64" s="267"/>
      <c r="BL64" s="267"/>
      <c r="BM64" s="268"/>
    </row>
    <row r="65" spans="1:65" ht="54.75" customHeight="1" x14ac:dyDescent="0.2">
      <c r="A65" s="37"/>
      <c r="B65" s="269"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270"/>
      <c r="D65" s="270"/>
      <c r="E65" s="270"/>
      <c r="F65" s="270"/>
      <c r="G65" s="270"/>
      <c r="H65" s="270"/>
      <c r="I65" s="270"/>
      <c r="J65" s="270"/>
      <c r="K65" s="270"/>
      <c r="L65" s="270"/>
      <c r="M65" s="270"/>
      <c r="N65" s="270"/>
      <c r="O65" s="270"/>
      <c r="P65" s="270"/>
      <c r="Q65" s="270"/>
      <c r="R65" s="270"/>
      <c r="S65" s="270"/>
      <c r="T65" s="270"/>
      <c r="U65" s="271"/>
      <c r="V65" s="272" t="str">
        <f>'LE 03 (PROG)'!V81</f>
        <v>LE 03 OB 02 AC 12</v>
      </c>
      <c r="W65" s="273"/>
      <c r="X65" s="273"/>
      <c r="Y65" s="273"/>
      <c r="Z65" s="273"/>
      <c r="AA65" s="274"/>
      <c r="AB65" s="275">
        <f>'LE 03 (PROG)'!AB81</f>
        <v>0.41826000000000002</v>
      </c>
      <c r="AC65" s="276"/>
      <c r="AD65" s="276"/>
      <c r="AE65" s="276"/>
      <c r="AF65" s="276"/>
      <c r="AG65" s="277"/>
      <c r="AH65" s="278">
        <f>'LE 03 (PROG)'!AL81</f>
        <v>2</v>
      </c>
      <c r="AI65" s="279"/>
      <c r="AJ65" s="279"/>
      <c r="AK65" s="279"/>
      <c r="AL65" s="279"/>
      <c r="AM65" s="280"/>
      <c r="AN65" s="281">
        <f>'LE 03 (PROG)'!AL82</f>
        <v>1</v>
      </c>
      <c r="AO65" s="282"/>
      <c r="AP65" s="282"/>
      <c r="AQ65" s="282"/>
      <c r="AR65" s="282"/>
      <c r="AS65" s="283"/>
      <c r="AT65" s="284">
        <f t="shared" si="3"/>
        <v>0.5</v>
      </c>
      <c r="AU65" s="285"/>
      <c r="AV65" s="285"/>
      <c r="AW65" s="285"/>
      <c r="AX65" s="285"/>
      <c r="AY65" s="286"/>
      <c r="AZ65" s="239">
        <f t="shared" si="4"/>
        <v>41.826000000000001</v>
      </c>
      <c r="BA65" s="240"/>
      <c r="BB65" s="240"/>
      <c r="BC65" s="240"/>
      <c r="BD65" s="240"/>
      <c r="BE65" s="240"/>
      <c r="BF65" s="241"/>
      <c r="BG65" s="242">
        <f t="shared" si="5"/>
        <v>20.913</v>
      </c>
      <c r="BH65" s="243"/>
      <c r="BI65" s="243"/>
      <c r="BJ65" s="243"/>
      <c r="BK65" s="243"/>
      <c r="BL65" s="243"/>
      <c r="BM65" s="244"/>
    </row>
    <row r="66" spans="1:65" ht="18" customHeight="1" x14ac:dyDescent="0.2">
      <c r="A66" s="37"/>
      <c r="B66" s="245" t="str">
        <f>'LE 03 (PROG)'!B83</f>
        <v>Realizar encuestas de satisfacción de los usuarios.</v>
      </c>
      <c r="C66" s="246"/>
      <c r="D66" s="246"/>
      <c r="E66" s="246"/>
      <c r="F66" s="246"/>
      <c r="G66" s="246"/>
      <c r="H66" s="246"/>
      <c r="I66" s="246"/>
      <c r="J66" s="246"/>
      <c r="K66" s="246"/>
      <c r="L66" s="246"/>
      <c r="M66" s="246"/>
      <c r="N66" s="246"/>
      <c r="O66" s="246"/>
      <c r="P66" s="246"/>
      <c r="Q66" s="246"/>
      <c r="R66" s="246"/>
      <c r="S66" s="246"/>
      <c r="T66" s="246"/>
      <c r="U66" s="247"/>
      <c r="V66" s="248" t="str">
        <f>'LE 03 (PROG)'!V83</f>
        <v>LE 03 OB 02 AC 13</v>
      </c>
      <c r="W66" s="249"/>
      <c r="X66" s="249"/>
      <c r="Y66" s="249"/>
      <c r="Z66" s="249"/>
      <c r="AA66" s="250"/>
      <c r="AB66" s="251">
        <f>'LE 03 (PROG)'!AB83</f>
        <v>2.768E-2</v>
      </c>
      <c r="AC66" s="252"/>
      <c r="AD66" s="252"/>
      <c r="AE66" s="252"/>
      <c r="AF66" s="252"/>
      <c r="AG66" s="253"/>
      <c r="AH66" s="254">
        <f>'LE 03 (PROG)'!AL83</f>
        <v>750</v>
      </c>
      <c r="AI66" s="255"/>
      <c r="AJ66" s="255"/>
      <c r="AK66" s="255"/>
      <c r="AL66" s="255"/>
      <c r="AM66" s="256"/>
      <c r="AN66" s="257">
        <f>'LE 03 (PROG)'!AL84</f>
        <v>600</v>
      </c>
      <c r="AO66" s="258"/>
      <c r="AP66" s="258"/>
      <c r="AQ66" s="258"/>
      <c r="AR66" s="258"/>
      <c r="AS66" s="259"/>
      <c r="AT66" s="260">
        <f t="shared" si="3"/>
        <v>0.8</v>
      </c>
      <c r="AU66" s="261"/>
      <c r="AV66" s="261"/>
      <c r="AW66" s="261"/>
      <c r="AX66" s="261"/>
      <c r="AY66" s="262"/>
      <c r="AZ66" s="263">
        <f t="shared" si="4"/>
        <v>2.7679999999999998</v>
      </c>
      <c r="BA66" s="264"/>
      <c r="BB66" s="264"/>
      <c r="BC66" s="264"/>
      <c r="BD66" s="264"/>
      <c r="BE66" s="264"/>
      <c r="BF66" s="265"/>
      <c r="BG66" s="266">
        <f t="shared" si="5"/>
        <v>2.2143999999999999</v>
      </c>
      <c r="BH66" s="267"/>
      <c r="BI66" s="267"/>
      <c r="BJ66" s="267"/>
      <c r="BK66" s="267"/>
      <c r="BL66" s="267"/>
      <c r="BM66" s="268"/>
    </row>
    <row r="67" spans="1:65" ht="18" customHeight="1" x14ac:dyDescent="0.2">
      <c r="A67" s="37"/>
      <c r="B67" s="269" t="str">
        <f>'LE 03 (PROG)'!B85</f>
        <v>Tabular las encuestas de satisfacción y realizar informe.</v>
      </c>
      <c r="C67" s="270"/>
      <c r="D67" s="270"/>
      <c r="E67" s="270"/>
      <c r="F67" s="270"/>
      <c r="G67" s="270"/>
      <c r="H67" s="270"/>
      <c r="I67" s="270"/>
      <c r="J67" s="270"/>
      <c r="K67" s="270"/>
      <c r="L67" s="270"/>
      <c r="M67" s="270"/>
      <c r="N67" s="270"/>
      <c r="O67" s="270"/>
      <c r="P67" s="270"/>
      <c r="Q67" s="270"/>
      <c r="R67" s="270"/>
      <c r="S67" s="270"/>
      <c r="T67" s="270"/>
      <c r="U67" s="271"/>
      <c r="V67" s="272" t="str">
        <f>'LE 03 (PROG)'!V85</f>
        <v>LE 03 OB 02 AC 14</v>
      </c>
      <c r="W67" s="273"/>
      <c r="X67" s="273"/>
      <c r="Y67" s="273"/>
      <c r="Z67" s="273"/>
      <c r="AA67" s="274"/>
      <c r="AB67" s="275">
        <f>'LE 03 (PROG)'!AB85</f>
        <v>2.0320000000000001E-2</v>
      </c>
      <c r="AC67" s="276"/>
      <c r="AD67" s="276"/>
      <c r="AE67" s="276"/>
      <c r="AF67" s="276"/>
      <c r="AG67" s="277"/>
      <c r="AH67" s="278">
        <f>'LE 03 (PROG)'!AL85</f>
        <v>154</v>
      </c>
      <c r="AI67" s="279"/>
      <c r="AJ67" s="279"/>
      <c r="AK67" s="279"/>
      <c r="AL67" s="279"/>
      <c r="AM67" s="280"/>
      <c r="AN67" s="281">
        <f>'LE 03 (PROG)'!AL86</f>
        <v>4</v>
      </c>
      <c r="AO67" s="282"/>
      <c r="AP67" s="282"/>
      <c r="AQ67" s="282"/>
      <c r="AR67" s="282"/>
      <c r="AS67" s="283"/>
      <c r="AT67" s="284">
        <f t="shared" si="3"/>
        <v>2.5974025974025976E-2</v>
      </c>
      <c r="AU67" s="285"/>
      <c r="AV67" s="285"/>
      <c r="AW67" s="285"/>
      <c r="AX67" s="285"/>
      <c r="AY67" s="286"/>
      <c r="AZ67" s="239">
        <f t="shared" si="4"/>
        <v>2.032</v>
      </c>
      <c r="BA67" s="240"/>
      <c r="BB67" s="240"/>
      <c r="BC67" s="240"/>
      <c r="BD67" s="240"/>
      <c r="BE67" s="240"/>
      <c r="BF67" s="241"/>
      <c r="BG67" s="242">
        <f t="shared" si="5"/>
        <v>5.277922077922078E-2</v>
      </c>
      <c r="BH67" s="243"/>
      <c r="BI67" s="243"/>
      <c r="BJ67" s="243"/>
      <c r="BK67" s="243"/>
      <c r="BL67" s="243"/>
      <c r="BM67" s="244"/>
    </row>
    <row r="68" spans="1:65" ht="35.25" customHeight="1" x14ac:dyDescent="0.2">
      <c r="A68" s="37"/>
      <c r="B68" s="245" t="str">
        <f>'LE 03 (PROG)'!B87</f>
        <v>Presentar el informe del resultado de las encuestas de Satisfacción al Grupo Primarios de Calidad de la Empresa Social del Estado.</v>
      </c>
      <c r="C68" s="246"/>
      <c r="D68" s="246"/>
      <c r="E68" s="246"/>
      <c r="F68" s="246"/>
      <c r="G68" s="246"/>
      <c r="H68" s="246"/>
      <c r="I68" s="246"/>
      <c r="J68" s="246"/>
      <c r="K68" s="246"/>
      <c r="L68" s="246"/>
      <c r="M68" s="246"/>
      <c r="N68" s="246"/>
      <c r="O68" s="246"/>
      <c r="P68" s="246"/>
      <c r="Q68" s="246"/>
      <c r="R68" s="246"/>
      <c r="S68" s="246"/>
      <c r="T68" s="246"/>
      <c r="U68" s="247"/>
      <c r="V68" s="248" t="str">
        <f>'LE 03 (PROG)'!V87</f>
        <v>LE 03 OB 02 AC 15</v>
      </c>
      <c r="W68" s="249"/>
      <c r="X68" s="249"/>
      <c r="Y68" s="249"/>
      <c r="Z68" s="249"/>
      <c r="AA68" s="250"/>
      <c r="AB68" s="251">
        <f>'LE 03 (PROG)'!AB87</f>
        <v>1.013E-2</v>
      </c>
      <c r="AC68" s="252"/>
      <c r="AD68" s="252"/>
      <c r="AE68" s="252"/>
      <c r="AF68" s="252"/>
      <c r="AG68" s="253"/>
      <c r="AH68" s="254">
        <f>'LE 03 (PROG)'!AL87</f>
        <v>5</v>
      </c>
      <c r="AI68" s="255"/>
      <c r="AJ68" s="255"/>
      <c r="AK68" s="255"/>
      <c r="AL68" s="255"/>
      <c r="AM68" s="256"/>
      <c r="AN68" s="257">
        <f>'LE 03 (PROG)'!AL88</f>
        <v>4</v>
      </c>
      <c r="AO68" s="258"/>
      <c r="AP68" s="258"/>
      <c r="AQ68" s="258"/>
      <c r="AR68" s="258"/>
      <c r="AS68" s="259"/>
      <c r="AT68" s="260">
        <f t="shared" si="3"/>
        <v>0.8</v>
      </c>
      <c r="AU68" s="261"/>
      <c r="AV68" s="261"/>
      <c r="AW68" s="261"/>
      <c r="AX68" s="261"/>
      <c r="AY68" s="262"/>
      <c r="AZ68" s="263">
        <f t="shared" si="4"/>
        <v>1.0129999999999999</v>
      </c>
      <c r="BA68" s="264"/>
      <c r="BB68" s="264"/>
      <c r="BC68" s="264"/>
      <c r="BD68" s="264"/>
      <c r="BE68" s="264"/>
      <c r="BF68" s="265"/>
      <c r="BG68" s="266">
        <f t="shared" si="5"/>
        <v>0.81040000000000001</v>
      </c>
      <c r="BH68" s="267"/>
      <c r="BI68" s="267"/>
      <c r="BJ68" s="267"/>
      <c r="BK68" s="267"/>
      <c r="BL68" s="267"/>
      <c r="BM68" s="268"/>
    </row>
    <row r="69" spans="1:65" ht="35.25" customHeight="1" x14ac:dyDescent="0.2">
      <c r="A69" s="37"/>
      <c r="B69" s="269" t="str">
        <f>'LE 03 (PROG)'!B89</f>
        <v>Formular planes de mejoramientos con base en los resultados de las encuestas de satisfacción aplicadas.</v>
      </c>
      <c r="C69" s="270"/>
      <c r="D69" s="270"/>
      <c r="E69" s="270"/>
      <c r="F69" s="270"/>
      <c r="G69" s="270"/>
      <c r="H69" s="270"/>
      <c r="I69" s="270"/>
      <c r="J69" s="270"/>
      <c r="K69" s="270"/>
      <c r="L69" s="270"/>
      <c r="M69" s="270"/>
      <c r="N69" s="270"/>
      <c r="O69" s="270"/>
      <c r="P69" s="270"/>
      <c r="Q69" s="270"/>
      <c r="R69" s="270"/>
      <c r="S69" s="270"/>
      <c r="T69" s="270"/>
      <c r="U69" s="271"/>
      <c r="V69" s="272" t="str">
        <f>'LE 03 (PROG)'!V89</f>
        <v>LE 03 OB 02 AC 16</v>
      </c>
      <c r="W69" s="273"/>
      <c r="X69" s="273"/>
      <c r="Y69" s="273"/>
      <c r="Z69" s="273"/>
      <c r="AA69" s="274"/>
      <c r="AB69" s="275">
        <f>'LE 03 (PROG)'!AB89</f>
        <v>8.7799999999999996E-3</v>
      </c>
      <c r="AC69" s="276"/>
      <c r="AD69" s="276"/>
      <c r="AE69" s="276"/>
      <c r="AF69" s="276"/>
      <c r="AG69" s="277"/>
      <c r="AH69" s="278">
        <f>'LE 03 (PROG)'!AL89</f>
        <v>4</v>
      </c>
      <c r="AI69" s="279"/>
      <c r="AJ69" s="279"/>
      <c r="AK69" s="279"/>
      <c r="AL69" s="279"/>
      <c r="AM69" s="280"/>
      <c r="AN69" s="281">
        <f>'LE 03 (PROG)'!AL90</f>
        <v>0</v>
      </c>
      <c r="AO69" s="282"/>
      <c r="AP69" s="282"/>
      <c r="AQ69" s="282"/>
      <c r="AR69" s="282"/>
      <c r="AS69" s="283"/>
      <c r="AT69" s="284">
        <f t="shared" si="3"/>
        <v>0</v>
      </c>
      <c r="AU69" s="285"/>
      <c r="AV69" s="285"/>
      <c r="AW69" s="285"/>
      <c r="AX69" s="285"/>
      <c r="AY69" s="286"/>
      <c r="AZ69" s="239">
        <f t="shared" si="4"/>
        <v>0.878</v>
      </c>
      <c r="BA69" s="240"/>
      <c r="BB69" s="240"/>
      <c r="BC69" s="240"/>
      <c r="BD69" s="240"/>
      <c r="BE69" s="240"/>
      <c r="BF69" s="241"/>
      <c r="BG69" s="242">
        <f t="shared" si="5"/>
        <v>0</v>
      </c>
      <c r="BH69" s="243"/>
      <c r="BI69" s="243"/>
      <c r="BJ69" s="243"/>
      <c r="BK69" s="243"/>
      <c r="BL69" s="243"/>
      <c r="BM69" s="244"/>
    </row>
    <row r="70" spans="1:65" ht="35.25" customHeight="1" x14ac:dyDescent="0.2">
      <c r="A70" s="37"/>
      <c r="B70" s="245" t="str">
        <f>'LE 03 (PROG)'!B91</f>
        <v>Ejecutar las actividades contenidas en los planes de mejoramiento derivados de los resultados de las encuestas de satisfacción aplicadas.</v>
      </c>
      <c r="C70" s="246"/>
      <c r="D70" s="246"/>
      <c r="E70" s="246"/>
      <c r="F70" s="246"/>
      <c r="G70" s="246"/>
      <c r="H70" s="246"/>
      <c r="I70" s="246"/>
      <c r="J70" s="246"/>
      <c r="K70" s="246"/>
      <c r="L70" s="246"/>
      <c r="M70" s="246"/>
      <c r="N70" s="246"/>
      <c r="O70" s="246"/>
      <c r="P70" s="246"/>
      <c r="Q70" s="246"/>
      <c r="R70" s="246"/>
      <c r="S70" s="246"/>
      <c r="T70" s="246"/>
      <c r="U70" s="247"/>
      <c r="V70" s="248" t="str">
        <f>'LE 03 (PROG)'!V91</f>
        <v>LE 03 OB 02 AC 17</v>
      </c>
      <c r="W70" s="249"/>
      <c r="X70" s="249"/>
      <c r="Y70" s="249"/>
      <c r="Z70" s="249"/>
      <c r="AA70" s="250"/>
      <c r="AB70" s="251">
        <f>'LE 03 (PROG)'!AB91</f>
        <v>4.4010000000000001E-2</v>
      </c>
      <c r="AC70" s="252"/>
      <c r="AD70" s="252"/>
      <c r="AE70" s="252"/>
      <c r="AF70" s="252"/>
      <c r="AG70" s="253"/>
      <c r="AH70" s="254">
        <f>'LE 03 (PROG)'!AL91</f>
        <v>2</v>
      </c>
      <c r="AI70" s="255"/>
      <c r="AJ70" s="255"/>
      <c r="AK70" s="255"/>
      <c r="AL70" s="255"/>
      <c r="AM70" s="256"/>
      <c r="AN70" s="257">
        <f>'LE 03 (PROG)'!AL92</f>
        <v>0</v>
      </c>
      <c r="AO70" s="258"/>
      <c r="AP70" s="258"/>
      <c r="AQ70" s="258"/>
      <c r="AR70" s="258"/>
      <c r="AS70" s="259"/>
      <c r="AT70" s="260">
        <f t="shared" si="3"/>
        <v>0</v>
      </c>
      <c r="AU70" s="261"/>
      <c r="AV70" s="261"/>
      <c r="AW70" s="261"/>
      <c r="AX70" s="261"/>
      <c r="AY70" s="262"/>
      <c r="AZ70" s="263">
        <f t="shared" si="4"/>
        <v>4.4009999999999998</v>
      </c>
      <c r="BA70" s="264"/>
      <c r="BB70" s="264"/>
      <c r="BC70" s="264"/>
      <c r="BD70" s="264"/>
      <c r="BE70" s="264"/>
      <c r="BF70" s="265"/>
      <c r="BG70" s="266">
        <f t="shared" si="5"/>
        <v>0</v>
      </c>
      <c r="BH70" s="267"/>
      <c r="BI70" s="267"/>
      <c r="BJ70" s="267"/>
      <c r="BK70" s="267"/>
      <c r="BL70" s="267"/>
      <c r="BM70" s="268"/>
    </row>
    <row r="71" spans="1:65" ht="35.25" customHeight="1" thickBot="1" x14ac:dyDescent="0.25">
      <c r="A71" s="37"/>
      <c r="B71" s="323" t="str">
        <f>'LE 03 (PROG)'!B93</f>
        <v>Realizar seguimiento a la ejecución de los planes de mejoramiento formulados.</v>
      </c>
      <c r="C71" s="324"/>
      <c r="D71" s="324"/>
      <c r="E71" s="324"/>
      <c r="F71" s="324"/>
      <c r="G71" s="324"/>
      <c r="H71" s="324"/>
      <c r="I71" s="324"/>
      <c r="J71" s="324"/>
      <c r="K71" s="324"/>
      <c r="L71" s="324"/>
      <c r="M71" s="324"/>
      <c r="N71" s="324"/>
      <c r="O71" s="324"/>
      <c r="P71" s="324"/>
      <c r="Q71" s="324"/>
      <c r="R71" s="324"/>
      <c r="S71" s="324"/>
      <c r="T71" s="324"/>
      <c r="U71" s="325"/>
      <c r="V71" s="326" t="str">
        <f>'LE 03 (PROG)'!V93</f>
        <v>LE 03 OB 02 AC 18</v>
      </c>
      <c r="W71" s="327"/>
      <c r="X71" s="327"/>
      <c r="Y71" s="327"/>
      <c r="Z71" s="327"/>
      <c r="AA71" s="328"/>
      <c r="AB71" s="329">
        <f>'LE 03 (PROG)'!AB93</f>
        <v>7.6E-3</v>
      </c>
      <c r="AC71" s="330"/>
      <c r="AD71" s="330"/>
      <c r="AE71" s="330"/>
      <c r="AF71" s="330"/>
      <c r="AG71" s="331"/>
      <c r="AH71" s="332">
        <f>'LE 03 (PROG)'!AL93</f>
        <v>3</v>
      </c>
      <c r="AI71" s="333"/>
      <c r="AJ71" s="333"/>
      <c r="AK71" s="333"/>
      <c r="AL71" s="333"/>
      <c r="AM71" s="334"/>
      <c r="AN71" s="335">
        <f>'LE 03 (PROG)'!AL94</f>
        <v>0</v>
      </c>
      <c r="AO71" s="336"/>
      <c r="AP71" s="336"/>
      <c r="AQ71" s="336"/>
      <c r="AR71" s="336"/>
      <c r="AS71" s="337"/>
      <c r="AT71" s="338">
        <f t="shared" si="3"/>
        <v>0</v>
      </c>
      <c r="AU71" s="339"/>
      <c r="AV71" s="339"/>
      <c r="AW71" s="339"/>
      <c r="AX71" s="339"/>
      <c r="AY71" s="340"/>
      <c r="AZ71" s="317">
        <f t="shared" si="4"/>
        <v>0.76</v>
      </c>
      <c r="BA71" s="318"/>
      <c r="BB71" s="318"/>
      <c r="BC71" s="318"/>
      <c r="BD71" s="318"/>
      <c r="BE71" s="318"/>
      <c r="BF71" s="319"/>
      <c r="BG71" s="320">
        <f t="shared" si="5"/>
        <v>0</v>
      </c>
      <c r="BH71" s="321"/>
      <c r="BI71" s="321"/>
      <c r="BJ71" s="321"/>
      <c r="BK71" s="321"/>
      <c r="BL71" s="321"/>
      <c r="BM71" s="322"/>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341" t="s">
        <v>2</v>
      </c>
      <c r="C73" s="342"/>
      <c r="D73" s="342"/>
      <c r="E73" s="342"/>
      <c r="F73" s="342"/>
      <c r="G73" s="342"/>
      <c r="H73" s="342"/>
      <c r="I73" s="342"/>
      <c r="J73" s="342"/>
      <c r="K73" s="342"/>
      <c r="L73" s="342"/>
      <c r="M73" s="342"/>
      <c r="N73" s="342"/>
      <c r="O73" s="342"/>
      <c r="P73" s="342"/>
      <c r="Q73" s="342"/>
      <c r="R73" s="342"/>
      <c r="S73" s="342"/>
      <c r="T73" s="342"/>
      <c r="U73" s="343"/>
      <c r="V73" s="347" t="s">
        <v>1</v>
      </c>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9"/>
      <c r="AZ73" s="350">
        <f>SUM(AZ54:BF71)</f>
        <v>100</v>
      </c>
      <c r="BA73" s="351"/>
      <c r="BB73" s="351"/>
      <c r="BC73" s="351"/>
      <c r="BD73" s="351"/>
      <c r="BE73" s="351"/>
      <c r="BF73" s="351"/>
      <c r="BG73" s="351">
        <f>SUM(BG54:BM71)</f>
        <v>59.859052904989746</v>
      </c>
      <c r="BH73" s="351"/>
      <c r="BI73" s="351"/>
      <c r="BJ73" s="351"/>
      <c r="BK73" s="351"/>
      <c r="BL73" s="351"/>
      <c r="BM73" s="352"/>
    </row>
    <row r="74" spans="1:65" ht="18" customHeight="1" thickBot="1" x14ac:dyDescent="0.25">
      <c r="A74" s="37"/>
      <c r="B74" s="344"/>
      <c r="C74" s="345"/>
      <c r="D74" s="345"/>
      <c r="E74" s="345"/>
      <c r="F74" s="345"/>
      <c r="G74" s="345"/>
      <c r="H74" s="345"/>
      <c r="I74" s="345"/>
      <c r="J74" s="345"/>
      <c r="K74" s="345"/>
      <c r="L74" s="345"/>
      <c r="M74" s="345"/>
      <c r="N74" s="345"/>
      <c r="O74" s="345"/>
      <c r="P74" s="345"/>
      <c r="Q74" s="345"/>
      <c r="R74" s="345"/>
      <c r="S74" s="345"/>
      <c r="T74" s="345"/>
      <c r="U74" s="346"/>
      <c r="V74" s="353" t="s">
        <v>3</v>
      </c>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5">
        <f>IF(BG73=100,1,(BG73*1)/AZ73)</f>
        <v>0.5985905290498974</v>
      </c>
      <c r="BA74" s="356"/>
      <c r="BB74" s="356"/>
      <c r="BC74" s="356"/>
      <c r="BD74" s="356"/>
      <c r="BE74" s="356"/>
      <c r="BF74" s="356"/>
      <c r="BG74" s="356"/>
      <c r="BH74" s="356"/>
      <c r="BI74" s="356"/>
      <c r="BJ74" s="356"/>
      <c r="BK74" s="356"/>
      <c r="BL74" s="356"/>
      <c r="BM74" s="357"/>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67" t="s">
        <v>33</v>
      </c>
      <c r="D77" s="68"/>
      <c r="E77" s="68"/>
      <c r="F77" s="68"/>
      <c r="G77" s="68"/>
      <c r="H77" s="68"/>
      <c r="I77" s="68"/>
      <c r="J77" s="68"/>
      <c r="K77" s="68"/>
      <c r="L77" s="68"/>
      <c r="M77" s="68"/>
      <c r="N77" s="68"/>
      <c r="O77" s="85" t="str">
        <f>'LE 03 (PROG)'!O97:BW97</f>
        <v>TRANSFORMACIÓN CULTURAL.</v>
      </c>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224"/>
    </row>
    <row r="78" spans="1:65" ht="18" customHeight="1" x14ac:dyDescent="0.2">
      <c r="A78" s="37"/>
      <c r="B78" s="7"/>
      <c r="C78" s="67" t="s">
        <v>34</v>
      </c>
      <c r="D78" s="68"/>
      <c r="E78" s="68"/>
      <c r="F78" s="68"/>
      <c r="G78" s="68"/>
      <c r="H78" s="68"/>
      <c r="I78" s="68"/>
      <c r="J78" s="68"/>
      <c r="K78" s="68"/>
      <c r="L78" s="68"/>
      <c r="M78" s="68"/>
      <c r="N78" s="68"/>
      <c r="O78" s="228" t="str">
        <f>'LE 03 (PROG)'!O98:Q98</f>
        <v>LE 03.</v>
      </c>
      <c r="P78" s="228"/>
      <c r="Q78" s="228"/>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67" t="s">
        <v>35</v>
      </c>
      <c r="D79" s="67"/>
      <c r="E79" s="67"/>
      <c r="F79" s="67"/>
      <c r="G79" s="67"/>
      <c r="H79" s="67"/>
      <c r="I79" s="67"/>
      <c r="J79" s="67"/>
      <c r="K79" s="67"/>
      <c r="L79" s="67"/>
      <c r="M79" s="67"/>
      <c r="N79" s="67"/>
      <c r="O79" s="70">
        <f>'LE 03 (PROG)'!O99:Q99</f>
        <v>0.2</v>
      </c>
      <c r="P79" s="70"/>
      <c r="Q79" s="70"/>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18" customHeight="1" x14ac:dyDescent="0.2">
      <c r="A80" s="37"/>
      <c r="B80" s="7"/>
      <c r="C80" s="71" t="s">
        <v>36</v>
      </c>
      <c r="D80" s="71"/>
      <c r="E80" s="71"/>
      <c r="F80" s="71"/>
      <c r="G80" s="71"/>
      <c r="H80" s="71"/>
      <c r="I80" s="71"/>
      <c r="J80" s="71"/>
      <c r="K80" s="71"/>
      <c r="L80" s="71"/>
      <c r="M80" s="71"/>
      <c r="N80" s="71"/>
      <c r="O80" s="72"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238"/>
    </row>
    <row r="81" spans="1:65" ht="18" customHeight="1" x14ac:dyDescent="0.2">
      <c r="A81" s="37"/>
      <c r="B81" s="7"/>
      <c r="C81" s="67" t="s">
        <v>34</v>
      </c>
      <c r="D81" s="67"/>
      <c r="E81" s="67"/>
      <c r="F81" s="67"/>
      <c r="G81" s="67"/>
      <c r="H81" s="67"/>
      <c r="I81" s="67"/>
      <c r="J81" s="67"/>
      <c r="K81" s="67"/>
      <c r="L81" s="67"/>
      <c r="M81" s="67"/>
      <c r="N81" s="67"/>
      <c r="O81" s="73" t="str">
        <f>'LE 03 (PROG)'!O101:R101</f>
        <v>LE 03 OB 03.</v>
      </c>
      <c r="P81" s="69"/>
      <c r="Q81" s="69"/>
      <c r="R81" s="6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7" t="s">
        <v>37</v>
      </c>
      <c r="D82" s="67"/>
      <c r="E82" s="67"/>
      <c r="F82" s="67"/>
      <c r="G82" s="67"/>
      <c r="H82" s="67"/>
      <c r="I82" s="67"/>
      <c r="J82" s="67"/>
      <c r="K82" s="67"/>
      <c r="L82" s="67"/>
      <c r="M82" s="67"/>
      <c r="N82" s="67"/>
      <c r="O82" s="73">
        <f>'LE 03 (PROG)'!O102:Q102</f>
        <v>0.05</v>
      </c>
      <c r="P82" s="69"/>
      <c r="Q82" s="6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67" t="s">
        <v>38</v>
      </c>
      <c r="D83" s="67"/>
      <c r="E83" s="67"/>
      <c r="F83" s="67"/>
      <c r="G83" s="67"/>
      <c r="H83" s="67"/>
      <c r="I83" s="67"/>
      <c r="J83" s="67"/>
      <c r="K83" s="67"/>
      <c r="L83" s="67"/>
      <c r="M83" s="67"/>
      <c r="N83" s="67"/>
      <c r="O83" s="69" t="str">
        <f>'LE 03 (PROG)'!O103:BW103</f>
        <v>Gerente Empresa Social del Estado - Subgerente de Servicios de Salud.</v>
      </c>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224"/>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232" t="s">
        <v>39</v>
      </c>
      <c r="C85" s="233"/>
      <c r="D85" s="233"/>
      <c r="E85" s="233"/>
      <c r="F85" s="233"/>
      <c r="G85" s="233"/>
      <c r="H85" s="233"/>
      <c r="I85" s="233"/>
      <c r="J85" s="233"/>
      <c r="K85" s="233"/>
      <c r="L85" s="233"/>
      <c r="M85" s="233"/>
      <c r="N85" s="233"/>
      <c r="O85" s="233"/>
      <c r="P85" s="233"/>
      <c r="Q85" s="233"/>
      <c r="R85" s="233"/>
      <c r="S85" s="233"/>
      <c r="T85" s="233"/>
      <c r="U85" s="234"/>
      <c r="V85" s="232" t="s">
        <v>40</v>
      </c>
      <c r="W85" s="233"/>
      <c r="X85" s="233"/>
      <c r="Y85" s="233"/>
      <c r="Z85" s="233"/>
      <c r="AA85" s="234"/>
      <c r="AB85" s="235" t="s">
        <v>9</v>
      </c>
      <c r="AC85" s="236"/>
      <c r="AD85" s="236"/>
      <c r="AE85" s="236"/>
      <c r="AF85" s="236"/>
      <c r="AG85" s="237"/>
      <c r="AH85" s="235" t="s">
        <v>49</v>
      </c>
      <c r="AI85" s="236"/>
      <c r="AJ85" s="236"/>
      <c r="AK85" s="236"/>
      <c r="AL85" s="236"/>
      <c r="AM85" s="237"/>
      <c r="AN85" s="235" t="s">
        <v>10</v>
      </c>
      <c r="AO85" s="236"/>
      <c r="AP85" s="236"/>
      <c r="AQ85" s="236"/>
      <c r="AR85" s="236"/>
      <c r="AS85" s="237"/>
      <c r="AT85" s="235" t="s">
        <v>48</v>
      </c>
      <c r="AU85" s="236"/>
      <c r="AV85" s="236"/>
      <c r="AW85" s="236"/>
      <c r="AX85" s="236"/>
      <c r="AY85" s="237"/>
      <c r="AZ85" s="235" t="s">
        <v>7</v>
      </c>
      <c r="BA85" s="236"/>
      <c r="BB85" s="236"/>
      <c r="BC85" s="236"/>
      <c r="BD85" s="236"/>
      <c r="BE85" s="236"/>
      <c r="BF85" s="237"/>
      <c r="BG85" s="235" t="s">
        <v>6</v>
      </c>
      <c r="BH85" s="236"/>
      <c r="BI85" s="236"/>
      <c r="BJ85" s="236"/>
      <c r="BK85" s="236"/>
      <c r="BL85" s="236"/>
      <c r="BM85" s="237"/>
    </row>
    <row r="86" spans="1:65" ht="54.75" customHeight="1" x14ac:dyDescent="0.2">
      <c r="A86" s="37"/>
      <c r="B86" s="287" t="str">
        <f>'LE 03 (PROG)'!B107</f>
        <v>Actualizar el sistema de indicadores de gestión del Observatorio de Calidad de la Empresa Social del Estado, de acuerdo a los contenidos de la Resolución 0256 de 2.016.</v>
      </c>
      <c r="C86" s="288"/>
      <c r="D86" s="288"/>
      <c r="E86" s="288"/>
      <c r="F86" s="288"/>
      <c r="G86" s="288"/>
      <c r="H86" s="288"/>
      <c r="I86" s="288"/>
      <c r="J86" s="288"/>
      <c r="K86" s="288"/>
      <c r="L86" s="288"/>
      <c r="M86" s="288"/>
      <c r="N86" s="288"/>
      <c r="O86" s="288"/>
      <c r="P86" s="288"/>
      <c r="Q86" s="288"/>
      <c r="R86" s="288"/>
      <c r="S86" s="288"/>
      <c r="T86" s="288"/>
      <c r="U86" s="289"/>
      <c r="V86" s="290" t="str">
        <f>'LE 03 (PROG)'!V107</f>
        <v>LE 03 OB 03 AC 01</v>
      </c>
      <c r="W86" s="291"/>
      <c r="X86" s="291"/>
      <c r="Y86" s="291"/>
      <c r="Z86" s="291"/>
      <c r="AA86" s="292"/>
      <c r="AB86" s="293">
        <f>'LE 03 (PROG)'!AB107</f>
        <v>0.11745999999999999</v>
      </c>
      <c r="AC86" s="294"/>
      <c r="AD86" s="294"/>
      <c r="AE86" s="294"/>
      <c r="AF86" s="294"/>
      <c r="AG86" s="295"/>
      <c r="AH86" s="296">
        <f>'LE 03 (PROG)'!AL107</f>
        <v>1</v>
      </c>
      <c r="AI86" s="297"/>
      <c r="AJ86" s="297"/>
      <c r="AK86" s="297"/>
      <c r="AL86" s="297"/>
      <c r="AM86" s="298"/>
      <c r="AN86" s="299">
        <f>'LE 03 (PROG)'!AL108</f>
        <v>1</v>
      </c>
      <c r="AO86" s="300"/>
      <c r="AP86" s="300"/>
      <c r="AQ86" s="300"/>
      <c r="AR86" s="300"/>
      <c r="AS86" s="301"/>
      <c r="AT86" s="302">
        <f>IF(AH86=0,"",(AN86*1)/AH86)</f>
        <v>1</v>
      </c>
      <c r="AU86" s="303"/>
      <c r="AV86" s="303"/>
      <c r="AW86" s="303"/>
      <c r="AX86" s="303"/>
      <c r="AY86" s="304"/>
      <c r="AZ86" s="305">
        <f>AB86*100</f>
        <v>11.745999999999999</v>
      </c>
      <c r="BA86" s="306"/>
      <c r="BB86" s="306"/>
      <c r="BC86" s="306"/>
      <c r="BD86" s="306"/>
      <c r="BE86" s="306"/>
      <c r="BF86" s="307"/>
      <c r="BG86" s="308">
        <f>IF(AH86=0,(AZ86),((AT86*AB86)*100))</f>
        <v>11.745999999999999</v>
      </c>
      <c r="BH86" s="309"/>
      <c r="BI86" s="309"/>
      <c r="BJ86" s="309"/>
      <c r="BK86" s="309"/>
      <c r="BL86" s="309"/>
      <c r="BM86" s="310"/>
    </row>
    <row r="87" spans="1:65" ht="35.25" customHeight="1" x14ac:dyDescent="0.2">
      <c r="A87" s="37"/>
      <c r="B87" s="269" t="str">
        <f>'LE 03 (PROG)'!B109</f>
        <v>Recopilar la información y las evidencias requeridas para el cálculo de los indicadores del Observatorio de Calidad de la Empresa Social del Estado.</v>
      </c>
      <c r="C87" s="270"/>
      <c r="D87" s="270"/>
      <c r="E87" s="270"/>
      <c r="F87" s="270"/>
      <c r="G87" s="270"/>
      <c r="H87" s="270"/>
      <c r="I87" s="270"/>
      <c r="J87" s="270"/>
      <c r="K87" s="270"/>
      <c r="L87" s="270"/>
      <c r="M87" s="270"/>
      <c r="N87" s="270"/>
      <c r="O87" s="270"/>
      <c r="P87" s="270"/>
      <c r="Q87" s="270"/>
      <c r="R87" s="270"/>
      <c r="S87" s="270"/>
      <c r="T87" s="270"/>
      <c r="U87" s="271"/>
      <c r="V87" s="272" t="str">
        <f>'LE 03 (PROG)'!V109</f>
        <v>LE 03 OB 03 AC 02</v>
      </c>
      <c r="W87" s="273"/>
      <c r="X87" s="273"/>
      <c r="Y87" s="273"/>
      <c r="Z87" s="273"/>
      <c r="AA87" s="274"/>
      <c r="AB87" s="275">
        <f>'LE 03 (PROG)'!AB109</f>
        <v>0.18931999999999999</v>
      </c>
      <c r="AC87" s="276"/>
      <c r="AD87" s="276"/>
      <c r="AE87" s="276"/>
      <c r="AF87" s="276"/>
      <c r="AG87" s="277"/>
      <c r="AH87" s="278">
        <f>'LE 03 (PROG)'!AL109</f>
        <v>15</v>
      </c>
      <c r="AI87" s="279"/>
      <c r="AJ87" s="279"/>
      <c r="AK87" s="279"/>
      <c r="AL87" s="279"/>
      <c r="AM87" s="280"/>
      <c r="AN87" s="281">
        <f>'LE 03 (PROG)'!AL110</f>
        <v>15</v>
      </c>
      <c r="AO87" s="282"/>
      <c r="AP87" s="282"/>
      <c r="AQ87" s="282"/>
      <c r="AR87" s="282"/>
      <c r="AS87" s="283"/>
      <c r="AT87" s="284">
        <f t="shared" ref="AT87:AT93" si="6">IF(AH87=0,"",(AN87*1)/AH87)</f>
        <v>1</v>
      </c>
      <c r="AU87" s="285"/>
      <c r="AV87" s="285"/>
      <c r="AW87" s="285"/>
      <c r="AX87" s="285"/>
      <c r="AY87" s="286"/>
      <c r="AZ87" s="239">
        <f t="shared" ref="AZ87:AZ93" si="7">AB87*100</f>
        <v>18.931999999999999</v>
      </c>
      <c r="BA87" s="240"/>
      <c r="BB87" s="240"/>
      <c r="BC87" s="240"/>
      <c r="BD87" s="240"/>
      <c r="BE87" s="240"/>
      <c r="BF87" s="241"/>
      <c r="BG87" s="242">
        <f t="shared" ref="BG87:BG93" si="8">IF(AH87=0,(AZ87),((AT87*AB87)*100))</f>
        <v>18.931999999999999</v>
      </c>
      <c r="BH87" s="243"/>
      <c r="BI87" s="243"/>
      <c r="BJ87" s="243"/>
      <c r="BK87" s="243"/>
      <c r="BL87" s="243"/>
      <c r="BM87" s="244"/>
    </row>
    <row r="88" spans="1:65" ht="35.25" customHeight="1" x14ac:dyDescent="0.2">
      <c r="A88" s="37"/>
      <c r="B88" s="245" t="str">
        <f>'LE 03 (PROG)'!B111</f>
        <v>Generar y registrar los indicadores del Observatorio de Calidad de la Empresa Social del Estado.</v>
      </c>
      <c r="C88" s="246"/>
      <c r="D88" s="246"/>
      <c r="E88" s="246"/>
      <c r="F88" s="246"/>
      <c r="G88" s="246"/>
      <c r="H88" s="246"/>
      <c r="I88" s="246"/>
      <c r="J88" s="246"/>
      <c r="K88" s="246"/>
      <c r="L88" s="246"/>
      <c r="M88" s="246"/>
      <c r="N88" s="246"/>
      <c r="O88" s="246"/>
      <c r="P88" s="246"/>
      <c r="Q88" s="246"/>
      <c r="R88" s="246"/>
      <c r="S88" s="246"/>
      <c r="T88" s="246"/>
      <c r="U88" s="247"/>
      <c r="V88" s="248" t="str">
        <f>'LE 03 (PROG)'!V111</f>
        <v>LE 03 OB 03 AC 03</v>
      </c>
      <c r="W88" s="249"/>
      <c r="X88" s="249"/>
      <c r="Y88" s="249"/>
      <c r="Z88" s="249"/>
      <c r="AA88" s="250"/>
      <c r="AB88" s="251">
        <f>'LE 03 (PROG)'!AB111</f>
        <v>0.18931999999999999</v>
      </c>
      <c r="AC88" s="252"/>
      <c r="AD88" s="252"/>
      <c r="AE88" s="252"/>
      <c r="AF88" s="252"/>
      <c r="AG88" s="253"/>
      <c r="AH88" s="254">
        <f>'LE 03 (PROG)'!AL111</f>
        <v>15</v>
      </c>
      <c r="AI88" s="255"/>
      <c r="AJ88" s="255"/>
      <c r="AK88" s="255"/>
      <c r="AL88" s="255"/>
      <c r="AM88" s="256"/>
      <c r="AN88" s="257">
        <f>'LE 03 (PROG)'!AL112</f>
        <v>15</v>
      </c>
      <c r="AO88" s="258"/>
      <c r="AP88" s="258"/>
      <c r="AQ88" s="258"/>
      <c r="AR88" s="258"/>
      <c r="AS88" s="259"/>
      <c r="AT88" s="260">
        <f t="shared" si="6"/>
        <v>1</v>
      </c>
      <c r="AU88" s="261"/>
      <c r="AV88" s="261"/>
      <c r="AW88" s="261"/>
      <c r="AX88" s="261"/>
      <c r="AY88" s="262"/>
      <c r="AZ88" s="263">
        <f t="shared" si="7"/>
        <v>18.931999999999999</v>
      </c>
      <c r="BA88" s="264"/>
      <c r="BB88" s="264"/>
      <c r="BC88" s="264"/>
      <c r="BD88" s="264"/>
      <c r="BE88" s="264"/>
      <c r="BF88" s="265"/>
      <c r="BG88" s="266">
        <f t="shared" si="8"/>
        <v>18.931999999999999</v>
      </c>
      <c r="BH88" s="267"/>
      <c r="BI88" s="267"/>
      <c r="BJ88" s="267"/>
      <c r="BK88" s="267"/>
      <c r="BL88" s="267"/>
      <c r="BM88" s="268"/>
    </row>
    <row r="89" spans="1:65" ht="35.25" customHeight="1" x14ac:dyDescent="0.2">
      <c r="A89" s="37"/>
      <c r="B89" s="269" t="str">
        <f>'LE 03 (PROG)'!B113</f>
        <v>Presentar informes de calidad al Comité Directivo y a la Junta Directiva de la Empresa Social del Estado.</v>
      </c>
      <c r="C89" s="270"/>
      <c r="D89" s="270"/>
      <c r="E89" s="270"/>
      <c r="F89" s="270"/>
      <c r="G89" s="270"/>
      <c r="H89" s="270"/>
      <c r="I89" s="270"/>
      <c r="J89" s="270"/>
      <c r="K89" s="270"/>
      <c r="L89" s="270"/>
      <c r="M89" s="270"/>
      <c r="N89" s="270"/>
      <c r="O89" s="270"/>
      <c r="P89" s="270"/>
      <c r="Q89" s="270"/>
      <c r="R89" s="270"/>
      <c r="S89" s="270"/>
      <c r="T89" s="270"/>
      <c r="U89" s="271"/>
      <c r="V89" s="272" t="str">
        <f>'LE 03 (PROG)'!V113</f>
        <v>LE 03 OB 03 AC 04</v>
      </c>
      <c r="W89" s="273"/>
      <c r="X89" s="273"/>
      <c r="Y89" s="273"/>
      <c r="Z89" s="273"/>
      <c r="AA89" s="274"/>
      <c r="AB89" s="275">
        <f>'LE 03 (PROG)'!AB113</f>
        <v>0.15221999999999999</v>
      </c>
      <c r="AC89" s="276"/>
      <c r="AD89" s="276"/>
      <c r="AE89" s="276"/>
      <c r="AF89" s="276"/>
      <c r="AG89" s="277"/>
      <c r="AH89" s="278">
        <f>'LE 03 (PROG)'!AL113</f>
        <v>7</v>
      </c>
      <c r="AI89" s="279"/>
      <c r="AJ89" s="279"/>
      <c r="AK89" s="279"/>
      <c r="AL89" s="279"/>
      <c r="AM89" s="280"/>
      <c r="AN89" s="281">
        <f>'LE 03 (PROG)'!AL114</f>
        <v>3</v>
      </c>
      <c r="AO89" s="282"/>
      <c r="AP89" s="282"/>
      <c r="AQ89" s="282"/>
      <c r="AR89" s="282"/>
      <c r="AS89" s="283"/>
      <c r="AT89" s="284">
        <f t="shared" si="6"/>
        <v>0.42857142857142855</v>
      </c>
      <c r="AU89" s="285"/>
      <c r="AV89" s="285"/>
      <c r="AW89" s="285"/>
      <c r="AX89" s="285"/>
      <c r="AY89" s="286"/>
      <c r="AZ89" s="239">
        <f t="shared" si="7"/>
        <v>15.222</v>
      </c>
      <c r="BA89" s="240"/>
      <c r="BB89" s="240"/>
      <c r="BC89" s="240"/>
      <c r="BD89" s="240"/>
      <c r="BE89" s="240"/>
      <c r="BF89" s="241"/>
      <c r="BG89" s="242">
        <f t="shared" si="8"/>
        <v>6.5237142857142851</v>
      </c>
      <c r="BH89" s="243"/>
      <c r="BI89" s="243"/>
      <c r="BJ89" s="243"/>
      <c r="BK89" s="243"/>
      <c r="BL89" s="243"/>
      <c r="BM89" s="244"/>
    </row>
    <row r="90" spans="1:65" ht="35.25" customHeight="1" x14ac:dyDescent="0.2">
      <c r="A90" s="37"/>
      <c r="B90" s="245" t="str">
        <f>'LE 03 (PROG)'!B115</f>
        <v>Formular planes de mejoramiento con base en los resultados de los indicadores del Observatorio de Calidad de la Empresa Social del Estado.</v>
      </c>
      <c r="C90" s="246"/>
      <c r="D90" s="246"/>
      <c r="E90" s="246"/>
      <c r="F90" s="246"/>
      <c r="G90" s="246"/>
      <c r="H90" s="246"/>
      <c r="I90" s="246"/>
      <c r="J90" s="246"/>
      <c r="K90" s="246"/>
      <c r="L90" s="246"/>
      <c r="M90" s="246"/>
      <c r="N90" s="246"/>
      <c r="O90" s="246"/>
      <c r="P90" s="246"/>
      <c r="Q90" s="246"/>
      <c r="R90" s="246"/>
      <c r="S90" s="246"/>
      <c r="T90" s="246"/>
      <c r="U90" s="247"/>
      <c r="V90" s="248" t="str">
        <f>'LE 03 (PROG)'!V115</f>
        <v>LE 03 OB 03 AC 05</v>
      </c>
      <c r="W90" s="249"/>
      <c r="X90" s="249"/>
      <c r="Y90" s="249"/>
      <c r="Z90" s="249"/>
      <c r="AA90" s="250"/>
      <c r="AB90" s="251">
        <f>'LE 03 (PROG)'!AB115</f>
        <v>4.6429999999999999E-2</v>
      </c>
      <c r="AC90" s="252"/>
      <c r="AD90" s="252"/>
      <c r="AE90" s="252"/>
      <c r="AF90" s="252"/>
      <c r="AG90" s="253"/>
      <c r="AH90" s="254">
        <f>'LE 03 (PROG)'!AL115</f>
        <v>7</v>
      </c>
      <c r="AI90" s="255"/>
      <c r="AJ90" s="255"/>
      <c r="AK90" s="255"/>
      <c r="AL90" s="255"/>
      <c r="AM90" s="256"/>
      <c r="AN90" s="257">
        <f>'LE 03 (PROG)'!AL116</f>
        <v>2</v>
      </c>
      <c r="AO90" s="258"/>
      <c r="AP90" s="258"/>
      <c r="AQ90" s="258"/>
      <c r="AR90" s="258"/>
      <c r="AS90" s="259"/>
      <c r="AT90" s="260">
        <f t="shared" si="6"/>
        <v>0.2857142857142857</v>
      </c>
      <c r="AU90" s="261"/>
      <c r="AV90" s="261"/>
      <c r="AW90" s="261"/>
      <c r="AX90" s="261"/>
      <c r="AY90" s="262"/>
      <c r="AZ90" s="263">
        <f t="shared" si="7"/>
        <v>4.6429999999999998</v>
      </c>
      <c r="BA90" s="264"/>
      <c r="BB90" s="264"/>
      <c r="BC90" s="264"/>
      <c r="BD90" s="264"/>
      <c r="BE90" s="264"/>
      <c r="BF90" s="265"/>
      <c r="BG90" s="266">
        <f t="shared" si="8"/>
        <v>1.3265714285714285</v>
      </c>
      <c r="BH90" s="267"/>
      <c r="BI90" s="267"/>
      <c r="BJ90" s="267"/>
      <c r="BK90" s="267"/>
      <c r="BL90" s="267"/>
      <c r="BM90" s="268"/>
    </row>
    <row r="91" spans="1:65" ht="54.75" customHeight="1" x14ac:dyDescent="0.2">
      <c r="A91" s="37"/>
      <c r="B91" s="269" t="str">
        <f>'LE 03 (PROG)'!B117</f>
        <v>Ejecutar las actividades contenidas en los planes de mejoramiento derivados de los resultados de los indicadores del Observatorio de Calidad de la Empresa Social del Estado.</v>
      </c>
      <c r="C91" s="270"/>
      <c r="D91" s="270"/>
      <c r="E91" s="270"/>
      <c r="F91" s="270"/>
      <c r="G91" s="270"/>
      <c r="H91" s="270"/>
      <c r="I91" s="270"/>
      <c r="J91" s="270"/>
      <c r="K91" s="270"/>
      <c r="L91" s="270"/>
      <c r="M91" s="270"/>
      <c r="N91" s="270"/>
      <c r="O91" s="270"/>
      <c r="P91" s="270"/>
      <c r="Q91" s="270"/>
      <c r="R91" s="270"/>
      <c r="S91" s="270"/>
      <c r="T91" s="270"/>
      <c r="U91" s="271"/>
      <c r="V91" s="272" t="str">
        <f>'LE 03 (PROG)'!V117</f>
        <v>LE 03 OB 03 AC 06</v>
      </c>
      <c r="W91" s="273"/>
      <c r="X91" s="273"/>
      <c r="Y91" s="273"/>
      <c r="Z91" s="273"/>
      <c r="AA91" s="274"/>
      <c r="AB91" s="275">
        <f>'LE 03 (PROG)'!AB117</f>
        <v>0.13446</v>
      </c>
      <c r="AC91" s="276"/>
      <c r="AD91" s="276"/>
      <c r="AE91" s="276"/>
      <c r="AF91" s="276"/>
      <c r="AG91" s="277"/>
      <c r="AH91" s="278">
        <f>'LE 03 (PROG)'!AL117</f>
        <v>4</v>
      </c>
      <c r="AI91" s="279"/>
      <c r="AJ91" s="279"/>
      <c r="AK91" s="279"/>
      <c r="AL91" s="279"/>
      <c r="AM91" s="280"/>
      <c r="AN91" s="281">
        <f>'LE 03 (PROG)'!AL118</f>
        <v>1</v>
      </c>
      <c r="AO91" s="282"/>
      <c r="AP91" s="282"/>
      <c r="AQ91" s="282"/>
      <c r="AR91" s="282"/>
      <c r="AS91" s="283"/>
      <c r="AT91" s="284">
        <f t="shared" si="6"/>
        <v>0.25</v>
      </c>
      <c r="AU91" s="285"/>
      <c r="AV91" s="285"/>
      <c r="AW91" s="285"/>
      <c r="AX91" s="285"/>
      <c r="AY91" s="286"/>
      <c r="AZ91" s="239">
        <f t="shared" si="7"/>
        <v>13.446</v>
      </c>
      <c r="BA91" s="240"/>
      <c r="BB91" s="240"/>
      <c r="BC91" s="240"/>
      <c r="BD91" s="240"/>
      <c r="BE91" s="240"/>
      <c r="BF91" s="241"/>
      <c r="BG91" s="242">
        <f t="shared" si="8"/>
        <v>3.3614999999999999</v>
      </c>
      <c r="BH91" s="243"/>
      <c r="BI91" s="243"/>
      <c r="BJ91" s="243"/>
      <c r="BK91" s="243"/>
      <c r="BL91" s="243"/>
      <c r="BM91" s="244"/>
    </row>
    <row r="92" spans="1:65" ht="35.25" customHeight="1" x14ac:dyDescent="0.2">
      <c r="A92" s="37"/>
      <c r="B92" s="245" t="str">
        <f>'LE 03 (PROG)'!B119</f>
        <v>Realizar seguimiento a la ejecución de los planes de mejoramiento formulados.</v>
      </c>
      <c r="C92" s="246"/>
      <c r="D92" s="246"/>
      <c r="E92" s="246"/>
      <c r="F92" s="246"/>
      <c r="G92" s="246"/>
      <c r="H92" s="246"/>
      <c r="I92" s="246"/>
      <c r="J92" s="246"/>
      <c r="K92" s="246"/>
      <c r="L92" s="246"/>
      <c r="M92" s="246"/>
      <c r="N92" s="246"/>
      <c r="O92" s="246"/>
      <c r="P92" s="246"/>
      <c r="Q92" s="246"/>
      <c r="R92" s="246"/>
      <c r="S92" s="246"/>
      <c r="T92" s="246"/>
      <c r="U92" s="247"/>
      <c r="V92" s="248" t="str">
        <f>'LE 03 (PROG)'!V119</f>
        <v>LE 03 OB 03 AC 07</v>
      </c>
      <c r="W92" s="249"/>
      <c r="X92" s="249"/>
      <c r="Y92" s="249"/>
      <c r="Z92" s="249"/>
      <c r="AA92" s="250"/>
      <c r="AB92" s="251">
        <f>'LE 03 (PROG)'!AB119</f>
        <v>4.6429999999999999E-2</v>
      </c>
      <c r="AC92" s="252"/>
      <c r="AD92" s="252"/>
      <c r="AE92" s="252"/>
      <c r="AF92" s="252"/>
      <c r="AG92" s="253"/>
      <c r="AH92" s="254">
        <f>'LE 03 (PROG)'!AL119</f>
        <v>7</v>
      </c>
      <c r="AI92" s="255"/>
      <c r="AJ92" s="255"/>
      <c r="AK92" s="255"/>
      <c r="AL92" s="255"/>
      <c r="AM92" s="256"/>
      <c r="AN92" s="257">
        <f>'LE 03 (PROG)'!AL120</f>
        <v>2</v>
      </c>
      <c r="AO92" s="258"/>
      <c r="AP92" s="258"/>
      <c r="AQ92" s="258"/>
      <c r="AR92" s="258"/>
      <c r="AS92" s="259"/>
      <c r="AT92" s="260">
        <f t="shared" si="6"/>
        <v>0.2857142857142857</v>
      </c>
      <c r="AU92" s="261"/>
      <c r="AV92" s="261"/>
      <c r="AW92" s="261"/>
      <c r="AX92" s="261"/>
      <c r="AY92" s="262"/>
      <c r="AZ92" s="263">
        <f t="shared" si="7"/>
        <v>4.6429999999999998</v>
      </c>
      <c r="BA92" s="264"/>
      <c r="BB92" s="264"/>
      <c r="BC92" s="264"/>
      <c r="BD92" s="264"/>
      <c r="BE92" s="264"/>
      <c r="BF92" s="265"/>
      <c r="BG92" s="266">
        <f t="shared" si="8"/>
        <v>1.3265714285714285</v>
      </c>
      <c r="BH92" s="267"/>
      <c r="BI92" s="267"/>
      <c r="BJ92" s="267"/>
      <c r="BK92" s="267"/>
      <c r="BL92" s="267"/>
      <c r="BM92" s="268"/>
    </row>
    <row r="93" spans="1:65" ht="54.75" customHeight="1" thickBot="1" x14ac:dyDescent="0.25">
      <c r="A93" s="37"/>
      <c r="B93" s="323" t="str">
        <f>'LE 03 (PROG)'!B121</f>
        <v>Reportar los indicadores de calidad exigidos por la Superintendencia Nacional de Salud, Ministerio de Salud y Protección Social y Entidades Responsables de Pago (ERP).</v>
      </c>
      <c r="C93" s="324"/>
      <c r="D93" s="324"/>
      <c r="E93" s="324"/>
      <c r="F93" s="324"/>
      <c r="G93" s="324"/>
      <c r="H93" s="324"/>
      <c r="I93" s="324"/>
      <c r="J93" s="324"/>
      <c r="K93" s="324"/>
      <c r="L93" s="324"/>
      <c r="M93" s="324"/>
      <c r="N93" s="324"/>
      <c r="O93" s="324"/>
      <c r="P93" s="324"/>
      <c r="Q93" s="324"/>
      <c r="R93" s="324"/>
      <c r="S93" s="324"/>
      <c r="T93" s="324"/>
      <c r="U93" s="325"/>
      <c r="V93" s="326" t="str">
        <f>'LE 03 (PROG)'!V121</f>
        <v>LE 03 OB 03 AC 08</v>
      </c>
      <c r="W93" s="327"/>
      <c r="X93" s="327"/>
      <c r="Y93" s="327"/>
      <c r="Z93" s="327"/>
      <c r="AA93" s="328"/>
      <c r="AB93" s="329">
        <f>'LE 03 (PROG)'!AB121</f>
        <v>0.12436</v>
      </c>
      <c r="AC93" s="330"/>
      <c r="AD93" s="330"/>
      <c r="AE93" s="330"/>
      <c r="AF93" s="330"/>
      <c r="AG93" s="331"/>
      <c r="AH93" s="332">
        <f>'LE 03 (PROG)'!AL121</f>
        <v>6</v>
      </c>
      <c r="AI93" s="333"/>
      <c r="AJ93" s="333"/>
      <c r="AK93" s="333"/>
      <c r="AL93" s="333"/>
      <c r="AM93" s="334"/>
      <c r="AN93" s="335">
        <f>'LE 03 (PROG)'!AL122</f>
        <v>6</v>
      </c>
      <c r="AO93" s="336"/>
      <c r="AP93" s="336"/>
      <c r="AQ93" s="336"/>
      <c r="AR93" s="336"/>
      <c r="AS93" s="337"/>
      <c r="AT93" s="338">
        <f t="shared" si="6"/>
        <v>1</v>
      </c>
      <c r="AU93" s="339"/>
      <c r="AV93" s="339"/>
      <c r="AW93" s="339"/>
      <c r="AX93" s="339"/>
      <c r="AY93" s="340"/>
      <c r="AZ93" s="317">
        <f t="shared" si="7"/>
        <v>12.436</v>
      </c>
      <c r="BA93" s="318"/>
      <c r="BB93" s="318"/>
      <c r="BC93" s="318"/>
      <c r="BD93" s="318"/>
      <c r="BE93" s="318"/>
      <c r="BF93" s="319"/>
      <c r="BG93" s="320">
        <f t="shared" si="8"/>
        <v>12.436</v>
      </c>
      <c r="BH93" s="321"/>
      <c r="BI93" s="321"/>
      <c r="BJ93" s="321"/>
      <c r="BK93" s="321"/>
      <c r="BL93" s="321"/>
      <c r="BM93" s="322"/>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341" t="s">
        <v>2</v>
      </c>
      <c r="C95" s="342"/>
      <c r="D95" s="342"/>
      <c r="E95" s="342"/>
      <c r="F95" s="342"/>
      <c r="G95" s="342"/>
      <c r="H95" s="342"/>
      <c r="I95" s="342"/>
      <c r="J95" s="342"/>
      <c r="K95" s="342"/>
      <c r="L95" s="342"/>
      <c r="M95" s="342"/>
      <c r="N95" s="342"/>
      <c r="O95" s="342"/>
      <c r="P95" s="342"/>
      <c r="Q95" s="342"/>
      <c r="R95" s="342"/>
      <c r="S95" s="342"/>
      <c r="T95" s="342"/>
      <c r="U95" s="343"/>
      <c r="V95" s="347" t="s">
        <v>1</v>
      </c>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348"/>
      <c r="AY95" s="349"/>
      <c r="AZ95" s="350">
        <f>SUM(AZ86:BF93)</f>
        <v>100</v>
      </c>
      <c r="BA95" s="351"/>
      <c r="BB95" s="351"/>
      <c r="BC95" s="351"/>
      <c r="BD95" s="351"/>
      <c r="BE95" s="351"/>
      <c r="BF95" s="351"/>
      <c r="BG95" s="351">
        <f>SUM(BG86:BM93)</f>
        <v>74.584357142857129</v>
      </c>
      <c r="BH95" s="351"/>
      <c r="BI95" s="351"/>
      <c r="BJ95" s="351"/>
      <c r="BK95" s="351"/>
      <c r="BL95" s="351"/>
      <c r="BM95" s="352"/>
    </row>
    <row r="96" spans="1:65" ht="18" customHeight="1" thickBot="1" x14ac:dyDescent="0.25">
      <c r="A96" s="37"/>
      <c r="B96" s="344"/>
      <c r="C96" s="345"/>
      <c r="D96" s="345"/>
      <c r="E96" s="345"/>
      <c r="F96" s="345"/>
      <c r="G96" s="345"/>
      <c r="H96" s="345"/>
      <c r="I96" s="345"/>
      <c r="J96" s="345"/>
      <c r="K96" s="345"/>
      <c r="L96" s="345"/>
      <c r="M96" s="345"/>
      <c r="N96" s="345"/>
      <c r="O96" s="345"/>
      <c r="P96" s="345"/>
      <c r="Q96" s="345"/>
      <c r="R96" s="345"/>
      <c r="S96" s="345"/>
      <c r="T96" s="345"/>
      <c r="U96" s="346"/>
      <c r="V96" s="353" t="s">
        <v>3</v>
      </c>
      <c r="W96" s="354"/>
      <c r="X96" s="354"/>
      <c r="Y96" s="354"/>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c r="AZ96" s="355">
        <f>IF(BG95=100,1,(BG95*1)/AZ95)</f>
        <v>0.74584357142857127</v>
      </c>
      <c r="BA96" s="356"/>
      <c r="BB96" s="356"/>
      <c r="BC96" s="356"/>
      <c r="BD96" s="356"/>
      <c r="BE96" s="356"/>
      <c r="BF96" s="356"/>
      <c r="BG96" s="356"/>
      <c r="BH96" s="356"/>
      <c r="BI96" s="356"/>
      <c r="BJ96" s="356"/>
      <c r="BK96" s="356"/>
      <c r="BL96" s="356"/>
      <c r="BM96" s="357"/>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67" t="s">
        <v>33</v>
      </c>
      <c r="D99" s="68"/>
      <c r="E99" s="68"/>
      <c r="F99" s="68"/>
      <c r="G99" s="68"/>
      <c r="H99" s="68"/>
      <c r="I99" s="68"/>
      <c r="J99" s="68"/>
      <c r="K99" s="68"/>
      <c r="L99" s="68"/>
      <c r="M99" s="68"/>
      <c r="N99" s="68"/>
      <c r="O99" s="495" t="str">
        <f>'LE 03 (PROG)'!O125:BW125</f>
        <v>TRANSFORMACIÓN CULTURAL.</v>
      </c>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496"/>
    </row>
    <row r="100" spans="1:65" ht="18" customHeight="1" x14ac:dyDescent="0.2">
      <c r="A100" s="37"/>
      <c r="B100" s="7"/>
      <c r="C100" s="67" t="s">
        <v>34</v>
      </c>
      <c r="D100" s="68"/>
      <c r="E100" s="68"/>
      <c r="F100" s="68"/>
      <c r="G100" s="68"/>
      <c r="H100" s="68"/>
      <c r="I100" s="68"/>
      <c r="J100" s="68"/>
      <c r="K100" s="68"/>
      <c r="L100" s="68"/>
      <c r="M100" s="68"/>
      <c r="N100" s="68"/>
      <c r="O100" s="228" t="str">
        <f>'LE 03 (PROG)'!O126:Q126</f>
        <v>LE 03.</v>
      </c>
      <c r="P100" s="228"/>
      <c r="Q100" s="228"/>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67" t="s">
        <v>35</v>
      </c>
      <c r="D101" s="67"/>
      <c r="E101" s="67"/>
      <c r="F101" s="67"/>
      <c r="G101" s="67"/>
      <c r="H101" s="67"/>
      <c r="I101" s="67"/>
      <c r="J101" s="67"/>
      <c r="K101" s="67"/>
      <c r="L101" s="67"/>
      <c r="M101" s="67"/>
      <c r="N101" s="67"/>
      <c r="O101" s="70">
        <f>'LE 03 (PROG)'!O127:Q127</f>
        <v>0.2</v>
      </c>
      <c r="P101" s="70"/>
      <c r="Q101" s="70"/>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71" t="s">
        <v>36</v>
      </c>
      <c r="D102" s="71"/>
      <c r="E102" s="71"/>
      <c r="F102" s="71"/>
      <c r="G102" s="71"/>
      <c r="H102" s="71"/>
      <c r="I102" s="71"/>
      <c r="J102" s="71"/>
      <c r="K102" s="71"/>
      <c r="L102" s="71"/>
      <c r="M102" s="71"/>
      <c r="N102" s="71"/>
      <c r="O102" s="72" t="str">
        <f>'LE 03 (PROG)'!O128:BW128</f>
        <v>Autoevaluar, calificar y cerrar brechas en la implementación del Sistema Único de Acreditación del Sistema Obligatorio de Garantía de la Calidad para la Atención en Salud.</v>
      </c>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238"/>
    </row>
    <row r="103" spans="1:65" ht="18" customHeight="1" x14ac:dyDescent="0.2">
      <c r="A103" s="37"/>
      <c r="B103" s="7"/>
      <c r="C103" s="67" t="s">
        <v>34</v>
      </c>
      <c r="D103" s="67"/>
      <c r="E103" s="67"/>
      <c r="F103" s="67"/>
      <c r="G103" s="67"/>
      <c r="H103" s="67"/>
      <c r="I103" s="67"/>
      <c r="J103" s="67"/>
      <c r="K103" s="67"/>
      <c r="L103" s="67"/>
      <c r="M103" s="67"/>
      <c r="N103" s="67"/>
      <c r="O103" s="73" t="str">
        <f>'LE 03 (PROG)'!O129:R129</f>
        <v>LE 03 OB 04</v>
      </c>
      <c r="P103" s="69"/>
      <c r="Q103" s="69"/>
      <c r="R103" s="6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67" t="s">
        <v>37</v>
      </c>
      <c r="D104" s="67"/>
      <c r="E104" s="67"/>
      <c r="F104" s="67"/>
      <c r="G104" s="67"/>
      <c r="H104" s="67"/>
      <c r="I104" s="67"/>
      <c r="J104" s="67"/>
      <c r="K104" s="67"/>
      <c r="L104" s="67"/>
      <c r="M104" s="67"/>
      <c r="N104" s="67"/>
      <c r="O104" s="73">
        <f>'LE 03 (PROG)'!O130:Q130</f>
        <v>0.5</v>
      </c>
      <c r="P104" s="69"/>
      <c r="Q104" s="6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7" t="s">
        <v>38</v>
      </c>
      <c r="D105" s="67"/>
      <c r="E105" s="67"/>
      <c r="F105" s="67"/>
      <c r="G105" s="67"/>
      <c r="H105" s="67"/>
      <c r="I105" s="67"/>
      <c r="J105" s="67"/>
      <c r="K105" s="67"/>
      <c r="L105" s="67"/>
      <c r="M105" s="67"/>
      <c r="N105" s="67"/>
      <c r="O105" s="69" t="str">
        <f>'LE 03 (PROG)'!O131:BW131</f>
        <v>Asesor Externo de Calidad.</v>
      </c>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224"/>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232" t="s">
        <v>39</v>
      </c>
      <c r="C107" s="233"/>
      <c r="D107" s="233"/>
      <c r="E107" s="233"/>
      <c r="F107" s="233"/>
      <c r="G107" s="233"/>
      <c r="H107" s="233"/>
      <c r="I107" s="233"/>
      <c r="J107" s="233"/>
      <c r="K107" s="233"/>
      <c r="L107" s="233"/>
      <c r="M107" s="233"/>
      <c r="N107" s="233"/>
      <c r="O107" s="233"/>
      <c r="P107" s="233"/>
      <c r="Q107" s="233"/>
      <c r="R107" s="233"/>
      <c r="S107" s="233"/>
      <c r="T107" s="233"/>
      <c r="U107" s="234"/>
      <c r="V107" s="232" t="s">
        <v>40</v>
      </c>
      <c r="W107" s="233"/>
      <c r="X107" s="233"/>
      <c r="Y107" s="233"/>
      <c r="Z107" s="233"/>
      <c r="AA107" s="234"/>
      <c r="AB107" s="235" t="s">
        <v>9</v>
      </c>
      <c r="AC107" s="236"/>
      <c r="AD107" s="236"/>
      <c r="AE107" s="236"/>
      <c r="AF107" s="236"/>
      <c r="AG107" s="237"/>
      <c r="AH107" s="235" t="s">
        <v>49</v>
      </c>
      <c r="AI107" s="236"/>
      <c r="AJ107" s="236"/>
      <c r="AK107" s="236"/>
      <c r="AL107" s="236"/>
      <c r="AM107" s="237"/>
      <c r="AN107" s="235" t="s">
        <v>10</v>
      </c>
      <c r="AO107" s="236"/>
      <c r="AP107" s="236"/>
      <c r="AQ107" s="236"/>
      <c r="AR107" s="236"/>
      <c r="AS107" s="237"/>
      <c r="AT107" s="235" t="s">
        <v>48</v>
      </c>
      <c r="AU107" s="236"/>
      <c r="AV107" s="236"/>
      <c r="AW107" s="236"/>
      <c r="AX107" s="236"/>
      <c r="AY107" s="237"/>
      <c r="AZ107" s="235" t="s">
        <v>7</v>
      </c>
      <c r="BA107" s="236"/>
      <c r="BB107" s="236"/>
      <c r="BC107" s="236"/>
      <c r="BD107" s="236"/>
      <c r="BE107" s="236"/>
      <c r="BF107" s="237"/>
      <c r="BG107" s="235" t="s">
        <v>6</v>
      </c>
      <c r="BH107" s="236"/>
      <c r="BI107" s="236"/>
      <c r="BJ107" s="236"/>
      <c r="BK107" s="236"/>
      <c r="BL107" s="236"/>
      <c r="BM107" s="237"/>
    </row>
    <row r="108" spans="1:65" ht="54" customHeight="1" x14ac:dyDescent="0.2">
      <c r="A108" s="37"/>
      <c r="B108" s="287" t="str">
        <f>'LE 03 (PROG)'!B135</f>
        <v>Realizar procesos de autoevaluacion de las condiciones de prestacion del servicio de salud, frente a los Estandares de Acreditacion en Salud, Hospitalarios y Ambulatorios.</v>
      </c>
      <c r="C108" s="288"/>
      <c r="D108" s="288"/>
      <c r="E108" s="288"/>
      <c r="F108" s="288"/>
      <c r="G108" s="288"/>
      <c r="H108" s="288"/>
      <c r="I108" s="288"/>
      <c r="J108" s="288"/>
      <c r="K108" s="288"/>
      <c r="L108" s="288"/>
      <c r="M108" s="288"/>
      <c r="N108" s="288"/>
      <c r="O108" s="288"/>
      <c r="P108" s="288"/>
      <c r="Q108" s="288"/>
      <c r="R108" s="288"/>
      <c r="S108" s="288"/>
      <c r="T108" s="288"/>
      <c r="U108" s="289"/>
      <c r="V108" s="290" t="str">
        <f>'LE 03 (PROG)'!V135</f>
        <v>LE 03 OB 04 AC 01</v>
      </c>
      <c r="W108" s="291"/>
      <c r="X108" s="291"/>
      <c r="Y108" s="291"/>
      <c r="Z108" s="291"/>
      <c r="AA108" s="292"/>
      <c r="AB108" s="293">
        <f>'LE 03 (PROG)'!AB135</f>
        <v>0.30915999999999999</v>
      </c>
      <c r="AC108" s="294"/>
      <c r="AD108" s="294"/>
      <c r="AE108" s="294"/>
      <c r="AF108" s="294"/>
      <c r="AG108" s="295"/>
      <c r="AH108" s="296">
        <f>'LE 03 (PROG)'!AL135</f>
        <v>3</v>
      </c>
      <c r="AI108" s="297"/>
      <c r="AJ108" s="297"/>
      <c r="AK108" s="297"/>
      <c r="AL108" s="297"/>
      <c r="AM108" s="298"/>
      <c r="AN108" s="296">
        <f>'LE 03 (PROG)'!AL136</f>
        <v>3</v>
      </c>
      <c r="AO108" s="297"/>
      <c r="AP108" s="297"/>
      <c r="AQ108" s="297"/>
      <c r="AR108" s="297"/>
      <c r="AS108" s="298"/>
      <c r="AT108" s="302">
        <f>IF(AH108=0,"",(AN108*1)/AH108)</f>
        <v>1</v>
      </c>
      <c r="AU108" s="303"/>
      <c r="AV108" s="303"/>
      <c r="AW108" s="303"/>
      <c r="AX108" s="303"/>
      <c r="AY108" s="304"/>
      <c r="AZ108" s="305">
        <f>AB108*100</f>
        <v>30.916</v>
      </c>
      <c r="BA108" s="306"/>
      <c r="BB108" s="306"/>
      <c r="BC108" s="306"/>
      <c r="BD108" s="306"/>
      <c r="BE108" s="306"/>
      <c r="BF108" s="307"/>
      <c r="BG108" s="308">
        <f>IF(AH108=0,(AZ108),((AT108*AB108)*100))</f>
        <v>30.916</v>
      </c>
      <c r="BH108" s="309"/>
      <c r="BI108" s="309"/>
      <c r="BJ108" s="309"/>
      <c r="BK108" s="309"/>
      <c r="BL108" s="309"/>
      <c r="BM108" s="310"/>
    </row>
    <row r="109" spans="1:65" ht="37.5" customHeight="1" x14ac:dyDescent="0.2">
      <c r="A109" s="37"/>
      <c r="B109" s="269" t="str">
        <f>'LE 03 (PROG)'!B137</f>
        <v>Realizar la selección de los procesos a mejorar, como resultado del proceso de autoevaluacion institucional.</v>
      </c>
      <c r="C109" s="270"/>
      <c r="D109" s="270"/>
      <c r="E109" s="270"/>
      <c r="F109" s="270"/>
      <c r="G109" s="270"/>
      <c r="H109" s="270"/>
      <c r="I109" s="270"/>
      <c r="J109" s="270"/>
      <c r="K109" s="270"/>
      <c r="L109" s="270"/>
      <c r="M109" s="270"/>
      <c r="N109" s="270"/>
      <c r="O109" s="270"/>
      <c r="P109" s="270"/>
      <c r="Q109" s="270"/>
      <c r="R109" s="270"/>
      <c r="S109" s="270"/>
      <c r="T109" s="270"/>
      <c r="U109" s="271"/>
      <c r="V109" s="272" t="str">
        <f>'LE 03 (PROG)'!V137</f>
        <v>LE 03 OB 04 AC 02</v>
      </c>
      <c r="W109" s="273"/>
      <c r="X109" s="273"/>
      <c r="Y109" s="273"/>
      <c r="Z109" s="273"/>
      <c r="AA109" s="274"/>
      <c r="AB109" s="275">
        <f>'LE 03 (PROG)'!AB137</f>
        <v>1.482E-2</v>
      </c>
      <c r="AC109" s="276"/>
      <c r="AD109" s="276"/>
      <c r="AE109" s="276"/>
      <c r="AF109" s="276"/>
      <c r="AG109" s="277"/>
      <c r="AH109" s="278">
        <f>'LE 03 (PROG)'!AL137</f>
        <v>3</v>
      </c>
      <c r="AI109" s="279"/>
      <c r="AJ109" s="279"/>
      <c r="AK109" s="279"/>
      <c r="AL109" s="279"/>
      <c r="AM109" s="280"/>
      <c r="AN109" s="278">
        <f>'LE 03 (PROG)'!AL138</f>
        <v>3</v>
      </c>
      <c r="AO109" s="279"/>
      <c r="AP109" s="279"/>
      <c r="AQ109" s="279"/>
      <c r="AR109" s="279"/>
      <c r="AS109" s="280"/>
      <c r="AT109" s="284">
        <f t="shared" ref="AT109:AT116" si="9">IF(AH109=0,"",(AN109*1)/AH109)</f>
        <v>1</v>
      </c>
      <c r="AU109" s="285"/>
      <c r="AV109" s="285"/>
      <c r="AW109" s="285"/>
      <c r="AX109" s="285"/>
      <c r="AY109" s="286"/>
      <c r="AZ109" s="239">
        <f t="shared" ref="AZ109:AZ116" si="10">AB109*100</f>
        <v>1.482</v>
      </c>
      <c r="BA109" s="240"/>
      <c r="BB109" s="240"/>
      <c r="BC109" s="240"/>
      <c r="BD109" s="240"/>
      <c r="BE109" s="240"/>
      <c r="BF109" s="241"/>
      <c r="BG109" s="242">
        <f t="shared" ref="BG109:BG116" si="11">IF(AH109=0,(AZ109),((AT109*AB109)*100))</f>
        <v>1.482</v>
      </c>
      <c r="BH109" s="243"/>
      <c r="BI109" s="243"/>
      <c r="BJ109" s="243"/>
      <c r="BK109" s="243"/>
      <c r="BL109" s="243"/>
      <c r="BM109" s="244"/>
    </row>
    <row r="110" spans="1:65" ht="37.5" customHeight="1" x14ac:dyDescent="0.2">
      <c r="A110" s="37"/>
      <c r="B110" s="245" t="str">
        <f>'LE 03 (PROG)'!B139</f>
        <v>Realizar la priorizacion de los procesos y/o estandares a desarrollar con base en la matriz de priorizacion (Volumen, Costo y Riesgo)</v>
      </c>
      <c r="C110" s="246"/>
      <c r="D110" s="246"/>
      <c r="E110" s="246"/>
      <c r="F110" s="246"/>
      <c r="G110" s="246"/>
      <c r="H110" s="246"/>
      <c r="I110" s="246"/>
      <c r="J110" s="246"/>
      <c r="K110" s="246"/>
      <c r="L110" s="246"/>
      <c r="M110" s="246"/>
      <c r="N110" s="246"/>
      <c r="O110" s="246"/>
      <c r="P110" s="246"/>
      <c r="Q110" s="246"/>
      <c r="R110" s="246"/>
      <c r="S110" s="246"/>
      <c r="T110" s="246"/>
      <c r="U110" s="247"/>
      <c r="V110" s="248" t="str">
        <f>'LE 03 (PROG)'!V139</f>
        <v>LE 03 OB 04 AC 03</v>
      </c>
      <c r="W110" s="249"/>
      <c r="X110" s="249"/>
      <c r="Y110" s="249"/>
      <c r="Z110" s="249"/>
      <c r="AA110" s="250"/>
      <c r="AB110" s="251">
        <f>'LE 03 (PROG)'!AB139</f>
        <v>3.7499999999999999E-3</v>
      </c>
      <c r="AC110" s="252"/>
      <c r="AD110" s="252"/>
      <c r="AE110" s="252"/>
      <c r="AF110" s="252"/>
      <c r="AG110" s="253"/>
      <c r="AH110" s="254">
        <f>'LE 03 (PROG)'!AL139</f>
        <v>3</v>
      </c>
      <c r="AI110" s="255"/>
      <c r="AJ110" s="255"/>
      <c r="AK110" s="255"/>
      <c r="AL110" s="255"/>
      <c r="AM110" s="256"/>
      <c r="AN110" s="254">
        <f>'LE 03 (PROG)'!AL140</f>
        <v>3</v>
      </c>
      <c r="AO110" s="255"/>
      <c r="AP110" s="255"/>
      <c r="AQ110" s="255"/>
      <c r="AR110" s="255"/>
      <c r="AS110" s="256"/>
      <c r="AT110" s="260">
        <f t="shared" si="9"/>
        <v>1</v>
      </c>
      <c r="AU110" s="261"/>
      <c r="AV110" s="261"/>
      <c r="AW110" s="261"/>
      <c r="AX110" s="261"/>
      <c r="AY110" s="262"/>
      <c r="AZ110" s="263">
        <f t="shared" si="10"/>
        <v>0.375</v>
      </c>
      <c r="BA110" s="264"/>
      <c r="BB110" s="264"/>
      <c r="BC110" s="264"/>
      <c r="BD110" s="264"/>
      <c r="BE110" s="264"/>
      <c r="BF110" s="265"/>
      <c r="BG110" s="266">
        <f t="shared" si="11"/>
        <v>0.375</v>
      </c>
      <c r="BH110" s="267"/>
      <c r="BI110" s="267"/>
      <c r="BJ110" s="267"/>
      <c r="BK110" s="267"/>
      <c r="BL110" s="267"/>
      <c r="BM110" s="268"/>
    </row>
    <row r="111" spans="1:65" ht="37.5" customHeight="1" x14ac:dyDescent="0.2">
      <c r="A111" s="37"/>
      <c r="B111" s="269" t="str">
        <f>'LE 03 (PROG)'!B141</f>
        <v>Definir la calidad esperada para cada proceso y/o estandar priorizado en el item anterior.</v>
      </c>
      <c r="C111" s="270"/>
      <c r="D111" s="270"/>
      <c r="E111" s="270"/>
      <c r="F111" s="270"/>
      <c r="G111" s="270"/>
      <c r="H111" s="270"/>
      <c r="I111" s="270"/>
      <c r="J111" s="270"/>
      <c r="K111" s="270"/>
      <c r="L111" s="270"/>
      <c r="M111" s="270"/>
      <c r="N111" s="270"/>
      <c r="O111" s="270"/>
      <c r="P111" s="270"/>
      <c r="Q111" s="270"/>
      <c r="R111" s="270"/>
      <c r="S111" s="270"/>
      <c r="T111" s="270"/>
      <c r="U111" s="271"/>
      <c r="V111" s="272" t="str">
        <f>'LE 03 (PROG)'!V141</f>
        <v>LE 03 OB 04 AC 04</v>
      </c>
      <c r="W111" s="273"/>
      <c r="X111" s="273"/>
      <c r="Y111" s="273"/>
      <c r="Z111" s="273"/>
      <c r="AA111" s="274"/>
      <c r="AB111" s="275">
        <f>'LE 03 (PROG)'!AB141</f>
        <v>2.4499999999999999E-3</v>
      </c>
      <c r="AC111" s="276"/>
      <c r="AD111" s="276"/>
      <c r="AE111" s="276"/>
      <c r="AF111" s="276"/>
      <c r="AG111" s="277"/>
      <c r="AH111" s="278">
        <f>'LE 03 (PROG)'!AL141</f>
        <v>2</v>
      </c>
      <c r="AI111" s="279"/>
      <c r="AJ111" s="279"/>
      <c r="AK111" s="279"/>
      <c r="AL111" s="279"/>
      <c r="AM111" s="280"/>
      <c r="AN111" s="278">
        <f>'LE 03 (PROG)'!AL142</f>
        <v>2</v>
      </c>
      <c r="AO111" s="279"/>
      <c r="AP111" s="279"/>
      <c r="AQ111" s="279"/>
      <c r="AR111" s="279"/>
      <c r="AS111" s="280"/>
      <c r="AT111" s="284">
        <f t="shared" si="9"/>
        <v>1</v>
      </c>
      <c r="AU111" s="285"/>
      <c r="AV111" s="285"/>
      <c r="AW111" s="285"/>
      <c r="AX111" s="285"/>
      <c r="AY111" s="286"/>
      <c r="AZ111" s="239">
        <f t="shared" si="10"/>
        <v>0.245</v>
      </c>
      <c r="BA111" s="240"/>
      <c r="BB111" s="240"/>
      <c r="BC111" s="240"/>
      <c r="BD111" s="240"/>
      <c r="BE111" s="240"/>
      <c r="BF111" s="241"/>
      <c r="BG111" s="242">
        <f t="shared" si="11"/>
        <v>0.245</v>
      </c>
      <c r="BH111" s="243"/>
      <c r="BI111" s="243"/>
      <c r="BJ111" s="243"/>
      <c r="BK111" s="243"/>
      <c r="BL111" s="243"/>
      <c r="BM111" s="244"/>
    </row>
    <row r="112" spans="1:65" ht="37.5" customHeight="1" x14ac:dyDescent="0.2">
      <c r="A112" s="37"/>
      <c r="B112" s="245" t="str">
        <f>'LE 03 (PROG)'!B143</f>
        <v>Realizar procesos de medicion de la calidad esperada, mediante la aplicación de indicadores de medicion.</v>
      </c>
      <c r="C112" s="246"/>
      <c r="D112" s="246"/>
      <c r="E112" s="246"/>
      <c r="F112" s="246"/>
      <c r="G112" s="246"/>
      <c r="H112" s="246"/>
      <c r="I112" s="246"/>
      <c r="J112" s="246"/>
      <c r="K112" s="246"/>
      <c r="L112" s="246"/>
      <c r="M112" s="246"/>
      <c r="N112" s="246"/>
      <c r="O112" s="246"/>
      <c r="P112" s="246"/>
      <c r="Q112" s="246"/>
      <c r="R112" s="246"/>
      <c r="S112" s="246"/>
      <c r="T112" s="246"/>
      <c r="U112" s="247"/>
      <c r="V112" s="248" t="str">
        <f>'LE 03 (PROG)'!V143</f>
        <v>LE 03 OB 04 AC 05</v>
      </c>
      <c r="W112" s="249"/>
      <c r="X112" s="249"/>
      <c r="Y112" s="249"/>
      <c r="Z112" s="249"/>
      <c r="AA112" s="250"/>
      <c r="AB112" s="251">
        <f>'LE 03 (PROG)'!AB143</f>
        <v>9.3659999999999993E-2</v>
      </c>
      <c r="AC112" s="252"/>
      <c r="AD112" s="252"/>
      <c r="AE112" s="252"/>
      <c r="AF112" s="252"/>
      <c r="AG112" s="253"/>
      <c r="AH112" s="254">
        <f>'LE 03 (PROG)'!AL143</f>
        <v>2</v>
      </c>
      <c r="AI112" s="255"/>
      <c r="AJ112" s="255"/>
      <c r="AK112" s="255"/>
      <c r="AL112" s="255"/>
      <c r="AM112" s="256"/>
      <c r="AN112" s="254">
        <f>'LE 03 (PROG)'!AL144</f>
        <v>2</v>
      </c>
      <c r="AO112" s="255"/>
      <c r="AP112" s="255"/>
      <c r="AQ112" s="255"/>
      <c r="AR112" s="255"/>
      <c r="AS112" s="256"/>
      <c r="AT112" s="260">
        <f t="shared" si="9"/>
        <v>1</v>
      </c>
      <c r="AU112" s="261"/>
      <c r="AV112" s="261"/>
      <c r="AW112" s="261"/>
      <c r="AX112" s="261"/>
      <c r="AY112" s="262"/>
      <c r="AZ112" s="263">
        <f t="shared" si="10"/>
        <v>9.3659999999999997</v>
      </c>
      <c r="BA112" s="264"/>
      <c r="BB112" s="264"/>
      <c r="BC112" s="264"/>
      <c r="BD112" s="264"/>
      <c r="BE112" s="264"/>
      <c r="BF112" s="265"/>
      <c r="BG112" s="266">
        <f t="shared" si="11"/>
        <v>9.3659999999999997</v>
      </c>
      <c r="BH112" s="267"/>
      <c r="BI112" s="267"/>
      <c r="BJ112" s="267"/>
      <c r="BK112" s="267"/>
      <c r="BL112" s="267"/>
      <c r="BM112" s="268"/>
    </row>
    <row r="113" spans="1:65" ht="37.5" customHeight="1" x14ac:dyDescent="0.2">
      <c r="A113" s="37"/>
      <c r="B113" s="269" t="str">
        <f>'LE 03 (PROG)'!B145</f>
        <v>Elaborar planes de mejoramiento para cerrar las brechas de calidad, detectadas en las mediciones de la calidad esperada.</v>
      </c>
      <c r="C113" s="270"/>
      <c r="D113" s="270"/>
      <c r="E113" s="270"/>
      <c r="F113" s="270"/>
      <c r="G113" s="270"/>
      <c r="H113" s="270"/>
      <c r="I113" s="270"/>
      <c r="J113" s="270"/>
      <c r="K113" s="270"/>
      <c r="L113" s="270"/>
      <c r="M113" s="270"/>
      <c r="N113" s="270"/>
      <c r="O113" s="270"/>
      <c r="P113" s="270"/>
      <c r="Q113" s="270"/>
      <c r="R113" s="270"/>
      <c r="S113" s="270"/>
      <c r="T113" s="270"/>
      <c r="U113" s="271"/>
      <c r="V113" s="272" t="str">
        <f>'LE 03 (PROG)'!V145</f>
        <v>LE 03 OB 04 AC 06</v>
      </c>
      <c r="W113" s="273"/>
      <c r="X113" s="273"/>
      <c r="Y113" s="273"/>
      <c r="Z113" s="273"/>
      <c r="AA113" s="274"/>
      <c r="AB113" s="275">
        <f>'LE 03 (PROG)'!AB145</f>
        <v>9.7999999999999997E-3</v>
      </c>
      <c r="AC113" s="276"/>
      <c r="AD113" s="276"/>
      <c r="AE113" s="276"/>
      <c r="AF113" s="276"/>
      <c r="AG113" s="277"/>
      <c r="AH113" s="278">
        <f>'LE 03 (PROG)'!AL145</f>
        <v>5</v>
      </c>
      <c r="AI113" s="279"/>
      <c r="AJ113" s="279"/>
      <c r="AK113" s="279"/>
      <c r="AL113" s="279"/>
      <c r="AM113" s="280"/>
      <c r="AN113" s="278">
        <f>'LE 03 (PROG)'!AL146</f>
        <v>5</v>
      </c>
      <c r="AO113" s="279"/>
      <c r="AP113" s="279"/>
      <c r="AQ113" s="279"/>
      <c r="AR113" s="279"/>
      <c r="AS113" s="280"/>
      <c r="AT113" s="284">
        <f t="shared" si="9"/>
        <v>1</v>
      </c>
      <c r="AU113" s="285"/>
      <c r="AV113" s="285"/>
      <c r="AW113" s="285"/>
      <c r="AX113" s="285"/>
      <c r="AY113" s="286"/>
      <c r="AZ113" s="239">
        <f t="shared" si="10"/>
        <v>0.98</v>
      </c>
      <c r="BA113" s="240"/>
      <c r="BB113" s="240"/>
      <c r="BC113" s="240"/>
      <c r="BD113" s="240"/>
      <c r="BE113" s="240"/>
      <c r="BF113" s="241"/>
      <c r="BG113" s="242">
        <f t="shared" si="11"/>
        <v>0.98</v>
      </c>
      <c r="BH113" s="243"/>
      <c r="BI113" s="243"/>
      <c r="BJ113" s="243"/>
      <c r="BK113" s="243"/>
      <c r="BL113" s="243"/>
      <c r="BM113" s="244"/>
    </row>
    <row r="114" spans="1:65" ht="37.5" customHeight="1" x14ac:dyDescent="0.2">
      <c r="A114" s="37"/>
      <c r="B114" s="245" t="str">
        <f>'LE 03 (PROG)'!B147</f>
        <v>Ejecutar los planes de mejoramiento diseñados, para cerrar las brechas de calidad detectadas.</v>
      </c>
      <c r="C114" s="246"/>
      <c r="D114" s="246"/>
      <c r="E114" s="246"/>
      <c r="F114" s="246"/>
      <c r="G114" s="246"/>
      <c r="H114" s="246"/>
      <c r="I114" s="246"/>
      <c r="J114" s="246"/>
      <c r="K114" s="246"/>
      <c r="L114" s="246"/>
      <c r="M114" s="246"/>
      <c r="N114" s="246"/>
      <c r="O114" s="246"/>
      <c r="P114" s="246"/>
      <c r="Q114" s="246"/>
      <c r="R114" s="246"/>
      <c r="S114" s="246"/>
      <c r="T114" s="246"/>
      <c r="U114" s="247"/>
      <c r="V114" s="248" t="str">
        <f>'LE 03 (PROG)'!V147</f>
        <v>LE 03 OB 04 AC 07</v>
      </c>
      <c r="W114" s="249"/>
      <c r="X114" s="249"/>
      <c r="Y114" s="249"/>
      <c r="Z114" s="249"/>
      <c r="AA114" s="250"/>
      <c r="AB114" s="251">
        <f>'LE 03 (PROG)'!AB147</f>
        <v>0.47850999999999999</v>
      </c>
      <c r="AC114" s="252"/>
      <c r="AD114" s="252"/>
      <c r="AE114" s="252"/>
      <c r="AF114" s="252"/>
      <c r="AG114" s="253"/>
      <c r="AH114" s="254">
        <f>'LE 03 (PROG)'!AL147</f>
        <v>2</v>
      </c>
      <c r="AI114" s="255"/>
      <c r="AJ114" s="255"/>
      <c r="AK114" s="255"/>
      <c r="AL114" s="255"/>
      <c r="AM114" s="256"/>
      <c r="AN114" s="254">
        <f>'LE 03 (PROG)'!AL148</f>
        <v>0.80400000000000005</v>
      </c>
      <c r="AO114" s="255"/>
      <c r="AP114" s="255"/>
      <c r="AQ114" s="255"/>
      <c r="AR114" s="255"/>
      <c r="AS114" s="256"/>
      <c r="AT114" s="260">
        <f t="shared" si="9"/>
        <v>0.40200000000000002</v>
      </c>
      <c r="AU114" s="261"/>
      <c r="AV114" s="261"/>
      <c r="AW114" s="261"/>
      <c r="AX114" s="261"/>
      <c r="AY114" s="262"/>
      <c r="AZ114" s="263">
        <f t="shared" si="10"/>
        <v>47.850999999999999</v>
      </c>
      <c r="BA114" s="264"/>
      <c r="BB114" s="264"/>
      <c r="BC114" s="264"/>
      <c r="BD114" s="264"/>
      <c r="BE114" s="264"/>
      <c r="BF114" s="265"/>
      <c r="BG114" s="266">
        <f t="shared" si="11"/>
        <v>19.236102000000002</v>
      </c>
      <c r="BH114" s="267"/>
      <c r="BI114" s="267"/>
      <c r="BJ114" s="267"/>
      <c r="BK114" s="267"/>
      <c r="BL114" s="267"/>
      <c r="BM114" s="268"/>
    </row>
    <row r="115" spans="1:65" ht="37.5" customHeight="1" x14ac:dyDescent="0.2">
      <c r="A115" s="37"/>
      <c r="B115" s="269" t="str">
        <f>'LE 03 (PROG)'!B149</f>
        <v>Hacer seguimiento a la ejecucion de  los planes de mejoramiento diseñados, para cerrar las brechas de calidad detectadas.</v>
      </c>
      <c r="C115" s="270"/>
      <c r="D115" s="270"/>
      <c r="E115" s="270"/>
      <c r="F115" s="270"/>
      <c r="G115" s="270"/>
      <c r="H115" s="270"/>
      <c r="I115" s="270"/>
      <c r="J115" s="270"/>
      <c r="K115" s="270"/>
      <c r="L115" s="270"/>
      <c r="M115" s="270"/>
      <c r="N115" s="270"/>
      <c r="O115" s="270"/>
      <c r="P115" s="270"/>
      <c r="Q115" s="270"/>
      <c r="R115" s="270"/>
      <c r="S115" s="270"/>
      <c r="T115" s="270"/>
      <c r="U115" s="271"/>
      <c r="V115" s="272" t="str">
        <f>'LE 03 (PROG)'!V149</f>
        <v>LE 03 OB 04 AC 08</v>
      </c>
      <c r="W115" s="273"/>
      <c r="X115" s="273"/>
      <c r="Y115" s="273"/>
      <c r="Z115" s="273"/>
      <c r="AA115" s="274"/>
      <c r="AB115" s="275">
        <f>'LE 03 (PROG)'!AB149</f>
        <v>9.9500000000000005E-3</v>
      </c>
      <c r="AC115" s="276"/>
      <c r="AD115" s="276"/>
      <c r="AE115" s="276"/>
      <c r="AF115" s="276"/>
      <c r="AG115" s="277"/>
      <c r="AH115" s="278">
        <f>'LE 03 (PROG)'!AL149</f>
        <v>5</v>
      </c>
      <c r="AI115" s="279"/>
      <c r="AJ115" s="279"/>
      <c r="AK115" s="279"/>
      <c r="AL115" s="279"/>
      <c r="AM115" s="280"/>
      <c r="AN115" s="278">
        <f>'LE 03 (PROG)'!AL150</f>
        <v>4</v>
      </c>
      <c r="AO115" s="279"/>
      <c r="AP115" s="279"/>
      <c r="AQ115" s="279"/>
      <c r="AR115" s="279"/>
      <c r="AS115" s="280"/>
      <c r="AT115" s="284">
        <f t="shared" si="9"/>
        <v>0.8</v>
      </c>
      <c r="AU115" s="285"/>
      <c r="AV115" s="285"/>
      <c r="AW115" s="285"/>
      <c r="AX115" s="285"/>
      <c r="AY115" s="286"/>
      <c r="AZ115" s="239">
        <f t="shared" si="10"/>
        <v>0.99500000000000011</v>
      </c>
      <c r="BA115" s="240"/>
      <c r="BB115" s="240"/>
      <c r="BC115" s="240"/>
      <c r="BD115" s="240"/>
      <c r="BE115" s="240"/>
      <c r="BF115" s="241"/>
      <c r="BG115" s="242">
        <f t="shared" si="11"/>
        <v>0.79600000000000004</v>
      </c>
      <c r="BH115" s="243"/>
      <c r="BI115" s="243"/>
      <c r="BJ115" s="243"/>
      <c r="BK115" s="243"/>
      <c r="BL115" s="243"/>
      <c r="BM115" s="244"/>
    </row>
    <row r="116" spans="1:65" ht="37.5" customHeight="1" thickBot="1" x14ac:dyDescent="0.25">
      <c r="A116" s="37"/>
      <c r="B116" s="455" t="str">
        <f>'LE 03 (PROG)'!B151</f>
        <v>Realizar procesos de estandarizacion de los aprendizajes organizacionales que se logran con el ciclo de la mejora continua.</v>
      </c>
      <c r="C116" s="456"/>
      <c r="D116" s="456"/>
      <c r="E116" s="456"/>
      <c r="F116" s="456"/>
      <c r="G116" s="456"/>
      <c r="H116" s="456"/>
      <c r="I116" s="456"/>
      <c r="J116" s="456"/>
      <c r="K116" s="456"/>
      <c r="L116" s="456"/>
      <c r="M116" s="456"/>
      <c r="N116" s="456"/>
      <c r="O116" s="456"/>
      <c r="P116" s="456"/>
      <c r="Q116" s="456"/>
      <c r="R116" s="456"/>
      <c r="S116" s="456"/>
      <c r="T116" s="456"/>
      <c r="U116" s="457"/>
      <c r="V116" s="458" t="str">
        <f>'LE 03 (PROG)'!V151</f>
        <v>LE 03 OB 04 AC 09</v>
      </c>
      <c r="W116" s="459"/>
      <c r="X116" s="459"/>
      <c r="Y116" s="459"/>
      <c r="Z116" s="459"/>
      <c r="AA116" s="460"/>
      <c r="AB116" s="461">
        <f>'LE 03 (PROG)'!AB151</f>
        <v>7.7890000000000001E-2</v>
      </c>
      <c r="AC116" s="462"/>
      <c r="AD116" s="462"/>
      <c r="AE116" s="462"/>
      <c r="AF116" s="462"/>
      <c r="AG116" s="463"/>
      <c r="AH116" s="464">
        <f>'LE 03 (PROG)'!AL151</f>
        <v>2</v>
      </c>
      <c r="AI116" s="465"/>
      <c r="AJ116" s="465"/>
      <c r="AK116" s="465"/>
      <c r="AL116" s="465"/>
      <c r="AM116" s="466"/>
      <c r="AN116" s="464">
        <f>'LE 03 (PROG)'!AL152</f>
        <v>0</v>
      </c>
      <c r="AO116" s="465"/>
      <c r="AP116" s="465"/>
      <c r="AQ116" s="465"/>
      <c r="AR116" s="465"/>
      <c r="AS116" s="466"/>
      <c r="AT116" s="470">
        <f t="shared" si="9"/>
        <v>0</v>
      </c>
      <c r="AU116" s="471"/>
      <c r="AV116" s="471"/>
      <c r="AW116" s="471"/>
      <c r="AX116" s="471"/>
      <c r="AY116" s="472"/>
      <c r="AZ116" s="473">
        <f t="shared" si="10"/>
        <v>7.7889999999999997</v>
      </c>
      <c r="BA116" s="474"/>
      <c r="BB116" s="474"/>
      <c r="BC116" s="474"/>
      <c r="BD116" s="474"/>
      <c r="BE116" s="474"/>
      <c r="BF116" s="475"/>
      <c r="BG116" s="476">
        <f t="shared" si="11"/>
        <v>0</v>
      </c>
      <c r="BH116" s="477"/>
      <c r="BI116" s="477"/>
      <c r="BJ116" s="477"/>
      <c r="BK116" s="477"/>
      <c r="BL116" s="477"/>
      <c r="BM116" s="478"/>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341" t="s">
        <v>2</v>
      </c>
      <c r="C118" s="342"/>
      <c r="D118" s="342"/>
      <c r="E118" s="342"/>
      <c r="F118" s="342"/>
      <c r="G118" s="342"/>
      <c r="H118" s="342"/>
      <c r="I118" s="342"/>
      <c r="J118" s="342"/>
      <c r="K118" s="342"/>
      <c r="L118" s="342"/>
      <c r="M118" s="342"/>
      <c r="N118" s="342"/>
      <c r="O118" s="342"/>
      <c r="P118" s="342"/>
      <c r="Q118" s="342"/>
      <c r="R118" s="342"/>
      <c r="S118" s="342"/>
      <c r="T118" s="342"/>
      <c r="U118" s="343"/>
      <c r="V118" s="504" t="s">
        <v>1</v>
      </c>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6"/>
      <c r="AZ118" s="350">
        <f>SUM(AZ108:BF116)</f>
        <v>99.999000000000009</v>
      </c>
      <c r="BA118" s="351"/>
      <c r="BB118" s="351"/>
      <c r="BC118" s="351"/>
      <c r="BD118" s="351"/>
      <c r="BE118" s="351"/>
      <c r="BF118" s="351"/>
      <c r="BG118" s="351">
        <f>SUM(BG108:BM116)</f>
        <v>63.396101999999999</v>
      </c>
      <c r="BH118" s="351"/>
      <c r="BI118" s="351"/>
      <c r="BJ118" s="351"/>
      <c r="BK118" s="351"/>
      <c r="BL118" s="351"/>
      <c r="BM118" s="352"/>
    </row>
    <row r="119" spans="1:65" ht="18" customHeight="1" thickBot="1" x14ac:dyDescent="0.25">
      <c r="A119" s="37"/>
      <c r="B119" s="344"/>
      <c r="C119" s="345"/>
      <c r="D119" s="345"/>
      <c r="E119" s="345"/>
      <c r="F119" s="345"/>
      <c r="G119" s="345"/>
      <c r="H119" s="345"/>
      <c r="I119" s="345"/>
      <c r="J119" s="345"/>
      <c r="K119" s="345"/>
      <c r="L119" s="345"/>
      <c r="M119" s="345"/>
      <c r="N119" s="345"/>
      <c r="O119" s="345"/>
      <c r="P119" s="345"/>
      <c r="Q119" s="345"/>
      <c r="R119" s="345"/>
      <c r="S119" s="345"/>
      <c r="T119" s="345"/>
      <c r="U119" s="346"/>
      <c r="V119" s="353" t="s">
        <v>3</v>
      </c>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5">
        <f>IF(BG118=100,1,(BG118*1)/AZ118)</f>
        <v>0.63396735967359663</v>
      </c>
      <c r="BA119" s="356"/>
      <c r="BB119" s="356"/>
      <c r="BC119" s="356"/>
      <c r="BD119" s="356"/>
      <c r="BE119" s="356"/>
      <c r="BF119" s="356"/>
      <c r="BG119" s="356"/>
      <c r="BH119" s="356"/>
      <c r="BI119" s="356"/>
      <c r="BJ119" s="356"/>
      <c r="BK119" s="356"/>
      <c r="BL119" s="356"/>
      <c r="BM119" s="357"/>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67" t="s">
        <v>33</v>
      </c>
      <c r="D122" s="67"/>
      <c r="E122" s="67"/>
      <c r="F122" s="67"/>
      <c r="G122" s="67"/>
      <c r="H122" s="67"/>
      <c r="I122" s="67"/>
      <c r="J122" s="67"/>
      <c r="K122" s="67"/>
      <c r="L122" s="67"/>
      <c r="M122" s="67"/>
      <c r="N122" s="67"/>
      <c r="O122" s="85" t="str">
        <f>'LE 03 (PROG)'!O155:BW155</f>
        <v>TRANSFORMACIÓN CULTURAL.</v>
      </c>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497"/>
    </row>
    <row r="123" spans="1:65" ht="18" customHeight="1" x14ac:dyDescent="0.2">
      <c r="A123" s="37"/>
      <c r="B123" s="7"/>
      <c r="C123" s="67" t="s">
        <v>34</v>
      </c>
      <c r="D123" s="68"/>
      <c r="E123" s="68"/>
      <c r="F123" s="68"/>
      <c r="G123" s="68"/>
      <c r="H123" s="68"/>
      <c r="I123" s="68"/>
      <c r="J123" s="68"/>
      <c r="K123" s="68"/>
      <c r="L123" s="68"/>
      <c r="M123" s="68"/>
      <c r="N123" s="68"/>
      <c r="O123" s="228" t="str">
        <f>'LE 03 (PROG)'!O156:Q156</f>
        <v>LE 03.</v>
      </c>
      <c r="P123" s="228"/>
      <c r="Q123" s="228"/>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67" t="s">
        <v>35</v>
      </c>
      <c r="D124" s="67"/>
      <c r="E124" s="67"/>
      <c r="F124" s="67"/>
      <c r="G124" s="67"/>
      <c r="H124" s="67"/>
      <c r="I124" s="67"/>
      <c r="J124" s="67"/>
      <c r="K124" s="67"/>
      <c r="L124" s="67"/>
      <c r="M124" s="67"/>
      <c r="N124" s="67"/>
      <c r="O124" s="70">
        <f>'LE 03 (PROG)'!O157:Q157</f>
        <v>0.2</v>
      </c>
      <c r="P124" s="70"/>
      <c r="Q124" s="70"/>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71" t="s">
        <v>36</v>
      </c>
      <c r="D125" s="71"/>
      <c r="E125" s="71"/>
      <c r="F125" s="71"/>
      <c r="G125" s="71"/>
      <c r="H125" s="71"/>
      <c r="I125" s="71"/>
      <c r="J125" s="71"/>
      <c r="K125" s="71"/>
      <c r="L125" s="71"/>
      <c r="M125" s="71"/>
      <c r="N125" s="71"/>
      <c r="O125" s="72" t="str">
        <f>'LE 03 (PROG)'!O158:BW158</f>
        <v>Formular e implementar un Programa de Seguridad en la Atención en Salud.</v>
      </c>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238"/>
    </row>
    <row r="126" spans="1:65" ht="18" customHeight="1" x14ac:dyDescent="0.2">
      <c r="A126" s="37"/>
      <c r="B126" s="7"/>
      <c r="C126" s="67" t="s">
        <v>34</v>
      </c>
      <c r="D126" s="67"/>
      <c r="E126" s="67"/>
      <c r="F126" s="67"/>
      <c r="G126" s="67"/>
      <c r="H126" s="67"/>
      <c r="I126" s="67"/>
      <c r="J126" s="67"/>
      <c r="K126" s="67"/>
      <c r="L126" s="67"/>
      <c r="M126" s="67"/>
      <c r="N126" s="67"/>
      <c r="O126" s="73" t="str">
        <f>'LE 03 (PROG)'!O159:R159</f>
        <v>LE 03 OB 05.</v>
      </c>
      <c r="P126" s="73"/>
      <c r="Q126" s="73"/>
      <c r="R126" s="73"/>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67" t="s">
        <v>37</v>
      </c>
      <c r="D127" s="67"/>
      <c r="E127" s="67"/>
      <c r="F127" s="67"/>
      <c r="G127" s="67"/>
      <c r="H127" s="67"/>
      <c r="I127" s="67"/>
      <c r="J127" s="67"/>
      <c r="K127" s="67"/>
      <c r="L127" s="67"/>
      <c r="M127" s="67"/>
      <c r="N127" s="67"/>
      <c r="O127" s="73">
        <f>'LE 03 (PROG)'!O160:Q160</f>
        <v>0.05</v>
      </c>
      <c r="P127" s="69"/>
      <c r="Q127" s="6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67" t="s">
        <v>38</v>
      </c>
      <c r="D128" s="67"/>
      <c r="E128" s="67"/>
      <c r="F128" s="67"/>
      <c r="G128" s="67"/>
      <c r="H128" s="67"/>
      <c r="I128" s="67"/>
      <c r="J128" s="67"/>
      <c r="K128" s="67"/>
      <c r="L128" s="67"/>
      <c r="M128" s="67"/>
      <c r="N128" s="67"/>
      <c r="O128" s="69" t="str">
        <f>'LE 03 (PROG)'!O161:BW161</f>
        <v>Subgerente de Servicios de Salud.</v>
      </c>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224"/>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498" t="s">
        <v>39</v>
      </c>
      <c r="C130" s="499"/>
      <c r="D130" s="499"/>
      <c r="E130" s="499"/>
      <c r="F130" s="499"/>
      <c r="G130" s="499"/>
      <c r="H130" s="499"/>
      <c r="I130" s="499"/>
      <c r="J130" s="499"/>
      <c r="K130" s="499"/>
      <c r="L130" s="499"/>
      <c r="M130" s="499"/>
      <c r="N130" s="499"/>
      <c r="O130" s="499"/>
      <c r="P130" s="499"/>
      <c r="Q130" s="499"/>
      <c r="R130" s="499"/>
      <c r="S130" s="499"/>
      <c r="T130" s="499"/>
      <c r="U130" s="500"/>
      <c r="V130" s="498" t="s">
        <v>40</v>
      </c>
      <c r="W130" s="499"/>
      <c r="X130" s="499"/>
      <c r="Y130" s="499"/>
      <c r="Z130" s="499"/>
      <c r="AA130" s="500"/>
      <c r="AB130" s="501" t="s">
        <v>9</v>
      </c>
      <c r="AC130" s="502"/>
      <c r="AD130" s="502"/>
      <c r="AE130" s="502"/>
      <c r="AF130" s="502"/>
      <c r="AG130" s="503"/>
      <c r="AH130" s="501" t="s">
        <v>49</v>
      </c>
      <c r="AI130" s="502"/>
      <c r="AJ130" s="502"/>
      <c r="AK130" s="502"/>
      <c r="AL130" s="502"/>
      <c r="AM130" s="503"/>
      <c r="AN130" s="501" t="s">
        <v>10</v>
      </c>
      <c r="AO130" s="502"/>
      <c r="AP130" s="502"/>
      <c r="AQ130" s="502"/>
      <c r="AR130" s="502"/>
      <c r="AS130" s="503"/>
      <c r="AT130" s="501" t="s">
        <v>48</v>
      </c>
      <c r="AU130" s="502"/>
      <c r="AV130" s="502"/>
      <c r="AW130" s="502"/>
      <c r="AX130" s="502"/>
      <c r="AY130" s="503"/>
      <c r="AZ130" s="501" t="s">
        <v>7</v>
      </c>
      <c r="BA130" s="502"/>
      <c r="BB130" s="502"/>
      <c r="BC130" s="502"/>
      <c r="BD130" s="502"/>
      <c r="BE130" s="502"/>
      <c r="BF130" s="503"/>
      <c r="BG130" s="501" t="s">
        <v>6</v>
      </c>
      <c r="BH130" s="502"/>
      <c r="BI130" s="502"/>
      <c r="BJ130" s="502"/>
      <c r="BK130" s="502"/>
      <c r="BL130" s="502"/>
      <c r="BM130" s="503"/>
    </row>
    <row r="131" spans="1:65" ht="35.25" customHeight="1" x14ac:dyDescent="0.2">
      <c r="A131" s="37"/>
      <c r="B131" s="287" t="str">
        <f>'LE 03 (PROG)'!B165</f>
        <v>Actualizar el mapa de riesgos asistenciales de cada área funcional de la Empresa Social del Estado.</v>
      </c>
      <c r="C131" s="288"/>
      <c r="D131" s="288"/>
      <c r="E131" s="288"/>
      <c r="F131" s="288"/>
      <c r="G131" s="288"/>
      <c r="H131" s="288"/>
      <c r="I131" s="288"/>
      <c r="J131" s="288"/>
      <c r="K131" s="288"/>
      <c r="L131" s="288"/>
      <c r="M131" s="288"/>
      <c r="N131" s="288"/>
      <c r="O131" s="288"/>
      <c r="P131" s="288"/>
      <c r="Q131" s="288"/>
      <c r="R131" s="288"/>
      <c r="S131" s="288"/>
      <c r="T131" s="288"/>
      <c r="U131" s="289"/>
      <c r="V131" s="290" t="str">
        <f>'LE 03 (PROG)'!V165</f>
        <v>LE 03 OB 05 AC 01</v>
      </c>
      <c r="W131" s="291"/>
      <c r="X131" s="291"/>
      <c r="Y131" s="291"/>
      <c r="Z131" s="291"/>
      <c r="AA131" s="292"/>
      <c r="AB131" s="293">
        <f>'LE 03 (PROG)'!AB165</f>
        <v>0.15306</v>
      </c>
      <c r="AC131" s="294"/>
      <c r="AD131" s="294"/>
      <c r="AE131" s="294"/>
      <c r="AF131" s="294"/>
      <c r="AG131" s="295"/>
      <c r="AH131" s="296">
        <f>'LE 03 (PROG)'!AL165</f>
        <v>1</v>
      </c>
      <c r="AI131" s="297"/>
      <c r="AJ131" s="297"/>
      <c r="AK131" s="297"/>
      <c r="AL131" s="297"/>
      <c r="AM131" s="298"/>
      <c r="AN131" s="299">
        <f>'LE 03 (PROG)'!AL166</f>
        <v>0</v>
      </c>
      <c r="AO131" s="300"/>
      <c r="AP131" s="300"/>
      <c r="AQ131" s="300"/>
      <c r="AR131" s="300"/>
      <c r="AS131" s="301"/>
      <c r="AT131" s="302">
        <f>IF(AH131=0,"",(AN131*1)/AH131)</f>
        <v>0</v>
      </c>
      <c r="AU131" s="303"/>
      <c r="AV131" s="303"/>
      <c r="AW131" s="303"/>
      <c r="AX131" s="303"/>
      <c r="AY131" s="304"/>
      <c r="AZ131" s="305">
        <f>AB131*100</f>
        <v>15.306000000000001</v>
      </c>
      <c r="BA131" s="306"/>
      <c r="BB131" s="306"/>
      <c r="BC131" s="306"/>
      <c r="BD131" s="306"/>
      <c r="BE131" s="306"/>
      <c r="BF131" s="307"/>
      <c r="BG131" s="308">
        <f>IF(AH131=0,(AZ131),((AT131*AB131)*100))</f>
        <v>0</v>
      </c>
      <c r="BH131" s="309"/>
      <c r="BI131" s="309"/>
      <c r="BJ131" s="309"/>
      <c r="BK131" s="309"/>
      <c r="BL131" s="309"/>
      <c r="BM131" s="310"/>
    </row>
    <row r="132" spans="1:65" ht="54.75" customHeight="1" x14ac:dyDescent="0.2">
      <c r="A132" s="37"/>
      <c r="B132" s="269" t="str">
        <f>'LE 03 (PROG)'!B167</f>
        <v>Analizar los eventos adversos que se presenten con ocasión de la prestación de servivios de salud, con la metodología definida  por el Comité de Seguridad Hospitalaria.</v>
      </c>
      <c r="C132" s="270"/>
      <c r="D132" s="270"/>
      <c r="E132" s="270"/>
      <c r="F132" s="270"/>
      <c r="G132" s="270"/>
      <c r="H132" s="270"/>
      <c r="I132" s="270"/>
      <c r="J132" s="270"/>
      <c r="K132" s="270"/>
      <c r="L132" s="270"/>
      <c r="M132" s="270"/>
      <c r="N132" s="270"/>
      <c r="O132" s="270"/>
      <c r="P132" s="270"/>
      <c r="Q132" s="270"/>
      <c r="R132" s="270"/>
      <c r="S132" s="270"/>
      <c r="T132" s="270"/>
      <c r="U132" s="271"/>
      <c r="V132" s="272" t="str">
        <f>'LE 03 (PROG)'!V167</f>
        <v>LE 03 OB 05 AC 02</v>
      </c>
      <c r="W132" s="273"/>
      <c r="X132" s="273"/>
      <c r="Y132" s="273"/>
      <c r="Z132" s="273"/>
      <c r="AA132" s="274"/>
      <c r="AB132" s="275">
        <f>'LE 03 (PROG)'!AB167</f>
        <v>1.8169999999999999E-2</v>
      </c>
      <c r="AC132" s="276"/>
      <c r="AD132" s="276"/>
      <c r="AE132" s="276"/>
      <c r="AF132" s="276"/>
      <c r="AG132" s="277"/>
      <c r="AH132" s="278">
        <f>'LE 03 (PROG)'!AL167</f>
        <v>2</v>
      </c>
      <c r="AI132" s="279"/>
      <c r="AJ132" s="279"/>
      <c r="AK132" s="279"/>
      <c r="AL132" s="279"/>
      <c r="AM132" s="280"/>
      <c r="AN132" s="281">
        <f>'LE 03 (PROG)'!AL168</f>
        <v>1</v>
      </c>
      <c r="AO132" s="282"/>
      <c r="AP132" s="282"/>
      <c r="AQ132" s="282"/>
      <c r="AR132" s="282"/>
      <c r="AS132" s="283"/>
      <c r="AT132" s="284">
        <f t="shared" ref="AT132:AT137" si="12">IF(AH132=0,"",(AN132*1)/AH132)</f>
        <v>0.5</v>
      </c>
      <c r="AU132" s="285"/>
      <c r="AV132" s="285"/>
      <c r="AW132" s="285"/>
      <c r="AX132" s="285"/>
      <c r="AY132" s="286"/>
      <c r="AZ132" s="239">
        <f t="shared" ref="AZ132:AZ137" si="13">AB132*100</f>
        <v>1.8169999999999999</v>
      </c>
      <c r="BA132" s="240"/>
      <c r="BB132" s="240"/>
      <c r="BC132" s="240"/>
      <c r="BD132" s="240"/>
      <c r="BE132" s="240"/>
      <c r="BF132" s="241"/>
      <c r="BG132" s="242">
        <f t="shared" ref="BG132:BG137" si="14">IF(AH132=0,(AZ132),((AT132*AB132)*100))</f>
        <v>0.90849999999999997</v>
      </c>
      <c r="BH132" s="243"/>
      <c r="BI132" s="243"/>
      <c r="BJ132" s="243"/>
      <c r="BK132" s="243"/>
      <c r="BL132" s="243"/>
      <c r="BM132" s="244"/>
    </row>
    <row r="133" spans="1:65" ht="18" customHeight="1" x14ac:dyDescent="0.2">
      <c r="A133" s="37"/>
      <c r="B133" s="245" t="str">
        <f>'LE 03 (PROG)'!B169</f>
        <v>Realizar rondas de seguridad hospitalaria.</v>
      </c>
      <c r="C133" s="246"/>
      <c r="D133" s="246"/>
      <c r="E133" s="246"/>
      <c r="F133" s="246"/>
      <c r="G133" s="246"/>
      <c r="H133" s="246"/>
      <c r="I133" s="246"/>
      <c r="J133" s="246"/>
      <c r="K133" s="246"/>
      <c r="L133" s="246"/>
      <c r="M133" s="246"/>
      <c r="N133" s="246"/>
      <c r="O133" s="246"/>
      <c r="P133" s="246"/>
      <c r="Q133" s="246"/>
      <c r="R133" s="246"/>
      <c r="S133" s="246"/>
      <c r="T133" s="246"/>
      <c r="U133" s="247"/>
      <c r="V133" s="248" t="str">
        <f>'LE 03 (PROG)'!V169</f>
        <v>LE 03 OB 05 AC 03</v>
      </c>
      <c r="W133" s="249"/>
      <c r="X133" s="249"/>
      <c r="Y133" s="249"/>
      <c r="Z133" s="249"/>
      <c r="AA133" s="250"/>
      <c r="AB133" s="251">
        <f>'LE 03 (PROG)'!AB169</f>
        <v>0.11403000000000001</v>
      </c>
      <c r="AC133" s="252"/>
      <c r="AD133" s="252"/>
      <c r="AE133" s="252"/>
      <c r="AF133" s="252"/>
      <c r="AG133" s="253"/>
      <c r="AH133" s="254">
        <f>'LE 03 (PROG)'!AL169</f>
        <v>3</v>
      </c>
      <c r="AI133" s="255"/>
      <c r="AJ133" s="255"/>
      <c r="AK133" s="255"/>
      <c r="AL133" s="255"/>
      <c r="AM133" s="256"/>
      <c r="AN133" s="257">
        <f>'LE 03 (PROG)'!AL170</f>
        <v>3</v>
      </c>
      <c r="AO133" s="258"/>
      <c r="AP133" s="258"/>
      <c r="AQ133" s="258"/>
      <c r="AR133" s="258"/>
      <c r="AS133" s="259"/>
      <c r="AT133" s="260">
        <f t="shared" si="12"/>
        <v>1</v>
      </c>
      <c r="AU133" s="261"/>
      <c r="AV133" s="261"/>
      <c r="AW133" s="261"/>
      <c r="AX133" s="261"/>
      <c r="AY133" s="262"/>
      <c r="AZ133" s="263">
        <f t="shared" si="13"/>
        <v>11.403</v>
      </c>
      <c r="BA133" s="264"/>
      <c r="BB133" s="264"/>
      <c r="BC133" s="264"/>
      <c r="BD133" s="264"/>
      <c r="BE133" s="264"/>
      <c r="BF133" s="265"/>
      <c r="BG133" s="266">
        <f t="shared" si="14"/>
        <v>11.403</v>
      </c>
      <c r="BH133" s="267"/>
      <c r="BI133" s="267"/>
      <c r="BJ133" s="267"/>
      <c r="BK133" s="267"/>
      <c r="BL133" s="267"/>
      <c r="BM133" s="268"/>
    </row>
    <row r="134" spans="1:65" ht="54.75" customHeight="1" x14ac:dyDescent="0.2">
      <c r="A134" s="37"/>
      <c r="B134" s="269" t="str">
        <f>'LE 03 (PROG)'!B171</f>
        <v>Formular planes de mejoramiento para riesgos y eventos adversos conforme los hallazgos de las rondas de seguridad, de las auditorías y del análisis de eventos adversos.</v>
      </c>
      <c r="C134" s="270"/>
      <c r="D134" s="270"/>
      <c r="E134" s="270"/>
      <c r="F134" s="270"/>
      <c r="G134" s="270"/>
      <c r="H134" s="270"/>
      <c r="I134" s="270"/>
      <c r="J134" s="270"/>
      <c r="K134" s="270"/>
      <c r="L134" s="270"/>
      <c r="M134" s="270"/>
      <c r="N134" s="270"/>
      <c r="O134" s="270"/>
      <c r="P134" s="270"/>
      <c r="Q134" s="270"/>
      <c r="R134" s="270"/>
      <c r="S134" s="270"/>
      <c r="T134" s="270"/>
      <c r="U134" s="271"/>
      <c r="V134" s="272" t="str">
        <f>'LE 03 (PROG)'!V171</f>
        <v>LE 03 OB 05 AC 04</v>
      </c>
      <c r="W134" s="273"/>
      <c r="X134" s="273"/>
      <c r="Y134" s="273"/>
      <c r="Z134" s="273"/>
      <c r="AA134" s="274"/>
      <c r="AB134" s="275">
        <f>'LE 03 (PROG)'!AB171</f>
        <v>1.448E-2</v>
      </c>
      <c r="AC134" s="276"/>
      <c r="AD134" s="276"/>
      <c r="AE134" s="276"/>
      <c r="AF134" s="276"/>
      <c r="AG134" s="277"/>
      <c r="AH134" s="278">
        <f>'LE 03 (PROG)'!AL171</f>
        <v>3</v>
      </c>
      <c r="AI134" s="279"/>
      <c r="AJ134" s="279"/>
      <c r="AK134" s="279"/>
      <c r="AL134" s="279"/>
      <c r="AM134" s="280"/>
      <c r="AN134" s="281">
        <f>'LE 03 (PROG)'!AL172</f>
        <v>1</v>
      </c>
      <c r="AO134" s="282"/>
      <c r="AP134" s="282"/>
      <c r="AQ134" s="282"/>
      <c r="AR134" s="282"/>
      <c r="AS134" s="283"/>
      <c r="AT134" s="284">
        <f t="shared" si="12"/>
        <v>0.33333333333333331</v>
      </c>
      <c r="AU134" s="285"/>
      <c r="AV134" s="285"/>
      <c r="AW134" s="285"/>
      <c r="AX134" s="285"/>
      <c r="AY134" s="286"/>
      <c r="AZ134" s="239">
        <f t="shared" si="13"/>
        <v>1.448</v>
      </c>
      <c r="BA134" s="240"/>
      <c r="BB134" s="240"/>
      <c r="BC134" s="240"/>
      <c r="BD134" s="240"/>
      <c r="BE134" s="240"/>
      <c r="BF134" s="241"/>
      <c r="BG134" s="242">
        <f t="shared" si="14"/>
        <v>0.48266666666666669</v>
      </c>
      <c r="BH134" s="243"/>
      <c r="BI134" s="243"/>
      <c r="BJ134" s="243"/>
      <c r="BK134" s="243"/>
      <c r="BL134" s="243"/>
      <c r="BM134" s="244"/>
    </row>
    <row r="135" spans="1:65" ht="54.75" customHeight="1" x14ac:dyDescent="0.2">
      <c r="A135" s="37"/>
      <c r="B135" s="245" t="str">
        <f>'LE 03 (PROG)'!B173</f>
        <v>Ejecutar las actividades contenidas en los planes de mejoramiento derivados de loshallazgos de las rondas de seguridad, de las auditorías y del análisis de eventos adversos.</v>
      </c>
      <c r="C135" s="246"/>
      <c r="D135" s="246"/>
      <c r="E135" s="246"/>
      <c r="F135" s="246"/>
      <c r="G135" s="246"/>
      <c r="H135" s="246"/>
      <c r="I135" s="246"/>
      <c r="J135" s="246"/>
      <c r="K135" s="246"/>
      <c r="L135" s="246"/>
      <c r="M135" s="246"/>
      <c r="N135" s="246"/>
      <c r="O135" s="246"/>
      <c r="P135" s="246"/>
      <c r="Q135" s="246"/>
      <c r="R135" s="246"/>
      <c r="S135" s="246"/>
      <c r="T135" s="246"/>
      <c r="U135" s="247"/>
      <c r="V135" s="248" t="str">
        <f>'LE 03 (PROG)'!V173</f>
        <v>LE 03 OB 05 AC 05</v>
      </c>
      <c r="W135" s="249"/>
      <c r="X135" s="249"/>
      <c r="Y135" s="249"/>
      <c r="Z135" s="249"/>
      <c r="AA135" s="250"/>
      <c r="AB135" s="251">
        <f>'LE 03 (PROG)'!AB173</f>
        <v>2.81E-2</v>
      </c>
      <c r="AC135" s="252"/>
      <c r="AD135" s="252"/>
      <c r="AE135" s="252"/>
      <c r="AF135" s="252"/>
      <c r="AG135" s="253"/>
      <c r="AH135" s="254">
        <f>'LE 03 (PROG)'!AL173</f>
        <v>2</v>
      </c>
      <c r="AI135" s="255"/>
      <c r="AJ135" s="255"/>
      <c r="AK135" s="255"/>
      <c r="AL135" s="255"/>
      <c r="AM135" s="256"/>
      <c r="AN135" s="257">
        <f>'LE 03 (PROG)'!AL174</f>
        <v>0</v>
      </c>
      <c r="AO135" s="258"/>
      <c r="AP135" s="258"/>
      <c r="AQ135" s="258"/>
      <c r="AR135" s="258"/>
      <c r="AS135" s="259"/>
      <c r="AT135" s="260">
        <f t="shared" si="12"/>
        <v>0</v>
      </c>
      <c r="AU135" s="261"/>
      <c r="AV135" s="261"/>
      <c r="AW135" s="261"/>
      <c r="AX135" s="261"/>
      <c r="AY135" s="262"/>
      <c r="AZ135" s="263">
        <f t="shared" si="13"/>
        <v>2.81</v>
      </c>
      <c r="BA135" s="264"/>
      <c r="BB135" s="264"/>
      <c r="BC135" s="264"/>
      <c r="BD135" s="264"/>
      <c r="BE135" s="264"/>
      <c r="BF135" s="265"/>
      <c r="BG135" s="266">
        <f t="shared" si="14"/>
        <v>0</v>
      </c>
      <c r="BH135" s="267"/>
      <c r="BI135" s="267"/>
      <c r="BJ135" s="267"/>
      <c r="BK135" s="267"/>
      <c r="BL135" s="267"/>
      <c r="BM135" s="268"/>
    </row>
    <row r="136" spans="1:65" ht="18" customHeight="1" x14ac:dyDescent="0.2">
      <c r="A136" s="37"/>
      <c r="B136" s="269" t="str">
        <f>'LE 03 (PROG)'!B175</f>
        <v>Realizar seguimiento a los planes de mejoramiento.</v>
      </c>
      <c r="C136" s="270"/>
      <c r="D136" s="270"/>
      <c r="E136" s="270"/>
      <c r="F136" s="270"/>
      <c r="G136" s="270"/>
      <c r="H136" s="270"/>
      <c r="I136" s="270"/>
      <c r="J136" s="270"/>
      <c r="K136" s="270"/>
      <c r="L136" s="270"/>
      <c r="M136" s="270"/>
      <c r="N136" s="270"/>
      <c r="O136" s="270"/>
      <c r="P136" s="270"/>
      <c r="Q136" s="270"/>
      <c r="R136" s="270"/>
      <c r="S136" s="270"/>
      <c r="T136" s="270"/>
      <c r="U136" s="271"/>
      <c r="V136" s="272" t="str">
        <f>'LE 03 (PROG)'!V175</f>
        <v>LE 03 OB 05 AC 06</v>
      </c>
      <c r="W136" s="273"/>
      <c r="X136" s="273"/>
      <c r="Y136" s="273"/>
      <c r="Z136" s="273"/>
      <c r="AA136" s="274"/>
      <c r="AB136" s="275">
        <f>'LE 03 (PROG)'!AB175</f>
        <v>1.448E-2</v>
      </c>
      <c r="AC136" s="276"/>
      <c r="AD136" s="276"/>
      <c r="AE136" s="276"/>
      <c r="AF136" s="276"/>
      <c r="AG136" s="277"/>
      <c r="AH136" s="278">
        <f>'LE 03 (PROG)'!AL175</f>
        <v>3</v>
      </c>
      <c r="AI136" s="279"/>
      <c r="AJ136" s="279"/>
      <c r="AK136" s="279"/>
      <c r="AL136" s="279"/>
      <c r="AM136" s="280"/>
      <c r="AN136" s="281">
        <f>'LE 03 (PROG)'!AL176</f>
        <v>2</v>
      </c>
      <c r="AO136" s="282"/>
      <c r="AP136" s="282"/>
      <c r="AQ136" s="282"/>
      <c r="AR136" s="282"/>
      <c r="AS136" s="283"/>
      <c r="AT136" s="284">
        <f t="shared" si="12"/>
        <v>0.66666666666666663</v>
      </c>
      <c r="AU136" s="285"/>
      <c r="AV136" s="285"/>
      <c r="AW136" s="285"/>
      <c r="AX136" s="285"/>
      <c r="AY136" s="286"/>
      <c r="AZ136" s="239">
        <f t="shared" si="13"/>
        <v>1.448</v>
      </c>
      <c r="BA136" s="240"/>
      <c r="BB136" s="240"/>
      <c r="BC136" s="240"/>
      <c r="BD136" s="240"/>
      <c r="BE136" s="240"/>
      <c r="BF136" s="241"/>
      <c r="BG136" s="242">
        <f t="shared" si="14"/>
        <v>0.96533333333333338</v>
      </c>
      <c r="BH136" s="243"/>
      <c r="BI136" s="243"/>
      <c r="BJ136" s="243"/>
      <c r="BK136" s="243"/>
      <c r="BL136" s="243"/>
      <c r="BM136" s="244"/>
    </row>
    <row r="137" spans="1:65" ht="18" customHeight="1" thickBot="1" x14ac:dyDescent="0.25">
      <c r="A137" s="37"/>
      <c r="B137" s="455" t="str">
        <f>'LE 03 (PROG)'!B177</f>
        <v>Actualizar y socializar las Guías de Atención Médica y Paramédica</v>
      </c>
      <c r="C137" s="456"/>
      <c r="D137" s="456"/>
      <c r="E137" s="456"/>
      <c r="F137" s="456"/>
      <c r="G137" s="456"/>
      <c r="H137" s="456"/>
      <c r="I137" s="456"/>
      <c r="J137" s="456"/>
      <c r="K137" s="456"/>
      <c r="L137" s="456"/>
      <c r="M137" s="456"/>
      <c r="N137" s="456"/>
      <c r="O137" s="456"/>
      <c r="P137" s="456"/>
      <c r="Q137" s="456"/>
      <c r="R137" s="456"/>
      <c r="S137" s="456"/>
      <c r="T137" s="456"/>
      <c r="U137" s="457"/>
      <c r="V137" s="458" t="str">
        <f>'LE 03 (PROG)'!V177</f>
        <v>LE 03 OB 05 AC 07</v>
      </c>
      <c r="W137" s="459"/>
      <c r="X137" s="459"/>
      <c r="Y137" s="459"/>
      <c r="Z137" s="459"/>
      <c r="AA137" s="460"/>
      <c r="AB137" s="461">
        <f>'LE 03 (PROG)'!AB177</f>
        <v>0.65769</v>
      </c>
      <c r="AC137" s="462"/>
      <c r="AD137" s="462"/>
      <c r="AE137" s="462"/>
      <c r="AF137" s="462"/>
      <c r="AG137" s="463"/>
      <c r="AH137" s="464">
        <f>'LE 03 (PROG)'!AL177</f>
        <v>0</v>
      </c>
      <c r="AI137" s="465"/>
      <c r="AJ137" s="465"/>
      <c r="AK137" s="465"/>
      <c r="AL137" s="465"/>
      <c r="AM137" s="466"/>
      <c r="AN137" s="467">
        <f>'LE 03 (PROG)'!AL178</f>
        <v>0</v>
      </c>
      <c r="AO137" s="468"/>
      <c r="AP137" s="468"/>
      <c r="AQ137" s="468"/>
      <c r="AR137" s="468"/>
      <c r="AS137" s="469"/>
      <c r="AT137" s="470" t="str">
        <f t="shared" si="12"/>
        <v/>
      </c>
      <c r="AU137" s="471"/>
      <c r="AV137" s="471"/>
      <c r="AW137" s="471"/>
      <c r="AX137" s="471"/>
      <c r="AY137" s="472"/>
      <c r="AZ137" s="473">
        <f t="shared" si="13"/>
        <v>65.769000000000005</v>
      </c>
      <c r="BA137" s="474"/>
      <c r="BB137" s="474"/>
      <c r="BC137" s="474"/>
      <c r="BD137" s="474"/>
      <c r="BE137" s="474"/>
      <c r="BF137" s="475"/>
      <c r="BG137" s="476">
        <f t="shared" si="14"/>
        <v>65.769000000000005</v>
      </c>
      <c r="BH137" s="477"/>
      <c r="BI137" s="477"/>
      <c r="BJ137" s="477"/>
      <c r="BK137" s="477"/>
      <c r="BL137" s="477"/>
      <c r="BM137" s="478"/>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341" t="s">
        <v>2</v>
      </c>
      <c r="C139" s="342"/>
      <c r="D139" s="342"/>
      <c r="E139" s="342"/>
      <c r="F139" s="342"/>
      <c r="G139" s="342"/>
      <c r="H139" s="342"/>
      <c r="I139" s="342"/>
      <c r="J139" s="342"/>
      <c r="K139" s="342"/>
      <c r="L139" s="342"/>
      <c r="M139" s="342"/>
      <c r="N139" s="342"/>
      <c r="O139" s="342"/>
      <c r="P139" s="342"/>
      <c r="Q139" s="342"/>
      <c r="R139" s="342"/>
      <c r="S139" s="342"/>
      <c r="T139" s="342"/>
      <c r="U139" s="343"/>
      <c r="V139" s="347" t="s">
        <v>1</v>
      </c>
      <c r="W139" s="348"/>
      <c r="X139" s="348"/>
      <c r="Y139" s="348"/>
      <c r="Z139" s="348"/>
      <c r="AA139" s="348"/>
      <c r="AB139" s="348"/>
      <c r="AC139" s="348"/>
      <c r="AD139" s="348"/>
      <c r="AE139" s="348"/>
      <c r="AF139" s="348"/>
      <c r="AG139" s="348"/>
      <c r="AH139" s="348"/>
      <c r="AI139" s="348"/>
      <c r="AJ139" s="348"/>
      <c r="AK139" s="348"/>
      <c r="AL139" s="348"/>
      <c r="AM139" s="348"/>
      <c r="AN139" s="348"/>
      <c r="AO139" s="348"/>
      <c r="AP139" s="348"/>
      <c r="AQ139" s="348"/>
      <c r="AR139" s="348"/>
      <c r="AS139" s="348"/>
      <c r="AT139" s="348"/>
      <c r="AU139" s="348"/>
      <c r="AV139" s="348"/>
      <c r="AW139" s="348"/>
      <c r="AX139" s="348"/>
      <c r="AY139" s="349"/>
      <c r="AZ139" s="350">
        <f>SUM(AZ131:BF137)</f>
        <v>100.001</v>
      </c>
      <c r="BA139" s="351"/>
      <c r="BB139" s="351"/>
      <c r="BC139" s="351"/>
      <c r="BD139" s="351"/>
      <c r="BE139" s="351"/>
      <c r="BF139" s="351"/>
      <c r="BG139" s="351">
        <f>SUM(BG131:BM137)</f>
        <v>79.528500000000008</v>
      </c>
      <c r="BH139" s="351"/>
      <c r="BI139" s="351"/>
      <c r="BJ139" s="351"/>
      <c r="BK139" s="351"/>
      <c r="BL139" s="351"/>
      <c r="BM139" s="352"/>
    </row>
    <row r="140" spans="1:65" ht="18" customHeight="1" thickBot="1" x14ac:dyDescent="0.25">
      <c r="A140" s="37"/>
      <c r="B140" s="344"/>
      <c r="C140" s="345"/>
      <c r="D140" s="345"/>
      <c r="E140" s="345"/>
      <c r="F140" s="345"/>
      <c r="G140" s="345"/>
      <c r="H140" s="345"/>
      <c r="I140" s="345"/>
      <c r="J140" s="345"/>
      <c r="K140" s="345"/>
      <c r="L140" s="345"/>
      <c r="M140" s="345"/>
      <c r="N140" s="345"/>
      <c r="O140" s="345"/>
      <c r="P140" s="345"/>
      <c r="Q140" s="345"/>
      <c r="R140" s="345"/>
      <c r="S140" s="345"/>
      <c r="T140" s="345"/>
      <c r="U140" s="346"/>
      <c r="V140" s="353" t="s">
        <v>3</v>
      </c>
      <c r="W140" s="354"/>
      <c r="X140" s="354"/>
      <c r="Y140" s="354"/>
      <c r="Z140" s="354"/>
      <c r="AA140" s="354"/>
      <c r="AB140" s="354"/>
      <c r="AC140" s="354"/>
      <c r="AD140" s="354"/>
      <c r="AE140" s="354"/>
      <c r="AF140" s="354"/>
      <c r="AG140" s="354"/>
      <c r="AH140" s="354"/>
      <c r="AI140" s="354"/>
      <c r="AJ140" s="354"/>
      <c r="AK140" s="354"/>
      <c r="AL140" s="354"/>
      <c r="AM140" s="354"/>
      <c r="AN140" s="354"/>
      <c r="AO140" s="354"/>
      <c r="AP140" s="354"/>
      <c r="AQ140" s="354"/>
      <c r="AR140" s="354"/>
      <c r="AS140" s="354"/>
      <c r="AT140" s="354"/>
      <c r="AU140" s="354"/>
      <c r="AV140" s="354"/>
      <c r="AW140" s="354"/>
      <c r="AX140" s="354"/>
      <c r="AY140" s="354"/>
      <c r="AZ140" s="355">
        <f>IF(BG139=100,1,(BG139*1)/AZ139)</f>
        <v>0.79527704722952774</v>
      </c>
      <c r="BA140" s="356"/>
      <c r="BB140" s="356"/>
      <c r="BC140" s="356"/>
      <c r="BD140" s="356"/>
      <c r="BE140" s="356"/>
      <c r="BF140" s="356"/>
      <c r="BG140" s="356"/>
      <c r="BH140" s="356"/>
      <c r="BI140" s="356"/>
      <c r="BJ140" s="356"/>
      <c r="BK140" s="356"/>
      <c r="BL140" s="356"/>
      <c r="BM140" s="357"/>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67" t="s">
        <v>33</v>
      </c>
      <c r="D143" s="68"/>
      <c r="E143" s="68"/>
      <c r="F143" s="68"/>
      <c r="G143" s="68"/>
      <c r="H143" s="68"/>
      <c r="I143" s="68"/>
      <c r="J143" s="68"/>
      <c r="K143" s="68"/>
      <c r="L143" s="68"/>
      <c r="M143" s="68"/>
      <c r="N143" s="68"/>
      <c r="O143" s="85" t="str">
        <f>'LE 03 (PROG)'!O181:BW181</f>
        <v>TRANSFORMACIÓN CULTURAL.</v>
      </c>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224"/>
    </row>
    <row r="144" spans="1:65" ht="18" customHeight="1" x14ac:dyDescent="0.2">
      <c r="A144" s="37"/>
      <c r="B144" s="7"/>
      <c r="C144" s="67" t="s">
        <v>34</v>
      </c>
      <c r="D144" s="68"/>
      <c r="E144" s="68"/>
      <c r="F144" s="68"/>
      <c r="G144" s="68"/>
      <c r="H144" s="68"/>
      <c r="I144" s="68"/>
      <c r="J144" s="68"/>
      <c r="K144" s="68"/>
      <c r="L144" s="68"/>
      <c r="M144" s="68"/>
      <c r="N144" s="68"/>
      <c r="O144" s="228" t="str">
        <f>'LE 03 (PROG)'!O182:Q182</f>
        <v>LE 03.</v>
      </c>
      <c r="P144" s="228"/>
      <c r="Q144" s="228"/>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67" t="s">
        <v>35</v>
      </c>
      <c r="D145" s="67"/>
      <c r="E145" s="67"/>
      <c r="F145" s="67"/>
      <c r="G145" s="67"/>
      <c r="H145" s="67"/>
      <c r="I145" s="67"/>
      <c r="J145" s="67"/>
      <c r="K145" s="67"/>
      <c r="L145" s="67"/>
      <c r="M145" s="67"/>
      <c r="N145" s="67"/>
      <c r="O145" s="70">
        <f>'LE 03 (PROG)'!O183:Q183</f>
        <v>0.2</v>
      </c>
      <c r="P145" s="70"/>
      <c r="Q145" s="7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71" t="s">
        <v>36</v>
      </c>
      <c r="D146" s="71"/>
      <c r="E146" s="71"/>
      <c r="F146" s="71"/>
      <c r="G146" s="71"/>
      <c r="H146" s="71"/>
      <c r="I146" s="71"/>
      <c r="J146" s="71"/>
      <c r="K146" s="71"/>
      <c r="L146" s="71"/>
      <c r="M146" s="71"/>
      <c r="N146" s="71"/>
      <c r="O146" s="72" t="str">
        <f>'LE 03 (PROG)'!O184:BW184</f>
        <v>Culminar la implementación del Modelo Estándar de Control Interno (MECI), en todos sus componentes y realizar seguimiento a su desarrollo.</v>
      </c>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238"/>
    </row>
    <row r="147" spans="1:65" ht="18" customHeight="1" x14ac:dyDescent="0.2">
      <c r="A147" s="37"/>
      <c r="B147" s="7"/>
      <c r="C147" s="67" t="s">
        <v>34</v>
      </c>
      <c r="D147" s="67"/>
      <c r="E147" s="67"/>
      <c r="F147" s="67"/>
      <c r="G147" s="67"/>
      <c r="H147" s="67"/>
      <c r="I147" s="67"/>
      <c r="J147" s="67"/>
      <c r="K147" s="67"/>
      <c r="L147" s="67"/>
      <c r="M147" s="67"/>
      <c r="N147" s="67"/>
      <c r="O147" s="73" t="str">
        <f>'LE 03 (PROG)'!O185:R185</f>
        <v>LE 03 OB 06</v>
      </c>
      <c r="P147" s="69"/>
      <c r="Q147" s="69"/>
      <c r="R147" s="6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67" t="s">
        <v>37</v>
      </c>
      <c r="D148" s="67"/>
      <c r="E148" s="67"/>
      <c r="F148" s="67"/>
      <c r="G148" s="67"/>
      <c r="H148" s="67"/>
      <c r="I148" s="67"/>
      <c r="J148" s="67"/>
      <c r="K148" s="67"/>
      <c r="L148" s="67"/>
      <c r="M148" s="67"/>
      <c r="N148" s="67"/>
      <c r="O148" s="73">
        <f>'LE 03 (PROG)'!O186:Q186</f>
        <v>0.15</v>
      </c>
      <c r="P148" s="69"/>
      <c r="Q148" s="6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67" t="s">
        <v>38</v>
      </c>
      <c r="D149" s="67"/>
      <c r="E149" s="67"/>
      <c r="F149" s="67"/>
      <c r="G149" s="67"/>
      <c r="H149" s="67"/>
      <c r="I149" s="67"/>
      <c r="J149" s="67"/>
      <c r="K149" s="67"/>
      <c r="L149" s="67"/>
      <c r="M149" s="67"/>
      <c r="N149" s="67"/>
      <c r="O149" s="69" t="str">
        <f>'LE 03 (PROG)'!O187:BW187</f>
        <v>Jefe de la Oficina de Control Interno.</v>
      </c>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224"/>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232" t="s">
        <v>39</v>
      </c>
      <c r="C151" s="233"/>
      <c r="D151" s="233"/>
      <c r="E151" s="233"/>
      <c r="F151" s="233"/>
      <c r="G151" s="233"/>
      <c r="H151" s="233"/>
      <c r="I151" s="233"/>
      <c r="J151" s="233"/>
      <c r="K151" s="233"/>
      <c r="L151" s="233"/>
      <c r="M151" s="233"/>
      <c r="N151" s="233"/>
      <c r="O151" s="233"/>
      <c r="P151" s="233"/>
      <c r="Q151" s="233"/>
      <c r="R151" s="233"/>
      <c r="S151" s="233"/>
      <c r="T151" s="233"/>
      <c r="U151" s="234"/>
      <c r="V151" s="232" t="s">
        <v>40</v>
      </c>
      <c r="W151" s="233"/>
      <c r="X151" s="233"/>
      <c r="Y151" s="233"/>
      <c r="Z151" s="233"/>
      <c r="AA151" s="234"/>
      <c r="AB151" s="235" t="s">
        <v>9</v>
      </c>
      <c r="AC151" s="236"/>
      <c r="AD151" s="236"/>
      <c r="AE151" s="236"/>
      <c r="AF151" s="236"/>
      <c r="AG151" s="237"/>
      <c r="AH151" s="235" t="s">
        <v>49</v>
      </c>
      <c r="AI151" s="236"/>
      <c r="AJ151" s="236"/>
      <c r="AK151" s="236"/>
      <c r="AL151" s="236"/>
      <c r="AM151" s="237"/>
      <c r="AN151" s="235" t="s">
        <v>10</v>
      </c>
      <c r="AO151" s="236"/>
      <c r="AP151" s="236"/>
      <c r="AQ151" s="236"/>
      <c r="AR151" s="236"/>
      <c r="AS151" s="237"/>
      <c r="AT151" s="235" t="s">
        <v>48</v>
      </c>
      <c r="AU151" s="236"/>
      <c r="AV151" s="236"/>
      <c r="AW151" s="236"/>
      <c r="AX151" s="236"/>
      <c r="AY151" s="237"/>
      <c r="AZ151" s="235" t="s">
        <v>7</v>
      </c>
      <c r="BA151" s="236"/>
      <c r="BB151" s="236"/>
      <c r="BC151" s="236"/>
      <c r="BD151" s="236"/>
      <c r="BE151" s="236"/>
      <c r="BF151" s="237"/>
      <c r="BG151" s="235" t="s">
        <v>6</v>
      </c>
      <c r="BH151" s="236"/>
      <c r="BI151" s="236"/>
      <c r="BJ151" s="236"/>
      <c r="BK151" s="236"/>
      <c r="BL151" s="236"/>
      <c r="BM151" s="237"/>
    </row>
    <row r="152" spans="1:65" ht="36" customHeight="1" x14ac:dyDescent="0.2">
      <c r="A152" s="37"/>
      <c r="B152" s="287" t="str">
        <f>'LE 03 (PROG)'!B191</f>
        <v>Formular los cronogramas y procedimientos de auditorías internas en el marco del Modelo Estándar de Control Interno (MECI).</v>
      </c>
      <c r="C152" s="288"/>
      <c r="D152" s="288"/>
      <c r="E152" s="288"/>
      <c r="F152" s="288"/>
      <c r="G152" s="288"/>
      <c r="H152" s="288"/>
      <c r="I152" s="288"/>
      <c r="J152" s="288"/>
      <c r="K152" s="288"/>
      <c r="L152" s="288"/>
      <c r="M152" s="288"/>
      <c r="N152" s="288"/>
      <c r="O152" s="288"/>
      <c r="P152" s="288"/>
      <c r="Q152" s="288"/>
      <c r="R152" s="288"/>
      <c r="S152" s="288"/>
      <c r="T152" s="288"/>
      <c r="U152" s="289"/>
      <c r="V152" s="290" t="str">
        <f>'LE 03 (PROG)'!V191</f>
        <v>LE 03 OB 06 AC 01</v>
      </c>
      <c r="W152" s="291"/>
      <c r="X152" s="291"/>
      <c r="Y152" s="291"/>
      <c r="Z152" s="291"/>
      <c r="AA152" s="292"/>
      <c r="AB152" s="293">
        <f>'LE 03 (PROG)'!AB191</f>
        <v>4.4299999999999999E-3</v>
      </c>
      <c r="AC152" s="294"/>
      <c r="AD152" s="294"/>
      <c r="AE152" s="294"/>
      <c r="AF152" s="294"/>
      <c r="AG152" s="295"/>
      <c r="AH152" s="296">
        <f>'LE 03 (PROG)'!AL192</f>
        <v>2</v>
      </c>
      <c r="AI152" s="297"/>
      <c r="AJ152" s="297"/>
      <c r="AK152" s="297"/>
      <c r="AL152" s="297"/>
      <c r="AM152" s="298"/>
      <c r="AN152" s="299">
        <f>'LE 03 (PROG)'!AL192</f>
        <v>2</v>
      </c>
      <c r="AO152" s="300"/>
      <c r="AP152" s="300"/>
      <c r="AQ152" s="300"/>
      <c r="AR152" s="300"/>
      <c r="AS152" s="301"/>
      <c r="AT152" s="302">
        <f>IF(AH152=0,"",(AN152*1)/AH152)</f>
        <v>1</v>
      </c>
      <c r="AU152" s="303"/>
      <c r="AV152" s="303"/>
      <c r="AW152" s="303"/>
      <c r="AX152" s="303"/>
      <c r="AY152" s="304"/>
      <c r="AZ152" s="305">
        <f>AB152*100</f>
        <v>0.443</v>
      </c>
      <c r="BA152" s="306"/>
      <c r="BB152" s="306"/>
      <c r="BC152" s="306"/>
      <c r="BD152" s="306"/>
      <c r="BE152" s="306"/>
      <c r="BF152" s="307"/>
      <c r="BG152" s="308">
        <f>IF(AH152=0,(AZ152),((AT152*AB152)*100))</f>
        <v>0.443</v>
      </c>
      <c r="BH152" s="309"/>
      <c r="BI152" s="309"/>
      <c r="BJ152" s="309"/>
      <c r="BK152" s="309"/>
      <c r="BL152" s="309"/>
      <c r="BM152" s="310"/>
    </row>
    <row r="153" spans="1:65" ht="54" customHeight="1" x14ac:dyDescent="0.2">
      <c r="A153" s="37"/>
      <c r="B153" s="269" t="str">
        <f>'LE 03 (PROG)'!B193</f>
        <v>Presentar los cronogramas y procedimientos de auditorías internas al Sistema de Control Interno,  al Grupo Operativo del Modelo Estándar de Control Interno (MECI).</v>
      </c>
      <c r="C153" s="270"/>
      <c r="D153" s="270"/>
      <c r="E153" s="270"/>
      <c r="F153" s="270"/>
      <c r="G153" s="270"/>
      <c r="H153" s="270"/>
      <c r="I153" s="270"/>
      <c r="J153" s="270"/>
      <c r="K153" s="270"/>
      <c r="L153" s="270"/>
      <c r="M153" s="270"/>
      <c r="N153" s="270"/>
      <c r="O153" s="270"/>
      <c r="P153" s="270"/>
      <c r="Q153" s="270"/>
      <c r="R153" s="270"/>
      <c r="S153" s="270"/>
      <c r="T153" s="270"/>
      <c r="U153" s="271"/>
      <c r="V153" s="272" t="str">
        <f>'LE 03 (PROG)'!V193</f>
        <v>LE 03 OB 06 AC 02</v>
      </c>
      <c r="W153" s="273"/>
      <c r="X153" s="273"/>
      <c r="Y153" s="273"/>
      <c r="Z153" s="273"/>
      <c r="AA153" s="274"/>
      <c r="AB153" s="275">
        <f>'LE 03 (PROG)'!AB193</f>
        <v>1.6800000000000001E-3</v>
      </c>
      <c r="AC153" s="276"/>
      <c r="AD153" s="276"/>
      <c r="AE153" s="276"/>
      <c r="AF153" s="276"/>
      <c r="AG153" s="277"/>
      <c r="AH153" s="278">
        <f>'LE 03 (PROG)'!AL193</f>
        <v>2</v>
      </c>
      <c r="AI153" s="279"/>
      <c r="AJ153" s="279"/>
      <c r="AK153" s="279"/>
      <c r="AL153" s="279"/>
      <c r="AM153" s="280"/>
      <c r="AN153" s="281">
        <f>'LE 03 (PROG)'!AL194</f>
        <v>1</v>
      </c>
      <c r="AO153" s="282"/>
      <c r="AP153" s="282"/>
      <c r="AQ153" s="282"/>
      <c r="AR153" s="282"/>
      <c r="AS153" s="283"/>
      <c r="AT153" s="284">
        <f t="shared" ref="AT153:AT194" si="15">IF(AH153=0,"",(AN153*1)/AH153)</f>
        <v>0.5</v>
      </c>
      <c r="AU153" s="285"/>
      <c r="AV153" s="285"/>
      <c r="AW153" s="285"/>
      <c r="AX153" s="285"/>
      <c r="AY153" s="286"/>
      <c r="AZ153" s="239">
        <f t="shared" ref="AZ153:AZ194" si="16">AB153*100</f>
        <v>0.16800000000000001</v>
      </c>
      <c r="BA153" s="240"/>
      <c r="BB153" s="240"/>
      <c r="BC153" s="240"/>
      <c r="BD153" s="240"/>
      <c r="BE153" s="240"/>
      <c r="BF153" s="241"/>
      <c r="BG153" s="242">
        <f t="shared" ref="BG153:BG194" si="17">IF(AH153=0,(AZ153),((AT153*AB153)*100))</f>
        <v>8.4000000000000005E-2</v>
      </c>
      <c r="BH153" s="243"/>
      <c r="BI153" s="243"/>
      <c r="BJ153" s="243"/>
      <c r="BK153" s="243"/>
      <c r="BL153" s="243"/>
      <c r="BM153" s="244"/>
    </row>
    <row r="154" spans="1:65" ht="18" customHeight="1" x14ac:dyDescent="0.2">
      <c r="A154" s="37"/>
      <c r="B154" s="245" t="str">
        <f>'LE 03 (PROG)'!B195</f>
        <v>Realizar las auditorías según los cronogramas propuestos.</v>
      </c>
      <c r="C154" s="246"/>
      <c r="D154" s="246"/>
      <c r="E154" s="246"/>
      <c r="F154" s="246"/>
      <c r="G154" s="246"/>
      <c r="H154" s="246"/>
      <c r="I154" s="246"/>
      <c r="J154" s="246"/>
      <c r="K154" s="246"/>
      <c r="L154" s="246"/>
      <c r="M154" s="246"/>
      <c r="N154" s="246"/>
      <c r="O154" s="246"/>
      <c r="P154" s="246"/>
      <c r="Q154" s="246"/>
      <c r="R154" s="246"/>
      <c r="S154" s="246"/>
      <c r="T154" s="246"/>
      <c r="U154" s="247"/>
      <c r="V154" s="248" t="str">
        <f>'LE 03 (PROG)'!V195</f>
        <v>LE 03 OB 06 AC 03</v>
      </c>
      <c r="W154" s="249"/>
      <c r="X154" s="249"/>
      <c r="Y154" s="249"/>
      <c r="Z154" s="249"/>
      <c r="AA154" s="250"/>
      <c r="AB154" s="251">
        <f>'LE 03 (PROG)'!AB195</f>
        <v>1.9109999999999999E-2</v>
      </c>
      <c r="AC154" s="252"/>
      <c r="AD154" s="252"/>
      <c r="AE154" s="252"/>
      <c r="AF154" s="252"/>
      <c r="AG154" s="253"/>
      <c r="AH154" s="254">
        <f>'LE 03 (PROG)'!AL195</f>
        <v>12</v>
      </c>
      <c r="AI154" s="255"/>
      <c r="AJ154" s="255"/>
      <c r="AK154" s="255"/>
      <c r="AL154" s="255"/>
      <c r="AM154" s="256"/>
      <c r="AN154" s="257">
        <f>'LE 03 (PROG)'!AL196</f>
        <v>13</v>
      </c>
      <c r="AO154" s="258"/>
      <c r="AP154" s="258"/>
      <c r="AQ154" s="258"/>
      <c r="AR154" s="258"/>
      <c r="AS154" s="259"/>
      <c r="AT154" s="260">
        <f t="shared" si="15"/>
        <v>1.0833333333333333</v>
      </c>
      <c r="AU154" s="261"/>
      <c r="AV154" s="261"/>
      <c r="AW154" s="261"/>
      <c r="AX154" s="261"/>
      <c r="AY154" s="262"/>
      <c r="AZ154" s="263">
        <f t="shared" si="16"/>
        <v>1.9109999999999998</v>
      </c>
      <c r="BA154" s="264"/>
      <c r="BB154" s="264"/>
      <c r="BC154" s="264"/>
      <c r="BD154" s="264"/>
      <c r="BE154" s="264"/>
      <c r="BF154" s="265"/>
      <c r="BG154" s="266">
        <f t="shared" si="17"/>
        <v>2.0702499999999997</v>
      </c>
      <c r="BH154" s="267"/>
      <c r="BI154" s="267"/>
      <c r="BJ154" s="267"/>
      <c r="BK154" s="267"/>
      <c r="BL154" s="267"/>
      <c r="BM154" s="268"/>
    </row>
    <row r="155" spans="1:65" ht="54" customHeight="1" x14ac:dyDescent="0.2">
      <c r="A155" s="37"/>
      <c r="B155" s="269" t="str">
        <f>'LE 03 (PROG)'!B197</f>
        <v>Formular planes de mejoramientos con base en las auditorías que sean realizadas en el marco del cumplimiento del Modelo Estándar de Control Interno (MECI).</v>
      </c>
      <c r="C155" s="270"/>
      <c r="D155" s="270"/>
      <c r="E155" s="270"/>
      <c r="F155" s="270"/>
      <c r="G155" s="270"/>
      <c r="H155" s="270"/>
      <c r="I155" s="270"/>
      <c r="J155" s="270"/>
      <c r="K155" s="270"/>
      <c r="L155" s="270"/>
      <c r="M155" s="270"/>
      <c r="N155" s="270"/>
      <c r="O155" s="270"/>
      <c r="P155" s="270"/>
      <c r="Q155" s="270"/>
      <c r="R155" s="270"/>
      <c r="S155" s="270"/>
      <c r="T155" s="270"/>
      <c r="U155" s="271"/>
      <c r="V155" s="272" t="str">
        <f>'LE 03 (PROG)'!V197</f>
        <v>LE 03 OB 06 AC 04</v>
      </c>
      <c r="W155" s="273"/>
      <c r="X155" s="273"/>
      <c r="Y155" s="273"/>
      <c r="Z155" s="273"/>
      <c r="AA155" s="274"/>
      <c r="AB155" s="275">
        <f>'LE 03 (PROG)'!AB197</f>
        <v>1.0109999999999999E-2</v>
      </c>
      <c r="AC155" s="276"/>
      <c r="AD155" s="276"/>
      <c r="AE155" s="276"/>
      <c r="AF155" s="276"/>
      <c r="AG155" s="277"/>
      <c r="AH155" s="278">
        <f>'LE 03 (PROG)'!AL197</f>
        <v>12</v>
      </c>
      <c r="AI155" s="279"/>
      <c r="AJ155" s="279"/>
      <c r="AK155" s="279"/>
      <c r="AL155" s="279"/>
      <c r="AM155" s="280"/>
      <c r="AN155" s="281">
        <f>'LE 03 (PROG)'!AL198</f>
        <v>10</v>
      </c>
      <c r="AO155" s="282"/>
      <c r="AP155" s="282"/>
      <c r="AQ155" s="282"/>
      <c r="AR155" s="282"/>
      <c r="AS155" s="283"/>
      <c r="AT155" s="284">
        <f t="shared" si="15"/>
        <v>0.83333333333333337</v>
      </c>
      <c r="AU155" s="285"/>
      <c r="AV155" s="285"/>
      <c r="AW155" s="285"/>
      <c r="AX155" s="285"/>
      <c r="AY155" s="286"/>
      <c r="AZ155" s="239">
        <f t="shared" si="16"/>
        <v>1.0109999999999999</v>
      </c>
      <c r="BA155" s="240"/>
      <c r="BB155" s="240"/>
      <c r="BC155" s="240"/>
      <c r="BD155" s="240"/>
      <c r="BE155" s="240"/>
      <c r="BF155" s="241"/>
      <c r="BG155" s="242">
        <f t="shared" si="17"/>
        <v>0.84250000000000003</v>
      </c>
      <c r="BH155" s="243"/>
      <c r="BI155" s="243"/>
      <c r="BJ155" s="243"/>
      <c r="BK155" s="243"/>
      <c r="BL155" s="243"/>
      <c r="BM155" s="244"/>
    </row>
    <row r="156" spans="1:65" ht="54" customHeight="1" x14ac:dyDescent="0.2">
      <c r="A156" s="37"/>
      <c r="B156" s="245" t="str">
        <f>'LE 03 (PROG)'!B199</f>
        <v>Ejecutar las actividades contenidas en los planes de mejoramiento derivados de las auditorías realizadas en el marco del cumplimiento del Modelo Estándar de Control Interno (MECI).</v>
      </c>
      <c r="C156" s="246"/>
      <c r="D156" s="246"/>
      <c r="E156" s="246"/>
      <c r="F156" s="246"/>
      <c r="G156" s="246"/>
      <c r="H156" s="246"/>
      <c r="I156" s="246"/>
      <c r="J156" s="246"/>
      <c r="K156" s="246"/>
      <c r="L156" s="246"/>
      <c r="M156" s="246"/>
      <c r="N156" s="246"/>
      <c r="O156" s="246"/>
      <c r="P156" s="246"/>
      <c r="Q156" s="246"/>
      <c r="R156" s="246"/>
      <c r="S156" s="246"/>
      <c r="T156" s="246"/>
      <c r="U156" s="247"/>
      <c r="V156" s="248" t="str">
        <f>'LE 03 (PROG)'!V199</f>
        <v>LE 03 OB 06 AC 05</v>
      </c>
      <c r="W156" s="249"/>
      <c r="X156" s="249"/>
      <c r="Y156" s="249"/>
      <c r="Z156" s="249"/>
      <c r="AA156" s="250"/>
      <c r="AB156" s="251">
        <f>'LE 03 (PROG)'!AB199</f>
        <v>0.153</v>
      </c>
      <c r="AC156" s="252"/>
      <c r="AD156" s="252"/>
      <c r="AE156" s="252"/>
      <c r="AF156" s="252"/>
      <c r="AG156" s="253"/>
      <c r="AH156" s="254">
        <f>'LE 03 (PROG)'!AL199</f>
        <v>2</v>
      </c>
      <c r="AI156" s="255"/>
      <c r="AJ156" s="255"/>
      <c r="AK156" s="255"/>
      <c r="AL156" s="255"/>
      <c r="AM156" s="256"/>
      <c r="AN156" s="257">
        <f>'LE 03 (PROG)'!AL200</f>
        <v>1.2138</v>
      </c>
      <c r="AO156" s="258"/>
      <c r="AP156" s="258"/>
      <c r="AQ156" s="258"/>
      <c r="AR156" s="258"/>
      <c r="AS156" s="259"/>
      <c r="AT156" s="260">
        <f>IF(AH156=0,"",(AN156*1)/AH156)</f>
        <v>0.6069</v>
      </c>
      <c r="AU156" s="261"/>
      <c r="AV156" s="261"/>
      <c r="AW156" s="261"/>
      <c r="AX156" s="261"/>
      <c r="AY156" s="262"/>
      <c r="AZ156" s="263">
        <f t="shared" si="16"/>
        <v>15.299999999999999</v>
      </c>
      <c r="BA156" s="264"/>
      <c r="BB156" s="264"/>
      <c r="BC156" s="264"/>
      <c r="BD156" s="264"/>
      <c r="BE156" s="264"/>
      <c r="BF156" s="265"/>
      <c r="BG156" s="266">
        <f t="shared" si="17"/>
        <v>9.2855699999999999</v>
      </c>
      <c r="BH156" s="267"/>
      <c r="BI156" s="267"/>
      <c r="BJ156" s="267"/>
      <c r="BK156" s="267"/>
      <c r="BL156" s="267"/>
      <c r="BM156" s="268"/>
    </row>
    <row r="157" spans="1:65" ht="54" customHeight="1" x14ac:dyDescent="0.2">
      <c r="A157" s="37"/>
      <c r="B157" s="269" t="str">
        <f>'LE 03 (PROG)'!B201</f>
        <v>Realizar seguimiento a la ejecución de los planes de mejoramiento derivados de las auditorías realizadas en el marco del cumplimiento del Modelo Estándar de Control Interno (MECI).</v>
      </c>
      <c r="C157" s="270"/>
      <c r="D157" s="270"/>
      <c r="E157" s="270"/>
      <c r="F157" s="270"/>
      <c r="G157" s="270"/>
      <c r="H157" s="270"/>
      <c r="I157" s="270"/>
      <c r="J157" s="270"/>
      <c r="K157" s="270"/>
      <c r="L157" s="270"/>
      <c r="M157" s="270"/>
      <c r="N157" s="270"/>
      <c r="O157" s="270"/>
      <c r="P157" s="270"/>
      <c r="Q157" s="270"/>
      <c r="R157" s="270"/>
      <c r="S157" s="270"/>
      <c r="T157" s="270"/>
      <c r="U157" s="271"/>
      <c r="V157" s="272" t="str">
        <f>'LE 03 (PROG)'!V201</f>
        <v>LE 03 OB 06 AC 06</v>
      </c>
      <c r="W157" s="273"/>
      <c r="X157" s="273"/>
      <c r="Y157" s="273"/>
      <c r="Z157" s="273"/>
      <c r="AA157" s="274"/>
      <c r="AB157" s="275">
        <f>'LE 03 (PROG)'!AB201</f>
        <v>2.8999999999999998E-3</v>
      </c>
      <c r="AC157" s="276"/>
      <c r="AD157" s="276"/>
      <c r="AE157" s="276"/>
      <c r="AF157" s="276"/>
      <c r="AG157" s="277"/>
      <c r="AH157" s="278">
        <f>'LE 03 (PROG)'!AL201</f>
        <v>5</v>
      </c>
      <c r="AI157" s="279"/>
      <c r="AJ157" s="279"/>
      <c r="AK157" s="279"/>
      <c r="AL157" s="279"/>
      <c r="AM157" s="280"/>
      <c r="AN157" s="281">
        <f>'LE 03 (PROG)'!AL202</f>
        <v>2</v>
      </c>
      <c r="AO157" s="282"/>
      <c r="AP157" s="282"/>
      <c r="AQ157" s="282"/>
      <c r="AR157" s="282"/>
      <c r="AS157" s="283"/>
      <c r="AT157" s="284">
        <f t="shared" si="15"/>
        <v>0.4</v>
      </c>
      <c r="AU157" s="285"/>
      <c r="AV157" s="285"/>
      <c r="AW157" s="285"/>
      <c r="AX157" s="285"/>
      <c r="AY157" s="286"/>
      <c r="AZ157" s="239">
        <f t="shared" si="16"/>
        <v>0.28999999999999998</v>
      </c>
      <c r="BA157" s="240"/>
      <c r="BB157" s="240"/>
      <c r="BC157" s="240"/>
      <c r="BD157" s="240"/>
      <c r="BE157" s="240"/>
      <c r="BF157" s="241"/>
      <c r="BG157" s="242">
        <f t="shared" si="17"/>
        <v>0.11600000000000001</v>
      </c>
      <c r="BH157" s="243"/>
      <c r="BI157" s="243"/>
      <c r="BJ157" s="243"/>
      <c r="BK157" s="243"/>
      <c r="BL157" s="243"/>
      <c r="BM157" s="244"/>
    </row>
    <row r="158" spans="1:65" ht="71.25" customHeight="1" x14ac:dyDescent="0.2">
      <c r="A158" s="37"/>
      <c r="B158" s="245" t="str">
        <f>'LE 03 (PROG)'!B203</f>
        <v>Estandarizar y documentar el Manual de Procesos y Procedimientos de Direccionamiento Estratégico con la metodología definida en por el Comité Operativo del Modelo Estandar de Control Interno y el Grupo Primario de Calidad.</v>
      </c>
      <c r="C158" s="246"/>
      <c r="D158" s="246"/>
      <c r="E158" s="246"/>
      <c r="F158" s="246"/>
      <c r="G158" s="246"/>
      <c r="H158" s="246"/>
      <c r="I158" s="246"/>
      <c r="J158" s="246"/>
      <c r="K158" s="246"/>
      <c r="L158" s="246"/>
      <c r="M158" s="246"/>
      <c r="N158" s="246"/>
      <c r="O158" s="246"/>
      <c r="P158" s="246"/>
      <c r="Q158" s="246"/>
      <c r="R158" s="246"/>
      <c r="S158" s="246"/>
      <c r="T158" s="246"/>
      <c r="U158" s="247"/>
      <c r="V158" s="248" t="str">
        <f>'LE 03 (PROG)'!V203</f>
        <v>LE 03 OB 06 AC 07</v>
      </c>
      <c r="W158" s="249"/>
      <c r="X158" s="249"/>
      <c r="Y158" s="249"/>
      <c r="Z158" s="249"/>
      <c r="AA158" s="250"/>
      <c r="AB158" s="251">
        <f>'LE 03 (PROG)'!AB203</f>
        <v>3.1350000000000003E-2</v>
      </c>
      <c r="AC158" s="252"/>
      <c r="AD158" s="252"/>
      <c r="AE158" s="252"/>
      <c r="AF158" s="252"/>
      <c r="AG158" s="253"/>
      <c r="AH158" s="254">
        <f>'LE 03 (PROG)'!AL203</f>
        <v>1</v>
      </c>
      <c r="AI158" s="255"/>
      <c r="AJ158" s="255"/>
      <c r="AK158" s="255"/>
      <c r="AL158" s="255"/>
      <c r="AM158" s="256"/>
      <c r="AN158" s="257">
        <f>'LE 03 (PROG)'!AL204</f>
        <v>1</v>
      </c>
      <c r="AO158" s="258"/>
      <c r="AP158" s="258"/>
      <c r="AQ158" s="258"/>
      <c r="AR158" s="258"/>
      <c r="AS158" s="259"/>
      <c r="AT158" s="260">
        <f t="shared" si="15"/>
        <v>1</v>
      </c>
      <c r="AU158" s="261"/>
      <c r="AV158" s="261"/>
      <c r="AW158" s="261"/>
      <c r="AX158" s="261"/>
      <c r="AY158" s="262"/>
      <c r="AZ158" s="263">
        <f t="shared" si="16"/>
        <v>3.1350000000000002</v>
      </c>
      <c r="BA158" s="264"/>
      <c r="BB158" s="264"/>
      <c r="BC158" s="264"/>
      <c r="BD158" s="264"/>
      <c r="BE158" s="264"/>
      <c r="BF158" s="265"/>
      <c r="BG158" s="266">
        <f t="shared" si="17"/>
        <v>3.1350000000000002</v>
      </c>
      <c r="BH158" s="267"/>
      <c r="BI158" s="267"/>
      <c r="BJ158" s="267"/>
      <c r="BK158" s="267"/>
      <c r="BL158" s="267"/>
      <c r="BM158" s="268"/>
    </row>
    <row r="159" spans="1:65" ht="54" customHeight="1" x14ac:dyDescent="0.2">
      <c r="A159" s="37"/>
      <c r="B159" s="269" t="str">
        <f>'LE 03 (PROG)'!B205</f>
        <v>Estandarizar y documentar el Manual de Procesos y Procedimientos de Organización Jurídica con la metodología definida en por el Comité Operativo del Modelo Estandar de Control Interno y el Grupo Primario de Calidad.</v>
      </c>
      <c r="C159" s="270"/>
      <c r="D159" s="270"/>
      <c r="E159" s="270"/>
      <c r="F159" s="270"/>
      <c r="G159" s="270"/>
      <c r="H159" s="270"/>
      <c r="I159" s="270"/>
      <c r="J159" s="270"/>
      <c r="K159" s="270"/>
      <c r="L159" s="270"/>
      <c r="M159" s="270"/>
      <c r="N159" s="270"/>
      <c r="O159" s="270"/>
      <c r="P159" s="270"/>
      <c r="Q159" s="270"/>
      <c r="R159" s="270"/>
      <c r="S159" s="270"/>
      <c r="T159" s="270"/>
      <c r="U159" s="271"/>
      <c r="V159" s="272" t="str">
        <f>'LE 03 (PROG)'!V205</f>
        <v>LE 03 OB 06 AC 08</v>
      </c>
      <c r="W159" s="273"/>
      <c r="X159" s="273"/>
      <c r="Y159" s="273"/>
      <c r="Z159" s="273"/>
      <c r="AA159" s="274"/>
      <c r="AB159" s="275">
        <f>'LE 03 (PROG)'!AB205</f>
        <v>6.4759999999999998E-2</v>
      </c>
      <c r="AC159" s="276"/>
      <c r="AD159" s="276"/>
      <c r="AE159" s="276"/>
      <c r="AF159" s="276"/>
      <c r="AG159" s="277"/>
      <c r="AH159" s="278">
        <f>'LE 03 (PROG)'!AL205</f>
        <v>1</v>
      </c>
      <c r="AI159" s="279"/>
      <c r="AJ159" s="279"/>
      <c r="AK159" s="279"/>
      <c r="AL159" s="279"/>
      <c r="AM159" s="280"/>
      <c r="AN159" s="281">
        <f>'LE 03 (PROG)'!AL206</f>
        <v>1</v>
      </c>
      <c r="AO159" s="282"/>
      <c r="AP159" s="282"/>
      <c r="AQ159" s="282"/>
      <c r="AR159" s="282"/>
      <c r="AS159" s="283"/>
      <c r="AT159" s="284">
        <f t="shared" si="15"/>
        <v>1</v>
      </c>
      <c r="AU159" s="285"/>
      <c r="AV159" s="285"/>
      <c r="AW159" s="285"/>
      <c r="AX159" s="285"/>
      <c r="AY159" s="286"/>
      <c r="AZ159" s="239">
        <f t="shared" si="16"/>
        <v>6.476</v>
      </c>
      <c r="BA159" s="240"/>
      <c r="BB159" s="240"/>
      <c r="BC159" s="240"/>
      <c r="BD159" s="240"/>
      <c r="BE159" s="240"/>
      <c r="BF159" s="241"/>
      <c r="BG159" s="242">
        <f t="shared" si="17"/>
        <v>6.476</v>
      </c>
      <c r="BH159" s="243"/>
      <c r="BI159" s="243"/>
      <c r="BJ159" s="243"/>
      <c r="BK159" s="243"/>
      <c r="BL159" s="243"/>
      <c r="BM159" s="244"/>
    </row>
    <row r="160" spans="1:65" ht="54" customHeight="1" x14ac:dyDescent="0.2">
      <c r="A160" s="37"/>
      <c r="B160" s="245" t="str">
        <f>'LE 03 (PROG)'!B207</f>
        <v>Estandarizar y documentar el Manual de Procesos y Procedimientos de Control de Gestión con la metodología definida en por el Comité Operativo del Modelo Estandar de Control Interno y el Grupo Primario de Calidad.</v>
      </c>
      <c r="C160" s="246"/>
      <c r="D160" s="246"/>
      <c r="E160" s="246"/>
      <c r="F160" s="246"/>
      <c r="G160" s="246"/>
      <c r="H160" s="246"/>
      <c r="I160" s="246"/>
      <c r="J160" s="246"/>
      <c r="K160" s="246"/>
      <c r="L160" s="246"/>
      <c r="M160" s="246"/>
      <c r="N160" s="246"/>
      <c r="O160" s="246"/>
      <c r="P160" s="246"/>
      <c r="Q160" s="246"/>
      <c r="R160" s="246"/>
      <c r="S160" s="246"/>
      <c r="T160" s="246"/>
      <c r="U160" s="247"/>
      <c r="V160" s="248" t="str">
        <f>'LE 03 (PROG)'!V207</f>
        <v>LE 03 OB 06 AC 09</v>
      </c>
      <c r="W160" s="249"/>
      <c r="X160" s="249"/>
      <c r="Y160" s="249"/>
      <c r="Z160" s="249"/>
      <c r="AA160" s="250"/>
      <c r="AB160" s="251">
        <f>'LE 03 (PROG)'!AB207</f>
        <v>2.7130000000000001E-2</v>
      </c>
      <c r="AC160" s="252"/>
      <c r="AD160" s="252"/>
      <c r="AE160" s="252"/>
      <c r="AF160" s="252"/>
      <c r="AG160" s="253"/>
      <c r="AH160" s="254">
        <f>'LE 03 (PROG)'!AL207</f>
        <v>1</v>
      </c>
      <c r="AI160" s="255"/>
      <c r="AJ160" s="255"/>
      <c r="AK160" s="255"/>
      <c r="AL160" s="255"/>
      <c r="AM160" s="256"/>
      <c r="AN160" s="257">
        <f>'LE 03 (PROG)'!AL208</f>
        <v>1</v>
      </c>
      <c r="AO160" s="258"/>
      <c r="AP160" s="258"/>
      <c r="AQ160" s="258"/>
      <c r="AR160" s="258"/>
      <c r="AS160" s="259"/>
      <c r="AT160" s="260">
        <f t="shared" si="15"/>
        <v>1</v>
      </c>
      <c r="AU160" s="261"/>
      <c r="AV160" s="261"/>
      <c r="AW160" s="261"/>
      <c r="AX160" s="261"/>
      <c r="AY160" s="262"/>
      <c r="AZ160" s="263">
        <f t="shared" si="16"/>
        <v>2.7130000000000001</v>
      </c>
      <c r="BA160" s="264"/>
      <c r="BB160" s="264"/>
      <c r="BC160" s="264"/>
      <c r="BD160" s="264"/>
      <c r="BE160" s="264"/>
      <c r="BF160" s="265"/>
      <c r="BG160" s="266">
        <f t="shared" si="17"/>
        <v>2.7130000000000001</v>
      </c>
      <c r="BH160" s="267"/>
      <c r="BI160" s="267"/>
      <c r="BJ160" s="267"/>
      <c r="BK160" s="267"/>
      <c r="BL160" s="267"/>
      <c r="BM160" s="268"/>
    </row>
    <row r="161" spans="1:65" ht="54" customHeight="1" x14ac:dyDescent="0.2">
      <c r="A161" s="37"/>
      <c r="B161" s="269" t="str">
        <f>'LE 03 (PROG)'!B209</f>
        <v>Estandarizar y documentar el Manual de Procesos y Procedimientos de Gestión Financiera con la metodología definida en por el Comité Operativo del Modelo Estandar de Control Interno y el Grupo Primario de Calidad.</v>
      </c>
      <c r="C161" s="270"/>
      <c r="D161" s="270"/>
      <c r="E161" s="270"/>
      <c r="F161" s="270"/>
      <c r="G161" s="270"/>
      <c r="H161" s="270"/>
      <c r="I161" s="270"/>
      <c r="J161" s="270"/>
      <c r="K161" s="270"/>
      <c r="L161" s="270"/>
      <c r="M161" s="270"/>
      <c r="N161" s="270"/>
      <c r="O161" s="270"/>
      <c r="P161" s="270"/>
      <c r="Q161" s="270"/>
      <c r="R161" s="270"/>
      <c r="S161" s="270"/>
      <c r="T161" s="270"/>
      <c r="U161" s="271"/>
      <c r="V161" s="272" t="str">
        <f>'LE 03 (PROG)'!V209</f>
        <v>LE 03 OB 06 AC 10</v>
      </c>
      <c r="W161" s="273"/>
      <c r="X161" s="273"/>
      <c r="Y161" s="273"/>
      <c r="Z161" s="273"/>
      <c r="AA161" s="274"/>
      <c r="AB161" s="275">
        <f>'LE 03 (PROG)'!AB209</f>
        <v>7.0349999999999996E-2</v>
      </c>
      <c r="AC161" s="276"/>
      <c r="AD161" s="276"/>
      <c r="AE161" s="276"/>
      <c r="AF161" s="276"/>
      <c r="AG161" s="277"/>
      <c r="AH161" s="278">
        <f>'LE 03 (PROG)'!AL209</f>
        <v>1</v>
      </c>
      <c r="AI161" s="279"/>
      <c r="AJ161" s="279"/>
      <c r="AK161" s="279"/>
      <c r="AL161" s="279"/>
      <c r="AM161" s="280"/>
      <c r="AN161" s="281">
        <f>'LE 03 (PROG)'!AL210</f>
        <v>0</v>
      </c>
      <c r="AO161" s="282"/>
      <c r="AP161" s="282"/>
      <c r="AQ161" s="282"/>
      <c r="AR161" s="282"/>
      <c r="AS161" s="283"/>
      <c r="AT161" s="284">
        <f t="shared" si="15"/>
        <v>0</v>
      </c>
      <c r="AU161" s="285"/>
      <c r="AV161" s="285"/>
      <c r="AW161" s="285"/>
      <c r="AX161" s="285"/>
      <c r="AY161" s="286"/>
      <c r="AZ161" s="239">
        <f t="shared" si="16"/>
        <v>7.0349999999999993</v>
      </c>
      <c r="BA161" s="240"/>
      <c r="BB161" s="240"/>
      <c r="BC161" s="240"/>
      <c r="BD161" s="240"/>
      <c r="BE161" s="240"/>
      <c r="BF161" s="241"/>
      <c r="BG161" s="242">
        <f t="shared" si="17"/>
        <v>0</v>
      </c>
      <c r="BH161" s="243"/>
      <c r="BI161" s="243"/>
      <c r="BJ161" s="243"/>
      <c r="BK161" s="243"/>
      <c r="BL161" s="243"/>
      <c r="BM161" s="244"/>
    </row>
    <row r="162" spans="1:65" ht="71.25" customHeight="1" x14ac:dyDescent="0.2">
      <c r="A162" s="37"/>
      <c r="B162" s="245" t="str">
        <f>'LE 03 (PROG)'!B211</f>
        <v>Estandarizar y documentar el Manual de Procesos y Procedimientos de Gestión del Talento Humano con la metodología definida en por el Comité Operativo del Modelo Estandar de Control Interno y el Grupo Primario de Calidad.</v>
      </c>
      <c r="C162" s="246"/>
      <c r="D162" s="246"/>
      <c r="E162" s="246"/>
      <c r="F162" s="246"/>
      <c r="G162" s="246"/>
      <c r="H162" s="246"/>
      <c r="I162" s="246"/>
      <c r="J162" s="246"/>
      <c r="K162" s="246"/>
      <c r="L162" s="246"/>
      <c r="M162" s="246"/>
      <c r="N162" s="246"/>
      <c r="O162" s="246"/>
      <c r="P162" s="246"/>
      <c r="Q162" s="246"/>
      <c r="R162" s="246"/>
      <c r="S162" s="246"/>
      <c r="T162" s="246"/>
      <c r="U162" s="247"/>
      <c r="V162" s="248" t="str">
        <f>'LE 03 (PROG)'!V211</f>
        <v>LE 03 OB 06 AC 11</v>
      </c>
      <c r="W162" s="249"/>
      <c r="X162" s="249"/>
      <c r="Y162" s="249"/>
      <c r="Z162" s="249"/>
      <c r="AA162" s="250"/>
      <c r="AB162" s="251">
        <f>'LE 03 (PROG)'!AB211</f>
        <v>9.5390000000000003E-2</v>
      </c>
      <c r="AC162" s="252"/>
      <c r="AD162" s="252"/>
      <c r="AE162" s="252"/>
      <c r="AF162" s="252"/>
      <c r="AG162" s="253"/>
      <c r="AH162" s="254">
        <f>'LE 03 (PROG)'!AL211</f>
        <v>0</v>
      </c>
      <c r="AI162" s="255"/>
      <c r="AJ162" s="255"/>
      <c r="AK162" s="255"/>
      <c r="AL162" s="255"/>
      <c r="AM162" s="256"/>
      <c r="AN162" s="257">
        <f>'LE 03 (PROG)'!AL212</f>
        <v>0</v>
      </c>
      <c r="AO162" s="258"/>
      <c r="AP162" s="258"/>
      <c r="AQ162" s="258"/>
      <c r="AR162" s="258"/>
      <c r="AS162" s="259"/>
      <c r="AT162" s="260" t="str">
        <f t="shared" si="15"/>
        <v/>
      </c>
      <c r="AU162" s="261"/>
      <c r="AV162" s="261"/>
      <c r="AW162" s="261"/>
      <c r="AX162" s="261"/>
      <c r="AY162" s="262"/>
      <c r="AZ162" s="263">
        <f t="shared" si="16"/>
        <v>9.5389999999999997</v>
      </c>
      <c r="BA162" s="264"/>
      <c r="BB162" s="264"/>
      <c r="BC162" s="264"/>
      <c r="BD162" s="264"/>
      <c r="BE162" s="264"/>
      <c r="BF162" s="265"/>
      <c r="BG162" s="266">
        <f t="shared" si="17"/>
        <v>9.5389999999999997</v>
      </c>
      <c r="BH162" s="267"/>
      <c r="BI162" s="267"/>
      <c r="BJ162" s="267"/>
      <c r="BK162" s="267"/>
      <c r="BL162" s="267"/>
      <c r="BM162" s="268"/>
    </row>
    <row r="163" spans="1:65" ht="71.25" customHeight="1" x14ac:dyDescent="0.2">
      <c r="A163" s="37"/>
      <c r="B163" s="269" t="str">
        <f>'LE 03 (PROG)'!B213</f>
        <v>Estandarizar y documentar el Manual de Procesos y Procedimientos de Gestión de la Información con la metodología definida en por el Comité Operativo del Modelo Estandar de Control Interno y el Grupo Primario de Calidad.</v>
      </c>
      <c r="C163" s="270"/>
      <c r="D163" s="270"/>
      <c r="E163" s="270"/>
      <c r="F163" s="270"/>
      <c r="G163" s="270"/>
      <c r="H163" s="270"/>
      <c r="I163" s="270"/>
      <c r="J163" s="270"/>
      <c r="K163" s="270"/>
      <c r="L163" s="270"/>
      <c r="M163" s="270"/>
      <c r="N163" s="270"/>
      <c r="O163" s="270"/>
      <c r="P163" s="270"/>
      <c r="Q163" s="270"/>
      <c r="R163" s="270"/>
      <c r="S163" s="270"/>
      <c r="T163" s="270"/>
      <c r="U163" s="271"/>
      <c r="V163" s="272" t="str">
        <f>'LE 03 (PROG)'!V213</f>
        <v>LE 03 OB 06 AC 12</v>
      </c>
      <c r="W163" s="273"/>
      <c r="X163" s="273"/>
      <c r="Y163" s="273"/>
      <c r="Z163" s="273"/>
      <c r="AA163" s="274"/>
      <c r="AB163" s="275">
        <f>'LE 03 (PROG)'!AB213</f>
        <v>0</v>
      </c>
      <c r="AC163" s="276"/>
      <c r="AD163" s="276"/>
      <c r="AE163" s="276"/>
      <c r="AF163" s="276"/>
      <c r="AG163" s="277"/>
      <c r="AH163" s="278">
        <f>'LE 03 (PROG)'!AL213</f>
        <v>0</v>
      </c>
      <c r="AI163" s="279"/>
      <c r="AJ163" s="279"/>
      <c r="AK163" s="279"/>
      <c r="AL163" s="279"/>
      <c r="AM163" s="280"/>
      <c r="AN163" s="281">
        <f>'LE 03 (PROG)'!AL214</f>
        <v>0</v>
      </c>
      <c r="AO163" s="282"/>
      <c r="AP163" s="282"/>
      <c r="AQ163" s="282"/>
      <c r="AR163" s="282"/>
      <c r="AS163" s="283"/>
      <c r="AT163" s="284" t="str">
        <f t="shared" si="15"/>
        <v/>
      </c>
      <c r="AU163" s="285"/>
      <c r="AV163" s="285"/>
      <c r="AW163" s="285"/>
      <c r="AX163" s="285"/>
      <c r="AY163" s="286"/>
      <c r="AZ163" s="239">
        <f t="shared" si="16"/>
        <v>0</v>
      </c>
      <c r="BA163" s="240"/>
      <c r="BB163" s="240"/>
      <c r="BC163" s="240"/>
      <c r="BD163" s="240"/>
      <c r="BE163" s="240"/>
      <c r="BF163" s="241"/>
      <c r="BG163" s="242">
        <f t="shared" si="17"/>
        <v>0</v>
      </c>
      <c r="BH163" s="243"/>
      <c r="BI163" s="243"/>
      <c r="BJ163" s="243"/>
      <c r="BK163" s="243"/>
      <c r="BL163" s="243"/>
      <c r="BM163" s="244"/>
    </row>
    <row r="164" spans="1:65" ht="71.25" customHeight="1" x14ac:dyDescent="0.2">
      <c r="A164" s="37"/>
      <c r="B164" s="245" t="str">
        <f>'LE 03 (PROG)'!B215</f>
        <v>Estandarizar y documentar el Manual de Procesos y Procedimientos de Gestión de Bienes y Suministros con la metodología definida en por el Comité Operativo del Modelo Estandar de Control Interno y el Grupo Primario de Calidad.</v>
      </c>
      <c r="C164" s="246"/>
      <c r="D164" s="246"/>
      <c r="E164" s="246"/>
      <c r="F164" s="246"/>
      <c r="G164" s="246"/>
      <c r="H164" s="246"/>
      <c r="I164" s="246"/>
      <c r="J164" s="246"/>
      <c r="K164" s="246"/>
      <c r="L164" s="246"/>
      <c r="M164" s="246"/>
      <c r="N164" s="246"/>
      <c r="O164" s="246"/>
      <c r="P164" s="246"/>
      <c r="Q164" s="246"/>
      <c r="R164" s="246"/>
      <c r="S164" s="246"/>
      <c r="T164" s="246"/>
      <c r="U164" s="247"/>
      <c r="V164" s="248" t="str">
        <f>'LE 03 (PROG)'!V215</f>
        <v>LE 03 OB 06 AC 13</v>
      </c>
      <c r="W164" s="249"/>
      <c r="X164" s="249"/>
      <c r="Y164" s="249"/>
      <c r="Z164" s="249"/>
      <c r="AA164" s="250"/>
      <c r="AB164" s="251">
        <f>'LE 03 (PROG)'!AB215</f>
        <v>0</v>
      </c>
      <c r="AC164" s="252"/>
      <c r="AD164" s="252"/>
      <c r="AE164" s="252"/>
      <c r="AF164" s="252"/>
      <c r="AG164" s="253"/>
      <c r="AH164" s="254">
        <f>'LE 03 (PROG)'!AL215</f>
        <v>0</v>
      </c>
      <c r="AI164" s="255"/>
      <c r="AJ164" s="255"/>
      <c r="AK164" s="255"/>
      <c r="AL164" s="255"/>
      <c r="AM164" s="256"/>
      <c r="AN164" s="257">
        <f>'LE 03 (PROG)'!AL216</f>
        <v>0</v>
      </c>
      <c r="AO164" s="258"/>
      <c r="AP164" s="258"/>
      <c r="AQ164" s="258"/>
      <c r="AR164" s="258"/>
      <c r="AS164" s="259"/>
      <c r="AT164" s="260" t="str">
        <f t="shared" si="15"/>
        <v/>
      </c>
      <c r="AU164" s="261"/>
      <c r="AV164" s="261"/>
      <c r="AW164" s="261"/>
      <c r="AX164" s="261"/>
      <c r="AY164" s="262"/>
      <c r="AZ164" s="263">
        <f t="shared" si="16"/>
        <v>0</v>
      </c>
      <c r="BA164" s="264"/>
      <c r="BB164" s="264"/>
      <c r="BC164" s="264"/>
      <c r="BD164" s="264"/>
      <c r="BE164" s="264"/>
      <c r="BF164" s="265"/>
      <c r="BG164" s="266">
        <f t="shared" si="17"/>
        <v>0</v>
      </c>
      <c r="BH164" s="267"/>
      <c r="BI164" s="267"/>
      <c r="BJ164" s="267"/>
      <c r="BK164" s="267"/>
      <c r="BL164" s="267"/>
      <c r="BM164" s="268"/>
    </row>
    <row r="165" spans="1:65" ht="54" customHeight="1" x14ac:dyDescent="0.2">
      <c r="A165" s="37"/>
      <c r="B165" s="269" t="str">
        <f>'LE 03 (PROG)'!B217</f>
        <v>Estandarizar y documentar el Manual de Procesos y Procedimientos de Servicios Generales con la metodología definida en por el Comité Operativo del Modelo Estandar de Control Interno y el Grupo Primario de Calidad.</v>
      </c>
      <c r="C165" s="270"/>
      <c r="D165" s="270"/>
      <c r="E165" s="270"/>
      <c r="F165" s="270"/>
      <c r="G165" s="270"/>
      <c r="H165" s="270"/>
      <c r="I165" s="270"/>
      <c r="J165" s="270"/>
      <c r="K165" s="270"/>
      <c r="L165" s="270"/>
      <c r="M165" s="270"/>
      <c r="N165" s="270"/>
      <c r="O165" s="270"/>
      <c r="P165" s="270"/>
      <c r="Q165" s="270"/>
      <c r="R165" s="270"/>
      <c r="S165" s="270"/>
      <c r="T165" s="270"/>
      <c r="U165" s="271"/>
      <c r="V165" s="272" t="str">
        <f>'LE 03 (PROG)'!V217</f>
        <v>LE 03 OB 06 AC 14</v>
      </c>
      <c r="W165" s="273"/>
      <c r="X165" s="273"/>
      <c r="Y165" s="273"/>
      <c r="Z165" s="273"/>
      <c r="AA165" s="274"/>
      <c r="AB165" s="275">
        <f>'LE 03 (PROG)'!AB217</f>
        <v>0</v>
      </c>
      <c r="AC165" s="276"/>
      <c r="AD165" s="276"/>
      <c r="AE165" s="276"/>
      <c r="AF165" s="276"/>
      <c r="AG165" s="277"/>
      <c r="AH165" s="278">
        <f>'LE 03 (PROG)'!AL217</f>
        <v>0</v>
      </c>
      <c r="AI165" s="279"/>
      <c r="AJ165" s="279"/>
      <c r="AK165" s="279"/>
      <c r="AL165" s="279"/>
      <c r="AM165" s="280"/>
      <c r="AN165" s="281">
        <f>'LE 03 (PROG)'!AL218</f>
        <v>0</v>
      </c>
      <c r="AO165" s="282"/>
      <c r="AP165" s="282"/>
      <c r="AQ165" s="282"/>
      <c r="AR165" s="282"/>
      <c r="AS165" s="283"/>
      <c r="AT165" s="284" t="str">
        <f t="shared" si="15"/>
        <v/>
      </c>
      <c r="AU165" s="285"/>
      <c r="AV165" s="285"/>
      <c r="AW165" s="285"/>
      <c r="AX165" s="285"/>
      <c r="AY165" s="286"/>
      <c r="AZ165" s="239">
        <f t="shared" si="16"/>
        <v>0</v>
      </c>
      <c r="BA165" s="240"/>
      <c r="BB165" s="240"/>
      <c r="BC165" s="240"/>
      <c r="BD165" s="240"/>
      <c r="BE165" s="240"/>
      <c r="BF165" s="241"/>
      <c r="BG165" s="242">
        <f t="shared" si="17"/>
        <v>0</v>
      </c>
      <c r="BH165" s="243"/>
      <c r="BI165" s="243"/>
      <c r="BJ165" s="243"/>
      <c r="BK165" s="243"/>
      <c r="BL165" s="243"/>
      <c r="BM165" s="244"/>
    </row>
    <row r="166" spans="1:65" ht="54" customHeight="1" x14ac:dyDescent="0.2">
      <c r="A166" s="37"/>
      <c r="B166" s="245" t="str">
        <f>'LE 03 (PROG)'!B219</f>
        <v>Estandarizar y documentar el Manual de Procesos y Procedimientos de Mantenimiento con la metodología definida en por el Comité Operativo del Modelo Estandar de Control Interno y el Grupo Primario de Calidad.</v>
      </c>
      <c r="C166" s="246"/>
      <c r="D166" s="246"/>
      <c r="E166" s="246"/>
      <c r="F166" s="246"/>
      <c r="G166" s="246"/>
      <c r="H166" s="246"/>
      <c r="I166" s="246"/>
      <c r="J166" s="246"/>
      <c r="K166" s="246"/>
      <c r="L166" s="246"/>
      <c r="M166" s="246"/>
      <c r="N166" s="246"/>
      <c r="O166" s="246"/>
      <c r="P166" s="246"/>
      <c r="Q166" s="246"/>
      <c r="R166" s="246"/>
      <c r="S166" s="246"/>
      <c r="T166" s="246"/>
      <c r="U166" s="247"/>
      <c r="V166" s="248" t="str">
        <f>'LE 03 (PROG)'!V219</f>
        <v>LE 03 OB 06 AC 15</v>
      </c>
      <c r="W166" s="249"/>
      <c r="X166" s="249"/>
      <c r="Y166" s="249"/>
      <c r="Z166" s="249"/>
      <c r="AA166" s="250"/>
      <c r="AB166" s="251">
        <f>'LE 03 (PROG)'!AB219</f>
        <v>0</v>
      </c>
      <c r="AC166" s="252"/>
      <c r="AD166" s="252"/>
      <c r="AE166" s="252"/>
      <c r="AF166" s="252"/>
      <c r="AG166" s="253"/>
      <c r="AH166" s="254">
        <f>'LE 03 (PROG)'!AL219</f>
        <v>0</v>
      </c>
      <c r="AI166" s="255"/>
      <c r="AJ166" s="255"/>
      <c r="AK166" s="255"/>
      <c r="AL166" s="255"/>
      <c r="AM166" s="256"/>
      <c r="AN166" s="257">
        <f>'LE 03 (PROG)'!AL220</f>
        <v>0</v>
      </c>
      <c r="AO166" s="258"/>
      <c r="AP166" s="258"/>
      <c r="AQ166" s="258"/>
      <c r="AR166" s="258"/>
      <c r="AS166" s="259"/>
      <c r="AT166" s="260" t="str">
        <f t="shared" si="15"/>
        <v/>
      </c>
      <c r="AU166" s="261"/>
      <c r="AV166" s="261"/>
      <c r="AW166" s="261"/>
      <c r="AX166" s="261"/>
      <c r="AY166" s="262"/>
      <c r="AZ166" s="263">
        <f t="shared" si="16"/>
        <v>0</v>
      </c>
      <c r="BA166" s="264"/>
      <c r="BB166" s="264"/>
      <c r="BC166" s="264"/>
      <c r="BD166" s="264"/>
      <c r="BE166" s="264"/>
      <c r="BF166" s="265"/>
      <c r="BG166" s="266">
        <f t="shared" si="17"/>
        <v>0</v>
      </c>
      <c r="BH166" s="267"/>
      <c r="BI166" s="267"/>
      <c r="BJ166" s="267"/>
      <c r="BK166" s="267"/>
      <c r="BL166" s="267"/>
      <c r="BM166" s="268"/>
    </row>
    <row r="167" spans="1:65" ht="54" customHeight="1" x14ac:dyDescent="0.2">
      <c r="A167" s="37"/>
      <c r="B167" s="269" t="str">
        <f>'LE 03 (PROG)'!B221</f>
        <v>Estandarizar y documentar el Manual de Procesos y Procedimientos de Gestión Documental con la metodología definida en por el Comité Operativo del Modelo Estandar de Control Interno y el Grupo Primario de Calidad.</v>
      </c>
      <c r="C167" s="270"/>
      <c r="D167" s="270"/>
      <c r="E167" s="270"/>
      <c r="F167" s="270"/>
      <c r="G167" s="270"/>
      <c r="H167" s="270"/>
      <c r="I167" s="270"/>
      <c r="J167" s="270"/>
      <c r="K167" s="270"/>
      <c r="L167" s="270"/>
      <c r="M167" s="270"/>
      <c r="N167" s="270"/>
      <c r="O167" s="270"/>
      <c r="P167" s="270"/>
      <c r="Q167" s="270"/>
      <c r="R167" s="270"/>
      <c r="S167" s="270"/>
      <c r="T167" s="270"/>
      <c r="U167" s="271"/>
      <c r="V167" s="272" t="str">
        <f>'LE 03 (PROG)'!V221</f>
        <v>LE 03 OB 06 AC 16</v>
      </c>
      <c r="W167" s="273"/>
      <c r="X167" s="273"/>
      <c r="Y167" s="273"/>
      <c r="Z167" s="273"/>
      <c r="AA167" s="274"/>
      <c r="AB167" s="275">
        <f>'LE 03 (PROG)'!AB221</f>
        <v>6.4769999999999994E-2</v>
      </c>
      <c r="AC167" s="276"/>
      <c r="AD167" s="276"/>
      <c r="AE167" s="276"/>
      <c r="AF167" s="276"/>
      <c r="AG167" s="277"/>
      <c r="AH167" s="278">
        <f>'LE 03 (PROG)'!AL221</f>
        <v>1</v>
      </c>
      <c r="AI167" s="279"/>
      <c r="AJ167" s="279"/>
      <c r="AK167" s="279"/>
      <c r="AL167" s="279"/>
      <c r="AM167" s="280"/>
      <c r="AN167" s="281">
        <f>'LE 03 (PROG)'!AL222</f>
        <v>1</v>
      </c>
      <c r="AO167" s="282"/>
      <c r="AP167" s="282"/>
      <c r="AQ167" s="282"/>
      <c r="AR167" s="282"/>
      <c r="AS167" s="283"/>
      <c r="AT167" s="284">
        <f t="shared" si="15"/>
        <v>1</v>
      </c>
      <c r="AU167" s="285"/>
      <c r="AV167" s="285"/>
      <c r="AW167" s="285"/>
      <c r="AX167" s="285"/>
      <c r="AY167" s="286"/>
      <c r="AZ167" s="239">
        <f t="shared" si="16"/>
        <v>6.4769999999999994</v>
      </c>
      <c r="BA167" s="240"/>
      <c r="BB167" s="240"/>
      <c r="BC167" s="240"/>
      <c r="BD167" s="240"/>
      <c r="BE167" s="240"/>
      <c r="BF167" s="241"/>
      <c r="BG167" s="242">
        <f t="shared" si="17"/>
        <v>6.4769999999999994</v>
      </c>
      <c r="BH167" s="243"/>
      <c r="BI167" s="243"/>
      <c r="BJ167" s="243"/>
      <c r="BK167" s="243"/>
      <c r="BL167" s="243"/>
      <c r="BM167" s="244"/>
    </row>
    <row r="168" spans="1:65" ht="71.25" customHeight="1" x14ac:dyDescent="0.2">
      <c r="A168" s="37"/>
      <c r="B168" s="245" t="str">
        <f>'LE 03 (PROG)'!B223</f>
        <v>Elaborar y actualizar los diferentes manuales, guías, protocolos y codigos relacionados con el Modelo Estandar de Control Interno y Calidad y presentarlos al Comité Operativo del MECI, para su aprobación: Código de Ética.</v>
      </c>
      <c r="C168" s="246"/>
      <c r="D168" s="246"/>
      <c r="E168" s="246"/>
      <c r="F168" s="246"/>
      <c r="G168" s="246"/>
      <c r="H168" s="246"/>
      <c r="I168" s="246"/>
      <c r="J168" s="246"/>
      <c r="K168" s="246"/>
      <c r="L168" s="246"/>
      <c r="M168" s="246"/>
      <c r="N168" s="246"/>
      <c r="O168" s="246"/>
      <c r="P168" s="246"/>
      <c r="Q168" s="246"/>
      <c r="R168" s="246"/>
      <c r="S168" s="246"/>
      <c r="T168" s="246"/>
      <c r="U168" s="247"/>
      <c r="V168" s="248" t="str">
        <f>'LE 03 (PROG)'!V223</f>
        <v>LE 03 OB 06 AC 17</v>
      </c>
      <c r="W168" s="249"/>
      <c r="X168" s="249"/>
      <c r="Y168" s="249"/>
      <c r="Z168" s="249"/>
      <c r="AA168" s="250"/>
      <c r="AB168" s="251">
        <f>'LE 03 (PROG)'!AB223</f>
        <v>5.8999999999999999E-3</v>
      </c>
      <c r="AC168" s="252"/>
      <c r="AD168" s="252"/>
      <c r="AE168" s="252"/>
      <c r="AF168" s="252"/>
      <c r="AG168" s="253"/>
      <c r="AH168" s="254">
        <f>'LE 03 (PROG)'!AL223</f>
        <v>1</v>
      </c>
      <c r="AI168" s="255"/>
      <c r="AJ168" s="255"/>
      <c r="AK168" s="255"/>
      <c r="AL168" s="255"/>
      <c r="AM168" s="256"/>
      <c r="AN168" s="257">
        <f>'LE 03 (PROG)'!AL224</f>
        <v>0</v>
      </c>
      <c r="AO168" s="258"/>
      <c r="AP168" s="258"/>
      <c r="AQ168" s="258"/>
      <c r="AR168" s="258"/>
      <c r="AS168" s="259"/>
      <c r="AT168" s="260">
        <f t="shared" si="15"/>
        <v>0</v>
      </c>
      <c r="AU168" s="261"/>
      <c r="AV168" s="261"/>
      <c r="AW168" s="261"/>
      <c r="AX168" s="261"/>
      <c r="AY168" s="262"/>
      <c r="AZ168" s="263">
        <f t="shared" si="16"/>
        <v>0.59</v>
      </c>
      <c r="BA168" s="264"/>
      <c r="BB168" s="264"/>
      <c r="BC168" s="264"/>
      <c r="BD168" s="264"/>
      <c r="BE168" s="264"/>
      <c r="BF168" s="265"/>
      <c r="BG168" s="266">
        <f t="shared" si="17"/>
        <v>0</v>
      </c>
      <c r="BH168" s="267"/>
      <c r="BI168" s="267"/>
      <c r="BJ168" s="267"/>
      <c r="BK168" s="267"/>
      <c r="BL168" s="267"/>
      <c r="BM168" s="268"/>
    </row>
    <row r="169" spans="1:65" ht="71.25" customHeight="1" x14ac:dyDescent="0.2">
      <c r="A169" s="37"/>
      <c r="B169" s="269" t="str">
        <f>'LE 03 (PROG)'!B225</f>
        <v>Elaborar y actualizar los diferentes manuales, guías, protocolos y codigos relacionados con el Modelo Estandar de Control Interno y Calidad y presentarlos al Comité Operativo del MECI, para su aprobación: Código de Buen Gobierno.</v>
      </c>
      <c r="C169" s="270"/>
      <c r="D169" s="270"/>
      <c r="E169" s="270"/>
      <c r="F169" s="270"/>
      <c r="G169" s="270"/>
      <c r="H169" s="270"/>
      <c r="I169" s="270"/>
      <c r="J169" s="270"/>
      <c r="K169" s="270"/>
      <c r="L169" s="270"/>
      <c r="M169" s="270"/>
      <c r="N169" s="270"/>
      <c r="O169" s="270"/>
      <c r="P169" s="270"/>
      <c r="Q169" s="270"/>
      <c r="R169" s="270"/>
      <c r="S169" s="270"/>
      <c r="T169" s="270"/>
      <c r="U169" s="271"/>
      <c r="V169" s="272" t="str">
        <f>'LE 03 (PROG)'!V225</f>
        <v>LE 03 OB 06 AC 18</v>
      </c>
      <c r="W169" s="273"/>
      <c r="X169" s="273"/>
      <c r="Y169" s="273"/>
      <c r="Z169" s="273"/>
      <c r="AA169" s="274"/>
      <c r="AB169" s="275">
        <f>'LE 03 (PROG)'!AB225</f>
        <v>5.8999999999999999E-3</v>
      </c>
      <c r="AC169" s="276"/>
      <c r="AD169" s="276"/>
      <c r="AE169" s="276"/>
      <c r="AF169" s="276"/>
      <c r="AG169" s="277"/>
      <c r="AH169" s="278">
        <f>'LE 03 (PROG)'!AL225</f>
        <v>1</v>
      </c>
      <c r="AI169" s="279"/>
      <c r="AJ169" s="279"/>
      <c r="AK169" s="279"/>
      <c r="AL169" s="279"/>
      <c r="AM169" s="280"/>
      <c r="AN169" s="281">
        <f>'LE 03 (PROG)'!AL226</f>
        <v>0</v>
      </c>
      <c r="AO169" s="282"/>
      <c r="AP169" s="282"/>
      <c r="AQ169" s="282"/>
      <c r="AR169" s="282"/>
      <c r="AS169" s="283"/>
      <c r="AT169" s="284">
        <f t="shared" si="15"/>
        <v>0</v>
      </c>
      <c r="AU169" s="285"/>
      <c r="AV169" s="285"/>
      <c r="AW169" s="285"/>
      <c r="AX169" s="285"/>
      <c r="AY169" s="286"/>
      <c r="AZ169" s="239">
        <f t="shared" si="16"/>
        <v>0.59</v>
      </c>
      <c r="BA169" s="240"/>
      <c r="BB169" s="240"/>
      <c r="BC169" s="240"/>
      <c r="BD169" s="240"/>
      <c r="BE169" s="240"/>
      <c r="BF169" s="241"/>
      <c r="BG169" s="242">
        <f t="shared" si="17"/>
        <v>0</v>
      </c>
      <c r="BH169" s="243"/>
      <c r="BI169" s="243"/>
      <c r="BJ169" s="243"/>
      <c r="BK169" s="243"/>
      <c r="BL169" s="243"/>
      <c r="BM169" s="244"/>
    </row>
    <row r="170" spans="1:65" ht="71.25" customHeight="1" x14ac:dyDescent="0.2">
      <c r="A170" s="37"/>
      <c r="B170" s="245"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46"/>
      <c r="D170" s="246"/>
      <c r="E170" s="246"/>
      <c r="F170" s="246"/>
      <c r="G170" s="246"/>
      <c r="H170" s="246"/>
      <c r="I170" s="246"/>
      <c r="J170" s="246"/>
      <c r="K170" s="246"/>
      <c r="L170" s="246"/>
      <c r="M170" s="246"/>
      <c r="N170" s="246"/>
      <c r="O170" s="246"/>
      <c r="P170" s="246"/>
      <c r="Q170" s="246"/>
      <c r="R170" s="246"/>
      <c r="S170" s="246"/>
      <c r="T170" s="246"/>
      <c r="U170" s="247"/>
      <c r="V170" s="248" t="str">
        <f>'LE 03 (PROG)'!V227</f>
        <v>LE 03 OB 06 AC 19</v>
      </c>
      <c r="W170" s="249"/>
      <c r="X170" s="249"/>
      <c r="Y170" s="249"/>
      <c r="Z170" s="249"/>
      <c r="AA170" s="250"/>
      <c r="AB170" s="251">
        <f>'LE 03 (PROG)'!AB227</f>
        <v>5.8810000000000001E-2</v>
      </c>
      <c r="AC170" s="252"/>
      <c r="AD170" s="252"/>
      <c r="AE170" s="252"/>
      <c r="AF170" s="252"/>
      <c r="AG170" s="253"/>
      <c r="AH170" s="254">
        <f>'LE 03 (PROG)'!AL227</f>
        <v>0</v>
      </c>
      <c r="AI170" s="255"/>
      <c r="AJ170" s="255"/>
      <c r="AK170" s="255"/>
      <c r="AL170" s="255"/>
      <c r="AM170" s="256"/>
      <c r="AN170" s="257">
        <f>'LE 03 (PROG)'!AL228</f>
        <v>0</v>
      </c>
      <c r="AO170" s="258"/>
      <c r="AP170" s="258"/>
      <c r="AQ170" s="258"/>
      <c r="AR170" s="258"/>
      <c r="AS170" s="259"/>
      <c r="AT170" s="260" t="str">
        <f t="shared" si="15"/>
        <v/>
      </c>
      <c r="AU170" s="261"/>
      <c r="AV170" s="261"/>
      <c r="AW170" s="261"/>
      <c r="AX170" s="261"/>
      <c r="AY170" s="262"/>
      <c r="AZ170" s="263">
        <f t="shared" si="16"/>
        <v>5.8810000000000002</v>
      </c>
      <c r="BA170" s="264"/>
      <c r="BB170" s="264"/>
      <c r="BC170" s="264"/>
      <c r="BD170" s="264"/>
      <c r="BE170" s="264"/>
      <c r="BF170" s="265"/>
      <c r="BG170" s="266">
        <f t="shared" si="17"/>
        <v>5.8810000000000002</v>
      </c>
      <c r="BH170" s="267"/>
      <c r="BI170" s="267"/>
      <c r="BJ170" s="267"/>
      <c r="BK170" s="267"/>
      <c r="BL170" s="267"/>
      <c r="BM170" s="268"/>
    </row>
    <row r="171" spans="1:65" ht="71.25" customHeight="1" x14ac:dyDescent="0.2">
      <c r="A171" s="37"/>
      <c r="B171" s="269"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270"/>
      <c r="D171" s="270"/>
      <c r="E171" s="270"/>
      <c r="F171" s="270"/>
      <c r="G171" s="270"/>
      <c r="H171" s="270"/>
      <c r="I171" s="270"/>
      <c r="J171" s="270"/>
      <c r="K171" s="270"/>
      <c r="L171" s="270"/>
      <c r="M171" s="270"/>
      <c r="N171" s="270"/>
      <c r="O171" s="270"/>
      <c r="P171" s="270"/>
      <c r="Q171" s="270"/>
      <c r="R171" s="270"/>
      <c r="S171" s="270"/>
      <c r="T171" s="270"/>
      <c r="U171" s="271"/>
      <c r="V171" s="272" t="str">
        <f>'LE 03 (PROG)'!V229</f>
        <v>LE 03 OB 06 AC 20</v>
      </c>
      <c r="W171" s="273"/>
      <c r="X171" s="273"/>
      <c r="Y171" s="273"/>
      <c r="Z171" s="273"/>
      <c r="AA171" s="274"/>
      <c r="AB171" s="275">
        <f>'LE 03 (PROG)'!AB229</f>
        <v>1.1679999999999999E-2</v>
      </c>
      <c r="AC171" s="276"/>
      <c r="AD171" s="276"/>
      <c r="AE171" s="276"/>
      <c r="AF171" s="276"/>
      <c r="AG171" s="277"/>
      <c r="AH171" s="278">
        <f>'LE 03 (PROG)'!AL229</f>
        <v>1</v>
      </c>
      <c r="AI171" s="279"/>
      <c r="AJ171" s="279"/>
      <c r="AK171" s="279"/>
      <c r="AL171" s="279"/>
      <c r="AM171" s="280"/>
      <c r="AN171" s="281">
        <f>'LE 03 (PROG)'!AL230</f>
        <v>0</v>
      </c>
      <c r="AO171" s="282"/>
      <c r="AP171" s="282"/>
      <c r="AQ171" s="282"/>
      <c r="AR171" s="282"/>
      <c r="AS171" s="283"/>
      <c r="AT171" s="284">
        <f t="shared" si="15"/>
        <v>0</v>
      </c>
      <c r="AU171" s="285"/>
      <c r="AV171" s="285"/>
      <c r="AW171" s="285"/>
      <c r="AX171" s="285"/>
      <c r="AY171" s="286"/>
      <c r="AZ171" s="239">
        <f t="shared" si="16"/>
        <v>1.1679999999999999</v>
      </c>
      <c r="BA171" s="240"/>
      <c r="BB171" s="240"/>
      <c r="BC171" s="240"/>
      <c r="BD171" s="240"/>
      <c r="BE171" s="240"/>
      <c r="BF171" s="241"/>
      <c r="BG171" s="242">
        <f t="shared" si="17"/>
        <v>0</v>
      </c>
      <c r="BH171" s="243"/>
      <c r="BI171" s="243"/>
      <c r="BJ171" s="243"/>
      <c r="BK171" s="243"/>
      <c r="BL171" s="243"/>
      <c r="BM171" s="244"/>
    </row>
    <row r="172" spans="1:65" ht="71.25" customHeight="1" x14ac:dyDescent="0.2">
      <c r="A172" s="37"/>
      <c r="B172" s="245" t="str">
        <f>'LE 03 (PROG)'!B231</f>
        <v>Elaborar y actualizar los diferentes manuales, guías, protocolos y codigos relacionados con el Modelo Estandar de Control Interno y Calidad y presentarlos al Comité Operativo del MECI, para su aprobación: Estatuto de Personal.</v>
      </c>
      <c r="C172" s="246"/>
      <c r="D172" s="246"/>
      <c r="E172" s="246"/>
      <c r="F172" s="246"/>
      <c r="G172" s="246"/>
      <c r="H172" s="246"/>
      <c r="I172" s="246"/>
      <c r="J172" s="246"/>
      <c r="K172" s="246"/>
      <c r="L172" s="246"/>
      <c r="M172" s="246"/>
      <c r="N172" s="246"/>
      <c r="O172" s="246"/>
      <c r="P172" s="246"/>
      <c r="Q172" s="246"/>
      <c r="R172" s="246"/>
      <c r="S172" s="246"/>
      <c r="T172" s="246"/>
      <c r="U172" s="247"/>
      <c r="V172" s="248" t="str">
        <f>'LE 03 (PROG)'!V231</f>
        <v>LE 03 OB 06 AC 21</v>
      </c>
      <c r="W172" s="249"/>
      <c r="X172" s="249"/>
      <c r="Y172" s="249"/>
      <c r="Z172" s="249"/>
      <c r="AA172" s="250"/>
      <c r="AB172" s="251">
        <f>'LE 03 (PROG)'!AB231</f>
        <v>1.1679999999999999E-2</v>
      </c>
      <c r="AC172" s="252"/>
      <c r="AD172" s="252"/>
      <c r="AE172" s="252"/>
      <c r="AF172" s="252"/>
      <c r="AG172" s="253"/>
      <c r="AH172" s="254">
        <f>'LE 03 (PROG)'!AL231</f>
        <v>0</v>
      </c>
      <c r="AI172" s="255"/>
      <c r="AJ172" s="255"/>
      <c r="AK172" s="255"/>
      <c r="AL172" s="255"/>
      <c r="AM172" s="256"/>
      <c r="AN172" s="257">
        <f>'LE 03 (PROG)'!AL232</f>
        <v>0</v>
      </c>
      <c r="AO172" s="258"/>
      <c r="AP172" s="258"/>
      <c r="AQ172" s="258"/>
      <c r="AR172" s="258"/>
      <c r="AS172" s="259"/>
      <c r="AT172" s="260" t="str">
        <f t="shared" si="15"/>
        <v/>
      </c>
      <c r="AU172" s="261"/>
      <c r="AV172" s="261"/>
      <c r="AW172" s="261"/>
      <c r="AX172" s="261"/>
      <c r="AY172" s="262"/>
      <c r="AZ172" s="263">
        <f t="shared" si="16"/>
        <v>1.1679999999999999</v>
      </c>
      <c r="BA172" s="264"/>
      <c r="BB172" s="264"/>
      <c r="BC172" s="264"/>
      <c r="BD172" s="264"/>
      <c r="BE172" s="264"/>
      <c r="BF172" s="265"/>
      <c r="BG172" s="266">
        <f t="shared" si="17"/>
        <v>1.1679999999999999</v>
      </c>
      <c r="BH172" s="267"/>
      <c r="BI172" s="267"/>
      <c r="BJ172" s="267"/>
      <c r="BK172" s="267"/>
      <c r="BL172" s="267"/>
      <c r="BM172" s="268"/>
    </row>
    <row r="173" spans="1:65" ht="71.25" customHeight="1" x14ac:dyDescent="0.2">
      <c r="A173" s="37"/>
      <c r="B173" s="269"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270"/>
      <c r="D173" s="270"/>
      <c r="E173" s="270"/>
      <c r="F173" s="270"/>
      <c r="G173" s="270"/>
      <c r="H173" s="270"/>
      <c r="I173" s="270"/>
      <c r="J173" s="270"/>
      <c r="K173" s="270"/>
      <c r="L173" s="270"/>
      <c r="M173" s="270"/>
      <c r="N173" s="270"/>
      <c r="O173" s="270"/>
      <c r="P173" s="270"/>
      <c r="Q173" s="270"/>
      <c r="R173" s="270"/>
      <c r="S173" s="270"/>
      <c r="T173" s="270"/>
      <c r="U173" s="271"/>
      <c r="V173" s="272" t="str">
        <f>'LE 03 (PROG)'!V233</f>
        <v>LE 03 OB 06 AC 22</v>
      </c>
      <c r="W173" s="273"/>
      <c r="X173" s="273"/>
      <c r="Y173" s="273"/>
      <c r="Z173" s="273"/>
      <c r="AA173" s="274"/>
      <c r="AB173" s="275">
        <f>'LE 03 (PROG)'!AB233</f>
        <v>5.8999999999999999E-3</v>
      </c>
      <c r="AC173" s="276"/>
      <c r="AD173" s="276"/>
      <c r="AE173" s="276"/>
      <c r="AF173" s="276"/>
      <c r="AG173" s="277"/>
      <c r="AH173" s="278">
        <f>'LE 03 (PROG)'!AL233</f>
        <v>0</v>
      </c>
      <c r="AI173" s="279"/>
      <c r="AJ173" s="279"/>
      <c r="AK173" s="279"/>
      <c r="AL173" s="279"/>
      <c r="AM173" s="280"/>
      <c r="AN173" s="281">
        <f>'LE 03 (PROG)'!AL234</f>
        <v>0</v>
      </c>
      <c r="AO173" s="282"/>
      <c r="AP173" s="282"/>
      <c r="AQ173" s="282"/>
      <c r="AR173" s="282"/>
      <c r="AS173" s="283"/>
      <c r="AT173" s="284" t="str">
        <f t="shared" si="15"/>
        <v/>
      </c>
      <c r="AU173" s="285"/>
      <c r="AV173" s="285"/>
      <c r="AW173" s="285"/>
      <c r="AX173" s="285"/>
      <c r="AY173" s="286"/>
      <c r="AZ173" s="239">
        <f t="shared" si="16"/>
        <v>0.59</v>
      </c>
      <c r="BA173" s="240"/>
      <c r="BB173" s="240"/>
      <c r="BC173" s="240"/>
      <c r="BD173" s="240"/>
      <c r="BE173" s="240"/>
      <c r="BF173" s="241"/>
      <c r="BG173" s="242">
        <f t="shared" si="17"/>
        <v>0.59</v>
      </c>
      <c r="BH173" s="243"/>
      <c r="BI173" s="243"/>
      <c r="BJ173" s="243"/>
      <c r="BK173" s="243"/>
      <c r="BL173" s="243"/>
      <c r="BM173" s="244"/>
    </row>
    <row r="174" spans="1:65" ht="89.25" customHeight="1" x14ac:dyDescent="0.2">
      <c r="A174" s="37"/>
      <c r="B174" s="245"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46"/>
      <c r="D174" s="246"/>
      <c r="E174" s="246"/>
      <c r="F174" s="246"/>
      <c r="G174" s="246"/>
      <c r="H174" s="246"/>
      <c r="I174" s="246"/>
      <c r="J174" s="246"/>
      <c r="K174" s="246"/>
      <c r="L174" s="246"/>
      <c r="M174" s="246"/>
      <c r="N174" s="246"/>
      <c r="O174" s="246"/>
      <c r="P174" s="246"/>
      <c r="Q174" s="246"/>
      <c r="R174" s="246"/>
      <c r="S174" s="246"/>
      <c r="T174" s="246"/>
      <c r="U174" s="247"/>
      <c r="V174" s="248" t="str">
        <f>'LE 03 (PROG)'!V235</f>
        <v>LE 03 OB 06 AC 23</v>
      </c>
      <c r="W174" s="249"/>
      <c r="X174" s="249"/>
      <c r="Y174" s="249"/>
      <c r="Z174" s="249"/>
      <c r="AA174" s="250"/>
      <c r="AB174" s="251">
        <f>'LE 03 (PROG)'!AB235</f>
        <v>3.0100000000000001E-3</v>
      </c>
      <c r="AC174" s="252"/>
      <c r="AD174" s="252"/>
      <c r="AE174" s="252"/>
      <c r="AF174" s="252"/>
      <c r="AG174" s="253"/>
      <c r="AH174" s="254">
        <f>'LE 03 (PROG)'!AL235</f>
        <v>1</v>
      </c>
      <c r="AI174" s="255"/>
      <c r="AJ174" s="255"/>
      <c r="AK174" s="255"/>
      <c r="AL174" s="255"/>
      <c r="AM174" s="256"/>
      <c r="AN174" s="257">
        <f>'LE 03 (PROG)'!AL236</f>
        <v>0</v>
      </c>
      <c r="AO174" s="258"/>
      <c r="AP174" s="258"/>
      <c r="AQ174" s="258"/>
      <c r="AR174" s="258"/>
      <c r="AS174" s="259"/>
      <c r="AT174" s="260">
        <f t="shared" si="15"/>
        <v>0</v>
      </c>
      <c r="AU174" s="261"/>
      <c r="AV174" s="261"/>
      <c r="AW174" s="261"/>
      <c r="AX174" s="261"/>
      <c r="AY174" s="262"/>
      <c r="AZ174" s="263">
        <f t="shared" si="16"/>
        <v>0.30099999999999999</v>
      </c>
      <c r="BA174" s="264"/>
      <c r="BB174" s="264"/>
      <c r="BC174" s="264"/>
      <c r="BD174" s="264"/>
      <c r="BE174" s="264"/>
      <c r="BF174" s="265"/>
      <c r="BG174" s="266">
        <f t="shared" si="17"/>
        <v>0</v>
      </c>
      <c r="BH174" s="267"/>
      <c r="BI174" s="267"/>
      <c r="BJ174" s="267"/>
      <c r="BK174" s="267"/>
      <c r="BL174" s="267"/>
      <c r="BM174" s="268"/>
    </row>
    <row r="175" spans="1:65" ht="71.25" customHeight="1" x14ac:dyDescent="0.2">
      <c r="A175" s="37"/>
      <c r="B175" s="269" t="str">
        <f>'LE 03 (PROG)'!B237</f>
        <v>Elaborar y actualizar los diferentes manuales, guías, protocolos y codigos relacionados con el Modelo Estandar de Control Interno y Calidad y presentarlos al Comité Operativo del MECI, para su aprobación: Manual de Gestión del Riesgo.</v>
      </c>
      <c r="C175" s="270"/>
      <c r="D175" s="270"/>
      <c r="E175" s="270"/>
      <c r="F175" s="270"/>
      <c r="G175" s="270"/>
      <c r="H175" s="270"/>
      <c r="I175" s="270"/>
      <c r="J175" s="270"/>
      <c r="K175" s="270"/>
      <c r="L175" s="270"/>
      <c r="M175" s="270"/>
      <c r="N175" s="270"/>
      <c r="O175" s="270"/>
      <c r="P175" s="270"/>
      <c r="Q175" s="270"/>
      <c r="R175" s="270"/>
      <c r="S175" s="270"/>
      <c r="T175" s="270"/>
      <c r="U175" s="271"/>
      <c r="V175" s="272" t="str">
        <f>'LE 03 (PROG)'!V237</f>
        <v>LE 03 OB 06 AC 24</v>
      </c>
      <c r="W175" s="273"/>
      <c r="X175" s="273"/>
      <c r="Y175" s="273"/>
      <c r="Z175" s="273"/>
      <c r="AA175" s="274"/>
      <c r="AB175" s="275">
        <f>'LE 03 (PROG)'!AB237</f>
        <v>2.6159999999999999E-2</v>
      </c>
      <c r="AC175" s="276"/>
      <c r="AD175" s="276"/>
      <c r="AE175" s="276"/>
      <c r="AF175" s="276"/>
      <c r="AG175" s="277"/>
      <c r="AH175" s="278">
        <f>'LE 03 (PROG)'!AL237</f>
        <v>1</v>
      </c>
      <c r="AI175" s="279"/>
      <c r="AJ175" s="279"/>
      <c r="AK175" s="279"/>
      <c r="AL175" s="279"/>
      <c r="AM175" s="280"/>
      <c r="AN175" s="281">
        <f>'LE 03 (PROG)'!AL238</f>
        <v>0.8</v>
      </c>
      <c r="AO175" s="282"/>
      <c r="AP175" s="282"/>
      <c r="AQ175" s="282"/>
      <c r="AR175" s="282"/>
      <c r="AS175" s="283"/>
      <c r="AT175" s="284">
        <f t="shared" si="15"/>
        <v>0.8</v>
      </c>
      <c r="AU175" s="285"/>
      <c r="AV175" s="285"/>
      <c r="AW175" s="285"/>
      <c r="AX175" s="285"/>
      <c r="AY175" s="286"/>
      <c r="AZ175" s="239">
        <f t="shared" si="16"/>
        <v>2.6160000000000001</v>
      </c>
      <c r="BA175" s="240"/>
      <c r="BB175" s="240"/>
      <c r="BC175" s="240"/>
      <c r="BD175" s="240"/>
      <c r="BE175" s="240"/>
      <c r="BF175" s="241"/>
      <c r="BG175" s="242">
        <f t="shared" si="17"/>
        <v>2.0928000000000004</v>
      </c>
      <c r="BH175" s="243"/>
      <c r="BI175" s="243"/>
      <c r="BJ175" s="243"/>
      <c r="BK175" s="243"/>
      <c r="BL175" s="243"/>
      <c r="BM175" s="244"/>
    </row>
    <row r="176" spans="1:65" ht="71.25" customHeight="1" x14ac:dyDescent="0.2">
      <c r="A176" s="37"/>
      <c r="B176" s="245"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46"/>
      <c r="D176" s="246"/>
      <c r="E176" s="246"/>
      <c r="F176" s="246"/>
      <c r="G176" s="246"/>
      <c r="H176" s="246"/>
      <c r="I176" s="246"/>
      <c r="J176" s="246"/>
      <c r="K176" s="246"/>
      <c r="L176" s="246"/>
      <c r="M176" s="246"/>
      <c r="N176" s="246"/>
      <c r="O176" s="246"/>
      <c r="P176" s="246"/>
      <c r="Q176" s="246"/>
      <c r="R176" s="246"/>
      <c r="S176" s="246"/>
      <c r="T176" s="246"/>
      <c r="U176" s="247"/>
      <c r="V176" s="248" t="str">
        <f>'LE 03 (PROG)'!V239</f>
        <v>LE 03 OB 06 AC 25</v>
      </c>
      <c r="W176" s="249"/>
      <c r="X176" s="249"/>
      <c r="Y176" s="249"/>
      <c r="Z176" s="249"/>
      <c r="AA176" s="250"/>
      <c r="AB176" s="251">
        <f>'LE 03 (PROG)'!AB239</f>
        <v>2.3990000000000001E-2</v>
      </c>
      <c r="AC176" s="252"/>
      <c r="AD176" s="252"/>
      <c r="AE176" s="252"/>
      <c r="AF176" s="252"/>
      <c r="AG176" s="253"/>
      <c r="AH176" s="254">
        <f>'LE 03 (PROG)'!AL239</f>
        <v>0</v>
      </c>
      <c r="AI176" s="255"/>
      <c r="AJ176" s="255"/>
      <c r="AK176" s="255"/>
      <c r="AL176" s="255"/>
      <c r="AM176" s="256"/>
      <c r="AN176" s="257">
        <f>'LE 03 (PROG)'!AL240</f>
        <v>0</v>
      </c>
      <c r="AO176" s="258"/>
      <c r="AP176" s="258"/>
      <c r="AQ176" s="258"/>
      <c r="AR176" s="258"/>
      <c r="AS176" s="259"/>
      <c r="AT176" s="260" t="str">
        <f t="shared" si="15"/>
        <v/>
      </c>
      <c r="AU176" s="261"/>
      <c r="AV176" s="261"/>
      <c r="AW176" s="261"/>
      <c r="AX176" s="261"/>
      <c r="AY176" s="262"/>
      <c r="AZ176" s="263">
        <f t="shared" si="16"/>
        <v>2.399</v>
      </c>
      <c r="BA176" s="264"/>
      <c r="BB176" s="264"/>
      <c r="BC176" s="264"/>
      <c r="BD176" s="264"/>
      <c r="BE176" s="264"/>
      <c r="BF176" s="265"/>
      <c r="BG176" s="266">
        <f t="shared" si="17"/>
        <v>2.399</v>
      </c>
      <c r="BH176" s="267"/>
      <c r="BI176" s="267"/>
      <c r="BJ176" s="267"/>
      <c r="BK176" s="267"/>
      <c r="BL176" s="267"/>
      <c r="BM176" s="268"/>
    </row>
    <row r="177" spans="1:65" ht="36" customHeight="1" x14ac:dyDescent="0.2">
      <c r="A177" s="37"/>
      <c r="B177" s="269" t="str">
        <f>'LE 03 (PROG)'!B241</f>
        <v>Revisar los actos administrativos de creación de los diferentes comites para su actualización y presentarlos a la gerencia para su aprobación y adopción</v>
      </c>
      <c r="C177" s="270"/>
      <c r="D177" s="270"/>
      <c r="E177" s="270"/>
      <c r="F177" s="270"/>
      <c r="G177" s="270"/>
      <c r="H177" s="270"/>
      <c r="I177" s="270"/>
      <c r="J177" s="270"/>
      <c r="K177" s="270"/>
      <c r="L177" s="270"/>
      <c r="M177" s="270"/>
      <c r="N177" s="270"/>
      <c r="O177" s="270"/>
      <c r="P177" s="270"/>
      <c r="Q177" s="270"/>
      <c r="R177" s="270"/>
      <c r="S177" s="270"/>
      <c r="T177" s="270"/>
      <c r="U177" s="271"/>
      <c r="V177" s="272" t="str">
        <f>'LE 03 (PROG)'!V241</f>
        <v>LE 03 OB 06 AC 26</v>
      </c>
      <c r="W177" s="273"/>
      <c r="X177" s="273"/>
      <c r="Y177" s="273"/>
      <c r="Z177" s="273"/>
      <c r="AA177" s="274"/>
      <c r="AB177" s="275">
        <f>'LE 03 (PROG)'!AB241</f>
        <v>4.6870000000000002E-2</v>
      </c>
      <c r="AC177" s="276"/>
      <c r="AD177" s="276"/>
      <c r="AE177" s="276"/>
      <c r="AF177" s="276"/>
      <c r="AG177" s="277"/>
      <c r="AH177" s="278">
        <f>'LE 03 (PROG)'!AL241</f>
        <v>19</v>
      </c>
      <c r="AI177" s="279"/>
      <c r="AJ177" s="279"/>
      <c r="AK177" s="279"/>
      <c r="AL177" s="279"/>
      <c r="AM177" s="280"/>
      <c r="AN177" s="281">
        <f>'LE 03 (PROG)'!AL242</f>
        <v>3</v>
      </c>
      <c r="AO177" s="282"/>
      <c r="AP177" s="282"/>
      <c r="AQ177" s="282"/>
      <c r="AR177" s="282"/>
      <c r="AS177" s="283"/>
      <c r="AT177" s="284">
        <f t="shared" si="15"/>
        <v>0.15789473684210525</v>
      </c>
      <c r="AU177" s="285"/>
      <c r="AV177" s="285"/>
      <c r="AW177" s="285"/>
      <c r="AX177" s="285"/>
      <c r="AY177" s="286"/>
      <c r="AZ177" s="239">
        <f t="shared" si="16"/>
        <v>4.6870000000000003</v>
      </c>
      <c r="BA177" s="240"/>
      <c r="BB177" s="240"/>
      <c r="BC177" s="240"/>
      <c r="BD177" s="240"/>
      <c r="BE177" s="240"/>
      <c r="BF177" s="241"/>
      <c r="BG177" s="242">
        <f t="shared" si="17"/>
        <v>0.74005263157894741</v>
      </c>
      <c r="BH177" s="243"/>
      <c r="BI177" s="243"/>
      <c r="BJ177" s="243"/>
      <c r="BK177" s="243"/>
      <c r="BL177" s="243"/>
      <c r="BM177" s="244"/>
    </row>
    <row r="178" spans="1:65" ht="54" customHeight="1" x14ac:dyDescent="0.2">
      <c r="A178" s="37"/>
      <c r="B178" s="245" t="str">
        <f>'LE 03 (PROG)'!B243</f>
        <v>Realizar los informes anuales de la evaluación y seguimiento al sitema de Control Interno y de Control Interno Contable de acuerdo con la normatividad vigente y presentar los resultados al comité de control interno.</v>
      </c>
      <c r="C178" s="246"/>
      <c r="D178" s="246"/>
      <c r="E178" s="246"/>
      <c r="F178" s="246"/>
      <c r="G178" s="246"/>
      <c r="H178" s="246"/>
      <c r="I178" s="246"/>
      <c r="J178" s="246"/>
      <c r="K178" s="246"/>
      <c r="L178" s="246"/>
      <c r="M178" s="246"/>
      <c r="N178" s="246"/>
      <c r="O178" s="246"/>
      <c r="P178" s="246"/>
      <c r="Q178" s="246"/>
      <c r="R178" s="246"/>
      <c r="S178" s="246"/>
      <c r="T178" s="246"/>
      <c r="U178" s="247"/>
      <c r="V178" s="248" t="str">
        <f>'LE 03 (PROG)'!V243</f>
        <v>LE 03 OB 06 AC 27</v>
      </c>
      <c r="W178" s="249"/>
      <c r="X178" s="249"/>
      <c r="Y178" s="249"/>
      <c r="Z178" s="249"/>
      <c r="AA178" s="250"/>
      <c r="AB178" s="251">
        <f>'LE 03 (PROG)'!AB243</f>
        <v>1.9959999999999999E-2</v>
      </c>
      <c r="AC178" s="252"/>
      <c r="AD178" s="252"/>
      <c r="AE178" s="252"/>
      <c r="AF178" s="252"/>
      <c r="AG178" s="253"/>
      <c r="AH178" s="254">
        <f>'LE 03 (PROG)'!AL243</f>
        <v>6</v>
      </c>
      <c r="AI178" s="255"/>
      <c r="AJ178" s="255"/>
      <c r="AK178" s="255"/>
      <c r="AL178" s="255"/>
      <c r="AM178" s="256"/>
      <c r="AN178" s="257">
        <f>'LE 03 (PROG)'!AL244</f>
        <v>7</v>
      </c>
      <c r="AO178" s="258"/>
      <c r="AP178" s="258"/>
      <c r="AQ178" s="258"/>
      <c r="AR178" s="258"/>
      <c r="AS178" s="259"/>
      <c r="AT178" s="260">
        <f t="shared" si="15"/>
        <v>1.1666666666666667</v>
      </c>
      <c r="AU178" s="261"/>
      <c r="AV178" s="261"/>
      <c r="AW178" s="261"/>
      <c r="AX178" s="261"/>
      <c r="AY178" s="262"/>
      <c r="AZ178" s="263">
        <f t="shared" si="16"/>
        <v>1.9959999999999998</v>
      </c>
      <c r="BA178" s="264"/>
      <c r="BB178" s="264"/>
      <c r="BC178" s="264"/>
      <c r="BD178" s="264"/>
      <c r="BE178" s="264"/>
      <c r="BF178" s="265"/>
      <c r="BG178" s="266">
        <f t="shared" si="17"/>
        <v>2.3286666666666669</v>
      </c>
      <c r="BH178" s="267"/>
      <c r="BI178" s="267"/>
      <c r="BJ178" s="267"/>
      <c r="BK178" s="267"/>
      <c r="BL178" s="267"/>
      <c r="BM178" s="268"/>
    </row>
    <row r="179" spans="1:65" ht="54" customHeight="1" x14ac:dyDescent="0.2">
      <c r="A179" s="37"/>
      <c r="B179" s="269" t="str">
        <f>'LE 03 (PROG)'!B245</f>
        <v>Elaboración y seguimiento al Plan Anticorrupción de la Empresa Social del Estado de acuerdo con la metodología del DAFP y realizar la evaluación y publicación.</v>
      </c>
      <c r="C179" s="270"/>
      <c r="D179" s="270"/>
      <c r="E179" s="270"/>
      <c r="F179" s="270"/>
      <c r="G179" s="270"/>
      <c r="H179" s="270"/>
      <c r="I179" s="270"/>
      <c r="J179" s="270"/>
      <c r="K179" s="270"/>
      <c r="L179" s="270"/>
      <c r="M179" s="270"/>
      <c r="N179" s="270"/>
      <c r="O179" s="270"/>
      <c r="P179" s="270"/>
      <c r="Q179" s="270"/>
      <c r="R179" s="270"/>
      <c r="S179" s="270"/>
      <c r="T179" s="270"/>
      <c r="U179" s="271"/>
      <c r="V179" s="272" t="str">
        <f>'LE 03 (PROG)'!V245</f>
        <v>LE 03 OB 06 AC 28</v>
      </c>
      <c r="W179" s="273"/>
      <c r="X179" s="273"/>
      <c r="Y179" s="273"/>
      <c r="Z179" s="273"/>
      <c r="AA179" s="274"/>
      <c r="AB179" s="275">
        <f>'LE 03 (PROG)'!AB245</f>
        <v>9.1000000000000004E-3</v>
      </c>
      <c r="AC179" s="276"/>
      <c r="AD179" s="276"/>
      <c r="AE179" s="276"/>
      <c r="AF179" s="276"/>
      <c r="AG179" s="277"/>
      <c r="AH179" s="278">
        <f>'LE 03 (PROG)'!AL245</f>
        <v>5</v>
      </c>
      <c r="AI179" s="279"/>
      <c r="AJ179" s="279"/>
      <c r="AK179" s="279"/>
      <c r="AL179" s="279"/>
      <c r="AM179" s="280"/>
      <c r="AN179" s="281">
        <f>'LE 03 (PROG)'!AL246</f>
        <v>4</v>
      </c>
      <c r="AO179" s="282"/>
      <c r="AP179" s="282"/>
      <c r="AQ179" s="282"/>
      <c r="AR179" s="282"/>
      <c r="AS179" s="283"/>
      <c r="AT179" s="284">
        <f t="shared" si="15"/>
        <v>0.8</v>
      </c>
      <c r="AU179" s="285"/>
      <c r="AV179" s="285"/>
      <c r="AW179" s="285"/>
      <c r="AX179" s="285"/>
      <c r="AY179" s="286"/>
      <c r="AZ179" s="239">
        <f t="shared" si="16"/>
        <v>0.91</v>
      </c>
      <c r="BA179" s="240"/>
      <c r="BB179" s="240"/>
      <c r="BC179" s="240"/>
      <c r="BD179" s="240"/>
      <c r="BE179" s="240"/>
      <c r="BF179" s="241"/>
      <c r="BG179" s="242">
        <f t="shared" si="17"/>
        <v>0.72800000000000009</v>
      </c>
      <c r="BH179" s="243"/>
      <c r="BI179" s="243"/>
      <c r="BJ179" s="243"/>
      <c r="BK179" s="243"/>
      <c r="BL179" s="243"/>
      <c r="BM179" s="244"/>
    </row>
    <row r="180" spans="1:65" ht="36" customHeight="1" x14ac:dyDescent="0.2">
      <c r="A180" s="37"/>
      <c r="B180" s="245" t="str">
        <f>'LE 03 (PROG)'!B247</f>
        <v>Rendición de informes de derechos de autor al Departamento Administrativo de la Función Pública.</v>
      </c>
      <c r="C180" s="246"/>
      <c r="D180" s="246"/>
      <c r="E180" s="246"/>
      <c r="F180" s="246"/>
      <c r="G180" s="246"/>
      <c r="H180" s="246"/>
      <c r="I180" s="246"/>
      <c r="J180" s="246"/>
      <c r="K180" s="246"/>
      <c r="L180" s="246"/>
      <c r="M180" s="246"/>
      <c r="N180" s="246"/>
      <c r="O180" s="246"/>
      <c r="P180" s="246"/>
      <c r="Q180" s="246"/>
      <c r="R180" s="246"/>
      <c r="S180" s="246"/>
      <c r="T180" s="246"/>
      <c r="U180" s="247"/>
      <c r="V180" s="248" t="str">
        <f>'LE 03 (PROG)'!V247</f>
        <v>LE 03 OB 06 AC 29</v>
      </c>
      <c r="W180" s="249"/>
      <c r="X180" s="249"/>
      <c r="Y180" s="249"/>
      <c r="Z180" s="249"/>
      <c r="AA180" s="250"/>
      <c r="AB180" s="251">
        <f>'LE 03 (PROG)'!AB247</f>
        <v>2.2699999999999999E-3</v>
      </c>
      <c r="AC180" s="252"/>
      <c r="AD180" s="252"/>
      <c r="AE180" s="252"/>
      <c r="AF180" s="252"/>
      <c r="AG180" s="253"/>
      <c r="AH180" s="254">
        <f>'LE 03 (PROG)'!AL247</f>
        <v>2</v>
      </c>
      <c r="AI180" s="255"/>
      <c r="AJ180" s="255"/>
      <c r="AK180" s="255"/>
      <c r="AL180" s="255"/>
      <c r="AM180" s="256"/>
      <c r="AN180" s="257">
        <f>'LE 03 (PROG)'!AL248</f>
        <v>2</v>
      </c>
      <c r="AO180" s="258"/>
      <c r="AP180" s="258"/>
      <c r="AQ180" s="258"/>
      <c r="AR180" s="258"/>
      <c r="AS180" s="259"/>
      <c r="AT180" s="260">
        <f t="shared" si="15"/>
        <v>1</v>
      </c>
      <c r="AU180" s="261"/>
      <c r="AV180" s="261"/>
      <c r="AW180" s="261"/>
      <c r="AX180" s="261"/>
      <c r="AY180" s="262"/>
      <c r="AZ180" s="263">
        <f t="shared" si="16"/>
        <v>0.22699999999999998</v>
      </c>
      <c r="BA180" s="264"/>
      <c r="BB180" s="264"/>
      <c r="BC180" s="264"/>
      <c r="BD180" s="264"/>
      <c r="BE180" s="264"/>
      <c r="BF180" s="265"/>
      <c r="BG180" s="266">
        <f t="shared" si="17"/>
        <v>0.22699999999999998</v>
      </c>
      <c r="BH180" s="267"/>
      <c r="BI180" s="267"/>
      <c r="BJ180" s="267"/>
      <c r="BK180" s="267"/>
      <c r="BL180" s="267"/>
      <c r="BM180" s="268"/>
    </row>
    <row r="181" spans="1:65" ht="36" customHeight="1" x14ac:dyDescent="0.2">
      <c r="A181" s="37"/>
      <c r="B181" s="269" t="str">
        <f>'LE 03 (PROG)'!B249</f>
        <v>Rendición de informes de Cuotas Femeninas al Departamento Administrativo de la Función Pública.</v>
      </c>
      <c r="C181" s="270"/>
      <c r="D181" s="270"/>
      <c r="E181" s="270"/>
      <c r="F181" s="270"/>
      <c r="G181" s="270"/>
      <c r="H181" s="270"/>
      <c r="I181" s="270"/>
      <c r="J181" s="270"/>
      <c r="K181" s="270"/>
      <c r="L181" s="270"/>
      <c r="M181" s="270"/>
      <c r="N181" s="270"/>
      <c r="O181" s="270"/>
      <c r="P181" s="270"/>
      <c r="Q181" s="270"/>
      <c r="R181" s="270"/>
      <c r="S181" s="270"/>
      <c r="T181" s="270"/>
      <c r="U181" s="271"/>
      <c r="V181" s="272" t="str">
        <f>'LE 03 (PROG)'!V249</f>
        <v>LE 03 OB 06 AC 30</v>
      </c>
      <c r="W181" s="273"/>
      <c r="X181" s="273"/>
      <c r="Y181" s="273"/>
      <c r="Z181" s="273"/>
      <c r="AA181" s="274"/>
      <c r="AB181" s="275">
        <f>'LE 03 (PROG)'!AB249</f>
        <v>3.0000000000000001E-3</v>
      </c>
      <c r="AC181" s="276"/>
      <c r="AD181" s="276"/>
      <c r="AE181" s="276"/>
      <c r="AF181" s="276"/>
      <c r="AG181" s="277"/>
      <c r="AH181" s="278">
        <f>'LE 03 (PROG)'!AL249</f>
        <v>1</v>
      </c>
      <c r="AI181" s="279"/>
      <c r="AJ181" s="279"/>
      <c r="AK181" s="279"/>
      <c r="AL181" s="279"/>
      <c r="AM181" s="280"/>
      <c r="AN181" s="281">
        <f>'LE 03 (PROG)'!AL250</f>
        <v>0</v>
      </c>
      <c r="AO181" s="282"/>
      <c r="AP181" s="282"/>
      <c r="AQ181" s="282"/>
      <c r="AR181" s="282"/>
      <c r="AS181" s="283"/>
      <c r="AT181" s="284">
        <f t="shared" si="15"/>
        <v>0</v>
      </c>
      <c r="AU181" s="285"/>
      <c r="AV181" s="285"/>
      <c r="AW181" s="285"/>
      <c r="AX181" s="285"/>
      <c r="AY181" s="286"/>
      <c r="AZ181" s="239">
        <f t="shared" si="16"/>
        <v>0.3</v>
      </c>
      <c r="BA181" s="240"/>
      <c r="BB181" s="240"/>
      <c r="BC181" s="240"/>
      <c r="BD181" s="240"/>
      <c r="BE181" s="240"/>
      <c r="BF181" s="241"/>
      <c r="BG181" s="242">
        <f t="shared" si="17"/>
        <v>0</v>
      </c>
      <c r="BH181" s="243"/>
      <c r="BI181" s="243"/>
      <c r="BJ181" s="243"/>
      <c r="BK181" s="243"/>
      <c r="BL181" s="243"/>
      <c r="BM181" s="244"/>
    </row>
    <row r="182" spans="1:65" ht="36" customHeight="1" x14ac:dyDescent="0.2">
      <c r="A182" s="37"/>
      <c r="B182" s="245" t="str">
        <f>'LE 03 (PROG)'!B251</f>
        <v>Rendición de informes de peticiones, quejas, reclamos, sugerencias, demandas y manifestaciones (PQRSDM).</v>
      </c>
      <c r="C182" s="246"/>
      <c r="D182" s="246"/>
      <c r="E182" s="246"/>
      <c r="F182" s="246"/>
      <c r="G182" s="246"/>
      <c r="H182" s="246"/>
      <c r="I182" s="246"/>
      <c r="J182" s="246"/>
      <c r="K182" s="246"/>
      <c r="L182" s="246"/>
      <c r="M182" s="246"/>
      <c r="N182" s="246"/>
      <c r="O182" s="246"/>
      <c r="P182" s="246"/>
      <c r="Q182" s="246"/>
      <c r="R182" s="246"/>
      <c r="S182" s="246"/>
      <c r="T182" s="246"/>
      <c r="U182" s="247"/>
      <c r="V182" s="248" t="str">
        <f>'LE 03 (PROG)'!V251</f>
        <v>LE 03 OB 06 AC 31</v>
      </c>
      <c r="W182" s="249"/>
      <c r="X182" s="249"/>
      <c r="Y182" s="249"/>
      <c r="Z182" s="249"/>
      <c r="AA182" s="250"/>
      <c r="AB182" s="251">
        <f>'LE 03 (PROG)'!AB251</f>
        <v>6.0000000000000001E-3</v>
      </c>
      <c r="AC182" s="252"/>
      <c r="AD182" s="252"/>
      <c r="AE182" s="252"/>
      <c r="AF182" s="252"/>
      <c r="AG182" s="253"/>
      <c r="AH182" s="254">
        <f>'LE 03 (PROG)'!AL251</f>
        <v>2</v>
      </c>
      <c r="AI182" s="255"/>
      <c r="AJ182" s="255"/>
      <c r="AK182" s="255"/>
      <c r="AL182" s="255"/>
      <c r="AM182" s="256"/>
      <c r="AN182" s="257">
        <f>'LE 03 (PROG)'!AL252</f>
        <v>2</v>
      </c>
      <c r="AO182" s="258"/>
      <c r="AP182" s="258"/>
      <c r="AQ182" s="258"/>
      <c r="AR182" s="258"/>
      <c r="AS182" s="259"/>
      <c r="AT182" s="260">
        <f t="shared" si="15"/>
        <v>1</v>
      </c>
      <c r="AU182" s="261"/>
      <c r="AV182" s="261"/>
      <c r="AW182" s="261"/>
      <c r="AX182" s="261"/>
      <c r="AY182" s="262"/>
      <c r="AZ182" s="263">
        <f t="shared" si="16"/>
        <v>0.6</v>
      </c>
      <c r="BA182" s="264"/>
      <c r="BB182" s="264"/>
      <c r="BC182" s="264"/>
      <c r="BD182" s="264"/>
      <c r="BE182" s="264"/>
      <c r="BF182" s="265"/>
      <c r="BG182" s="266">
        <f t="shared" si="17"/>
        <v>0.6</v>
      </c>
      <c r="BH182" s="267"/>
      <c r="BI182" s="267"/>
      <c r="BJ182" s="267"/>
      <c r="BK182" s="267"/>
      <c r="BL182" s="267"/>
      <c r="BM182" s="268"/>
    </row>
    <row r="183" spans="1:65" ht="36" customHeight="1" x14ac:dyDescent="0.2">
      <c r="A183" s="37"/>
      <c r="B183" s="269" t="str">
        <f>'LE 03 (PROG)'!B253</f>
        <v>Realizar seguimiento a los acuerdos de gestión de los gerentes públicos.</v>
      </c>
      <c r="C183" s="270"/>
      <c r="D183" s="270"/>
      <c r="E183" s="270"/>
      <c r="F183" s="270"/>
      <c r="G183" s="270"/>
      <c r="H183" s="270"/>
      <c r="I183" s="270"/>
      <c r="J183" s="270"/>
      <c r="K183" s="270"/>
      <c r="L183" s="270"/>
      <c r="M183" s="270"/>
      <c r="N183" s="270"/>
      <c r="O183" s="270"/>
      <c r="P183" s="270"/>
      <c r="Q183" s="270"/>
      <c r="R183" s="270"/>
      <c r="S183" s="270"/>
      <c r="T183" s="270"/>
      <c r="U183" s="271"/>
      <c r="V183" s="272" t="str">
        <f>'LE 03 (PROG)'!V253</f>
        <v>LE 03 OB 06 AC 32</v>
      </c>
      <c r="W183" s="273"/>
      <c r="X183" s="273"/>
      <c r="Y183" s="273"/>
      <c r="Z183" s="273"/>
      <c r="AA183" s="274"/>
      <c r="AB183" s="275">
        <f>'LE 03 (PROG)'!AB253</f>
        <v>4.1799999999999997E-3</v>
      </c>
      <c r="AC183" s="276"/>
      <c r="AD183" s="276"/>
      <c r="AE183" s="276"/>
      <c r="AF183" s="276"/>
      <c r="AG183" s="277"/>
      <c r="AH183" s="278">
        <f>'LE 03 (PROG)'!AL253</f>
        <v>4</v>
      </c>
      <c r="AI183" s="279"/>
      <c r="AJ183" s="279"/>
      <c r="AK183" s="279"/>
      <c r="AL183" s="279"/>
      <c r="AM183" s="280"/>
      <c r="AN183" s="281">
        <f>'LE 03 (PROG)'!AL254</f>
        <v>4</v>
      </c>
      <c r="AO183" s="282"/>
      <c r="AP183" s="282"/>
      <c r="AQ183" s="282"/>
      <c r="AR183" s="282"/>
      <c r="AS183" s="283"/>
      <c r="AT183" s="284">
        <f t="shared" si="15"/>
        <v>1</v>
      </c>
      <c r="AU183" s="285"/>
      <c r="AV183" s="285"/>
      <c r="AW183" s="285"/>
      <c r="AX183" s="285"/>
      <c r="AY183" s="286"/>
      <c r="AZ183" s="239">
        <f t="shared" si="16"/>
        <v>0.41799999999999998</v>
      </c>
      <c r="BA183" s="240"/>
      <c r="BB183" s="240"/>
      <c r="BC183" s="240"/>
      <c r="BD183" s="240"/>
      <c r="BE183" s="240"/>
      <c r="BF183" s="241"/>
      <c r="BG183" s="242">
        <f t="shared" si="17"/>
        <v>0.41799999999999998</v>
      </c>
      <c r="BH183" s="243"/>
      <c r="BI183" s="243"/>
      <c r="BJ183" s="243"/>
      <c r="BK183" s="243"/>
      <c r="BL183" s="243"/>
      <c r="BM183" s="244"/>
    </row>
    <row r="184" spans="1:65" ht="36" customHeight="1" x14ac:dyDescent="0.2">
      <c r="A184" s="37"/>
      <c r="B184" s="245" t="str">
        <f>'LE 03 (PROG)'!B255</f>
        <v>Realizar seguimiento a las evaluaciones de desempeño de los funcionarios inscritos en el escalafón de carrera administrativa.</v>
      </c>
      <c r="C184" s="246"/>
      <c r="D184" s="246"/>
      <c r="E184" s="246"/>
      <c r="F184" s="246"/>
      <c r="G184" s="246"/>
      <c r="H184" s="246"/>
      <c r="I184" s="246"/>
      <c r="J184" s="246"/>
      <c r="K184" s="246"/>
      <c r="L184" s="246"/>
      <c r="M184" s="246"/>
      <c r="N184" s="246"/>
      <c r="O184" s="246"/>
      <c r="P184" s="246"/>
      <c r="Q184" s="246"/>
      <c r="R184" s="246"/>
      <c r="S184" s="246"/>
      <c r="T184" s="246"/>
      <c r="U184" s="247"/>
      <c r="V184" s="248" t="str">
        <f>'LE 03 (PROG)'!V255</f>
        <v>LE 03 OB 06 AC 33</v>
      </c>
      <c r="W184" s="249"/>
      <c r="X184" s="249"/>
      <c r="Y184" s="249"/>
      <c r="Z184" s="249"/>
      <c r="AA184" s="250"/>
      <c r="AB184" s="251">
        <f>'LE 03 (PROG)'!AB255</f>
        <v>6.9159999999999999E-2</v>
      </c>
      <c r="AC184" s="252"/>
      <c r="AD184" s="252"/>
      <c r="AE184" s="252"/>
      <c r="AF184" s="252"/>
      <c r="AG184" s="253"/>
      <c r="AH184" s="254">
        <f>'LE 03 (PROG)'!AL255</f>
        <v>42</v>
      </c>
      <c r="AI184" s="255"/>
      <c r="AJ184" s="255"/>
      <c r="AK184" s="255"/>
      <c r="AL184" s="255"/>
      <c r="AM184" s="256"/>
      <c r="AN184" s="257">
        <f>'LE 03 (PROG)'!AL256</f>
        <v>28</v>
      </c>
      <c r="AO184" s="258"/>
      <c r="AP184" s="258"/>
      <c r="AQ184" s="258"/>
      <c r="AR184" s="258"/>
      <c r="AS184" s="259"/>
      <c r="AT184" s="260">
        <f t="shared" si="15"/>
        <v>0.66666666666666663</v>
      </c>
      <c r="AU184" s="261"/>
      <c r="AV184" s="261"/>
      <c r="AW184" s="261"/>
      <c r="AX184" s="261"/>
      <c r="AY184" s="262"/>
      <c r="AZ184" s="263">
        <f t="shared" si="16"/>
        <v>6.9160000000000004</v>
      </c>
      <c r="BA184" s="264"/>
      <c r="BB184" s="264"/>
      <c r="BC184" s="264"/>
      <c r="BD184" s="264"/>
      <c r="BE184" s="264"/>
      <c r="BF184" s="265"/>
      <c r="BG184" s="266">
        <f t="shared" si="17"/>
        <v>4.610666666666666</v>
      </c>
      <c r="BH184" s="267"/>
      <c r="BI184" s="267"/>
      <c r="BJ184" s="267"/>
      <c r="BK184" s="267"/>
      <c r="BL184" s="267"/>
      <c r="BM184" s="268"/>
    </row>
    <row r="185" spans="1:65" ht="36" customHeight="1" x14ac:dyDescent="0.2">
      <c r="A185" s="37"/>
      <c r="B185" s="269" t="str">
        <f>'LE 03 (PROG)'!B257</f>
        <v>Realizar seguimiento a las evaluaciones de desempeño de los funcionarios no inscritos en el escalafón de carrera administrativa.</v>
      </c>
      <c r="C185" s="270"/>
      <c r="D185" s="270"/>
      <c r="E185" s="270"/>
      <c r="F185" s="270"/>
      <c r="G185" s="270"/>
      <c r="H185" s="270"/>
      <c r="I185" s="270"/>
      <c r="J185" s="270"/>
      <c r="K185" s="270"/>
      <c r="L185" s="270"/>
      <c r="M185" s="270"/>
      <c r="N185" s="270"/>
      <c r="O185" s="270"/>
      <c r="P185" s="270"/>
      <c r="Q185" s="270"/>
      <c r="R185" s="270"/>
      <c r="S185" s="270"/>
      <c r="T185" s="270"/>
      <c r="U185" s="271"/>
      <c r="V185" s="272" t="str">
        <f>'LE 03 (PROG)'!V257</f>
        <v>LE 03 OB 06 AC 34</v>
      </c>
      <c r="W185" s="273"/>
      <c r="X185" s="273"/>
      <c r="Y185" s="273"/>
      <c r="Z185" s="273"/>
      <c r="AA185" s="274"/>
      <c r="AB185" s="275">
        <f>'LE 03 (PROG)'!AB257</f>
        <v>2.9199999999999999E-3</v>
      </c>
      <c r="AC185" s="276"/>
      <c r="AD185" s="276"/>
      <c r="AE185" s="276"/>
      <c r="AF185" s="276"/>
      <c r="AG185" s="277"/>
      <c r="AH185" s="278">
        <f>'LE 03 (PROG)'!AL257</f>
        <v>0</v>
      </c>
      <c r="AI185" s="279"/>
      <c r="AJ185" s="279"/>
      <c r="AK185" s="279"/>
      <c r="AL185" s="279"/>
      <c r="AM185" s="280"/>
      <c r="AN185" s="281">
        <f>'LE 03 (PROG)'!AL258</f>
        <v>0</v>
      </c>
      <c r="AO185" s="282"/>
      <c r="AP185" s="282"/>
      <c r="AQ185" s="282"/>
      <c r="AR185" s="282"/>
      <c r="AS185" s="283"/>
      <c r="AT185" s="507" t="str">
        <f t="shared" ref="AT185" si="18">IF(AH185=0,"",(AN185*1)/AH185)</f>
        <v/>
      </c>
      <c r="AU185" s="508"/>
      <c r="AV185" s="508"/>
      <c r="AW185" s="508"/>
      <c r="AX185" s="508"/>
      <c r="AY185" s="509"/>
      <c r="AZ185" s="239">
        <f t="shared" si="16"/>
        <v>0.29199999999999998</v>
      </c>
      <c r="BA185" s="240"/>
      <c r="BB185" s="240"/>
      <c r="BC185" s="240"/>
      <c r="BD185" s="240"/>
      <c r="BE185" s="240"/>
      <c r="BF185" s="241"/>
      <c r="BG185" s="242">
        <f t="shared" si="17"/>
        <v>0.29199999999999998</v>
      </c>
      <c r="BH185" s="243"/>
      <c r="BI185" s="243"/>
      <c r="BJ185" s="243"/>
      <c r="BK185" s="243"/>
      <c r="BL185" s="243"/>
      <c r="BM185" s="244"/>
    </row>
    <row r="186" spans="1:65" ht="18" customHeight="1" x14ac:dyDescent="0.2">
      <c r="A186" s="37"/>
      <c r="B186" s="245" t="str">
        <f>'LE 03 (PROG)'!B259</f>
        <v>Evaluar el Sistema de Transparencia y Acceso a la Información Pública.</v>
      </c>
      <c r="C186" s="246"/>
      <c r="D186" s="246"/>
      <c r="E186" s="246"/>
      <c r="F186" s="246"/>
      <c r="G186" s="246"/>
      <c r="H186" s="246"/>
      <c r="I186" s="246"/>
      <c r="J186" s="246"/>
      <c r="K186" s="246"/>
      <c r="L186" s="246"/>
      <c r="M186" s="246"/>
      <c r="N186" s="246"/>
      <c r="O186" s="246"/>
      <c r="P186" s="246"/>
      <c r="Q186" s="246"/>
      <c r="R186" s="246"/>
      <c r="S186" s="246"/>
      <c r="T186" s="246"/>
      <c r="U186" s="247"/>
      <c r="V186" s="248" t="str">
        <f>'LE 03 (PROG)'!V259</f>
        <v>LE 03 OB 06 AC 35</v>
      </c>
      <c r="W186" s="249"/>
      <c r="X186" s="249"/>
      <c r="Y186" s="249"/>
      <c r="Z186" s="249"/>
      <c r="AA186" s="250"/>
      <c r="AB186" s="251">
        <f>'LE 03 (PROG)'!AB259</f>
        <v>9.1999999999999998E-3</v>
      </c>
      <c r="AC186" s="252"/>
      <c r="AD186" s="252"/>
      <c r="AE186" s="252"/>
      <c r="AF186" s="252"/>
      <c r="AG186" s="253"/>
      <c r="AH186" s="254">
        <f>'LE 03 (PROG)'!AL259</f>
        <v>2</v>
      </c>
      <c r="AI186" s="255"/>
      <c r="AJ186" s="255"/>
      <c r="AK186" s="255"/>
      <c r="AL186" s="255"/>
      <c r="AM186" s="256"/>
      <c r="AN186" s="257">
        <f>'LE 03 (PROG)'!AL260</f>
        <v>1</v>
      </c>
      <c r="AO186" s="258"/>
      <c r="AP186" s="258"/>
      <c r="AQ186" s="258"/>
      <c r="AR186" s="258"/>
      <c r="AS186" s="259"/>
      <c r="AT186" s="260">
        <f t="shared" si="15"/>
        <v>0.5</v>
      </c>
      <c r="AU186" s="261"/>
      <c r="AV186" s="261"/>
      <c r="AW186" s="261"/>
      <c r="AX186" s="261"/>
      <c r="AY186" s="262"/>
      <c r="AZ186" s="263">
        <f t="shared" si="16"/>
        <v>0.91999999999999993</v>
      </c>
      <c r="BA186" s="264"/>
      <c r="BB186" s="264"/>
      <c r="BC186" s="264"/>
      <c r="BD186" s="264"/>
      <c r="BE186" s="264"/>
      <c r="BF186" s="265"/>
      <c r="BG186" s="266">
        <f t="shared" si="17"/>
        <v>0.45999999999999996</v>
      </c>
      <c r="BH186" s="267"/>
      <c r="BI186" s="267"/>
      <c r="BJ186" s="267"/>
      <c r="BK186" s="267"/>
      <c r="BL186" s="267"/>
      <c r="BM186" s="268"/>
    </row>
    <row r="187" spans="1:65" ht="18" customHeight="1" x14ac:dyDescent="0.2">
      <c r="A187" s="37"/>
      <c r="B187" s="269" t="str">
        <f>'LE 03 (PROG)'!B261</f>
        <v>Evaluar el Programa de Capacitaciones, Estímulos e Incentivos Laborales.</v>
      </c>
      <c r="C187" s="270"/>
      <c r="D187" s="270"/>
      <c r="E187" s="270"/>
      <c r="F187" s="270"/>
      <c r="G187" s="270"/>
      <c r="H187" s="270"/>
      <c r="I187" s="270"/>
      <c r="J187" s="270"/>
      <c r="K187" s="270"/>
      <c r="L187" s="270"/>
      <c r="M187" s="270"/>
      <c r="N187" s="270"/>
      <c r="O187" s="270"/>
      <c r="P187" s="270"/>
      <c r="Q187" s="270"/>
      <c r="R187" s="270"/>
      <c r="S187" s="270"/>
      <c r="T187" s="270"/>
      <c r="U187" s="271"/>
      <c r="V187" s="272" t="str">
        <f>'LE 03 (PROG)'!V261</f>
        <v>LE 03 OB 06 AC 36</v>
      </c>
      <c r="W187" s="273"/>
      <c r="X187" s="273"/>
      <c r="Y187" s="273"/>
      <c r="Z187" s="273"/>
      <c r="AA187" s="274"/>
      <c r="AB187" s="275">
        <f>'LE 03 (PROG)'!AB261</f>
        <v>4.7000000000000002E-3</v>
      </c>
      <c r="AC187" s="276"/>
      <c r="AD187" s="276"/>
      <c r="AE187" s="276"/>
      <c r="AF187" s="276"/>
      <c r="AG187" s="277"/>
      <c r="AH187" s="278">
        <f>'LE 03 (PROG)'!AL261</f>
        <v>4</v>
      </c>
      <c r="AI187" s="279"/>
      <c r="AJ187" s="279"/>
      <c r="AK187" s="279"/>
      <c r="AL187" s="279"/>
      <c r="AM187" s="280"/>
      <c r="AN187" s="281">
        <f>'LE 03 (PROG)'!AL262</f>
        <v>3</v>
      </c>
      <c r="AO187" s="282"/>
      <c r="AP187" s="282"/>
      <c r="AQ187" s="282"/>
      <c r="AR187" s="282"/>
      <c r="AS187" s="283"/>
      <c r="AT187" s="284">
        <f t="shared" si="15"/>
        <v>0.75</v>
      </c>
      <c r="AU187" s="285"/>
      <c r="AV187" s="285"/>
      <c r="AW187" s="285"/>
      <c r="AX187" s="285"/>
      <c r="AY187" s="286"/>
      <c r="AZ187" s="239">
        <f t="shared" si="16"/>
        <v>0.47000000000000003</v>
      </c>
      <c r="BA187" s="240"/>
      <c r="BB187" s="240"/>
      <c r="BC187" s="240"/>
      <c r="BD187" s="240"/>
      <c r="BE187" s="240"/>
      <c r="BF187" s="241"/>
      <c r="BG187" s="242">
        <f t="shared" si="17"/>
        <v>0.35250000000000004</v>
      </c>
      <c r="BH187" s="243"/>
      <c r="BI187" s="243"/>
      <c r="BJ187" s="243"/>
      <c r="BK187" s="243"/>
      <c r="BL187" s="243"/>
      <c r="BM187" s="244"/>
    </row>
    <row r="188" spans="1:65" ht="18" customHeight="1" x14ac:dyDescent="0.2">
      <c r="A188" s="37"/>
      <c r="B188" s="245" t="str">
        <f>'LE 03 (PROG)'!B263</f>
        <v>Evaluar el Sistema de Gestión de la Seguridad y Salud en el Trabajo.</v>
      </c>
      <c r="C188" s="246"/>
      <c r="D188" s="246"/>
      <c r="E188" s="246"/>
      <c r="F188" s="246"/>
      <c r="G188" s="246"/>
      <c r="H188" s="246"/>
      <c r="I188" s="246"/>
      <c r="J188" s="246"/>
      <c r="K188" s="246"/>
      <c r="L188" s="246"/>
      <c r="M188" s="246"/>
      <c r="N188" s="246"/>
      <c r="O188" s="246"/>
      <c r="P188" s="246"/>
      <c r="Q188" s="246"/>
      <c r="R188" s="246"/>
      <c r="S188" s="246"/>
      <c r="T188" s="246"/>
      <c r="U188" s="247"/>
      <c r="V188" s="248" t="str">
        <f>'LE 03 (PROG)'!V263</f>
        <v>LE 03 OB 06 AC 37</v>
      </c>
      <c r="W188" s="249"/>
      <c r="X188" s="249"/>
      <c r="Y188" s="249"/>
      <c r="Z188" s="249"/>
      <c r="AA188" s="250"/>
      <c r="AB188" s="251">
        <f>'LE 03 (PROG)'!AB263</f>
        <v>3.14E-3</v>
      </c>
      <c r="AC188" s="252"/>
      <c r="AD188" s="252"/>
      <c r="AE188" s="252"/>
      <c r="AF188" s="252"/>
      <c r="AG188" s="253"/>
      <c r="AH188" s="254">
        <f>'LE 03 (PROG)'!AL263</f>
        <v>2</v>
      </c>
      <c r="AI188" s="255"/>
      <c r="AJ188" s="255"/>
      <c r="AK188" s="255"/>
      <c r="AL188" s="255"/>
      <c r="AM188" s="256"/>
      <c r="AN188" s="257">
        <f>'LE 03 (PROG)'!AL264</f>
        <v>2</v>
      </c>
      <c r="AO188" s="258"/>
      <c r="AP188" s="258"/>
      <c r="AQ188" s="258"/>
      <c r="AR188" s="258"/>
      <c r="AS188" s="259"/>
      <c r="AT188" s="260">
        <f t="shared" si="15"/>
        <v>1</v>
      </c>
      <c r="AU188" s="261"/>
      <c r="AV188" s="261"/>
      <c r="AW188" s="261"/>
      <c r="AX188" s="261"/>
      <c r="AY188" s="262"/>
      <c r="AZ188" s="263">
        <f t="shared" si="16"/>
        <v>0.314</v>
      </c>
      <c r="BA188" s="264"/>
      <c r="BB188" s="264"/>
      <c r="BC188" s="264"/>
      <c r="BD188" s="264"/>
      <c r="BE188" s="264"/>
      <c r="BF188" s="265"/>
      <c r="BG188" s="266">
        <f t="shared" si="17"/>
        <v>0.314</v>
      </c>
      <c r="BH188" s="267"/>
      <c r="BI188" s="267"/>
      <c r="BJ188" s="267"/>
      <c r="BK188" s="267"/>
      <c r="BL188" s="267"/>
      <c r="BM188" s="268"/>
    </row>
    <row r="189" spans="1:65" ht="18" customHeight="1" x14ac:dyDescent="0.2">
      <c r="A189" s="37"/>
      <c r="B189" s="269" t="str">
        <f>'LE 03 (PROG)'!B265</f>
        <v>Evaluar el Plan de Compras y su ejecución.</v>
      </c>
      <c r="C189" s="270"/>
      <c r="D189" s="270"/>
      <c r="E189" s="270"/>
      <c r="F189" s="270"/>
      <c r="G189" s="270"/>
      <c r="H189" s="270"/>
      <c r="I189" s="270"/>
      <c r="J189" s="270"/>
      <c r="K189" s="270"/>
      <c r="L189" s="270"/>
      <c r="M189" s="270"/>
      <c r="N189" s="270"/>
      <c r="O189" s="270"/>
      <c r="P189" s="270"/>
      <c r="Q189" s="270"/>
      <c r="R189" s="270"/>
      <c r="S189" s="270"/>
      <c r="T189" s="270"/>
      <c r="U189" s="271"/>
      <c r="V189" s="272" t="str">
        <f>'LE 03 (PROG)'!V265</f>
        <v>LE 03 OB 06 AC 38</v>
      </c>
      <c r="W189" s="273"/>
      <c r="X189" s="273"/>
      <c r="Y189" s="273"/>
      <c r="Z189" s="273"/>
      <c r="AA189" s="274"/>
      <c r="AB189" s="275">
        <f>'LE 03 (PROG)'!AB265</f>
        <v>3.3300000000000001E-3</v>
      </c>
      <c r="AC189" s="276"/>
      <c r="AD189" s="276"/>
      <c r="AE189" s="276"/>
      <c r="AF189" s="276"/>
      <c r="AG189" s="277"/>
      <c r="AH189" s="278">
        <f>'LE 03 (PROG)'!AL265</f>
        <v>2</v>
      </c>
      <c r="AI189" s="279"/>
      <c r="AJ189" s="279"/>
      <c r="AK189" s="279"/>
      <c r="AL189" s="279"/>
      <c r="AM189" s="280"/>
      <c r="AN189" s="281">
        <f>'LE 03 (PROG)'!AL266</f>
        <v>0</v>
      </c>
      <c r="AO189" s="282"/>
      <c r="AP189" s="282"/>
      <c r="AQ189" s="282"/>
      <c r="AR189" s="282"/>
      <c r="AS189" s="283"/>
      <c r="AT189" s="284">
        <f t="shared" si="15"/>
        <v>0</v>
      </c>
      <c r="AU189" s="285"/>
      <c r="AV189" s="285"/>
      <c r="AW189" s="285"/>
      <c r="AX189" s="285"/>
      <c r="AY189" s="286"/>
      <c r="AZ189" s="239">
        <f t="shared" si="16"/>
        <v>0.33300000000000002</v>
      </c>
      <c r="BA189" s="240"/>
      <c r="BB189" s="240"/>
      <c r="BC189" s="240"/>
      <c r="BD189" s="240"/>
      <c r="BE189" s="240"/>
      <c r="BF189" s="241"/>
      <c r="BG189" s="242">
        <f t="shared" si="17"/>
        <v>0</v>
      </c>
      <c r="BH189" s="243"/>
      <c r="BI189" s="243"/>
      <c r="BJ189" s="243"/>
      <c r="BK189" s="243"/>
      <c r="BL189" s="243"/>
      <c r="BM189" s="244"/>
    </row>
    <row r="190" spans="1:65" ht="36" customHeight="1" x14ac:dyDescent="0.2">
      <c r="A190" s="37"/>
      <c r="B190" s="245" t="str">
        <f>'LE 03 (PROG)'!B267</f>
        <v>Verificar el cumplimiento de la rendición de informes a la Contraloría General de Antioquia en las plataformas Gestión Transparente y ALPHASIG y al SECOP.</v>
      </c>
      <c r="C190" s="246"/>
      <c r="D190" s="246"/>
      <c r="E190" s="246"/>
      <c r="F190" s="246"/>
      <c r="G190" s="246"/>
      <c r="H190" s="246"/>
      <c r="I190" s="246"/>
      <c r="J190" s="246"/>
      <c r="K190" s="246"/>
      <c r="L190" s="246"/>
      <c r="M190" s="246"/>
      <c r="N190" s="246"/>
      <c r="O190" s="246"/>
      <c r="P190" s="246"/>
      <c r="Q190" s="246"/>
      <c r="R190" s="246"/>
      <c r="S190" s="246"/>
      <c r="T190" s="246"/>
      <c r="U190" s="247"/>
      <c r="V190" s="248" t="str">
        <f>'LE 03 (PROG)'!V267</f>
        <v>LE 03 OB 06 AC 39</v>
      </c>
      <c r="W190" s="249"/>
      <c r="X190" s="249"/>
      <c r="Y190" s="249"/>
      <c r="Z190" s="249"/>
      <c r="AA190" s="250"/>
      <c r="AB190" s="251">
        <f>'LE 03 (PROG)'!AB267</f>
        <v>5.4400000000000004E-3</v>
      </c>
      <c r="AC190" s="252"/>
      <c r="AD190" s="252"/>
      <c r="AE190" s="252"/>
      <c r="AF190" s="252"/>
      <c r="AG190" s="253"/>
      <c r="AH190" s="254">
        <f>'LE 03 (PROG)'!AL267</f>
        <v>4</v>
      </c>
      <c r="AI190" s="255"/>
      <c r="AJ190" s="255"/>
      <c r="AK190" s="255"/>
      <c r="AL190" s="255"/>
      <c r="AM190" s="256"/>
      <c r="AN190" s="257">
        <f>'LE 03 (PROG)'!AL268</f>
        <v>6</v>
      </c>
      <c r="AO190" s="258"/>
      <c r="AP190" s="258"/>
      <c r="AQ190" s="258"/>
      <c r="AR190" s="258"/>
      <c r="AS190" s="259"/>
      <c r="AT190" s="260">
        <f t="shared" si="15"/>
        <v>1.5</v>
      </c>
      <c r="AU190" s="261"/>
      <c r="AV190" s="261"/>
      <c r="AW190" s="261"/>
      <c r="AX190" s="261"/>
      <c r="AY190" s="262"/>
      <c r="AZ190" s="263">
        <f t="shared" si="16"/>
        <v>0.54400000000000004</v>
      </c>
      <c r="BA190" s="264"/>
      <c r="BB190" s="264"/>
      <c r="BC190" s="264"/>
      <c r="BD190" s="264"/>
      <c r="BE190" s="264"/>
      <c r="BF190" s="265"/>
      <c r="BG190" s="266">
        <f t="shared" si="17"/>
        <v>0.81600000000000006</v>
      </c>
      <c r="BH190" s="267"/>
      <c r="BI190" s="267"/>
      <c r="BJ190" s="267"/>
      <c r="BK190" s="267"/>
      <c r="BL190" s="267"/>
      <c r="BM190" s="268"/>
    </row>
    <row r="191" spans="1:65" ht="18" customHeight="1" x14ac:dyDescent="0.2">
      <c r="A191" s="37"/>
      <c r="B191" s="269" t="str">
        <f>'LE 03 (PROG)'!B269</f>
        <v>Evaluar el Sistema de Gestión Documental.</v>
      </c>
      <c r="C191" s="270"/>
      <c r="D191" s="270"/>
      <c r="E191" s="270"/>
      <c r="F191" s="270"/>
      <c r="G191" s="270"/>
      <c r="H191" s="270"/>
      <c r="I191" s="270"/>
      <c r="J191" s="270"/>
      <c r="K191" s="270"/>
      <c r="L191" s="270"/>
      <c r="M191" s="270"/>
      <c r="N191" s="270"/>
      <c r="O191" s="270"/>
      <c r="P191" s="270"/>
      <c r="Q191" s="270"/>
      <c r="R191" s="270"/>
      <c r="S191" s="270"/>
      <c r="T191" s="270"/>
      <c r="U191" s="271"/>
      <c r="V191" s="272" t="str">
        <f>'LE 03 (PROG)'!V269</f>
        <v>LE 03 OB 06 AC 40</v>
      </c>
      <c r="W191" s="273"/>
      <c r="X191" s="273"/>
      <c r="Y191" s="273"/>
      <c r="Z191" s="273"/>
      <c r="AA191" s="274"/>
      <c r="AB191" s="275">
        <f>'LE 03 (PROG)'!AB269</f>
        <v>3.6800000000000001E-3</v>
      </c>
      <c r="AC191" s="276"/>
      <c r="AD191" s="276"/>
      <c r="AE191" s="276"/>
      <c r="AF191" s="276"/>
      <c r="AG191" s="277"/>
      <c r="AH191" s="278">
        <f>'LE 03 (PROG)'!AL269</f>
        <v>1</v>
      </c>
      <c r="AI191" s="279"/>
      <c r="AJ191" s="279"/>
      <c r="AK191" s="279"/>
      <c r="AL191" s="279"/>
      <c r="AM191" s="280"/>
      <c r="AN191" s="281">
        <f>'LE 03 (PROG)'!AL270</f>
        <v>1</v>
      </c>
      <c r="AO191" s="282"/>
      <c r="AP191" s="282"/>
      <c r="AQ191" s="282"/>
      <c r="AR191" s="282"/>
      <c r="AS191" s="283"/>
      <c r="AT191" s="284">
        <f t="shared" si="15"/>
        <v>1</v>
      </c>
      <c r="AU191" s="285"/>
      <c r="AV191" s="285"/>
      <c r="AW191" s="285"/>
      <c r="AX191" s="285"/>
      <c r="AY191" s="286"/>
      <c r="AZ191" s="239">
        <f t="shared" si="16"/>
        <v>0.36799999999999999</v>
      </c>
      <c r="BA191" s="240"/>
      <c r="BB191" s="240"/>
      <c r="BC191" s="240"/>
      <c r="BD191" s="240"/>
      <c r="BE191" s="240"/>
      <c r="BF191" s="241"/>
      <c r="BG191" s="242">
        <f t="shared" si="17"/>
        <v>0.36799999999999999</v>
      </c>
      <c r="BH191" s="243"/>
      <c r="BI191" s="243"/>
      <c r="BJ191" s="243"/>
      <c r="BK191" s="243"/>
      <c r="BL191" s="243"/>
      <c r="BM191" s="244"/>
    </row>
    <row r="192" spans="1:65" ht="36" customHeight="1" x14ac:dyDescent="0.2">
      <c r="A192" s="37"/>
      <c r="B192" s="245" t="str">
        <f>'LE 03 (PROG)'!B271</f>
        <v>Formular planes de mejoramientos con base en las evaluaciones de sistemas, programas y acciones específicas.</v>
      </c>
      <c r="C192" s="246"/>
      <c r="D192" s="246"/>
      <c r="E192" s="246"/>
      <c r="F192" s="246"/>
      <c r="G192" s="246"/>
      <c r="H192" s="246"/>
      <c r="I192" s="246"/>
      <c r="J192" s="246"/>
      <c r="K192" s="246"/>
      <c r="L192" s="246"/>
      <c r="M192" s="246"/>
      <c r="N192" s="246"/>
      <c r="O192" s="246"/>
      <c r="P192" s="246"/>
      <c r="Q192" s="246"/>
      <c r="R192" s="246"/>
      <c r="S192" s="246"/>
      <c r="T192" s="246"/>
      <c r="U192" s="247"/>
      <c r="V192" s="248" t="str">
        <f>'LE 03 (PROG)'!V271</f>
        <v>LE 03 OB 06 AC 41</v>
      </c>
      <c r="W192" s="249"/>
      <c r="X192" s="249"/>
      <c r="Y192" s="249"/>
      <c r="Z192" s="249"/>
      <c r="AA192" s="250"/>
      <c r="AB192" s="251">
        <f>'LE 03 (PROG)'!AB271</f>
        <v>6.2399999999999999E-3</v>
      </c>
      <c r="AC192" s="252"/>
      <c r="AD192" s="252"/>
      <c r="AE192" s="252"/>
      <c r="AF192" s="252"/>
      <c r="AG192" s="253"/>
      <c r="AH192" s="254">
        <f>'LE 03 (PROG)'!AL271</f>
        <v>15</v>
      </c>
      <c r="AI192" s="255"/>
      <c r="AJ192" s="255"/>
      <c r="AK192" s="255"/>
      <c r="AL192" s="255"/>
      <c r="AM192" s="256"/>
      <c r="AN192" s="257">
        <f>'LE 03 (PROG)'!AL272</f>
        <v>8</v>
      </c>
      <c r="AO192" s="258"/>
      <c r="AP192" s="258"/>
      <c r="AQ192" s="258"/>
      <c r="AR192" s="258"/>
      <c r="AS192" s="259"/>
      <c r="AT192" s="260">
        <f t="shared" si="15"/>
        <v>0.53333333333333333</v>
      </c>
      <c r="AU192" s="261"/>
      <c r="AV192" s="261"/>
      <c r="AW192" s="261"/>
      <c r="AX192" s="261"/>
      <c r="AY192" s="262"/>
      <c r="AZ192" s="263">
        <f t="shared" si="16"/>
        <v>0.624</v>
      </c>
      <c r="BA192" s="264"/>
      <c r="BB192" s="264"/>
      <c r="BC192" s="264"/>
      <c r="BD192" s="264"/>
      <c r="BE192" s="264"/>
      <c r="BF192" s="265"/>
      <c r="BG192" s="266">
        <f t="shared" si="17"/>
        <v>0.33279999999999998</v>
      </c>
      <c r="BH192" s="267"/>
      <c r="BI192" s="267"/>
      <c r="BJ192" s="267"/>
      <c r="BK192" s="267"/>
      <c r="BL192" s="267"/>
      <c r="BM192" s="268"/>
    </row>
    <row r="193" spans="1:65" ht="36" customHeight="1" x14ac:dyDescent="0.2">
      <c r="A193" s="37"/>
      <c r="B193" s="269" t="str">
        <f>'LE 03 (PROG)'!B273</f>
        <v>Ejecutar las actividades contenidas en los planes de mejoramiento derivados de las evaluaciones de sistemas, programas y acciones específicas.</v>
      </c>
      <c r="C193" s="270"/>
      <c r="D193" s="270"/>
      <c r="E193" s="270"/>
      <c r="F193" s="270"/>
      <c r="G193" s="270"/>
      <c r="H193" s="270"/>
      <c r="I193" s="270"/>
      <c r="J193" s="270"/>
      <c r="K193" s="270"/>
      <c r="L193" s="270"/>
      <c r="M193" s="270"/>
      <c r="N193" s="270"/>
      <c r="O193" s="270"/>
      <c r="P193" s="270"/>
      <c r="Q193" s="270"/>
      <c r="R193" s="270"/>
      <c r="S193" s="270"/>
      <c r="T193" s="270"/>
      <c r="U193" s="271"/>
      <c r="V193" s="272" t="str">
        <f>'LE 03 (PROG)'!V273</f>
        <v>LE 03 OB 06 AC 42</v>
      </c>
      <c r="W193" s="273"/>
      <c r="X193" s="273"/>
      <c r="Y193" s="273"/>
      <c r="Z193" s="273"/>
      <c r="AA193" s="274"/>
      <c r="AB193" s="275">
        <f>'LE 03 (PROG)'!AB273</f>
        <v>4.5749999999999999E-2</v>
      </c>
      <c r="AC193" s="276"/>
      <c r="AD193" s="276"/>
      <c r="AE193" s="276"/>
      <c r="AF193" s="276"/>
      <c r="AG193" s="277"/>
      <c r="AH193" s="278">
        <f>'LE 03 (PROG)'!AL273</f>
        <v>5</v>
      </c>
      <c r="AI193" s="279"/>
      <c r="AJ193" s="279"/>
      <c r="AK193" s="279"/>
      <c r="AL193" s="279"/>
      <c r="AM193" s="280"/>
      <c r="AN193" s="281">
        <f>'LE 03 (PROG)'!AL274</f>
        <v>1.2545000000000002</v>
      </c>
      <c r="AO193" s="282"/>
      <c r="AP193" s="282"/>
      <c r="AQ193" s="282"/>
      <c r="AR193" s="282"/>
      <c r="AS193" s="283"/>
      <c r="AT193" s="284">
        <f>IF(AH193=0,"",(AN193*1)/AH193)</f>
        <v>0.25090000000000001</v>
      </c>
      <c r="AU193" s="285"/>
      <c r="AV193" s="285"/>
      <c r="AW193" s="285"/>
      <c r="AX193" s="285"/>
      <c r="AY193" s="286"/>
      <c r="AZ193" s="239">
        <f t="shared" si="16"/>
        <v>4.5750000000000002</v>
      </c>
      <c r="BA193" s="240"/>
      <c r="BB193" s="240"/>
      <c r="BC193" s="240"/>
      <c r="BD193" s="240"/>
      <c r="BE193" s="240"/>
      <c r="BF193" s="241"/>
      <c r="BG193" s="242">
        <f t="shared" si="17"/>
        <v>1.1478675</v>
      </c>
      <c r="BH193" s="243"/>
      <c r="BI193" s="243"/>
      <c r="BJ193" s="243"/>
      <c r="BK193" s="243"/>
      <c r="BL193" s="243"/>
      <c r="BM193" s="244"/>
    </row>
    <row r="194" spans="1:65" ht="36" customHeight="1" thickBot="1" x14ac:dyDescent="0.25">
      <c r="A194" s="37"/>
      <c r="B194" s="455" t="str">
        <f>'LE 03 (PROG)'!B275</f>
        <v>Realizar seguimiento a la ejecución de los planes de mejoramiento derivados de las evaluaciones de sistemas, programas y acciones específicas.</v>
      </c>
      <c r="C194" s="456"/>
      <c r="D194" s="456"/>
      <c r="E194" s="456"/>
      <c r="F194" s="456"/>
      <c r="G194" s="456"/>
      <c r="H194" s="456"/>
      <c r="I194" s="456"/>
      <c r="J194" s="456"/>
      <c r="K194" s="456"/>
      <c r="L194" s="456"/>
      <c r="M194" s="456"/>
      <c r="N194" s="456"/>
      <c r="O194" s="456"/>
      <c r="P194" s="456"/>
      <c r="Q194" s="456"/>
      <c r="R194" s="456"/>
      <c r="S194" s="456"/>
      <c r="T194" s="456"/>
      <c r="U194" s="457"/>
      <c r="V194" s="458" t="str">
        <f>'LE 03 (PROG)'!V275</f>
        <v>LE 03 OB 06 AC 43</v>
      </c>
      <c r="W194" s="459"/>
      <c r="X194" s="459"/>
      <c r="Y194" s="459"/>
      <c r="Z194" s="459"/>
      <c r="AA194" s="460"/>
      <c r="AB194" s="461">
        <f>'LE 03 (PROG)'!AB275</f>
        <v>5.7079999999999999E-2</v>
      </c>
      <c r="AC194" s="462"/>
      <c r="AD194" s="462"/>
      <c r="AE194" s="462"/>
      <c r="AF194" s="462"/>
      <c r="AG194" s="463"/>
      <c r="AH194" s="464">
        <f>'LE 03 (PROG)'!AL275</f>
        <v>7</v>
      </c>
      <c r="AI194" s="465"/>
      <c r="AJ194" s="465"/>
      <c r="AK194" s="465"/>
      <c r="AL194" s="465"/>
      <c r="AM194" s="466"/>
      <c r="AN194" s="467">
        <f>'LE 03 (PROG)'!AL276</f>
        <v>6</v>
      </c>
      <c r="AO194" s="468"/>
      <c r="AP194" s="468"/>
      <c r="AQ194" s="468"/>
      <c r="AR194" s="468"/>
      <c r="AS194" s="469"/>
      <c r="AT194" s="470">
        <f t="shared" si="15"/>
        <v>0.8571428571428571</v>
      </c>
      <c r="AU194" s="471"/>
      <c r="AV194" s="471"/>
      <c r="AW194" s="471"/>
      <c r="AX194" s="471"/>
      <c r="AY194" s="472"/>
      <c r="AZ194" s="473">
        <f t="shared" si="16"/>
        <v>5.7080000000000002</v>
      </c>
      <c r="BA194" s="474"/>
      <c r="BB194" s="474"/>
      <c r="BC194" s="474"/>
      <c r="BD194" s="474"/>
      <c r="BE194" s="474"/>
      <c r="BF194" s="475"/>
      <c r="BG194" s="476">
        <f t="shared" si="17"/>
        <v>4.8925714285714283</v>
      </c>
      <c r="BH194" s="477"/>
      <c r="BI194" s="477"/>
      <c r="BJ194" s="477"/>
      <c r="BK194" s="477"/>
      <c r="BL194" s="477"/>
      <c r="BM194" s="478"/>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341" t="s">
        <v>2</v>
      </c>
      <c r="C196" s="342"/>
      <c r="D196" s="342"/>
      <c r="E196" s="342"/>
      <c r="F196" s="342"/>
      <c r="G196" s="342"/>
      <c r="H196" s="342"/>
      <c r="I196" s="342"/>
      <c r="J196" s="342"/>
      <c r="K196" s="342"/>
      <c r="L196" s="342"/>
      <c r="M196" s="342"/>
      <c r="N196" s="342"/>
      <c r="O196" s="342"/>
      <c r="P196" s="342"/>
      <c r="Q196" s="342"/>
      <c r="R196" s="342"/>
      <c r="S196" s="342"/>
      <c r="T196" s="342"/>
      <c r="U196" s="343"/>
      <c r="V196" s="347" t="s">
        <v>1</v>
      </c>
      <c r="W196" s="3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c r="AS196" s="348"/>
      <c r="AT196" s="348"/>
      <c r="AU196" s="348"/>
      <c r="AV196" s="348"/>
      <c r="AW196" s="348"/>
      <c r="AX196" s="348"/>
      <c r="AY196" s="349"/>
      <c r="AZ196" s="350">
        <f>SUM(AZ152:BF194)</f>
        <v>100.00299999999997</v>
      </c>
      <c r="BA196" s="351"/>
      <c r="BB196" s="351"/>
      <c r="BC196" s="351"/>
      <c r="BD196" s="351"/>
      <c r="BE196" s="351"/>
      <c r="BF196" s="351"/>
      <c r="BG196" s="351">
        <f>SUM(BG152:BM194)</f>
        <v>71.940244893483722</v>
      </c>
      <c r="BH196" s="351"/>
      <c r="BI196" s="351"/>
      <c r="BJ196" s="351"/>
      <c r="BK196" s="351"/>
      <c r="BL196" s="351"/>
      <c r="BM196" s="352"/>
    </row>
    <row r="197" spans="1:65" ht="18" customHeight="1" thickBot="1" x14ac:dyDescent="0.25">
      <c r="A197" s="37"/>
      <c r="B197" s="344"/>
      <c r="C197" s="345"/>
      <c r="D197" s="345"/>
      <c r="E197" s="345"/>
      <c r="F197" s="345"/>
      <c r="G197" s="345"/>
      <c r="H197" s="345"/>
      <c r="I197" s="345"/>
      <c r="J197" s="345"/>
      <c r="K197" s="345"/>
      <c r="L197" s="345"/>
      <c r="M197" s="345"/>
      <c r="N197" s="345"/>
      <c r="O197" s="345"/>
      <c r="P197" s="345"/>
      <c r="Q197" s="345"/>
      <c r="R197" s="345"/>
      <c r="S197" s="345"/>
      <c r="T197" s="345"/>
      <c r="U197" s="346"/>
      <c r="V197" s="353" t="s">
        <v>3</v>
      </c>
      <c r="W197" s="354"/>
      <c r="X197" s="354"/>
      <c r="Y197" s="354"/>
      <c r="Z197" s="354"/>
      <c r="AA197" s="354"/>
      <c r="AB197" s="354"/>
      <c r="AC197" s="354"/>
      <c r="AD197" s="354"/>
      <c r="AE197" s="354"/>
      <c r="AF197" s="354"/>
      <c r="AG197" s="354"/>
      <c r="AH197" s="354"/>
      <c r="AI197" s="354"/>
      <c r="AJ197" s="354"/>
      <c r="AK197" s="354"/>
      <c r="AL197" s="354"/>
      <c r="AM197" s="354"/>
      <c r="AN197" s="354"/>
      <c r="AO197" s="354"/>
      <c r="AP197" s="354"/>
      <c r="AQ197" s="354"/>
      <c r="AR197" s="354"/>
      <c r="AS197" s="354"/>
      <c r="AT197" s="354"/>
      <c r="AU197" s="354"/>
      <c r="AV197" s="354"/>
      <c r="AW197" s="354"/>
      <c r="AX197" s="354"/>
      <c r="AY197" s="354"/>
      <c r="AZ197" s="355">
        <f>IF(BG196=100,1,(BG196*1)/AZ196)</f>
        <v>0.71938086750881214</v>
      </c>
      <c r="BA197" s="356"/>
      <c r="BB197" s="356"/>
      <c r="BC197" s="356"/>
      <c r="BD197" s="356"/>
      <c r="BE197" s="356"/>
      <c r="BF197" s="356"/>
      <c r="BG197" s="356"/>
      <c r="BH197" s="356"/>
      <c r="BI197" s="356"/>
      <c r="BJ197" s="356"/>
      <c r="BK197" s="356"/>
      <c r="BL197" s="356"/>
      <c r="BM197" s="357"/>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358" t="s">
        <v>8</v>
      </c>
      <c r="C199" s="359"/>
      <c r="D199" s="359"/>
      <c r="E199" s="359"/>
      <c r="F199" s="359"/>
      <c r="G199" s="359"/>
      <c r="H199" s="359"/>
      <c r="I199" s="359"/>
      <c r="J199" s="359"/>
      <c r="K199" s="359"/>
      <c r="L199" s="359"/>
      <c r="M199" s="359"/>
      <c r="N199" s="359"/>
      <c r="O199" s="359"/>
      <c r="P199" s="359"/>
      <c r="Q199" s="359"/>
      <c r="R199" s="359"/>
      <c r="S199" s="359"/>
      <c r="T199" s="359"/>
      <c r="U199" s="359"/>
      <c r="V199" s="362" t="s">
        <v>1</v>
      </c>
      <c r="W199" s="363"/>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c r="AS199" s="363"/>
      <c r="AT199" s="363"/>
      <c r="AU199" s="363"/>
      <c r="AV199" s="363"/>
      <c r="AW199" s="363"/>
      <c r="AX199" s="363"/>
      <c r="AY199" s="364"/>
      <c r="AZ199" s="350">
        <f>(O30+O50+O82+O104+O127+O148)*100</f>
        <v>100</v>
      </c>
      <c r="BA199" s="351"/>
      <c r="BB199" s="351"/>
      <c r="BC199" s="351"/>
      <c r="BD199" s="351"/>
      <c r="BE199" s="351"/>
      <c r="BF199" s="351"/>
      <c r="BG199" s="351">
        <f>(O30*BG41)+(O50*BG73)+(O82*BG95)+(O104*BG118)+(O127*BG139)+(O148*BG196)</f>
        <v>69.118510212021533</v>
      </c>
      <c r="BH199" s="351"/>
      <c r="BI199" s="351"/>
      <c r="BJ199" s="351"/>
      <c r="BK199" s="351"/>
      <c r="BL199" s="351"/>
      <c r="BM199" s="352"/>
    </row>
    <row r="200" spans="1:65" s="48" customFormat="1" ht="18" customHeight="1" thickBot="1" x14ac:dyDescent="0.25">
      <c r="A200" s="35"/>
      <c r="B200" s="360"/>
      <c r="C200" s="361"/>
      <c r="D200" s="361"/>
      <c r="E200" s="361"/>
      <c r="F200" s="361"/>
      <c r="G200" s="361"/>
      <c r="H200" s="361"/>
      <c r="I200" s="361"/>
      <c r="J200" s="361"/>
      <c r="K200" s="361"/>
      <c r="L200" s="361"/>
      <c r="M200" s="361"/>
      <c r="N200" s="361"/>
      <c r="O200" s="361"/>
      <c r="P200" s="361"/>
      <c r="Q200" s="361"/>
      <c r="R200" s="361"/>
      <c r="S200" s="361"/>
      <c r="T200" s="361"/>
      <c r="U200" s="361"/>
      <c r="V200" s="365" t="s">
        <v>3</v>
      </c>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7"/>
      <c r="AZ200" s="355">
        <f>(BG199/AZ199)</f>
        <v>0.69118510212021533</v>
      </c>
      <c r="BA200" s="356"/>
      <c r="BB200" s="356"/>
      <c r="BC200" s="356"/>
      <c r="BD200" s="356"/>
      <c r="BE200" s="356"/>
      <c r="BF200" s="356"/>
      <c r="BG200" s="356"/>
      <c r="BH200" s="356"/>
      <c r="BI200" s="356"/>
      <c r="BJ200" s="356"/>
      <c r="BK200" s="356"/>
      <c r="BL200" s="356"/>
      <c r="BM200" s="357"/>
    </row>
  </sheetData>
  <mergeCells count="92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C149:N149"/>
    <mergeCell ref="O149:BM149"/>
    <mergeCell ref="B151:U151"/>
    <mergeCell ref="V151:AA151"/>
    <mergeCell ref="AB151:AG151"/>
    <mergeCell ref="AH151:AM151"/>
    <mergeCell ref="AN151:AS151"/>
    <mergeCell ref="AT151:AY151"/>
    <mergeCell ref="AZ151:BF151"/>
    <mergeCell ref="BG151:BM151"/>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B139:U140"/>
    <mergeCell ref="V139:AY139"/>
    <mergeCell ref="AZ139:BF139"/>
    <mergeCell ref="BG139:BM139"/>
    <mergeCell ref="V140:AY140"/>
    <mergeCell ref="AZ140:BM140"/>
    <mergeCell ref="AB135:AG135"/>
    <mergeCell ref="AH135:AM135"/>
    <mergeCell ref="AN135:AS135"/>
    <mergeCell ref="AT135:AY135"/>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B93:AG93"/>
    <mergeCell ref="AH93:AM93"/>
    <mergeCell ref="AN93:AS93"/>
    <mergeCell ref="AT93:AY93"/>
    <mergeCell ref="AZ93:BF93"/>
    <mergeCell ref="BG93:BM93"/>
    <mergeCell ref="B92:U92"/>
    <mergeCell ref="V92:AA92"/>
    <mergeCell ref="AB92:AG92"/>
    <mergeCell ref="AH92:AM92"/>
    <mergeCell ref="AN92:AS92"/>
    <mergeCell ref="AT92:AY92"/>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C83:N83"/>
    <mergeCell ref="O83:BM83"/>
    <mergeCell ref="B85:U85"/>
    <mergeCell ref="V85:AA85"/>
    <mergeCell ref="AB85:AG85"/>
    <mergeCell ref="AH85:AM85"/>
    <mergeCell ref="AN85:AS85"/>
    <mergeCell ref="AT85:AY85"/>
    <mergeCell ref="AZ85:BF85"/>
    <mergeCell ref="BG85:BM85"/>
    <mergeCell ref="C80:N80"/>
    <mergeCell ref="O80:BM80"/>
    <mergeCell ref="C81:N81"/>
    <mergeCell ref="O81:R81"/>
    <mergeCell ref="C82:N82"/>
    <mergeCell ref="O82:Q82"/>
    <mergeCell ref="C77:N77"/>
    <mergeCell ref="O77:BM77"/>
    <mergeCell ref="C78:N78"/>
    <mergeCell ref="O78:Q78"/>
    <mergeCell ref="C79:N79"/>
    <mergeCell ref="O79:Q79"/>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topLeftCell="A19" zoomScale="80" zoomScaleNormal="80" workbookViewId="0">
      <pane xSplit="41" ySplit="16" topLeftCell="AP88" activePane="bottomRight" state="frozen"/>
      <selection activeCell="A19" sqref="A19"/>
      <selection pane="topRight" activeCell="AP19" sqref="AP19"/>
      <selection pane="bottomLeft" activeCell="A35" sqref="A35"/>
      <selection pane="bottomRight" activeCell="AB35" sqref="AB35:AF100"/>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05"/>
      <c r="BU17" s="105"/>
      <c r="BV17" s="106"/>
      <c r="BW17" s="106"/>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81" t="s">
        <v>46</v>
      </c>
      <c r="D19" s="81"/>
      <c r="E19" s="81"/>
      <c r="F19" s="81"/>
      <c r="G19" s="81"/>
      <c r="H19" s="81"/>
      <c r="I19" s="81"/>
      <c r="J19" s="225" t="str">
        <f>'LE 03 (EV)'!J19:S19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81" t="s">
        <v>47</v>
      </c>
      <c r="D21" s="81"/>
      <c r="E21" s="81"/>
      <c r="F21" s="81"/>
      <c r="G21" s="81"/>
      <c r="H21" s="81"/>
      <c r="I21" s="81"/>
      <c r="J21" s="225" t="str">
        <f>'LE 03 (EV)'!J21:S21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68"/>
      <c r="E25" s="68"/>
      <c r="F25" s="68"/>
      <c r="G25" s="68"/>
      <c r="H25" s="68"/>
      <c r="I25" s="68"/>
      <c r="J25" s="68"/>
      <c r="K25" s="68"/>
      <c r="L25" s="68"/>
      <c r="M25" s="68"/>
      <c r="N25" s="68"/>
      <c r="O25" s="85" t="s">
        <v>883</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68"/>
      <c r="E26" s="68"/>
      <c r="F26" s="68"/>
      <c r="G26" s="68"/>
      <c r="H26" s="68"/>
      <c r="I26" s="68"/>
      <c r="J26" s="68"/>
      <c r="K26" s="68"/>
      <c r="L26" s="68"/>
      <c r="M26" s="68"/>
      <c r="N26" s="68"/>
      <c r="O26" s="69" t="s">
        <v>887</v>
      </c>
      <c r="P26" s="69"/>
      <c r="Q26" s="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70">
        <v>0.05</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71" t="s">
        <v>36</v>
      </c>
      <c r="D28" s="71"/>
      <c r="E28" s="71"/>
      <c r="F28" s="71"/>
      <c r="G28" s="71"/>
      <c r="H28" s="71"/>
      <c r="I28" s="71"/>
      <c r="J28" s="71"/>
      <c r="K28" s="71"/>
      <c r="L28" s="71"/>
      <c r="M28" s="71"/>
      <c r="N28" s="71"/>
      <c r="O28" s="72" t="s">
        <v>581</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9" t="s">
        <v>582</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73">
        <v>1</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9" t="s">
        <v>583</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21" t="s">
        <v>39</v>
      </c>
      <c r="C33" s="122"/>
      <c r="D33" s="122"/>
      <c r="E33" s="122"/>
      <c r="F33" s="122"/>
      <c r="G33" s="122"/>
      <c r="H33" s="122"/>
      <c r="I33" s="122"/>
      <c r="J33" s="122"/>
      <c r="K33" s="122"/>
      <c r="L33" s="122"/>
      <c r="M33" s="122"/>
      <c r="N33" s="122"/>
      <c r="O33" s="122"/>
      <c r="P33" s="122"/>
      <c r="Q33" s="122"/>
      <c r="R33" s="122"/>
      <c r="S33" s="122"/>
      <c r="T33" s="122"/>
      <c r="U33" s="123"/>
      <c r="V33" s="121" t="s">
        <v>40</v>
      </c>
      <c r="W33" s="122"/>
      <c r="X33" s="122"/>
      <c r="Y33" s="122"/>
      <c r="Z33" s="122"/>
      <c r="AA33" s="123"/>
      <c r="AB33" s="121" t="s">
        <v>9</v>
      </c>
      <c r="AC33" s="122"/>
      <c r="AD33" s="122"/>
      <c r="AE33" s="122"/>
      <c r="AF33" s="123"/>
      <c r="AG33" s="121" t="s">
        <v>1</v>
      </c>
      <c r="AH33" s="122"/>
      <c r="AI33" s="122"/>
      <c r="AJ33" s="122"/>
      <c r="AK33" s="122"/>
      <c r="AL33" s="122"/>
      <c r="AM33" s="122"/>
      <c r="AN33" s="122"/>
      <c r="AO33" s="123"/>
      <c r="AP33" s="127" t="s">
        <v>5</v>
      </c>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9"/>
      <c r="BZ33" s="127" t="s">
        <v>41</v>
      </c>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9"/>
      <c r="DJ33" s="127" t="s">
        <v>42</v>
      </c>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9"/>
      <c r="ET33" s="127" t="s">
        <v>43</v>
      </c>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9"/>
      <c r="GD33" s="127" t="s">
        <v>44</v>
      </c>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9"/>
    </row>
    <row r="34" spans="1:221" ht="18" customHeight="1" thickBot="1" x14ac:dyDescent="0.25">
      <c r="A34" s="33"/>
      <c r="B34" s="124"/>
      <c r="C34" s="125"/>
      <c r="D34" s="125"/>
      <c r="E34" s="125"/>
      <c r="F34" s="125"/>
      <c r="G34" s="125"/>
      <c r="H34" s="125"/>
      <c r="I34" s="125"/>
      <c r="J34" s="125"/>
      <c r="K34" s="125"/>
      <c r="L34" s="125"/>
      <c r="M34" s="125"/>
      <c r="N34" s="125"/>
      <c r="O34" s="125"/>
      <c r="P34" s="125"/>
      <c r="Q34" s="125"/>
      <c r="R34" s="125"/>
      <c r="S34" s="125"/>
      <c r="T34" s="125"/>
      <c r="U34" s="126"/>
      <c r="V34" s="124"/>
      <c r="W34" s="125"/>
      <c r="X34" s="125"/>
      <c r="Y34" s="125"/>
      <c r="Z34" s="125"/>
      <c r="AA34" s="126"/>
      <c r="AB34" s="124"/>
      <c r="AC34" s="125"/>
      <c r="AD34" s="125"/>
      <c r="AE34" s="125"/>
      <c r="AF34" s="126"/>
      <c r="AG34" s="124"/>
      <c r="AH34" s="125"/>
      <c r="AI34" s="125"/>
      <c r="AJ34" s="125"/>
      <c r="AK34" s="125"/>
      <c r="AL34" s="125"/>
      <c r="AM34" s="125"/>
      <c r="AN34" s="125"/>
      <c r="AO34" s="126"/>
      <c r="AP34" s="116" t="s">
        <v>11</v>
      </c>
      <c r="AQ34" s="117"/>
      <c r="AR34" s="117"/>
      <c r="AS34" s="117" t="s">
        <v>12</v>
      </c>
      <c r="AT34" s="117"/>
      <c r="AU34" s="117"/>
      <c r="AV34" s="118" t="s">
        <v>13</v>
      </c>
      <c r="AW34" s="119"/>
      <c r="AX34" s="120"/>
      <c r="AY34" s="118" t="s">
        <v>17</v>
      </c>
      <c r="AZ34" s="119"/>
      <c r="BA34" s="120"/>
      <c r="BB34" s="118" t="s">
        <v>14</v>
      </c>
      <c r="BC34" s="119"/>
      <c r="BD34" s="120"/>
      <c r="BE34" s="118" t="s">
        <v>15</v>
      </c>
      <c r="BF34" s="119"/>
      <c r="BG34" s="120"/>
      <c r="BH34" s="118" t="s">
        <v>16</v>
      </c>
      <c r="BI34" s="119"/>
      <c r="BJ34" s="120"/>
      <c r="BK34" s="118" t="s">
        <v>18</v>
      </c>
      <c r="BL34" s="119"/>
      <c r="BM34" s="120"/>
      <c r="BN34" s="118" t="s">
        <v>19</v>
      </c>
      <c r="BO34" s="119"/>
      <c r="BP34" s="120"/>
      <c r="BQ34" s="118" t="s">
        <v>20</v>
      </c>
      <c r="BR34" s="119"/>
      <c r="BS34" s="120"/>
      <c r="BT34" s="118" t="s">
        <v>21</v>
      </c>
      <c r="BU34" s="119"/>
      <c r="BV34" s="120"/>
      <c r="BW34" s="118" t="s">
        <v>22</v>
      </c>
      <c r="BX34" s="119"/>
      <c r="BY34" s="130"/>
      <c r="BZ34" s="116" t="s">
        <v>11</v>
      </c>
      <c r="CA34" s="117"/>
      <c r="CB34" s="117"/>
      <c r="CC34" s="117" t="s">
        <v>12</v>
      </c>
      <c r="CD34" s="117"/>
      <c r="CE34" s="117"/>
      <c r="CF34" s="118" t="s">
        <v>13</v>
      </c>
      <c r="CG34" s="119"/>
      <c r="CH34" s="120"/>
      <c r="CI34" s="118" t="s">
        <v>17</v>
      </c>
      <c r="CJ34" s="119"/>
      <c r="CK34" s="120"/>
      <c r="CL34" s="118" t="s">
        <v>14</v>
      </c>
      <c r="CM34" s="119"/>
      <c r="CN34" s="120"/>
      <c r="CO34" s="118" t="s">
        <v>15</v>
      </c>
      <c r="CP34" s="119"/>
      <c r="CQ34" s="120"/>
      <c r="CR34" s="118" t="s">
        <v>16</v>
      </c>
      <c r="CS34" s="119"/>
      <c r="CT34" s="120"/>
      <c r="CU34" s="118" t="s">
        <v>18</v>
      </c>
      <c r="CV34" s="119"/>
      <c r="CW34" s="120"/>
      <c r="CX34" s="118" t="s">
        <v>19</v>
      </c>
      <c r="CY34" s="119"/>
      <c r="CZ34" s="120"/>
      <c r="DA34" s="118" t="s">
        <v>20</v>
      </c>
      <c r="DB34" s="119"/>
      <c r="DC34" s="120"/>
      <c r="DD34" s="118" t="s">
        <v>21</v>
      </c>
      <c r="DE34" s="119"/>
      <c r="DF34" s="120"/>
      <c r="DG34" s="118" t="s">
        <v>22</v>
      </c>
      <c r="DH34" s="119"/>
      <c r="DI34" s="130"/>
      <c r="DJ34" s="116" t="s">
        <v>11</v>
      </c>
      <c r="DK34" s="117"/>
      <c r="DL34" s="117"/>
      <c r="DM34" s="117" t="s">
        <v>12</v>
      </c>
      <c r="DN34" s="117"/>
      <c r="DO34" s="117"/>
      <c r="DP34" s="118" t="s">
        <v>13</v>
      </c>
      <c r="DQ34" s="119"/>
      <c r="DR34" s="120"/>
      <c r="DS34" s="118" t="s">
        <v>17</v>
      </c>
      <c r="DT34" s="119"/>
      <c r="DU34" s="120"/>
      <c r="DV34" s="118" t="s">
        <v>14</v>
      </c>
      <c r="DW34" s="119"/>
      <c r="DX34" s="120"/>
      <c r="DY34" s="118" t="s">
        <v>15</v>
      </c>
      <c r="DZ34" s="119"/>
      <c r="EA34" s="120"/>
      <c r="EB34" s="118" t="s">
        <v>16</v>
      </c>
      <c r="EC34" s="119"/>
      <c r="ED34" s="120"/>
      <c r="EE34" s="118" t="s">
        <v>18</v>
      </c>
      <c r="EF34" s="119"/>
      <c r="EG34" s="120"/>
      <c r="EH34" s="118" t="s">
        <v>19</v>
      </c>
      <c r="EI34" s="119"/>
      <c r="EJ34" s="120"/>
      <c r="EK34" s="118" t="s">
        <v>20</v>
      </c>
      <c r="EL34" s="119"/>
      <c r="EM34" s="120"/>
      <c r="EN34" s="118" t="s">
        <v>21</v>
      </c>
      <c r="EO34" s="119"/>
      <c r="EP34" s="120"/>
      <c r="EQ34" s="118" t="s">
        <v>22</v>
      </c>
      <c r="ER34" s="119"/>
      <c r="ES34" s="130"/>
      <c r="ET34" s="116" t="s">
        <v>11</v>
      </c>
      <c r="EU34" s="117"/>
      <c r="EV34" s="117"/>
      <c r="EW34" s="117" t="s">
        <v>12</v>
      </c>
      <c r="EX34" s="117"/>
      <c r="EY34" s="117"/>
      <c r="EZ34" s="118" t="s">
        <v>13</v>
      </c>
      <c r="FA34" s="119"/>
      <c r="FB34" s="120"/>
      <c r="FC34" s="118" t="s">
        <v>17</v>
      </c>
      <c r="FD34" s="119"/>
      <c r="FE34" s="120"/>
      <c r="FF34" s="118" t="s">
        <v>14</v>
      </c>
      <c r="FG34" s="119"/>
      <c r="FH34" s="120"/>
      <c r="FI34" s="118" t="s">
        <v>15</v>
      </c>
      <c r="FJ34" s="119"/>
      <c r="FK34" s="120"/>
      <c r="FL34" s="118" t="s">
        <v>16</v>
      </c>
      <c r="FM34" s="119"/>
      <c r="FN34" s="120"/>
      <c r="FO34" s="118" t="s">
        <v>18</v>
      </c>
      <c r="FP34" s="119"/>
      <c r="FQ34" s="120"/>
      <c r="FR34" s="118" t="s">
        <v>19</v>
      </c>
      <c r="FS34" s="119"/>
      <c r="FT34" s="120"/>
      <c r="FU34" s="118" t="s">
        <v>20</v>
      </c>
      <c r="FV34" s="119"/>
      <c r="FW34" s="120"/>
      <c r="FX34" s="118" t="s">
        <v>21</v>
      </c>
      <c r="FY34" s="119"/>
      <c r="FZ34" s="120"/>
      <c r="GA34" s="118" t="s">
        <v>22</v>
      </c>
      <c r="GB34" s="119"/>
      <c r="GC34" s="130"/>
      <c r="GD34" s="116" t="s">
        <v>11</v>
      </c>
      <c r="GE34" s="117"/>
      <c r="GF34" s="117"/>
      <c r="GG34" s="117" t="s">
        <v>12</v>
      </c>
      <c r="GH34" s="117"/>
      <c r="GI34" s="117"/>
      <c r="GJ34" s="118" t="s">
        <v>13</v>
      </c>
      <c r="GK34" s="119"/>
      <c r="GL34" s="120"/>
      <c r="GM34" s="118" t="s">
        <v>17</v>
      </c>
      <c r="GN34" s="119"/>
      <c r="GO34" s="120"/>
      <c r="GP34" s="118" t="s">
        <v>14</v>
      </c>
      <c r="GQ34" s="119"/>
      <c r="GR34" s="120"/>
      <c r="GS34" s="118" t="s">
        <v>15</v>
      </c>
      <c r="GT34" s="119"/>
      <c r="GU34" s="120"/>
      <c r="GV34" s="118" t="s">
        <v>16</v>
      </c>
      <c r="GW34" s="119"/>
      <c r="GX34" s="120"/>
      <c r="GY34" s="118" t="s">
        <v>18</v>
      </c>
      <c r="GZ34" s="119"/>
      <c r="HA34" s="120"/>
      <c r="HB34" s="118" t="s">
        <v>19</v>
      </c>
      <c r="HC34" s="119"/>
      <c r="HD34" s="120"/>
      <c r="HE34" s="118" t="s">
        <v>20</v>
      </c>
      <c r="HF34" s="119"/>
      <c r="HG34" s="120"/>
      <c r="HH34" s="118" t="s">
        <v>21</v>
      </c>
      <c r="HI34" s="119"/>
      <c r="HJ34" s="120"/>
      <c r="HK34" s="118" t="s">
        <v>22</v>
      </c>
      <c r="HL34" s="119"/>
      <c r="HM34" s="130"/>
    </row>
    <row r="35" spans="1:221" ht="18" customHeight="1" x14ac:dyDescent="0.2">
      <c r="A35" s="33"/>
      <c r="B35" s="131" t="s">
        <v>584</v>
      </c>
      <c r="C35" s="132"/>
      <c r="D35" s="132"/>
      <c r="E35" s="132"/>
      <c r="F35" s="132"/>
      <c r="G35" s="132"/>
      <c r="H35" s="132"/>
      <c r="I35" s="132"/>
      <c r="J35" s="132"/>
      <c r="K35" s="132"/>
      <c r="L35" s="132"/>
      <c r="M35" s="132"/>
      <c r="N35" s="132"/>
      <c r="O35" s="132"/>
      <c r="P35" s="132"/>
      <c r="Q35" s="132"/>
      <c r="R35" s="132"/>
      <c r="S35" s="132"/>
      <c r="T35" s="132"/>
      <c r="U35" s="133"/>
      <c r="V35" s="137" t="s">
        <v>617</v>
      </c>
      <c r="W35" s="138"/>
      <c r="X35" s="138"/>
      <c r="Y35" s="138"/>
      <c r="Z35" s="138"/>
      <c r="AA35" s="139"/>
      <c r="AB35" s="143">
        <v>1.6299999999999999E-3</v>
      </c>
      <c r="AC35" s="144"/>
      <c r="AD35" s="144"/>
      <c r="AE35" s="144"/>
      <c r="AF35" s="145"/>
      <c r="AG35" s="149" t="s">
        <v>23</v>
      </c>
      <c r="AH35" s="150"/>
      <c r="AI35" s="150"/>
      <c r="AJ35" s="150"/>
      <c r="AK35" s="150"/>
      <c r="AL35" s="151">
        <f>SUM(AP35:HM35)</f>
        <v>1</v>
      </c>
      <c r="AM35" s="152"/>
      <c r="AN35" s="152"/>
      <c r="AO35" s="153"/>
      <c r="AP35" s="88"/>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v>1</v>
      </c>
      <c r="BX35" s="154"/>
      <c r="BY35" s="156"/>
      <c r="BZ35" s="155"/>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6"/>
      <c r="DJ35" s="155"/>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6"/>
      <c r="ET35" s="155"/>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6"/>
      <c r="GD35" s="155"/>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6"/>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74" t="s">
        <v>24</v>
      </c>
      <c r="AH36" s="75"/>
      <c r="AI36" s="75"/>
      <c r="AJ36" s="75"/>
      <c r="AK36" s="75"/>
      <c r="AL36" s="76">
        <f t="shared" ref="AL36:AL99" si="0">SUM(AP36:HM36)</f>
        <v>1</v>
      </c>
      <c r="AM36" s="77"/>
      <c r="AN36" s="77"/>
      <c r="AO36" s="78"/>
      <c r="AP36" s="79"/>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v>1</v>
      </c>
      <c r="BX36" s="58"/>
      <c r="BY36" s="66"/>
      <c r="BZ36" s="183"/>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66"/>
      <c r="DJ36" s="183"/>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66"/>
      <c r="ET36" s="183"/>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66"/>
      <c r="GD36" s="183"/>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66"/>
    </row>
    <row r="37" spans="1:221" ht="18" customHeight="1" x14ac:dyDescent="0.2">
      <c r="A37" s="33"/>
      <c r="B37" s="159" t="s">
        <v>585</v>
      </c>
      <c r="C37" s="160"/>
      <c r="D37" s="160"/>
      <c r="E37" s="160"/>
      <c r="F37" s="160"/>
      <c r="G37" s="160"/>
      <c r="H37" s="160"/>
      <c r="I37" s="160"/>
      <c r="J37" s="160"/>
      <c r="K37" s="160"/>
      <c r="L37" s="160"/>
      <c r="M37" s="160"/>
      <c r="N37" s="160"/>
      <c r="O37" s="160"/>
      <c r="P37" s="160"/>
      <c r="Q37" s="160"/>
      <c r="R37" s="160"/>
      <c r="S37" s="160"/>
      <c r="T37" s="160"/>
      <c r="U37" s="161"/>
      <c r="V37" s="165" t="s">
        <v>618</v>
      </c>
      <c r="W37" s="166"/>
      <c r="X37" s="166"/>
      <c r="Y37" s="166"/>
      <c r="Z37" s="166"/>
      <c r="AA37" s="167"/>
      <c r="AB37" s="171">
        <v>5.2999999999999998E-4</v>
      </c>
      <c r="AC37" s="172"/>
      <c r="AD37" s="172"/>
      <c r="AE37" s="172"/>
      <c r="AF37" s="173"/>
      <c r="AG37" s="177" t="s">
        <v>23</v>
      </c>
      <c r="AH37" s="178"/>
      <c r="AI37" s="178"/>
      <c r="AJ37" s="178"/>
      <c r="AK37" s="178"/>
      <c r="AL37" s="179">
        <f t="shared" si="0"/>
        <v>1</v>
      </c>
      <c r="AM37" s="180"/>
      <c r="AN37" s="180"/>
      <c r="AO37" s="181"/>
      <c r="AP37" s="61"/>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99">
        <v>1</v>
      </c>
      <c r="BX37" s="60"/>
      <c r="BY37" s="96"/>
      <c r="BZ37" s="182"/>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80"/>
      <c r="DJ37" s="182"/>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80"/>
      <c r="ET37" s="182"/>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80"/>
      <c r="GD37" s="182"/>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80"/>
    </row>
    <row r="38" spans="1:221" ht="18" customHeight="1" x14ac:dyDescent="0.2">
      <c r="A38" s="33"/>
      <c r="B38" s="162"/>
      <c r="C38" s="163"/>
      <c r="D38" s="163"/>
      <c r="E38" s="163"/>
      <c r="F38" s="163"/>
      <c r="G38" s="163"/>
      <c r="H38" s="163"/>
      <c r="I38" s="163"/>
      <c r="J38" s="163"/>
      <c r="K38" s="163"/>
      <c r="L38" s="163"/>
      <c r="M38" s="163"/>
      <c r="N38" s="163"/>
      <c r="O38" s="163"/>
      <c r="P38" s="163"/>
      <c r="Q38" s="163"/>
      <c r="R38" s="163"/>
      <c r="S38" s="163"/>
      <c r="T38" s="163"/>
      <c r="U38" s="164"/>
      <c r="V38" s="168"/>
      <c r="W38" s="169"/>
      <c r="X38" s="169"/>
      <c r="Y38" s="169"/>
      <c r="Z38" s="169"/>
      <c r="AA38" s="170"/>
      <c r="AB38" s="174"/>
      <c r="AC38" s="175"/>
      <c r="AD38" s="175"/>
      <c r="AE38" s="175"/>
      <c r="AF38" s="176"/>
      <c r="AG38" s="177" t="s">
        <v>24</v>
      </c>
      <c r="AH38" s="178"/>
      <c r="AI38" s="178"/>
      <c r="AJ38" s="178"/>
      <c r="AK38" s="178"/>
      <c r="AL38" s="179">
        <f t="shared" si="0"/>
        <v>1</v>
      </c>
      <c r="AM38" s="180"/>
      <c r="AN38" s="180"/>
      <c r="AO38" s="181"/>
      <c r="AP38" s="184"/>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99">
        <v>1</v>
      </c>
      <c r="BX38" s="60"/>
      <c r="BY38" s="96"/>
      <c r="BZ38" s="182"/>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80"/>
      <c r="DJ38" s="182"/>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80"/>
      <c r="ET38" s="182"/>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80"/>
      <c r="GD38" s="182"/>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80"/>
    </row>
    <row r="39" spans="1:221" ht="27.75" customHeight="1" x14ac:dyDescent="0.2">
      <c r="A39" s="33"/>
      <c r="B39" s="185" t="s">
        <v>586</v>
      </c>
      <c r="C39" s="186"/>
      <c r="D39" s="186"/>
      <c r="E39" s="186"/>
      <c r="F39" s="186"/>
      <c r="G39" s="186"/>
      <c r="H39" s="186"/>
      <c r="I39" s="186"/>
      <c r="J39" s="186"/>
      <c r="K39" s="186"/>
      <c r="L39" s="186"/>
      <c r="M39" s="186"/>
      <c r="N39" s="186"/>
      <c r="O39" s="186"/>
      <c r="P39" s="186"/>
      <c r="Q39" s="186"/>
      <c r="R39" s="186"/>
      <c r="S39" s="186"/>
      <c r="T39" s="186"/>
      <c r="U39" s="187"/>
      <c r="V39" s="188" t="s">
        <v>619</v>
      </c>
      <c r="W39" s="189"/>
      <c r="X39" s="189"/>
      <c r="Y39" s="189"/>
      <c r="Z39" s="189"/>
      <c r="AA39" s="190"/>
      <c r="AB39" s="191">
        <v>5.7499999999999999E-3</v>
      </c>
      <c r="AC39" s="192"/>
      <c r="AD39" s="192"/>
      <c r="AE39" s="192"/>
      <c r="AF39" s="193"/>
      <c r="AG39" s="74" t="s">
        <v>23</v>
      </c>
      <c r="AH39" s="75"/>
      <c r="AI39" s="75"/>
      <c r="AJ39" s="75"/>
      <c r="AK39" s="75"/>
      <c r="AL39" s="76">
        <f t="shared" si="0"/>
        <v>1</v>
      </c>
      <c r="AM39" s="77"/>
      <c r="AN39" s="77"/>
      <c r="AO39" s="78"/>
      <c r="AP39" s="91"/>
      <c r="AQ39" s="58"/>
      <c r="AR39" s="58"/>
      <c r="AS39" s="58"/>
      <c r="AT39" s="58"/>
      <c r="AU39" s="58"/>
      <c r="AV39" s="58"/>
      <c r="AW39" s="58"/>
      <c r="AX39" s="58"/>
      <c r="AY39" s="58"/>
      <c r="AZ39" s="58"/>
      <c r="BA39" s="58"/>
      <c r="BB39" s="58"/>
      <c r="BC39" s="58"/>
      <c r="BD39" s="58"/>
      <c r="BE39" s="58"/>
      <c r="BF39" s="58"/>
      <c r="BG39" s="58"/>
      <c r="BH39" s="97">
        <v>1</v>
      </c>
      <c r="BI39" s="90"/>
      <c r="BJ39" s="90"/>
      <c r="BK39" s="90"/>
      <c r="BL39" s="90"/>
      <c r="BM39" s="90"/>
      <c r="BN39" s="90"/>
      <c r="BO39" s="90"/>
      <c r="BP39" s="90"/>
      <c r="BQ39" s="90"/>
      <c r="BR39" s="90"/>
      <c r="BS39" s="90"/>
      <c r="BT39" s="90"/>
      <c r="BU39" s="90"/>
      <c r="BV39" s="90"/>
      <c r="BW39" s="90"/>
      <c r="BX39" s="90"/>
      <c r="BY39" s="98"/>
      <c r="BZ39" s="89"/>
      <c r="CA39" s="90"/>
      <c r="CB39" s="90"/>
      <c r="CC39" s="90"/>
      <c r="CD39" s="90"/>
      <c r="CE39" s="90"/>
      <c r="CF39" s="90"/>
      <c r="CG39" s="90"/>
      <c r="CH39" s="90"/>
      <c r="CI39" s="90"/>
      <c r="CJ39" s="90"/>
      <c r="CK39" s="90"/>
      <c r="CL39" s="90"/>
      <c r="CM39" s="90"/>
      <c r="CN39" s="90"/>
      <c r="CO39" s="90"/>
      <c r="CP39" s="90"/>
      <c r="CQ39" s="91"/>
      <c r="CR39" s="58"/>
      <c r="CS39" s="58"/>
      <c r="CT39" s="58"/>
      <c r="CU39" s="58"/>
      <c r="CV39" s="58"/>
      <c r="CW39" s="58"/>
      <c r="CX39" s="58"/>
      <c r="CY39" s="58"/>
      <c r="CZ39" s="58"/>
      <c r="DA39" s="58"/>
      <c r="DB39" s="58"/>
      <c r="DC39" s="58"/>
      <c r="DD39" s="58"/>
      <c r="DE39" s="58"/>
      <c r="DF39" s="58"/>
      <c r="DG39" s="58"/>
      <c r="DH39" s="58"/>
      <c r="DI39" s="66"/>
      <c r="DJ39" s="183"/>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66"/>
      <c r="ET39" s="183"/>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66"/>
      <c r="GD39" s="183"/>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66"/>
    </row>
    <row r="40" spans="1:221" ht="27.75"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74" t="s">
        <v>24</v>
      </c>
      <c r="AH40" s="75"/>
      <c r="AI40" s="75"/>
      <c r="AJ40" s="75"/>
      <c r="AK40" s="75"/>
      <c r="AL40" s="76">
        <f t="shared" si="0"/>
        <v>1</v>
      </c>
      <c r="AM40" s="77"/>
      <c r="AN40" s="77"/>
      <c r="AO40" s="78"/>
      <c r="AP40" s="79"/>
      <c r="AQ40" s="58"/>
      <c r="AR40" s="58"/>
      <c r="AS40" s="58"/>
      <c r="AT40" s="58"/>
      <c r="AU40" s="58"/>
      <c r="AV40" s="58"/>
      <c r="AW40" s="58"/>
      <c r="AX40" s="58"/>
      <c r="AY40" s="58"/>
      <c r="AZ40" s="58"/>
      <c r="BA40" s="58"/>
      <c r="BB40" s="58"/>
      <c r="BC40" s="58"/>
      <c r="BD40" s="58"/>
      <c r="BE40" s="58"/>
      <c r="BF40" s="58"/>
      <c r="BG40" s="58"/>
      <c r="BH40" s="97">
        <v>1</v>
      </c>
      <c r="BI40" s="90"/>
      <c r="BJ40" s="90"/>
      <c r="BK40" s="90"/>
      <c r="BL40" s="90"/>
      <c r="BM40" s="90"/>
      <c r="BN40" s="90"/>
      <c r="BO40" s="90"/>
      <c r="BP40" s="90"/>
      <c r="BQ40" s="90"/>
      <c r="BR40" s="90"/>
      <c r="BS40" s="90"/>
      <c r="BT40" s="90"/>
      <c r="BU40" s="90"/>
      <c r="BV40" s="90"/>
      <c r="BW40" s="90"/>
      <c r="BX40" s="90"/>
      <c r="BY40" s="98"/>
      <c r="BZ40" s="183"/>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66"/>
      <c r="DJ40" s="183"/>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66"/>
      <c r="ET40" s="183"/>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66"/>
      <c r="GD40" s="183"/>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66"/>
    </row>
    <row r="41" spans="1:221" ht="18" customHeight="1" x14ac:dyDescent="0.2">
      <c r="A41" s="33"/>
      <c r="B41" s="159" t="s">
        <v>587</v>
      </c>
      <c r="C41" s="160"/>
      <c r="D41" s="160"/>
      <c r="E41" s="160"/>
      <c r="F41" s="160"/>
      <c r="G41" s="160"/>
      <c r="H41" s="160"/>
      <c r="I41" s="160"/>
      <c r="J41" s="160"/>
      <c r="K41" s="160"/>
      <c r="L41" s="160"/>
      <c r="M41" s="160"/>
      <c r="N41" s="160"/>
      <c r="O41" s="160"/>
      <c r="P41" s="160"/>
      <c r="Q41" s="160"/>
      <c r="R41" s="160"/>
      <c r="S41" s="160"/>
      <c r="T41" s="160"/>
      <c r="U41" s="161"/>
      <c r="V41" s="165" t="s">
        <v>620</v>
      </c>
      <c r="W41" s="166"/>
      <c r="X41" s="166"/>
      <c r="Y41" s="166"/>
      <c r="Z41" s="166"/>
      <c r="AA41" s="167"/>
      <c r="AB41" s="171">
        <v>3.1900000000000001E-3</v>
      </c>
      <c r="AC41" s="172"/>
      <c r="AD41" s="172"/>
      <c r="AE41" s="172"/>
      <c r="AF41" s="173"/>
      <c r="AG41" s="177" t="s">
        <v>23</v>
      </c>
      <c r="AH41" s="178"/>
      <c r="AI41" s="178"/>
      <c r="AJ41" s="178"/>
      <c r="AK41" s="178"/>
      <c r="AL41" s="179">
        <f t="shared" si="0"/>
        <v>2</v>
      </c>
      <c r="AM41" s="180"/>
      <c r="AN41" s="180"/>
      <c r="AO41" s="181"/>
      <c r="AP41" s="372">
        <v>1</v>
      </c>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4"/>
      <c r="BZ41" s="372">
        <v>1</v>
      </c>
      <c r="CA41" s="373"/>
      <c r="CB41" s="373"/>
      <c r="CC41" s="373"/>
      <c r="CD41" s="373"/>
      <c r="CE41" s="373"/>
      <c r="CF41" s="373"/>
      <c r="CG41" s="373"/>
      <c r="CH41" s="373"/>
      <c r="CI41" s="373"/>
      <c r="CJ41" s="373"/>
      <c r="CK41" s="373"/>
      <c r="CL41" s="373"/>
      <c r="CM41" s="373"/>
      <c r="CN41" s="373"/>
      <c r="CO41" s="373"/>
      <c r="CP41" s="373"/>
      <c r="CQ41" s="373"/>
      <c r="CR41" s="373"/>
      <c r="CS41" s="373"/>
      <c r="CT41" s="373"/>
      <c r="CU41" s="373"/>
      <c r="CV41" s="373"/>
      <c r="CW41" s="373"/>
      <c r="CX41" s="373"/>
      <c r="CY41" s="373"/>
      <c r="CZ41" s="373"/>
      <c r="DA41" s="373"/>
      <c r="DB41" s="373"/>
      <c r="DC41" s="373"/>
      <c r="DD41" s="373"/>
      <c r="DE41" s="373"/>
      <c r="DF41" s="373"/>
      <c r="DG41" s="373"/>
      <c r="DH41" s="373"/>
      <c r="DI41" s="374"/>
      <c r="DJ41" s="182"/>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80"/>
      <c r="ET41" s="182"/>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80"/>
      <c r="GD41" s="182"/>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80"/>
    </row>
    <row r="42" spans="1:221" ht="18" customHeight="1" x14ac:dyDescent="0.2">
      <c r="B42" s="162"/>
      <c r="C42" s="163"/>
      <c r="D42" s="163"/>
      <c r="E42" s="163"/>
      <c r="F42" s="163"/>
      <c r="G42" s="163"/>
      <c r="H42" s="163"/>
      <c r="I42" s="163"/>
      <c r="J42" s="163"/>
      <c r="K42" s="163"/>
      <c r="L42" s="163"/>
      <c r="M42" s="163"/>
      <c r="N42" s="163"/>
      <c r="O42" s="163"/>
      <c r="P42" s="163"/>
      <c r="Q42" s="163"/>
      <c r="R42" s="163"/>
      <c r="S42" s="163"/>
      <c r="T42" s="163"/>
      <c r="U42" s="164"/>
      <c r="V42" s="168"/>
      <c r="W42" s="169"/>
      <c r="X42" s="169"/>
      <c r="Y42" s="169"/>
      <c r="Z42" s="169"/>
      <c r="AA42" s="170"/>
      <c r="AB42" s="174"/>
      <c r="AC42" s="175"/>
      <c r="AD42" s="175"/>
      <c r="AE42" s="175"/>
      <c r="AF42" s="176"/>
      <c r="AG42" s="177" t="s">
        <v>24</v>
      </c>
      <c r="AH42" s="178"/>
      <c r="AI42" s="178"/>
      <c r="AJ42" s="178"/>
      <c r="AK42" s="178"/>
      <c r="AL42" s="179">
        <f t="shared" si="0"/>
        <v>1.5</v>
      </c>
      <c r="AM42" s="180"/>
      <c r="AN42" s="180"/>
      <c r="AO42" s="181"/>
      <c r="AP42" s="372">
        <v>0.5</v>
      </c>
      <c r="AQ42" s="373"/>
      <c r="AR42" s="373"/>
      <c r="AS42" s="373"/>
      <c r="AT42" s="373"/>
      <c r="AU42" s="373"/>
      <c r="AV42" s="373"/>
      <c r="AW42" s="373"/>
      <c r="AX42" s="373"/>
      <c r="AY42" s="373"/>
      <c r="AZ42" s="373"/>
      <c r="BA42" s="373"/>
      <c r="BB42" s="373"/>
      <c r="BC42" s="373"/>
      <c r="BD42" s="373"/>
      <c r="BE42" s="373"/>
      <c r="BF42" s="373"/>
      <c r="BG42" s="373"/>
      <c r="BH42" s="373"/>
      <c r="BI42" s="373"/>
      <c r="BJ42" s="373"/>
      <c r="BK42" s="373"/>
      <c r="BL42" s="373"/>
      <c r="BM42" s="373"/>
      <c r="BN42" s="373"/>
      <c r="BO42" s="373"/>
      <c r="BP42" s="373"/>
      <c r="BQ42" s="373"/>
      <c r="BR42" s="373"/>
      <c r="BS42" s="373"/>
      <c r="BT42" s="373"/>
      <c r="BU42" s="373"/>
      <c r="BV42" s="373"/>
      <c r="BW42" s="373"/>
      <c r="BX42" s="373"/>
      <c r="BY42" s="374"/>
      <c r="BZ42" s="182"/>
      <c r="CA42" s="65"/>
      <c r="CB42" s="65"/>
      <c r="CC42" s="65"/>
      <c r="CD42" s="65"/>
      <c r="CE42" s="99"/>
      <c r="CF42" s="492">
        <v>1</v>
      </c>
      <c r="CG42" s="373"/>
      <c r="CH42" s="494"/>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80"/>
      <c r="DJ42" s="182"/>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80"/>
      <c r="ET42" s="182"/>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80"/>
      <c r="GD42" s="182"/>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80"/>
    </row>
    <row r="43" spans="1:221" ht="18" customHeight="1" x14ac:dyDescent="0.2">
      <c r="B43" s="185" t="s">
        <v>588</v>
      </c>
      <c r="C43" s="186"/>
      <c r="D43" s="186"/>
      <c r="E43" s="186"/>
      <c r="F43" s="186"/>
      <c r="G43" s="186"/>
      <c r="H43" s="186"/>
      <c r="I43" s="186"/>
      <c r="J43" s="186"/>
      <c r="K43" s="186"/>
      <c r="L43" s="186"/>
      <c r="M43" s="186"/>
      <c r="N43" s="186"/>
      <c r="O43" s="186"/>
      <c r="P43" s="186"/>
      <c r="Q43" s="186"/>
      <c r="R43" s="186"/>
      <c r="S43" s="186"/>
      <c r="T43" s="186"/>
      <c r="U43" s="187"/>
      <c r="V43" s="188" t="s">
        <v>621</v>
      </c>
      <c r="W43" s="189"/>
      <c r="X43" s="189"/>
      <c r="Y43" s="189"/>
      <c r="Z43" s="189"/>
      <c r="AA43" s="190"/>
      <c r="AB43" s="191">
        <v>5.1999999999999995E-4</v>
      </c>
      <c r="AC43" s="192"/>
      <c r="AD43" s="192"/>
      <c r="AE43" s="192"/>
      <c r="AF43" s="193"/>
      <c r="AG43" s="74" t="s">
        <v>23</v>
      </c>
      <c r="AH43" s="75"/>
      <c r="AI43" s="75"/>
      <c r="AJ43" s="75"/>
      <c r="AK43" s="75"/>
      <c r="AL43" s="76">
        <f t="shared" si="0"/>
        <v>2</v>
      </c>
      <c r="AM43" s="77"/>
      <c r="AN43" s="77"/>
      <c r="AO43" s="78"/>
      <c r="AP43" s="369">
        <v>1</v>
      </c>
      <c r="AQ43" s="370"/>
      <c r="AR43" s="370"/>
      <c r="AS43" s="370"/>
      <c r="AT43" s="370"/>
      <c r="AU43" s="370"/>
      <c r="AV43" s="370"/>
      <c r="AW43" s="370"/>
      <c r="AX43" s="370"/>
      <c r="AY43" s="370"/>
      <c r="AZ43" s="370"/>
      <c r="BA43" s="370"/>
      <c r="BB43" s="370"/>
      <c r="BC43" s="370"/>
      <c r="BD43" s="370"/>
      <c r="BE43" s="370"/>
      <c r="BF43" s="370"/>
      <c r="BG43" s="370"/>
      <c r="BH43" s="370"/>
      <c r="BI43" s="370"/>
      <c r="BJ43" s="370"/>
      <c r="BK43" s="370"/>
      <c r="BL43" s="370"/>
      <c r="BM43" s="370"/>
      <c r="BN43" s="370"/>
      <c r="BO43" s="370"/>
      <c r="BP43" s="370"/>
      <c r="BQ43" s="370"/>
      <c r="BR43" s="370"/>
      <c r="BS43" s="370"/>
      <c r="BT43" s="370"/>
      <c r="BU43" s="370"/>
      <c r="BV43" s="370"/>
      <c r="BW43" s="370"/>
      <c r="BX43" s="370"/>
      <c r="BY43" s="371"/>
      <c r="BZ43" s="369">
        <v>1</v>
      </c>
      <c r="CA43" s="370"/>
      <c r="CB43" s="370"/>
      <c r="CC43" s="370"/>
      <c r="CD43" s="370"/>
      <c r="CE43" s="370"/>
      <c r="CF43" s="370"/>
      <c r="CG43" s="370"/>
      <c r="CH43" s="370"/>
      <c r="CI43" s="370"/>
      <c r="CJ43" s="370"/>
      <c r="CK43" s="370"/>
      <c r="CL43" s="370"/>
      <c r="CM43" s="370"/>
      <c r="CN43" s="370"/>
      <c r="CO43" s="370"/>
      <c r="CP43" s="370"/>
      <c r="CQ43" s="370"/>
      <c r="CR43" s="370"/>
      <c r="CS43" s="370"/>
      <c r="CT43" s="370"/>
      <c r="CU43" s="370"/>
      <c r="CV43" s="370"/>
      <c r="CW43" s="370"/>
      <c r="CX43" s="370"/>
      <c r="CY43" s="370"/>
      <c r="CZ43" s="370"/>
      <c r="DA43" s="370"/>
      <c r="DB43" s="370"/>
      <c r="DC43" s="370"/>
      <c r="DD43" s="370"/>
      <c r="DE43" s="370"/>
      <c r="DF43" s="370"/>
      <c r="DG43" s="370"/>
      <c r="DH43" s="370"/>
      <c r="DI43" s="371"/>
      <c r="DJ43" s="183"/>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66"/>
      <c r="ET43" s="183"/>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66"/>
      <c r="GD43" s="183"/>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66"/>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74" t="s">
        <v>24</v>
      </c>
      <c r="AH44" s="75"/>
      <c r="AI44" s="75"/>
      <c r="AJ44" s="75"/>
      <c r="AK44" s="75"/>
      <c r="AL44" s="76">
        <f t="shared" si="0"/>
        <v>1.5</v>
      </c>
      <c r="AM44" s="77"/>
      <c r="AN44" s="77"/>
      <c r="AO44" s="78"/>
      <c r="AP44" s="369">
        <v>0.5</v>
      </c>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1"/>
      <c r="BZ44" s="183"/>
      <c r="CA44" s="58"/>
      <c r="CB44" s="58"/>
      <c r="CC44" s="58"/>
      <c r="CD44" s="58"/>
      <c r="CE44" s="97"/>
      <c r="CF44" s="487">
        <v>1</v>
      </c>
      <c r="CG44" s="370"/>
      <c r="CH44" s="493"/>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66"/>
      <c r="DJ44" s="183"/>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66"/>
      <c r="ET44" s="183"/>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66"/>
      <c r="GD44" s="183"/>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66"/>
    </row>
    <row r="45" spans="1:221" ht="18" customHeight="1" x14ac:dyDescent="0.2">
      <c r="B45" s="159" t="s">
        <v>589</v>
      </c>
      <c r="C45" s="160"/>
      <c r="D45" s="160"/>
      <c r="E45" s="160"/>
      <c r="F45" s="160"/>
      <c r="G45" s="160"/>
      <c r="H45" s="160"/>
      <c r="I45" s="160"/>
      <c r="J45" s="160"/>
      <c r="K45" s="160"/>
      <c r="L45" s="160"/>
      <c r="M45" s="160"/>
      <c r="N45" s="160"/>
      <c r="O45" s="160"/>
      <c r="P45" s="160"/>
      <c r="Q45" s="160"/>
      <c r="R45" s="160"/>
      <c r="S45" s="160"/>
      <c r="T45" s="160"/>
      <c r="U45" s="161"/>
      <c r="V45" s="165" t="s">
        <v>622</v>
      </c>
      <c r="W45" s="166"/>
      <c r="X45" s="166"/>
      <c r="Y45" s="166"/>
      <c r="Z45" s="166"/>
      <c r="AA45" s="167"/>
      <c r="AB45" s="171">
        <v>0.18784000000000001</v>
      </c>
      <c r="AC45" s="172"/>
      <c r="AD45" s="172"/>
      <c r="AE45" s="172"/>
      <c r="AF45" s="173"/>
      <c r="AG45" s="177" t="s">
        <v>23</v>
      </c>
      <c r="AH45" s="178"/>
      <c r="AI45" s="178"/>
      <c r="AJ45" s="178"/>
      <c r="AK45" s="178"/>
      <c r="AL45" s="179">
        <f t="shared" si="0"/>
        <v>30</v>
      </c>
      <c r="AM45" s="180"/>
      <c r="AN45" s="180"/>
      <c r="AO45" s="181"/>
      <c r="AP45" s="61">
        <v>2</v>
      </c>
      <c r="AQ45" s="65"/>
      <c r="AR45" s="65"/>
      <c r="AS45" s="99">
        <v>2</v>
      </c>
      <c r="AT45" s="60"/>
      <c r="AU45" s="61"/>
      <c r="AV45" s="99">
        <v>2</v>
      </c>
      <c r="AW45" s="60"/>
      <c r="AX45" s="61"/>
      <c r="AY45" s="99">
        <v>2</v>
      </c>
      <c r="AZ45" s="60"/>
      <c r="BA45" s="61"/>
      <c r="BB45" s="99">
        <v>2</v>
      </c>
      <c r="BC45" s="60"/>
      <c r="BD45" s="61"/>
      <c r="BE45" s="99">
        <v>2</v>
      </c>
      <c r="BF45" s="60"/>
      <c r="BG45" s="61"/>
      <c r="BH45" s="99">
        <v>2</v>
      </c>
      <c r="BI45" s="60"/>
      <c r="BJ45" s="61"/>
      <c r="BK45" s="99">
        <v>2</v>
      </c>
      <c r="BL45" s="60"/>
      <c r="BM45" s="61"/>
      <c r="BN45" s="99">
        <v>2</v>
      </c>
      <c r="BO45" s="60"/>
      <c r="BP45" s="61"/>
      <c r="BQ45" s="99">
        <v>2</v>
      </c>
      <c r="BR45" s="60"/>
      <c r="BS45" s="61"/>
      <c r="BT45" s="99">
        <v>2</v>
      </c>
      <c r="BU45" s="60"/>
      <c r="BV45" s="61"/>
      <c r="BW45" s="99">
        <v>2</v>
      </c>
      <c r="BX45" s="60"/>
      <c r="BY45" s="96"/>
      <c r="BZ45" s="182">
        <v>2</v>
      </c>
      <c r="CA45" s="65"/>
      <c r="CB45" s="65"/>
      <c r="CC45" s="65">
        <v>2</v>
      </c>
      <c r="CD45" s="65"/>
      <c r="CE45" s="65"/>
      <c r="CF45" s="65">
        <v>2</v>
      </c>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182"/>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80"/>
      <c r="ET45" s="182"/>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80"/>
      <c r="GD45" s="182"/>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80"/>
    </row>
    <row r="46" spans="1:221" ht="18" customHeight="1" x14ac:dyDescent="0.2">
      <c r="B46" s="162"/>
      <c r="C46" s="163"/>
      <c r="D46" s="163"/>
      <c r="E46" s="163"/>
      <c r="F46" s="163"/>
      <c r="G46" s="163"/>
      <c r="H46" s="163"/>
      <c r="I46" s="163"/>
      <c r="J46" s="163"/>
      <c r="K46" s="163"/>
      <c r="L46" s="163"/>
      <c r="M46" s="163"/>
      <c r="N46" s="163"/>
      <c r="O46" s="163"/>
      <c r="P46" s="163"/>
      <c r="Q46" s="163"/>
      <c r="R46" s="163"/>
      <c r="S46" s="163"/>
      <c r="T46" s="163"/>
      <c r="U46" s="164"/>
      <c r="V46" s="168"/>
      <c r="W46" s="169"/>
      <c r="X46" s="169"/>
      <c r="Y46" s="169"/>
      <c r="Z46" s="169"/>
      <c r="AA46" s="170"/>
      <c r="AB46" s="174"/>
      <c r="AC46" s="175"/>
      <c r="AD46" s="175"/>
      <c r="AE46" s="175"/>
      <c r="AF46" s="176"/>
      <c r="AG46" s="177" t="s">
        <v>24</v>
      </c>
      <c r="AH46" s="178"/>
      <c r="AI46" s="178"/>
      <c r="AJ46" s="178"/>
      <c r="AK46" s="178"/>
      <c r="AL46" s="179">
        <f t="shared" si="0"/>
        <v>30</v>
      </c>
      <c r="AM46" s="180"/>
      <c r="AN46" s="180"/>
      <c r="AO46" s="181"/>
      <c r="AP46" s="184">
        <v>2</v>
      </c>
      <c r="AQ46" s="65"/>
      <c r="AR46" s="65"/>
      <c r="AS46" s="65">
        <v>2</v>
      </c>
      <c r="AT46" s="65"/>
      <c r="AU46" s="65"/>
      <c r="AV46" s="65">
        <v>2</v>
      </c>
      <c r="AW46" s="65"/>
      <c r="AX46" s="65"/>
      <c r="AY46" s="65">
        <v>2</v>
      </c>
      <c r="AZ46" s="65"/>
      <c r="BA46" s="65"/>
      <c r="BB46" s="65">
        <v>2</v>
      </c>
      <c r="BC46" s="65"/>
      <c r="BD46" s="65"/>
      <c r="BE46" s="65">
        <v>2</v>
      </c>
      <c r="BF46" s="65"/>
      <c r="BG46" s="65"/>
      <c r="BH46" s="65">
        <v>2</v>
      </c>
      <c r="BI46" s="65"/>
      <c r="BJ46" s="65"/>
      <c r="BK46" s="65">
        <v>2</v>
      </c>
      <c r="BL46" s="65"/>
      <c r="BM46" s="65"/>
      <c r="BN46" s="65">
        <v>2</v>
      </c>
      <c r="BO46" s="65"/>
      <c r="BP46" s="65"/>
      <c r="BQ46" s="65">
        <v>2</v>
      </c>
      <c r="BR46" s="65"/>
      <c r="BS46" s="65"/>
      <c r="BT46" s="65">
        <v>2</v>
      </c>
      <c r="BU46" s="65"/>
      <c r="BV46" s="65"/>
      <c r="BW46" s="65">
        <v>2</v>
      </c>
      <c r="BX46" s="65"/>
      <c r="BY46" s="80"/>
      <c r="BZ46" s="182">
        <v>2</v>
      </c>
      <c r="CA46" s="65"/>
      <c r="CB46" s="65"/>
      <c r="CC46" s="65">
        <v>2</v>
      </c>
      <c r="CD46" s="65"/>
      <c r="CE46" s="65"/>
      <c r="CF46" s="65">
        <v>2</v>
      </c>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80"/>
      <c r="DJ46" s="182"/>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80"/>
      <c r="ET46" s="182"/>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80"/>
      <c r="GD46" s="182"/>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80"/>
    </row>
    <row r="47" spans="1:221" ht="18" customHeight="1" x14ac:dyDescent="0.2">
      <c r="B47" s="185" t="s">
        <v>590</v>
      </c>
      <c r="C47" s="186"/>
      <c r="D47" s="186"/>
      <c r="E47" s="186"/>
      <c r="F47" s="186"/>
      <c r="G47" s="186"/>
      <c r="H47" s="186"/>
      <c r="I47" s="186"/>
      <c r="J47" s="186"/>
      <c r="K47" s="186"/>
      <c r="L47" s="186"/>
      <c r="M47" s="186"/>
      <c r="N47" s="186"/>
      <c r="O47" s="186"/>
      <c r="P47" s="186"/>
      <c r="Q47" s="186"/>
      <c r="R47" s="186"/>
      <c r="S47" s="186"/>
      <c r="T47" s="186"/>
      <c r="U47" s="187"/>
      <c r="V47" s="188" t="s">
        <v>623</v>
      </c>
      <c r="W47" s="189"/>
      <c r="X47" s="189"/>
      <c r="Y47" s="189"/>
      <c r="Z47" s="189"/>
      <c r="AA47" s="190"/>
      <c r="AB47" s="191">
        <v>3.1109999999999999E-2</v>
      </c>
      <c r="AC47" s="192"/>
      <c r="AD47" s="192"/>
      <c r="AE47" s="192"/>
      <c r="AF47" s="193"/>
      <c r="AG47" s="74" t="s">
        <v>23</v>
      </c>
      <c r="AH47" s="75"/>
      <c r="AI47" s="75"/>
      <c r="AJ47" s="75"/>
      <c r="AK47" s="75"/>
      <c r="AL47" s="76">
        <f t="shared" si="0"/>
        <v>15</v>
      </c>
      <c r="AM47" s="77"/>
      <c r="AN47" s="77"/>
      <c r="AO47" s="78"/>
      <c r="AP47" s="89">
        <v>1</v>
      </c>
      <c r="AQ47" s="90"/>
      <c r="AR47" s="91"/>
      <c r="AS47" s="97">
        <v>1</v>
      </c>
      <c r="AT47" s="90"/>
      <c r="AU47" s="91"/>
      <c r="AV47" s="97">
        <v>1</v>
      </c>
      <c r="AW47" s="90"/>
      <c r="AX47" s="91"/>
      <c r="AY47" s="97">
        <v>1</v>
      </c>
      <c r="AZ47" s="90"/>
      <c r="BA47" s="91"/>
      <c r="BB47" s="97">
        <v>1</v>
      </c>
      <c r="BC47" s="90"/>
      <c r="BD47" s="91"/>
      <c r="BE47" s="97">
        <v>1</v>
      </c>
      <c r="BF47" s="90"/>
      <c r="BG47" s="91"/>
      <c r="BH47" s="97">
        <v>1</v>
      </c>
      <c r="BI47" s="90"/>
      <c r="BJ47" s="91"/>
      <c r="BK47" s="97">
        <v>1</v>
      </c>
      <c r="BL47" s="90"/>
      <c r="BM47" s="91"/>
      <c r="BN47" s="97">
        <v>1</v>
      </c>
      <c r="BO47" s="90"/>
      <c r="BP47" s="91"/>
      <c r="BQ47" s="97">
        <v>1</v>
      </c>
      <c r="BR47" s="90"/>
      <c r="BS47" s="91"/>
      <c r="BT47" s="97">
        <v>1</v>
      </c>
      <c r="BU47" s="90"/>
      <c r="BV47" s="91"/>
      <c r="BW47" s="97">
        <v>1</v>
      </c>
      <c r="BX47" s="90"/>
      <c r="BY47" s="98"/>
      <c r="BZ47" s="183">
        <v>1</v>
      </c>
      <c r="CA47" s="58"/>
      <c r="CB47" s="58"/>
      <c r="CC47" s="58">
        <v>1</v>
      </c>
      <c r="CD47" s="58"/>
      <c r="CE47" s="58"/>
      <c r="CF47" s="58">
        <v>1</v>
      </c>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183"/>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66"/>
      <c r="ET47" s="183"/>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66"/>
      <c r="GD47" s="183"/>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66"/>
    </row>
    <row r="48" spans="1:221" ht="18"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74" t="s">
        <v>24</v>
      </c>
      <c r="AH48" s="75"/>
      <c r="AI48" s="75"/>
      <c r="AJ48" s="75"/>
      <c r="AK48" s="75"/>
      <c r="AL48" s="76">
        <f t="shared" si="0"/>
        <v>15</v>
      </c>
      <c r="AM48" s="77"/>
      <c r="AN48" s="77"/>
      <c r="AO48" s="78"/>
      <c r="AP48" s="79">
        <v>1</v>
      </c>
      <c r="AQ48" s="58"/>
      <c r="AR48" s="58"/>
      <c r="AS48" s="58">
        <v>1</v>
      </c>
      <c r="AT48" s="58"/>
      <c r="AU48" s="58"/>
      <c r="AV48" s="58">
        <v>1</v>
      </c>
      <c r="AW48" s="58"/>
      <c r="AX48" s="58"/>
      <c r="AY48" s="58">
        <v>1</v>
      </c>
      <c r="AZ48" s="58"/>
      <c r="BA48" s="58"/>
      <c r="BB48" s="58">
        <v>1</v>
      </c>
      <c r="BC48" s="58"/>
      <c r="BD48" s="58"/>
      <c r="BE48" s="58">
        <v>1</v>
      </c>
      <c r="BF48" s="58"/>
      <c r="BG48" s="58"/>
      <c r="BH48" s="58">
        <v>1</v>
      </c>
      <c r="BI48" s="58"/>
      <c r="BJ48" s="58"/>
      <c r="BK48" s="58">
        <v>1</v>
      </c>
      <c r="BL48" s="58"/>
      <c r="BM48" s="58"/>
      <c r="BN48" s="58">
        <v>1</v>
      </c>
      <c r="BO48" s="58"/>
      <c r="BP48" s="58"/>
      <c r="BQ48" s="58">
        <v>1</v>
      </c>
      <c r="BR48" s="58"/>
      <c r="BS48" s="58"/>
      <c r="BT48" s="58">
        <v>1</v>
      </c>
      <c r="BU48" s="58"/>
      <c r="BV48" s="58"/>
      <c r="BW48" s="58">
        <v>1</v>
      </c>
      <c r="BX48" s="58"/>
      <c r="BY48" s="66"/>
      <c r="BZ48" s="183">
        <v>1</v>
      </c>
      <c r="CA48" s="58"/>
      <c r="CB48" s="58"/>
      <c r="CC48" s="58">
        <v>1</v>
      </c>
      <c r="CD48" s="58"/>
      <c r="CE48" s="58"/>
      <c r="CF48" s="58">
        <v>1</v>
      </c>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66"/>
      <c r="DJ48" s="183"/>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66"/>
      <c r="ET48" s="183"/>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66"/>
      <c r="GD48" s="183"/>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66"/>
    </row>
    <row r="49" spans="2:221" ht="18" customHeight="1" x14ac:dyDescent="0.2">
      <c r="B49" s="159" t="s">
        <v>591</v>
      </c>
      <c r="C49" s="160"/>
      <c r="D49" s="160"/>
      <c r="E49" s="160"/>
      <c r="F49" s="160"/>
      <c r="G49" s="160"/>
      <c r="H49" s="160"/>
      <c r="I49" s="160"/>
      <c r="J49" s="160"/>
      <c r="K49" s="160"/>
      <c r="L49" s="160"/>
      <c r="M49" s="160"/>
      <c r="N49" s="160"/>
      <c r="O49" s="160"/>
      <c r="P49" s="160"/>
      <c r="Q49" s="160"/>
      <c r="R49" s="160"/>
      <c r="S49" s="160"/>
      <c r="T49" s="160"/>
      <c r="U49" s="161"/>
      <c r="V49" s="165" t="s">
        <v>624</v>
      </c>
      <c r="W49" s="166"/>
      <c r="X49" s="166"/>
      <c r="Y49" s="166"/>
      <c r="Z49" s="166"/>
      <c r="AA49" s="167"/>
      <c r="AB49" s="171">
        <v>3.7299999999999998E-3</v>
      </c>
      <c r="AC49" s="172"/>
      <c r="AD49" s="172"/>
      <c r="AE49" s="172"/>
      <c r="AF49" s="173"/>
      <c r="AG49" s="177" t="s">
        <v>23</v>
      </c>
      <c r="AH49" s="178"/>
      <c r="AI49" s="178"/>
      <c r="AJ49" s="178"/>
      <c r="AK49" s="178"/>
      <c r="AL49" s="179">
        <f t="shared" si="0"/>
        <v>2</v>
      </c>
      <c r="AM49" s="180"/>
      <c r="AN49" s="180"/>
      <c r="AO49" s="181"/>
      <c r="AP49" s="372">
        <v>1</v>
      </c>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4"/>
      <c r="BZ49" s="372">
        <v>1</v>
      </c>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4"/>
      <c r="DJ49" s="182"/>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80"/>
      <c r="ET49" s="182"/>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80"/>
      <c r="GD49" s="182"/>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80"/>
    </row>
    <row r="50" spans="2:221" ht="18" customHeight="1" x14ac:dyDescent="0.2">
      <c r="B50" s="162"/>
      <c r="C50" s="163"/>
      <c r="D50" s="163"/>
      <c r="E50" s="163"/>
      <c r="F50" s="163"/>
      <c r="G50" s="163"/>
      <c r="H50" s="163"/>
      <c r="I50" s="163"/>
      <c r="J50" s="163"/>
      <c r="K50" s="163"/>
      <c r="L50" s="163"/>
      <c r="M50" s="163"/>
      <c r="N50" s="163"/>
      <c r="O50" s="163"/>
      <c r="P50" s="163"/>
      <c r="Q50" s="163"/>
      <c r="R50" s="163"/>
      <c r="S50" s="163"/>
      <c r="T50" s="163"/>
      <c r="U50" s="164"/>
      <c r="V50" s="168"/>
      <c r="W50" s="169"/>
      <c r="X50" s="169"/>
      <c r="Y50" s="169"/>
      <c r="Z50" s="169"/>
      <c r="AA50" s="170"/>
      <c r="AB50" s="174"/>
      <c r="AC50" s="175"/>
      <c r="AD50" s="175"/>
      <c r="AE50" s="175"/>
      <c r="AF50" s="176"/>
      <c r="AG50" s="177" t="s">
        <v>24</v>
      </c>
      <c r="AH50" s="178"/>
      <c r="AI50" s="178"/>
      <c r="AJ50" s="178"/>
      <c r="AK50" s="178"/>
      <c r="AL50" s="179">
        <f t="shared" si="0"/>
        <v>0.5</v>
      </c>
      <c r="AM50" s="180"/>
      <c r="AN50" s="180"/>
      <c r="AO50" s="181"/>
      <c r="AP50" s="372">
        <v>0.5</v>
      </c>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4"/>
      <c r="BZ50" s="182">
        <v>0</v>
      </c>
      <c r="CA50" s="65"/>
      <c r="CB50" s="65"/>
      <c r="CC50" s="65">
        <v>0</v>
      </c>
      <c r="CD50" s="65"/>
      <c r="CE50" s="65"/>
      <c r="CF50" s="65">
        <v>0</v>
      </c>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80"/>
      <c r="DJ50" s="182"/>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80"/>
      <c r="ET50" s="182"/>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80"/>
      <c r="GD50" s="182"/>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80"/>
    </row>
    <row r="51" spans="2:221" ht="27.75" customHeight="1" x14ac:dyDescent="0.2">
      <c r="B51" s="185" t="s">
        <v>592</v>
      </c>
      <c r="C51" s="186"/>
      <c r="D51" s="186"/>
      <c r="E51" s="186"/>
      <c r="F51" s="186"/>
      <c r="G51" s="186"/>
      <c r="H51" s="186"/>
      <c r="I51" s="186"/>
      <c r="J51" s="186"/>
      <c r="K51" s="186"/>
      <c r="L51" s="186"/>
      <c r="M51" s="186"/>
      <c r="N51" s="186"/>
      <c r="O51" s="186"/>
      <c r="P51" s="186"/>
      <c r="Q51" s="186"/>
      <c r="R51" s="186"/>
      <c r="S51" s="186"/>
      <c r="T51" s="186"/>
      <c r="U51" s="187"/>
      <c r="V51" s="188" t="s">
        <v>625</v>
      </c>
      <c r="W51" s="189"/>
      <c r="X51" s="189"/>
      <c r="Y51" s="189"/>
      <c r="Z51" s="189"/>
      <c r="AA51" s="190"/>
      <c r="AB51" s="191">
        <v>3.5349999999999999E-2</v>
      </c>
      <c r="AC51" s="192"/>
      <c r="AD51" s="192"/>
      <c r="AE51" s="192"/>
      <c r="AF51" s="193"/>
      <c r="AG51" s="74" t="s">
        <v>23</v>
      </c>
      <c r="AH51" s="75"/>
      <c r="AI51" s="75"/>
      <c r="AJ51" s="75"/>
      <c r="AK51" s="75"/>
      <c r="AL51" s="76">
        <f t="shared" si="0"/>
        <v>42</v>
      </c>
      <c r="AM51" s="77"/>
      <c r="AN51" s="77"/>
      <c r="AO51" s="78"/>
      <c r="AP51" s="91"/>
      <c r="AQ51" s="58"/>
      <c r="AR51" s="58"/>
      <c r="AS51" s="58">
        <v>14</v>
      </c>
      <c r="AT51" s="58"/>
      <c r="AU51" s="58"/>
      <c r="AV51" s="58"/>
      <c r="AW51" s="58"/>
      <c r="AX51" s="58"/>
      <c r="AY51" s="58"/>
      <c r="AZ51" s="58"/>
      <c r="BA51" s="58"/>
      <c r="BB51" s="58"/>
      <c r="BC51" s="58"/>
      <c r="BD51" s="58"/>
      <c r="BE51" s="58"/>
      <c r="BF51" s="58"/>
      <c r="BG51" s="58"/>
      <c r="BH51" s="58"/>
      <c r="BI51" s="58"/>
      <c r="BJ51" s="58"/>
      <c r="BK51" s="58">
        <v>14</v>
      </c>
      <c r="BL51" s="58"/>
      <c r="BM51" s="58"/>
      <c r="BN51" s="58"/>
      <c r="BO51" s="58"/>
      <c r="BP51" s="58"/>
      <c r="BQ51" s="58"/>
      <c r="BR51" s="58"/>
      <c r="BS51" s="58"/>
      <c r="BT51" s="58"/>
      <c r="BU51" s="58"/>
      <c r="BV51" s="58"/>
      <c r="BW51" s="58"/>
      <c r="BX51" s="58"/>
      <c r="BY51" s="66"/>
      <c r="BZ51" s="183"/>
      <c r="CA51" s="58"/>
      <c r="CB51" s="58"/>
      <c r="CC51" s="58">
        <v>14</v>
      </c>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66"/>
      <c r="DJ51" s="183"/>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66"/>
      <c r="ET51" s="183"/>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66"/>
      <c r="GD51" s="183"/>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66"/>
    </row>
    <row r="52" spans="2:221" ht="27.75"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74" t="s">
        <v>24</v>
      </c>
      <c r="AH52" s="75"/>
      <c r="AI52" s="75"/>
      <c r="AJ52" s="75"/>
      <c r="AK52" s="75"/>
      <c r="AL52" s="76">
        <f t="shared" si="0"/>
        <v>42</v>
      </c>
      <c r="AM52" s="77"/>
      <c r="AN52" s="77"/>
      <c r="AO52" s="78"/>
      <c r="AP52" s="79"/>
      <c r="AQ52" s="58"/>
      <c r="AR52" s="58"/>
      <c r="AS52" s="58">
        <v>14</v>
      </c>
      <c r="AT52" s="58"/>
      <c r="AU52" s="58"/>
      <c r="AV52" s="58"/>
      <c r="AW52" s="58"/>
      <c r="AX52" s="58"/>
      <c r="AY52" s="58"/>
      <c r="AZ52" s="58"/>
      <c r="BA52" s="58"/>
      <c r="BB52" s="58"/>
      <c r="BC52" s="58"/>
      <c r="BD52" s="58"/>
      <c r="BE52" s="58"/>
      <c r="BF52" s="58"/>
      <c r="BG52" s="58"/>
      <c r="BH52" s="58"/>
      <c r="BI52" s="58"/>
      <c r="BJ52" s="58"/>
      <c r="BK52" s="58">
        <v>14</v>
      </c>
      <c r="BL52" s="58"/>
      <c r="BM52" s="58"/>
      <c r="BN52" s="58"/>
      <c r="BO52" s="58"/>
      <c r="BP52" s="58"/>
      <c r="BQ52" s="58"/>
      <c r="BR52" s="58"/>
      <c r="BS52" s="58"/>
      <c r="BT52" s="58"/>
      <c r="BU52" s="58"/>
      <c r="BV52" s="58"/>
      <c r="BW52" s="58"/>
      <c r="BX52" s="58"/>
      <c r="BY52" s="66"/>
      <c r="BZ52" s="183"/>
      <c r="CA52" s="58"/>
      <c r="CB52" s="58"/>
      <c r="CC52" s="58">
        <v>14</v>
      </c>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66"/>
      <c r="DJ52" s="183"/>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66"/>
      <c r="ET52" s="183"/>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66"/>
      <c r="GD52" s="183"/>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66"/>
    </row>
    <row r="53" spans="2:221" ht="23.25" customHeight="1" x14ac:dyDescent="0.2">
      <c r="B53" s="159" t="s">
        <v>593</v>
      </c>
      <c r="C53" s="160"/>
      <c r="D53" s="160"/>
      <c r="E53" s="160"/>
      <c r="F53" s="160"/>
      <c r="G53" s="160"/>
      <c r="H53" s="160"/>
      <c r="I53" s="160"/>
      <c r="J53" s="160"/>
      <c r="K53" s="160"/>
      <c r="L53" s="160"/>
      <c r="M53" s="160"/>
      <c r="N53" s="160"/>
      <c r="O53" s="160"/>
      <c r="P53" s="160"/>
      <c r="Q53" s="160"/>
      <c r="R53" s="160"/>
      <c r="S53" s="160"/>
      <c r="T53" s="160"/>
      <c r="U53" s="161"/>
      <c r="V53" s="165" t="s">
        <v>626</v>
      </c>
      <c r="W53" s="166"/>
      <c r="X53" s="166"/>
      <c r="Y53" s="166"/>
      <c r="Z53" s="166"/>
      <c r="AA53" s="167"/>
      <c r="AB53" s="171">
        <v>5.1399999999999996E-3</v>
      </c>
      <c r="AC53" s="172"/>
      <c r="AD53" s="172"/>
      <c r="AE53" s="172"/>
      <c r="AF53" s="173"/>
      <c r="AG53" s="177" t="s">
        <v>23</v>
      </c>
      <c r="AH53" s="178"/>
      <c r="AI53" s="178"/>
      <c r="AJ53" s="178"/>
      <c r="AK53" s="178"/>
      <c r="AL53" s="179">
        <f t="shared" si="0"/>
        <v>1</v>
      </c>
      <c r="AM53" s="180"/>
      <c r="AN53" s="180"/>
      <c r="AO53" s="181"/>
      <c r="AP53" s="61"/>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v>1</v>
      </c>
      <c r="BX53" s="65"/>
      <c r="BY53" s="80"/>
      <c r="BZ53" s="182"/>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80"/>
      <c r="DJ53" s="182"/>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80"/>
      <c r="ET53" s="182"/>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80"/>
      <c r="GD53" s="182"/>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80"/>
    </row>
    <row r="54" spans="2:221" ht="23.25" customHeight="1" x14ac:dyDescent="0.2">
      <c r="B54" s="162"/>
      <c r="C54" s="163"/>
      <c r="D54" s="163"/>
      <c r="E54" s="163"/>
      <c r="F54" s="163"/>
      <c r="G54" s="163"/>
      <c r="H54" s="163"/>
      <c r="I54" s="163"/>
      <c r="J54" s="163"/>
      <c r="K54" s="163"/>
      <c r="L54" s="163"/>
      <c r="M54" s="163"/>
      <c r="N54" s="163"/>
      <c r="O54" s="163"/>
      <c r="P54" s="163"/>
      <c r="Q54" s="163"/>
      <c r="R54" s="163"/>
      <c r="S54" s="163"/>
      <c r="T54" s="163"/>
      <c r="U54" s="164"/>
      <c r="V54" s="168"/>
      <c r="W54" s="169"/>
      <c r="X54" s="169"/>
      <c r="Y54" s="169"/>
      <c r="Z54" s="169"/>
      <c r="AA54" s="170"/>
      <c r="AB54" s="174"/>
      <c r="AC54" s="175"/>
      <c r="AD54" s="175"/>
      <c r="AE54" s="175"/>
      <c r="AF54" s="176"/>
      <c r="AG54" s="177" t="s">
        <v>24</v>
      </c>
      <c r="AH54" s="178"/>
      <c r="AI54" s="178"/>
      <c r="AJ54" s="178"/>
      <c r="AK54" s="178"/>
      <c r="AL54" s="179">
        <f t="shared" si="0"/>
        <v>0</v>
      </c>
      <c r="AM54" s="180"/>
      <c r="AN54" s="180"/>
      <c r="AO54" s="181"/>
      <c r="AP54" s="184"/>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v>0</v>
      </c>
      <c r="BX54" s="65"/>
      <c r="BY54" s="80"/>
      <c r="BZ54" s="182"/>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80"/>
      <c r="DJ54" s="182"/>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80"/>
      <c r="ET54" s="182"/>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80"/>
      <c r="GD54" s="182"/>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80"/>
    </row>
    <row r="55" spans="2:221" ht="23.25" customHeight="1" x14ac:dyDescent="0.2">
      <c r="B55" s="185" t="s">
        <v>594</v>
      </c>
      <c r="C55" s="186"/>
      <c r="D55" s="186"/>
      <c r="E55" s="186"/>
      <c r="F55" s="186"/>
      <c r="G55" s="186"/>
      <c r="H55" s="186"/>
      <c r="I55" s="186"/>
      <c r="J55" s="186"/>
      <c r="K55" s="186"/>
      <c r="L55" s="186"/>
      <c r="M55" s="186"/>
      <c r="N55" s="186"/>
      <c r="O55" s="186"/>
      <c r="P55" s="186"/>
      <c r="Q55" s="186"/>
      <c r="R55" s="186"/>
      <c r="S55" s="186"/>
      <c r="T55" s="186"/>
      <c r="U55" s="187"/>
      <c r="V55" s="188" t="s">
        <v>627</v>
      </c>
      <c r="W55" s="189"/>
      <c r="X55" s="189"/>
      <c r="Y55" s="189"/>
      <c r="Z55" s="189"/>
      <c r="AA55" s="190"/>
      <c r="AB55" s="191">
        <v>4.48E-2</v>
      </c>
      <c r="AC55" s="192"/>
      <c r="AD55" s="192"/>
      <c r="AE55" s="192"/>
      <c r="AF55" s="193"/>
      <c r="AG55" s="74" t="s">
        <v>23</v>
      </c>
      <c r="AH55" s="75"/>
      <c r="AI55" s="75"/>
      <c r="AJ55" s="75"/>
      <c r="AK55" s="75"/>
      <c r="AL55" s="76">
        <f t="shared" si="0"/>
        <v>47</v>
      </c>
      <c r="AM55" s="77"/>
      <c r="AN55" s="77"/>
      <c r="AO55" s="78"/>
      <c r="AP55" s="91"/>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66"/>
      <c r="BZ55" s="183"/>
      <c r="CA55" s="58"/>
      <c r="CB55" s="58"/>
      <c r="CC55" s="58">
        <v>47</v>
      </c>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66"/>
      <c r="DJ55" s="183"/>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66"/>
      <c r="ET55" s="183"/>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66"/>
      <c r="GD55" s="183"/>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66"/>
    </row>
    <row r="56" spans="2:221" ht="23.25"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74" t="s">
        <v>24</v>
      </c>
      <c r="AH56" s="75"/>
      <c r="AI56" s="75"/>
      <c r="AJ56" s="75"/>
      <c r="AK56" s="75"/>
      <c r="AL56" s="76">
        <f t="shared" si="0"/>
        <v>0</v>
      </c>
      <c r="AM56" s="77"/>
      <c r="AN56" s="77"/>
      <c r="AO56" s="78"/>
      <c r="AP56" s="79"/>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66"/>
      <c r="BZ56" s="183"/>
      <c r="CA56" s="58"/>
      <c r="CB56" s="58"/>
      <c r="CC56" s="58">
        <v>0</v>
      </c>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66"/>
      <c r="DJ56" s="183"/>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66"/>
      <c r="ET56" s="183"/>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66"/>
      <c r="GD56" s="183"/>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66"/>
    </row>
    <row r="57" spans="2:221" ht="18" customHeight="1" x14ac:dyDescent="0.2">
      <c r="B57" s="159" t="s">
        <v>595</v>
      </c>
      <c r="C57" s="160"/>
      <c r="D57" s="160"/>
      <c r="E57" s="160"/>
      <c r="F57" s="160"/>
      <c r="G57" s="160"/>
      <c r="H57" s="160"/>
      <c r="I57" s="160"/>
      <c r="J57" s="160"/>
      <c r="K57" s="160"/>
      <c r="L57" s="160"/>
      <c r="M57" s="160"/>
      <c r="N57" s="160"/>
      <c r="O57" s="160"/>
      <c r="P57" s="160"/>
      <c r="Q57" s="160"/>
      <c r="R57" s="160"/>
      <c r="S57" s="160"/>
      <c r="T57" s="160"/>
      <c r="U57" s="161"/>
      <c r="V57" s="165" t="s">
        <v>628</v>
      </c>
      <c r="W57" s="166"/>
      <c r="X57" s="166"/>
      <c r="Y57" s="166"/>
      <c r="Z57" s="166"/>
      <c r="AA57" s="167"/>
      <c r="AB57" s="171">
        <v>1.1209999999999999E-2</v>
      </c>
      <c r="AC57" s="172"/>
      <c r="AD57" s="172"/>
      <c r="AE57" s="172"/>
      <c r="AF57" s="173"/>
      <c r="AG57" s="177" t="s">
        <v>23</v>
      </c>
      <c r="AH57" s="178"/>
      <c r="AI57" s="178"/>
      <c r="AJ57" s="178"/>
      <c r="AK57" s="178"/>
      <c r="AL57" s="179">
        <f t="shared" si="0"/>
        <v>2</v>
      </c>
      <c r="AM57" s="180"/>
      <c r="AN57" s="180"/>
      <c r="AO57" s="181"/>
      <c r="AP57" s="61">
        <v>1</v>
      </c>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v>1</v>
      </c>
      <c r="BX57" s="65"/>
      <c r="BY57" s="80"/>
      <c r="BZ57" s="182"/>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80"/>
      <c r="DJ57" s="182"/>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80"/>
      <c r="ET57" s="182"/>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80"/>
      <c r="GD57" s="182"/>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80"/>
    </row>
    <row r="58" spans="2:221" ht="18" customHeight="1" x14ac:dyDescent="0.2">
      <c r="B58" s="162"/>
      <c r="C58" s="163"/>
      <c r="D58" s="163"/>
      <c r="E58" s="163"/>
      <c r="F58" s="163"/>
      <c r="G58" s="163"/>
      <c r="H58" s="163"/>
      <c r="I58" s="163"/>
      <c r="J58" s="163"/>
      <c r="K58" s="163"/>
      <c r="L58" s="163"/>
      <c r="M58" s="163"/>
      <c r="N58" s="163"/>
      <c r="O58" s="163"/>
      <c r="P58" s="163"/>
      <c r="Q58" s="163"/>
      <c r="R58" s="163"/>
      <c r="S58" s="163"/>
      <c r="T58" s="163"/>
      <c r="U58" s="164"/>
      <c r="V58" s="168"/>
      <c r="W58" s="169"/>
      <c r="X58" s="169"/>
      <c r="Y58" s="169"/>
      <c r="Z58" s="169"/>
      <c r="AA58" s="170"/>
      <c r="AB58" s="174"/>
      <c r="AC58" s="175"/>
      <c r="AD58" s="175"/>
      <c r="AE58" s="175"/>
      <c r="AF58" s="176"/>
      <c r="AG58" s="177" t="s">
        <v>24</v>
      </c>
      <c r="AH58" s="178"/>
      <c r="AI58" s="178"/>
      <c r="AJ58" s="178"/>
      <c r="AK58" s="178"/>
      <c r="AL58" s="179">
        <f t="shared" si="0"/>
        <v>1</v>
      </c>
      <c r="AM58" s="180"/>
      <c r="AN58" s="180"/>
      <c r="AO58" s="181"/>
      <c r="AP58" s="184"/>
      <c r="AQ58" s="65"/>
      <c r="AR58" s="65"/>
      <c r="AS58" s="65"/>
      <c r="AT58" s="65"/>
      <c r="AU58" s="65"/>
      <c r="AV58" s="65"/>
      <c r="AW58" s="65"/>
      <c r="AX58" s="65"/>
      <c r="AY58" s="65"/>
      <c r="AZ58" s="65"/>
      <c r="BA58" s="65"/>
      <c r="BB58" s="65">
        <v>1</v>
      </c>
      <c r="BC58" s="65"/>
      <c r="BD58" s="65"/>
      <c r="BE58" s="65"/>
      <c r="BF58" s="65"/>
      <c r="BG58" s="65"/>
      <c r="BH58" s="65"/>
      <c r="BI58" s="65"/>
      <c r="BJ58" s="65"/>
      <c r="BK58" s="65"/>
      <c r="BL58" s="65"/>
      <c r="BM58" s="65"/>
      <c r="BN58" s="65"/>
      <c r="BO58" s="65"/>
      <c r="BP58" s="65"/>
      <c r="BQ58" s="65"/>
      <c r="BR58" s="65"/>
      <c r="BS58" s="65"/>
      <c r="BT58" s="65"/>
      <c r="BU58" s="65"/>
      <c r="BV58" s="65"/>
      <c r="BW58" s="65">
        <v>0</v>
      </c>
      <c r="BX58" s="65"/>
      <c r="BY58" s="80"/>
      <c r="BZ58" s="182"/>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80"/>
      <c r="DJ58" s="182"/>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80"/>
      <c r="ET58" s="182"/>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80"/>
      <c r="GD58" s="182"/>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80"/>
    </row>
    <row r="59" spans="2:221" ht="18" customHeight="1" x14ac:dyDescent="0.2">
      <c r="B59" s="185" t="s">
        <v>596</v>
      </c>
      <c r="C59" s="186"/>
      <c r="D59" s="186"/>
      <c r="E59" s="186"/>
      <c r="F59" s="186"/>
      <c r="G59" s="186"/>
      <c r="H59" s="186"/>
      <c r="I59" s="186"/>
      <c r="J59" s="186"/>
      <c r="K59" s="186"/>
      <c r="L59" s="186"/>
      <c r="M59" s="186"/>
      <c r="N59" s="186"/>
      <c r="O59" s="186"/>
      <c r="P59" s="186"/>
      <c r="Q59" s="186"/>
      <c r="R59" s="186"/>
      <c r="S59" s="186"/>
      <c r="T59" s="186"/>
      <c r="U59" s="187"/>
      <c r="V59" s="188" t="s">
        <v>629</v>
      </c>
      <c r="W59" s="189"/>
      <c r="X59" s="189"/>
      <c r="Y59" s="189"/>
      <c r="Z59" s="189"/>
      <c r="AA59" s="190"/>
      <c r="AB59" s="191">
        <v>9.8129999999999995E-2</v>
      </c>
      <c r="AC59" s="192"/>
      <c r="AD59" s="192"/>
      <c r="AE59" s="192"/>
      <c r="AF59" s="193"/>
      <c r="AG59" s="74" t="s">
        <v>23</v>
      </c>
      <c r="AH59" s="75"/>
      <c r="AI59" s="75"/>
      <c r="AJ59" s="75"/>
      <c r="AK59" s="75"/>
      <c r="AL59" s="76">
        <f t="shared" si="0"/>
        <v>13500000</v>
      </c>
      <c r="AM59" s="77"/>
      <c r="AN59" s="77"/>
      <c r="AO59" s="78"/>
      <c r="AP59" s="375">
        <v>6500000</v>
      </c>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77"/>
      <c r="BZ59" s="375">
        <v>7000000</v>
      </c>
      <c r="CA59" s="376"/>
      <c r="CB59" s="376"/>
      <c r="CC59" s="376"/>
      <c r="CD59" s="376"/>
      <c r="CE59" s="376"/>
      <c r="CF59" s="376"/>
      <c r="CG59" s="376"/>
      <c r="CH59" s="376"/>
      <c r="CI59" s="376"/>
      <c r="CJ59" s="376"/>
      <c r="CK59" s="376"/>
      <c r="CL59" s="376"/>
      <c r="CM59" s="376"/>
      <c r="CN59" s="376"/>
      <c r="CO59" s="376"/>
      <c r="CP59" s="376"/>
      <c r="CQ59" s="376"/>
      <c r="CR59" s="376"/>
      <c r="CS59" s="376"/>
      <c r="CT59" s="376"/>
      <c r="CU59" s="376"/>
      <c r="CV59" s="376"/>
      <c r="CW59" s="376"/>
      <c r="CX59" s="376"/>
      <c r="CY59" s="376"/>
      <c r="CZ59" s="376"/>
      <c r="DA59" s="376"/>
      <c r="DB59" s="376"/>
      <c r="DC59" s="376"/>
      <c r="DD59" s="376"/>
      <c r="DE59" s="376"/>
      <c r="DF59" s="376"/>
      <c r="DG59" s="376"/>
      <c r="DH59" s="376"/>
      <c r="DI59" s="377"/>
      <c r="DJ59" s="183"/>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66"/>
      <c r="ET59" s="183"/>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66"/>
      <c r="GD59" s="183"/>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66"/>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74" t="s">
        <v>24</v>
      </c>
      <c r="AH60" s="75"/>
      <c r="AI60" s="75"/>
      <c r="AJ60" s="75"/>
      <c r="AK60" s="75"/>
      <c r="AL60" s="76">
        <f t="shared" si="0"/>
        <v>2700000</v>
      </c>
      <c r="AM60" s="77"/>
      <c r="AN60" s="77"/>
      <c r="AO60" s="78"/>
      <c r="AP60" s="375">
        <v>2700000</v>
      </c>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7"/>
      <c r="BZ60" s="375">
        <v>0</v>
      </c>
      <c r="CA60" s="376"/>
      <c r="CB60" s="376"/>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66"/>
      <c r="DJ60" s="183"/>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66"/>
      <c r="ET60" s="183"/>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66"/>
      <c r="GD60" s="183"/>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66"/>
    </row>
    <row r="61" spans="2:221" ht="18" customHeight="1" x14ac:dyDescent="0.2">
      <c r="B61" s="159" t="s">
        <v>597</v>
      </c>
      <c r="C61" s="160"/>
      <c r="D61" s="160"/>
      <c r="E61" s="160"/>
      <c r="F61" s="160"/>
      <c r="G61" s="160"/>
      <c r="H61" s="160"/>
      <c r="I61" s="160"/>
      <c r="J61" s="160"/>
      <c r="K61" s="160"/>
      <c r="L61" s="160"/>
      <c r="M61" s="160"/>
      <c r="N61" s="160"/>
      <c r="O61" s="160"/>
      <c r="P61" s="160"/>
      <c r="Q61" s="160"/>
      <c r="R61" s="160"/>
      <c r="S61" s="160"/>
      <c r="T61" s="160"/>
      <c r="U61" s="161"/>
      <c r="V61" s="165" t="s">
        <v>630</v>
      </c>
      <c r="W61" s="166"/>
      <c r="X61" s="166"/>
      <c r="Y61" s="166"/>
      <c r="Z61" s="166"/>
      <c r="AA61" s="167"/>
      <c r="AB61" s="171">
        <v>1.1209999999999999E-2</v>
      </c>
      <c r="AC61" s="172"/>
      <c r="AD61" s="172"/>
      <c r="AE61" s="172"/>
      <c r="AF61" s="173"/>
      <c r="AG61" s="177" t="s">
        <v>23</v>
      </c>
      <c r="AH61" s="178"/>
      <c r="AI61" s="178"/>
      <c r="AJ61" s="178"/>
      <c r="AK61" s="178"/>
      <c r="AL61" s="179">
        <f t="shared" si="0"/>
        <v>2</v>
      </c>
      <c r="AM61" s="180"/>
      <c r="AN61" s="180"/>
      <c r="AO61" s="181"/>
      <c r="AP61" s="61">
        <v>1</v>
      </c>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v>1</v>
      </c>
      <c r="BX61" s="65"/>
      <c r="BY61" s="80"/>
      <c r="BZ61" s="182"/>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80"/>
      <c r="DJ61" s="182"/>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80"/>
      <c r="ET61" s="182"/>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80"/>
      <c r="GD61" s="182"/>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80"/>
    </row>
    <row r="62" spans="2:221" ht="18" customHeight="1" x14ac:dyDescent="0.2">
      <c r="B62" s="162"/>
      <c r="C62" s="163"/>
      <c r="D62" s="163"/>
      <c r="E62" s="163"/>
      <c r="F62" s="163"/>
      <c r="G62" s="163"/>
      <c r="H62" s="163"/>
      <c r="I62" s="163"/>
      <c r="J62" s="163"/>
      <c r="K62" s="163"/>
      <c r="L62" s="163"/>
      <c r="M62" s="163"/>
      <c r="N62" s="163"/>
      <c r="O62" s="163"/>
      <c r="P62" s="163"/>
      <c r="Q62" s="163"/>
      <c r="R62" s="163"/>
      <c r="S62" s="163"/>
      <c r="T62" s="163"/>
      <c r="U62" s="164"/>
      <c r="V62" s="168"/>
      <c r="W62" s="169"/>
      <c r="X62" s="169"/>
      <c r="Y62" s="169"/>
      <c r="Z62" s="169"/>
      <c r="AA62" s="170"/>
      <c r="AB62" s="174"/>
      <c r="AC62" s="175"/>
      <c r="AD62" s="175"/>
      <c r="AE62" s="175"/>
      <c r="AF62" s="176"/>
      <c r="AG62" s="177" t="s">
        <v>24</v>
      </c>
      <c r="AH62" s="178"/>
      <c r="AI62" s="178"/>
      <c r="AJ62" s="178"/>
      <c r="AK62" s="178"/>
      <c r="AL62" s="179">
        <f t="shared" si="0"/>
        <v>1</v>
      </c>
      <c r="AM62" s="180"/>
      <c r="AN62" s="180"/>
      <c r="AO62" s="181"/>
      <c r="AP62" s="184"/>
      <c r="AQ62" s="65"/>
      <c r="AR62" s="65"/>
      <c r="AS62" s="65"/>
      <c r="AT62" s="65"/>
      <c r="AU62" s="65"/>
      <c r="AV62" s="65"/>
      <c r="AW62" s="65"/>
      <c r="AX62" s="65"/>
      <c r="AY62" s="65"/>
      <c r="AZ62" s="65"/>
      <c r="BA62" s="65"/>
      <c r="BB62" s="65"/>
      <c r="BC62" s="65"/>
      <c r="BD62" s="65"/>
      <c r="BE62" s="65">
        <v>1</v>
      </c>
      <c r="BF62" s="65"/>
      <c r="BG62" s="65"/>
      <c r="BH62" s="65"/>
      <c r="BI62" s="65"/>
      <c r="BJ62" s="65"/>
      <c r="BK62" s="65"/>
      <c r="BL62" s="65"/>
      <c r="BM62" s="65"/>
      <c r="BN62" s="65"/>
      <c r="BO62" s="65"/>
      <c r="BP62" s="65"/>
      <c r="BQ62" s="65"/>
      <c r="BR62" s="65"/>
      <c r="BS62" s="65"/>
      <c r="BT62" s="65"/>
      <c r="BU62" s="65"/>
      <c r="BV62" s="65"/>
      <c r="BW62" s="65">
        <v>0</v>
      </c>
      <c r="BX62" s="65"/>
      <c r="BY62" s="80"/>
      <c r="BZ62" s="182"/>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80"/>
      <c r="DJ62" s="182"/>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80"/>
      <c r="ET62" s="182"/>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80"/>
      <c r="GD62" s="182"/>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80"/>
    </row>
    <row r="63" spans="2:221" ht="18" customHeight="1" x14ac:dyDescent="0.2">
      <c r="B63" s="185" t="s">
        <v>598</v>
      </c>
      <c r="C63" s="186"/>
      <c r="D63" s="186"/>
      <c r="E63" s="186"/>
      <c r="F63" s="186"/>
      <c r="G63" s="186"/>
      <c r="H63" s="186"/>
      <c r="I63" s="186"/>
      <c r="J63" s="186"/>
      <c r="K63" s="186"/>
      <c r="L63" s="186"/>
      <c r="M63" s="186"/>
      <c r="N63" s="186"/>
      <c r="O63" s="186"/>
      <c r="P63" s="186"/>
      <c r="Q63" s="186"/>
      <c r="R63" s="186"/>
      <c r="S63" s="186"/>
      <c r="T63" s="186"/>
      <c r="U63" s="187"/>
      <c r="V63" s="188" t="s">
        <v>631</v>
      </c>
      <c r="W63" s="189"/>
      <c r="X63" s="189"/>
      <c r="Y63" s="189"/>
      <c r="Z63" s="189"/>
      <c r="AA63" s="190"/>
      <c r="AB63" s="191">
        <v>0.43626999999999999</v>
      </c>
      <c r="AC63" s="192"/>
      <c r="AD63" s="192"/>
      <c r="AE63" s="192"/>
      <c r="AF63" s="193"/>
      <c r="AG63" s="74" t="s">
        <v>23</v>
      </c>
      <c r="AH63" s="75"/>
      <c r="AI63" s="75"/>
      <c r="AJ63" s="75"/>
      <c r="AK63" s="75"/>
      <c r="AL63" s="510">
        <f t="shared" si="0"/>
        <v>60000000</v>
      </c>
      <c r="AM63" s="511"/>
      <c r="AN63" s="511"/>
      <c r="AO63" s="512"/>
      <c r="AP63" s="375">
        <v>29000000</v>
      </c>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c r="BQ63" s="376"/>
      <c r="BR63" s="376"/>
      <c r="BS63" s="376"/>
      <c r="BT63" s="376"/>
      <c r="BU63" s="376"/>
      <c r="BV63" s="376"/>
      <c r="BW63" s="376"/>
      <c r="BX63" s="376"/>
      <c r="BY63" s="377"/>
      <c r="BZ63" s="375">
        <v>31000000</v>
      </c>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7"/>
      <c r="DJ63" s="183"/>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66"/>
      <c r="ET63" s="183"/>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66"/>
      <c r="GD63" s="183"/>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66"/>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74" t="s">
        <v>24</v>
      </c>
      <c r="AH64" s="75"/>
      <c r="AI64" s="75"/>
      <c r="AJ64" s="75"/>
      <c r="AK64" s="75"/>
      <c r="AL64" s="76">
        <f t="shared" si="0"/>
        <v>9894425</v>
      </c>
      <c r="AM64" s="77"/>
      <c r="AN64" s="77"/>
      <c r="AO64" s="78"/>
      <c r="AP64" s="375">
        <v>9204425</v>
      </c>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377"/>
      <c r="BZ64" s="375">
        <v>690000</v>
      </c>
      <c r="CA64" s="376"/>
      <c r="CB64" s="376"/>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66"/>
      <c r="DJ64" s="183"/>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66"/>
      <c r="ET64" s="183"/>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66"/>
      <c r="GD64" s="183"/>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66"/>
    </row>
    <row r="65" spans="2:221" ht="27.75" customHeight="1" x14ac:dyDescent="0.2">
      <c r="B65" s="159" t="s">
        <v>599</v>
      </c>
      <c r="C65" s="160"/>
      <c r="D65" s="160"/>
      <c r="E65" s="160"/>
      <c r="F65" s="160"/>
      <c r="G65" s="160"/>
      <c r="H65" s="160"/>
      <c r="I65" s="160"/>
      <c r="J65" s="160"/>
      <c r="K65" s="160"/>
      <c r="L65" s="160"/>
      <c r="M65" s="160"/>
      <c r="N65" s="160"/>
      <c r="O65" s="160"/>
      <c r="P65" s="160"/>
      <c r="Q65" s="160"/>
      <c r="R65" s="160"/>
      <c r="S65" s="160"/>
      <c r="T65" s="160"/>
      <c r="U65" s="161"/>
      <c r="V65" s="165" t="s">
        <v>632</v>
      </c>
      <c r="W65" s="166"/>
      <c r="X65" s="166"/>
      <c r="Y65" s="166"/>
      <c r="Z65" s="166"/>
      <c r="AA65" s="167"/>
      <c r="AB65" s="171">
        <v>3.3E-4</v>
      </c>
      <c r="AC65" s="172"/>
      <c r="AD65" s="172"/>
      <c r="AE65" s="172"/>
      <c r="AF65" s="173"/>
      <c r="AG65" s="177" t="s">
        <v>23</v>
      </c>
      <c r="AH65" s="178"/>
      <c r="AI65" s="178"/>
      <c r="AJ65" s="178"/>
      <c r="AK65" s="178"/>
      <c r="AL65" s="179">
        <f t="shared" si="0"/>
        <v>1</v>
      </c>
      <c r="AM65" s="180"/>
      <c r="AN65" s="180"/>
      <c r="AO65" s="181"/>
      <c r="AP65" s="61"/>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80"/>
      <c r="BZ65" s="182"/>
      <c r="CA65" s="65"/>
      <c r="CB65" s="65"/>
      <c r="CC65" s="65">
        <v>1</v>
      </c>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80"/>
      <c r="DJ65" s="182"/>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80"/>
      <c r="ET65" s="182"/>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80"/>
      <c r="GD65" s="182"/>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80"/>
    </row>
    <row r="66" spans="2:221" ht="27.75" customHeight="1" x14ac:dyDescent="0.2">
      <c r="B66" s="162"/>
      <c r="C66" s="163"/>
      <c r="D66" s="163"/>
      <c r="E66" s="163"/>
      <c r="F66" s="163"/>
      <c r="G66" s="163"/>
      <c r="H66" s="163"/>
      <c r="I66" s="163"/>
      <c r="J66" s="163"/>
      <c r="K66" s="163"/>
      <c r="L66" s="163"/>
      <c r="M66" s="163"/>
      <c r="N66" s="163"/>
      <c r="O66" s="163"/>
      <c r="P66" s="163"/>
      <c r="Q66" s="163"/>
      <c r="R66" s="163"/>
      <c r="S66" s="163"/>
      <c r="T66" s="163"/>
      <c r="U66" s="164"/>
      <c r="V66" s="168"/>
      <c r="W66" s="169"/>
      <c r="X66" s="169"/>
      <c r="Y66" s="169"/>
      <c r="Z66" s="169"/>
      <c r="AA66" s="170"/>
      <c r="AB66" s="174"/>
      <c r="AC66" s="175"/>
      <c r="AD66" s="175"/>
      <c r="AE66" s="175"/>
      <c r="AF66" s="176"/>
      <c r="AG66" s="177" t="s">
        <v>24</v>
      </c>
      <c r="AH66" s="178"/>
      <c r="AI66" s="178"/>
      <c r="AJ66" s="178"/>
      <c r="AK66" s="178"/>
      <c r="AL66" s="179">
        <f t="shared" si="0"/>
        <v>0</v>
      </c>
      <c r="AM66" s="180"/>
      <c r="AN66" s="180"/>
      <c r="AO66" s="181"/>
      <c r="AP66" s="184"/>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80"/>
      <c r="BZ66" s="182"/>
      <c r="CA66" s="65"/>
      <c r="CB66" s="65"/>
      <c r="CC66" s="65">
        <v>0</v>
      </c>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80"/>
      <c r="DJ66" s="182"/>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80"/>
      <c r="ET66" s="182"/>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80"/>
      <c r="GD66" s="182"/>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80"/>
    </row>
    <row r="67" spans="2:221" ht="27.75" customHeight="1" x14ac:dyDescent="0.2">
      <c r="B67" s="185" t="s">
        <v>600</v>
      </c>
      <c r="C67" s="186"/>
      <c r="D67" s="186"/>
      <c r="E67" s="186"/>
      <c r="F67" s="186"/>
      <c r="G67" s="186"/>
      <c r="H67" s="186"/>
      <c r="I67" s="186"/>
      <c r="J67" s="186"/>
      <c r="K67" s="186"/>
      <c r="L67" s="186"/>
      <c r="M67" s="186"/>
      <c r="N67" s="186"/>
      <c r="O67" s="186"/>
      <c r="P67" s="186"/>
      <c r="Q67" s="186"/>
      <c r="R67" s="186"/>
      <c r="S67" s="186"/>
      <c r="T67" s="186"/>
      <c r="U67" s="187"/>
      <c r="V67" s="188" t="s">
        <v>633</v>
      </c>
      <c r="W67" s="189"/>
      <c r="X67" s="189"/>
      <c r="Y67" s="189"/>
      <c r="Z67" s="189"/>
      <c r="AA67" s="190"/>
      <c r="AB67" s="191">
        <v>7.9799999999999992E-3</v>
      </c>
      <c r="AC67" s="192"/>
      <c r="AD67" s="192"/>
      <c r="AE67" s="192"/>
      <c r="AF67" s="193"/>
      <c r="AG67" s="74" t="s">
        <v>23</v>
      </c>
      <c r="AH67" s="75"/>
      <c r="AI67" s="75"/>
      <c r="AJ67" s="75"/>
      <c r="AK67" s="75"/>
      <c r="AL67" s="76">
        <f t="shared" si="0"/>
        <v>1</v>
      </c>
      <c r="AM67" s="77"/>
      <c r="AN67" s="77"/>
      <c r="AO67" s="78"/>
      <c r="AP67" s="91"/>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v>1</v>
      </c>
      <c r="BR67" s="58"/>
      <c r="BS67" s="58"/>
      <c r="BT67" s="58"/>
      <c r="BU67" s="58"/>
      <c r="BV67" s="58"/>
      <c r="BW67" s="58"/>
      <c r="BX67" s="58"/>
      <c r="BY67" s="66"/>
      <c r="BZ67" s="369">
        <v>0</v>
      </c>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1"/>
      <c r="DJ67" s="183"/>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66"/>
      <c r="ET67" s="183"/>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66"/>
      <c r="GD67" s="183"/>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66"/>
    </row>
    <row r="68" spans="2:221" ht="27.75"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74" t="s">
        <v>24</v>
      </c>
      <c r="AH68" s="75"/>
      <c r="AI68" s="75"/>
      <c r="AJ68" s="75"/>
      <c r="AK68" s="75"/>
      <c r="AL68" s="76">
        <f t="shared" si="0"/>
        <v>1</v>
      </c>
      <c r="AM68" s="77"/>
      <c r="AN68" s="77"/>
      <c r="AO68" s="78"/>
      <c r="AP68" s="79"/>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v>1</v>
      </c>
      <c r="BX68" s="58"/>
      <c r="BY68" s="66"/>
      <c r="BZ68" s="369">
        <v>0</v>
      </c>
      <c r="CA68" s="370"/>
      <c r="CB68" s="370"/>
      <c r="CC68" s="370"/>
      <c r="CD68" s="370"/>
      <c r="CE68" s="370"/>
      <c r="CF68" s="370"/>
      <c r="CG68" s="370"/>
      <c r="CH68" s="370"/>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1"/>
      <c r="DJ68" s="183"/>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66"/>
      <c r="ET68" s="183"/>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66"/>
      <c r="GD68" s="183"/>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66"/>
    </row>
    <row r="69" spans="2:221" ht="18" customHeight="1" x14ac:dyDescent="0.2">
      <c r="B69" s="159" t="s">
        <v>601</v>
      </c>
      <c r="C69" s="160"/>
      <c r="D69" s="160"/>
      <c r="E69" s="160"/>
      <c r="F69" s="160"/>
      <c r="G69" s="160"/>
      <c r="H69" s="160"/>
      <c r="I69" s="160"/>
      <c r="J69" s="160"/>
      <c r="K69" s="160"/>
      <c r="L69" s="160"/>
      <c r="M69" s="160"/>
      <c r="N69" s="160"/>
      <c r="O69" s="160"/>
      <c r="P69" s="160"/>
      <c r="Q69" s="160"/>
      <c r="R69" s="160"/>
      <c r="S69" s="160"/>
      <c r="T69" s="160"/>
      <c r="U69" s="161"/>
      <c r="V69" s="165" t="s">
        <v>634</v>
      </c>
      <c r="W69" s="166"/>
      <c r="X69" s="166"/>
      <c r="Y69" s="166"/>
      <c r="Z69" s="166"/>
      <c r="AA69" s="167"/>
      <c r="AB69" s="171">
        <v>7.9799999999999992E-3</v>
      </c>
      <c r="AC69" s="172"/>
      <c r="AD69" s="172"/>
      <c r="AE69" s="172"/>
      <c r="AF69" s="173"/>
      <c r="AG69" s="177" t="s">
        <v>23</v>
      </c>
      <c r="AH69" s="178"/>
      <c r="AI69" s="178"/>
      <c r="AJ69" s="178"/>
      <c r="AK69" s="178"/>
      <c r="AL69" s="179">
        <f t="shared" si="0"/>
        <v>1</v>
      </c>
      <c r="AM69" s="180"/>
      <c r="AN69" s="180"/>
      <c r="AO69" s="181"/>
      <c r="AP69" s="61"/>
      <c r="AQ69" s="65"/>
      <c r="AR69" s="65"/>
      <c r="AS69" s="65"/>
      <c r="AT69" s="65"/>
      <c r="AU69" s="65"/>
      <c r="AV69" s="65"/>
      <c r="AW69" s="65"/>
      <c r="AX69" s="65"/>
      <c r="AY69" s="65"/>
      <c r="AZ69" s="65"/>
      <c r="BA69" s="65"/>
      <c r="BB69" s="65"/>
      <c r="BC69" s="65"/>
      <c r="BD69" s="65"/>
      <c r="BE69" s="65">
        <v>1</v>
      </c>
      <c r="BF69" s="65"/>
      <c r="BG69" s="65"/>
      <c r="BH69" s="65"/>
      <c r="BI69" s="65"/>
      <c r="BJ69" s="65"/>
      <c r="BK69" s="65"/>
      <c r="BL69" s="65"/>
      <c r="BM69" s="65"/>
      <c r="BN69" s="65"/>
      <c r="BO69" s="65"/>
      <c r="BP69" s="65"/>
      <c r="BQ69" s="65"/>
      <c r="BR69" s="65"/>
      <c r="BS69" s="65"/>
      <c r="BT69" s="65"/>
      <c r="BU69" s="65"/>
      <c r="BV69" s="65"/>
      <c r="BW69" s="65"/>
      <c r="BX69" s="65"/>
      <c r="BY69" s="80"/>
      <c r="BZ69" s="372">
        <v>0</v>
      </c>
      <c r="CA69" s="373"/>
      <c r="CB69" s="373"/>
      <c r="CC69" s="373"/>
      <c r="CD69" s="373"/>
      <c r="CE69" s="373"/>
      <c r="CF69" s="373"/>
      <c r="CG69" s="373"/>
      <c r="CH69" s="373"/>
      <c r="CI69" s="373"/>
      <c r="CJ69" s="373"/>
      <c r="CK69" s="373"/>
      <c r="CL69" s="373"/>
      <c r="CM69" s="373"/>
      <c r="CN69" s="373"/>
      <c r="CO69" s="373"/>
      <c r="CP69" s="373"/>
      <c r="CQ69" s="373"/>
      <c r="CR69" s="373"/>
      <c r="CS69" s="373"/>
      <c r="CT69" s="373"/>
      <c r="CU69" s="373"/>
      <c r="CV69" s="373"/>
      <c r="CW69" s="373"/>
      <c r="CX69" s="373"/>
      <c r="CY69" s="373"/>
      <c r="CZ69" s="373"/>
      <c r="DA69" s="373"/>
      <c r="DB69" s="373"/>
      <c r="DC69" s="373"/>
      <c r="DD69" s="373"/>
      <c r="DE69" s="373"/>
      <c r="DF69" s="373"/>
      <c r="DG69" s="373"/>
      <c r="DH69" s="373"/>
      <c r="DI69" s="374"/>
      <c r="DJ69" s="182"/>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80"/>
      <c r="ET69" s="182"/>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80"/>
      <c r="GD69" s="182"/>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80"/>
    </row>
    <row r="70" spans="2:221" ht="18" customHeight="1" x14ac:dyDescent="0.2">
      <c r="B70" s="162"/>
      <c r="C70" s="163"/>
      <c r="D70" s="163"/>
      <c r="E70" s="163"/>
      <c r="F70" s="163"/>
      <c r="G70" s="163"/>
      <c r="H70" s="163"/>
      <c r="I70" s="163"/>
      <c r="J70" s="163"/>
      <c r="K70" s="163"/>
      <c r="L70" s="163"/>
      <c r="M70" s="163"/>
      <c r="N70" s="163"/>
      <c r="O70" s="163"/>
      <c r="P70" s="163"/>
      <c r="Q70" s="163"/>
      <c r="R70" s="163"/>
      <c r="S70" s="163"/>
      <c r="T70" s="163"/>
      <c r="U70" s="164"/>
      <c r="V70" s="168"/>
      <c r="W70" s="169"/>
      <c r="X70" s="169"/>
      <c r="Y70" s="169"/>
      <c r="Z70" s="169"/>
      <c r="AA70" s="170"/>
      <c r="AB70" s="174"/>
      <c r="AC70" s="175"/>
      <c r="AD70" s="175"/>
      <c r="AE70" s="175"/>
      <c r="AF70" s="176"/>
      <c r="AG70" s="177" t="s">
        <v>24</v>
      </c>
      <c r="AH70" s="178"/>
      <c r="AI70" s="178"/>
      <c r="AJ70" s="178"/>
      <c r="AK70" s="178"/>
      <c r="AL70" s="179">
        <f t="shared" si="0"/>
        <v>1</v>
      </c>
      <c r="AM70" s="180"/>
      <c r="AN70" s="180"/>
      <c r="AO70" s="181"/>
      <c r="AP70" s="184"/>
      <c r="AQ70" s="65"/>
      <c r="AR70" s="65"/>
      <c r="AS70" s="65"/>
      <c r="AT70" s="65"/>
      <c r="AU70" s="65"/>
      <c r="AV70" s="65"/>
      <c r="AW70" s="65"/>
      <c r="AX70" s="65"/>
      <c r="AY70" s="65"/>
      <c r="AZ70" s="65"/>
      <c r="BA70" s="65"/>
      <c r="BB70" s="65"/>
      <c r="BC70" s="65"/>
      <c r="BD70" s="65"/>
      <c r="BE70" s="65">
        <v>1</v>
      </c>
      <c r="BF70" s="65"/>
      <c r="BG70" s="65"/>
      <c r="BH70" s="65"/>
      <c r="BI70" s="65"/>
      <c r="BJ70" s="65"/>
      <c r="BK70" s="65"/>
      <c r="BL70" s="65"/>
      <c r="BM70" s="65"/>
      <c r="BN70" s="65"/>
      <c r="BO70" s="65"/>
      <c r="BP70" s="65"/>
      <c r="BQ70" s="65"/>
      <c r="BR70" s="65"/>
      <c r="BS70" s="65"/>
      <c r="BT70" s="65"/>
      <c r="BU70" s="65"/>
      <c r="BV70" s="65"/>
      <c r="BW70" s="65"/>
      <c r="BX70" s="65"/>
      <c r="BY70" s="80"/>
      <c r="BZ70" s="372">
        <v>0</v>
      </c>
      <c r="CA70" s="373"/>
      <c r="CB70" s="373"/>
      <c r="CC70" s="373"/>
      <c r="CD70" s="373"/>
      <c r="CE70" s="373"/>
      <c r="CF70" s="373"/>
      <c r="CG70" s="373"/>
      <c r="CH70" s="373"/>
      <c r="CI70" s="373"/>
      <c r="CJ70" s="373"/>
      <c r="CK70" s="373"/>
      <c r="CL70" s="373"/>
      <c r="CM70" s="373"/>
      <c r="CN70" s="373"/>
      <c r="CO70" s="373"/>
      <c r="CP70" s="373"/>
      <c r="CQ70" s="373"/>
      <c r="CR70" s="373"/>
      <c r="CS70" s="373"/>
      <c r="CT70" s="373"/>
      <c r="CU70" s="373"/>
      <c r="CV70" s="373"/>
      <c r="CW70" s="373"/>
      <c r="CX70" s="373"/>
      <c r="CY70" s="373"/>
      <c r="CZ70" s="373"/>
      <c r="DA70" s="373"/>
      <c r="DB70" s="373"/>
      <c r="DC70" s="373"/>
      <c r="DD70" s="373"/>
      <c r="DE70" s="373"/>
      <c r="DF70" s="373"/>
      <c r="DG70" s="373"/>
      <c r="DH70" s="373"/>
      <c r="DI70" s="374"/>
      <c r="DJ70" s="182"/>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80"/>
      <c r="ET70" s="182"/>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80"/>
      <c r="GD70" s="182"/>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80"/>
    </row>
    <row r="71" spans="2:221" ht="23.25" customHeight="1" x14ac:dyDescent="0.2">
      <c r="B71" s="185" t="s">
        <v>602</v>
      </c>
      <c r="C71" s="186"/>
      <c r="D71" s="186"/>
      <c r="E71" s="186"/>
      <c r="F71" s="186"/>
      <c r="G71" s="186"/>
      <c r="H71" s="186"/>
      <c r="I71" s="186"/>
      <c r="J71" s="186"/>
      <c r="K71" s="186"/>
      <c r="L71" s="186"/>
      <c r="M71" s="186"/>
      <c r="N71" s="186"/>
      <c r="O71" s="186"/>
      <c r="P71" s="186"/>
      <c r="Q71" s="186"/>
      <c r="R71" s="186"/>
      <c r="S71" s="186"/>
      <c r="T71" s="186"/>
      <c r="U71" s="187"/>
      <c r="V71" s="188" t="s">
        <v>635</v>
      </c>
      <c r="W71" s="189"/>
      <c r="X71" s="189"/>
      <c r="Y71" s="189"/>
      <c r="Z71" s="189"/>
      <c r="AA71" s="190"/>
      <c r="AB71" s="191">
        <v>3.5279999999999999E-2</v>
      </c>
      <c r="AC71" s="192"/>
      <c r="AD71" s="192"/>
      <c r="AE71" s="192"/>
      <c r="AF71" s="193"/>
      <c r="AG71" s="74" t="s">
        <v>23</v>
      </c>
      <c r="AH71" s="75"/>
      <c r="AI71" s="75"/>
      <c r="AJ71" s="75"/>
      <c r="AK71" s="75"/>
      <c r="AL71" s="76">
        <f t="shared" si="0"/>
        <v>36</v>
      </c>
      <c r="AM71" s="77"/>
      <c r="AN71" s="77"/>
      <c r="AO71" s="78"/>
      <c r="AP71" s="89">
        <v>18</v>
      </c>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8"/>
      <c r="BZ71" s="89">
        <v>18</v>
      </c>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8"/>
      <c r="DJ71" s="183"/>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66"/>
      <c r="ET71" s="183"/>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66"/>
      <c r="GD71" s="183"/>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66"/>
    </row>
    <row r="72" spans="2:221" ht="23.25"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74" t="s">
        <v>24</v>
      </c>
      <c r="AH72" s="75"/>
      <c r="AI72" s="75"/>
      <c r="AJ72" s="75"/>
      <c r="AK72" s="75"/>
      <c r="AL72" s="76">
        <f t="shared" si="0"/>
        <v>24</v>
      </c>
      <c r="AM72" s="77"/>
      <c r="AN72" s="77"/>
      <c r="AO72" s="78"/>
      <c r="AP72" s="89">
        <v>18</v>
      </c>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8"/>
      <c r="BZ72" s="183">
        <v>2</v>
      </c>
      <c r="CA72" s="58"/>
      <c r="CB72" s="58"/>
      <c r="CC72" s="58">
        <v>2</v>
      </c>
      <c r="CD72" s="58"/>
      <c r="CE72" s="58"/>
      <c r="CF72" s="58">
        <v>2</v>
      </c>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66"/>
      <c r="DJ72" s="183"/>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66"/>
      <c r="ET72" s="183"/>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66"/>
      <c r="GD72" s="183"/>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66"/>
    </row>
    <row r="73" spans="2:221" ht="18" customHeight="1" x14ac:dyDescent="0.2">
      <c r="B73" s="159" t="s">
        <v>603</v>
      </c>
      <c r="C73" s="160"/>
      <c r="D73" s="160"/>
      <c r="E73" s="160"/>
      <c r="F73" s="160"/>
      <c r="G73" s="160"/>
      <c r="H73" s="160"/>
      <c r="I73" s="160"/>
      <c r="J73" s="160"/>
      <c r="K73" s="160"/>
      <c r="L73" s="160"/>
      <c r="M73" s="160"/>
      <c r="N73" s="160"/>
      <c r="O73" s="160"/>
      <c r="P73" s="160"/>
      <c r="Q73" s="160"/>
      <c r="R73" s="160"/>
      <c r="S73" s="160"/>
      <c r="T73" s="160"/>
      <c r="U73" s="161"/>
      <c r="V73" s="165" t="s">
        <v>636</v>
      </c>
      <c r="W73" s="166"/>
      <c r="X73" s="166"/>
      <c r="Y73" s="166"/>
      <c r="Z73" s="166"/>
      <c r="AA73" s="167"/>
      <c r="AB73" s="171">
        <v>7.3999999999999999E-4</v>
      </c>
      <c r="AC73" s="172"/>
      <c r="AD73" s="172"/>
      <c r="AE73" s="172"/>
      <c r="AF73" s="173"/>
      <c r="AG73" s="177" t="s">
        <v>23</v>
      </c>
      <c r="AH73" s="178"/>
      <c r="AI73" s="178"/>
      <c r="AJ73" s="178"/>
      <c r="AK73" s="178"/>
      <c r="AL73" s="179">
        <f t="shared" si="0"/>
        <v>2</v>
      </c>
      <c r="AM73" s="180"/>
      <c r="AN73" s="180"/>
      <c r="AO73" s="181"/>
      <c r="AP73" s="513">
        <v>1</v>
      </c>
      <c r="AQ73" s="514"/>
      <c r="AR73" s="514"/>
      <c r="AS73" s="514"/>
      <c r="AT73" s="514"/>
      <c r="AU73" s="514"/>
      <c r="AV73" s="514"/>
      <c r="AW73" s="514"/>
      <c r="AX73" s="514"/>
      <c r="AY73" s="514"/>
      <c r="AZ73" s="514"/>
      <c r="BA73" s="514"/>
      <c r="BB73" s="514"/>
      <c r="BC73" s="514"/>
      <c r="BD73" s="514"/>
      <c r="BE73" s="514"/>
      <c r="BF73" s="514"/>
      <c r="BG73" s="514"/>
      <c r="BH73" s="514"/>
      <c r="BI73" s="514"/>
      <c r="BJ73" s="514"/>
      <c r="BK73" s="514"/>
      <c r="BL73" s="514"/>
      <c r="BM73" s="514"/>
      <c r="BN73" s="514"/>
      <c r="BO73" s="514"/>
      <c r="BP73" s="514"/>
      <c r="BQ73" s="514"/>
      <c r="BR73" s="514"/>
      <c r="BS73" s="514"/>
      <c r="BT73" s="514"/>
      <c r="BU73" s="514"/>
      <c r="BV73" s="514"/>
      <c r="BW73" s="514"/>
      <c r="BX73" s="514"/>
      <c r="BY73" s="518"/>
      <c r="BZ73" s="513">
        <v>1</v>
      </c>
      <c r="CA73" s="514"/>
      <c r="CB73" s="514"/>
      <c r="CC73" s="514"/>
      <c r="CD73" s="514"/>
      <c r="CE73" s="514"/>
      <c r="CF73" s="514"/>
      <c r="CG73" s="514"/>
      <c r="CH73" s="514"/>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518"/>
      <c r="DJ73" s="182"/>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80"/>
      <c r="ET73" s="182"/>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80"/>
      <c r="GD73" s="182"/>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80"/>
    </row>
    <row r="74" spans="2:221" ht="18" customHeight="1" x14ac:dyDescent="0.2">
      <c r="B74" s="162"/>
      <c r="C74" s="163"/>
      <c r="D74" s="163"/>
      <c r="E74" s="163"/>
      <c r="F74" s="163"/>
      <c r="G74" s="163"/>
      <c r="H74" s="163"/>
      <c r="I74" s="163"/>
      <c r="J74" s="163"/>
      <c r="K74" s="163"/>
      <c r="L74" s="163"/>
      <c r="M74" s="163"/>
      <c r="N74" s="163"/>
      <c r="O74" s="163"/>
      <c r="P74" s="163"/>
      <c r="Q74" s="163"/>
      <c r="R74" s="163"/>
      <c r="S74" s="163"/>
      <c r="T74" s="163"/>
      <c r="U74" s="164"/>
      <c r="V74" s="168"/>
      <c r="W74" s="169"/>
      <c r="X74" s="169"/>
      <c r="Y74" s="169"/>
      <c r="Z74" s="169"/>
      <c r="AA74" s="170"/>
      <c r="AB74" s="174"/>
      <c r="AC74" s="175"/>
      <c r="AD74" s="175"/>
      <c r="AE74" s="175"/>
      <c r="AF74" s="176"/>
      <c r="AG74" s="177" t="s">
        <v>24</v>
      </c>
      <c r="AH74" s="178"/>
      <c r="AI74" s="178"/>
      <c r="AJ74" s="178"/>
      <c r="AK74" s="178"/>
      <c r="AL74" s="179">
        <f t="shared" si="0"/>
        <v>2</v>
      </c>
      <c r="AM74" s="180"/>
      <c r="AN74" s="180"/>
      <c r="AO74" s="181"/>
      <c r="AP74" s="513">
        <v>1</v>
      </c>
      <c r="AQ74" s="514"/>
      <c r="AR74" s="514"/>
      <c r="AS74" s="514"/>
      <c r="AT74" s="514"/>
      <c r="AU74" s="514"/>
      <c r="AV74" s="514"/>
      <c r="AW74" s="514"/>
      <c r="AX74" s="514"/>
      <c r="AY74" s="514"/>
      <c r="AZ74" s="514"/>
      <c r="BA74" s="514"/>
      <c r="BB74" s="514"/>
      <c r="BC74" s="514"/>
      <c r="BD74" s="514"/>
      <c r="BE74" s="514"/>
      <c r="BF74" s="514"/>
      <c r="BG74" s="514"/>
      <c r="BH74" s="514"/>
      <c r="BI74" s="514"/>
      <c r="BJ74" s="514"/>
      <c r="BK74" s="514"/>
      <c r="BL74" s="514"/>
      <c r="BM74" s="514"/>
      <c r="BN74" s="514"/>
      <c r="BO74" s="514"/>
      <c r="BP74" s="514"/>
      <c r="BQ74" s="514"/>
      <c r="BR74" s="514"/>
      <c r="BS74" s="514"/>
      <c r="BT74" s="514"/>
      <c r="BU74" s="514"/>
      <c r="BV74" s="514"/>
      <c r="BW74" s="514"/>
      <c r="BX74" s="514"/>
      <c r="BY74" s="518"/>
      <c r="BZ74" s="513">
        <v>1</v>
      </c>
      <c r="CA74" s="514"/>
      <c r="CB74" s="514"/>
      <c r="CC74" s="514"/>
      <c r="CD74" s="514"/>
      <c r="CE74" s="514"/>
      <c r="CF74" s="514"/>
      <c r="CG74" s="514"/>
      <c r="CH74" s="514"/>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80"/>
      <c r="DJ74" s="182"/>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80"/>
      <c r="ET74" s="182"/>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80"/>
      <c r="GD74" s="182"/>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80"/>
    </row>
    <row r="75" spans="2:221" ht="18" customHeight="1" x14ac:dyDescent="0.2">
      <c r="B75" s="185" t="s">
        <v>604</v>
      </c>
      <c r="C75" s="186"/>
      <c r="D75" s="186"/>
      <c r="E75" s="186"/>
      <c r="F75" s="186"/>
      <c r="G75" s="186"/>
      <c r="H75" s="186"/>
      <c r="I75" s="186"/>
      <c r="J75" s="186"/>
      <c r="K75" s="186"/>
      <c r="L75" s="186"/>
      <c r="M75" s="186"/>
      <c r="N75" s="186"/>
      <c r="O75" s="186"/>
      <c r="P75" s="186"/>
      <c r="Q75" s="186"/>
      <c r="R75" s="186"/>
      <c r="S75" s="186"/>
      <c r="T75" s="186"/>
      <c r="U75" s="187"/>
      <c r="V75" s="188" t="s">
        <v>637</v>
      </c>
      <c r="W75" s="189"/>
      <c r="X75" s="189"/>
      <c r="Y75" s="189"/>
      <c r="Z75" s="189"/>
      <c r="AA75" s="190"/>
      <c r="AB75" s="191">
        <v>1.9499999999999999E-3</v>
      </c>
      <c r="AC75" s="192"/>
      <c r="AD75" s="192"/>
      <c r="AE75" s="192"/>
      <c r="AF75" s="193"/>
      <c r="AG75" s="74" t="s">
        <v>23</v>
      </c>
      <c r="AH75" s="75"/>
      <c r="AI75" s="75"/>
      <c r="AJ75" s="75"/>
      <c r="AK75" s="75"/>
      <c r="AL75" s="76">
        <f t="shared" si="0"/>
        <v>101</v>
      </c>
      <c r="AM75" s="77"/>
      <c r="AN75" s="77"/>
      <c r="AO75" s="78"/>
      <c r="AP75" s="515">
        <v>100</v>
      </c>
      <c r="AQ75" s="516"/>
      <c r="AR75" s="516"/>
      <c r="AS75" s="516"/>
      <c r="AT75" s="516"/>
      <c r="AU75" s="516"/>
      <c r="AV75" s="516"/>
      <c r="AW75" s="516"/>
      <c r="AX75" s="516"/>
      <c r="AY75" s="516"/>
      <c r="AZ75" s="516"/>
      <c r="BA75" s="516"/>
      <c r="BB75" s="516"/>
      <c r="BC75" s="516"/>
      <c r="BD75" s="516"/>
      <c r="BE75" s="516"/>
      <c r="BF75" s="516"/>
      <c r="BG75" s="516"/>
      <c r="BH75" s="516"/>
      <c r="BI75" s="516"/>
      <c r="BJ75" s="516"/>
      <c r="BK75" s="516"/>
      <c r="BL75" s="516"/>
      <c r="BM75" s="516"/>
      <c r="BN75" s="516"/>
      <c r="BO75" s="516"/>
      <c r="BP75" s="516"/>
      <c r="BQ75" s="516"/>
      <c r="BR75" s="516"/>
      <c r="BS75" s="516"/>
      <c r="BT75" s="516"/>
      <c r="BU75" s="516"/>
      <c r="BV75" s="516"/>
      <c r="BW75" s="516"/>
      <c r="BX75" s="516"/>
      <c r="BY75" s="517"/>
      <c r="BZ75" s="369">
        <v>1</v>
      </c>
      <c r="CA75" s="370"/>
      <c r="CB75" s="370"/>
      <c r="CC75" s="370"/>
      <c r="CD75" s="370"/>
      <c r="CE75" s="370"/>
      <c r="CF75" s="370"/>
      <c r="CG75" s="370"/>
      <c r="CH75" s="370"/>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1"/>
      <c r="DJ75" s="183"/>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66"/>
      <c r="ET75" s="183"/>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66"/>
      <c r="GD75" s="183"/>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66"/>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74" t="s">
        <v>24</v>
      </c>
      <c r="AH76" s="75"/>
      <c r="AI76" s="75"/>
      <c r="AJ76" s="75"/>
      <c r="AK76" s="75"/>
      <c r="AL76" s="76">
        <f t="shared" si="0"/>
        <v>100</v>
      </c>
      <c r="AM76" s="77"/>
      <c r="AN76" s="77"/>
      <c r="AO76" s="78"/>
      <c r="AP76" s="515">
        <v>100</v>
      </c>
      <c r="AQ76" s="516"/>
      <c r="AR76" s="516"/>
      <c r="AS76" s="516"/>
      <c r="AT76" s="516"/>
      <c r="AU76" s="516"/>
      <c r="AV76" s="516"/>
      <c r="AW76" s="516"/>
      <c r="AX76" s="516"/>
      <c r="AY76" s="516"/>
      <c r="AZ76" s="516"/>
      <c r="BA76" s="516"/>
      <c r="BB76" s="516"/>
      <c r="BC76" s="516"/>
      <c r="BD76" s="516"/>
      <c r="BE76" s="516"/>
      <c r="BF76" s="516"/>
      <c r="BG76" s="516"/>
      <c r="BH76" s="516"/>
      <c r="BI76" s="516"/>
      <c r="BJ76" s="516"/>
      <c r="BK76" s="516"/>
      <c r="BL76" s="516"/>
      <c r="BM76" s="516"/>
      <c r="BN76" s="516"/>
      <c r="BO76" s="516"/>
      <c r="BP76" s="516"/>
      <c r="BQ76" s="516"/>
      <c r="BR76" s="516"/>
      <c r="BS76" s="516"/>
      <c r="BT76" s="516"/>
      <c r="BU76" s="516"/>
      <c r="BV76" s="516"/>
      <c r="BW76" s="516"/>
      <c r="BX76" s="516"/>
      <c r="BY76" s="517"/>
      <c r="BZ76" s="369">
        <v>0</v>
      </c>
      <c r="CA76" s="370"/>
      <c r="CB76" s="370"/>
      <c r="CC76" s="370"/>
      <c r="CD76" s="370"/>
      <c r="CE76" s="370"/>
      <c r="CF76" s="370"/>
      <c r="CG76" s="370"/>
      <c r="CH76" s="370"/>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66"/>
      <c r="DJ76" s="183"/>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66"/>
      <c r="ET76" s="183"/>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66"/>
      <c r="GD76" s="183"/>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66"/>
    </row>
    <row r="77" spans="2:221" ht="18" customHeight="1" x14ac:dyDescent="0.2">
      <c r="B77" s="159" t="s">
        <v>605</v>
      </c>
      <c r="C77" s="160"/>
      <c r="D77" s="160"/>
      <c r="E77" s="160"/>
      <c r="F77" s="160"/>
      <c r="G77" s="160"/>
      <c r="H77" s="160"/>
      <c r="I77" s="160"/>
      <c r="J77" s="160"/>
      <c r="K77" s="160"/>
      <c r="L77" s="160"/>
      <c r="M77" s="160"/>
      <c r="N77" s="160"/>
      <c r="O77" s="160"/>
      <c r="P77" s="160"/>
      <c r="Q77" s="160"/>
      <c r="R77" s="160"/>
      <c r="S77" s="160"/>
      <c r="T77" s="160"/>
      <c r="U77" s="161"/>
      <c r="V77" s="165" t="s">
        <v>638</v>
      </c>
      <c r="W77" s="166"/>
      <c r="X77" s="166"/>
      <c r="Y77" s="166"/>
      <c r="Z77" s="166"/>
      <c r="AA77" s="167"/>
      <c r="AB77" s="171">
        <v>4.6000000000000001E-4</v>
      </c>
      <c r="AC77" s="172"/>
      <c r="AD77" s="172"/>
      <c r="AE77" s="172"/>
      <c r="AF77" s="173"/>
      <c r="AG77" s="177" t="s">
        <v>23</v>
      </c>
      <c r="AH77" s="178"/>
      <c r="AI77" s="178"/>
      <c r="AJ77" s="178"/>
      <c r="AK77" s="178"/>
      <c r="AL77" s="179">
        <f t="shared" si="0"/>
        <v>2</v>
      </c>
      <c r="AM77" s="180"/>
      <c r="AN77" s="180"/>
      <c r="AO77" s="181"/>
      <c r="AP77" s="513">
        <v>1</v>
      </c>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8"/>
      <c r="BZ77" s="513">
        <v>1</v>
      </c>
      <c r="CA77" s="514"/>
      <c r="CB77" s="514"/>
      <c r="CC77" s="514"/>
      <c r="CD77" s="514"/>
      <c r="CE77" s="514"/>
      <c r="CF77" s="514"/>
      <c r="CG77" s="514"/>
      <c r="CH77" s="514"/>
      <c r="CI77" s="514"/>
      <c r="CJ77" s="514"/>
      <c r="CK77" s="514"/>
      <c r="CL77" s="514"/>
      <c r="CM77" s="514"/>
      <c r="CN77" s="514"/>
      <c r="CO77" s="514"/>
      <c r="CP77" s="514"/>
      <c r="CQ77" s="514"/>
      <c r="CR77" s="514"/>
      <c r="CS77" s="514"/>
      <c r="CT77" s="514"/>
      <c r="CU77" s="514"/>
      <c r="CV77" s="514"/>
      <c r="CW77" s="514"/>
      <c r="CX77" s="514"/>
      <c r="CY77" s="514"/>
      <c r="CZ77" s="514"/>
      <c r="DA77" s="514"/>
      <c r="DB77" s="514"/>
      <c r="DC77" s="514"/>
      <c r="DD77" s="514"/>
      <c r="DE77" s="514"/>
      <c r="DF77" s="514"/>
      <c r="DG77" s="514"/>
      <c r="DH77" s="514"/>
      <c r="DI77" s="518"/>
      <c r="DJ77" s="182"/>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80"/>
      <c r="ET77" s="182"/>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80"/>
      <c r="GD77" s="182"/>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80"/>
    </row>
    <row r="78" spans="2:221" ht="18" customHeight="1" x14ac:dyDescent="0.2">
      <c r="B78" s="162"/>
      <c r="C78" s="163"/>
      <c r="D78" s="163"/>
      <c r="E78" s="163"/>
      <c r="F78" s="163"/>
      <c r="G78" s="163"/>
      <c r="H78" s="163"/>
      <c r="I78" s="163"/>
      <c r="J78" s="163"/>
      <c r="K78" s="163"/>
      <c r="L78" s="163"/>
      <c r="M78" s="163"/>
      <c r="N78" s="163"/>
      <c r="O78" s="163"/>
      <c r="P78" s="163"/>
      <c r="Q78" s="163"/>
      <c r="R78" s="163"/>
      <c r="S78" s="163"/>
      <c r="T78" s="163"/>
      <c r="U78" s="164"/>
      <c r="V78" s="168"/>
      <c r="W78" s="169"/>
      <c r="X78" s="169"/>
      <c r="Y78" s="169"/>
      <c r="Z78" s="169"/>
      <c r="AA78" s="170"/>
      <c r="AB78" s="174"/>
      <c r="AC78" s="175"/>
      <c r="AD78" s="175"/>
      <c r="AE78" s="175"/>
      <c r="AF78" s="176"/>
      <c r="AG78" s="177" t="s">
        <v>24</v>
      </c>
      <c r="AH78" s="178"/>
      <c r="AI78" s="178"/>
      <c r="AJ78" s="178"/>
      <c r="AK78" s="178"/>
      <c r="AL78" s="179">
        <f t="shared" si="0"/>
        <v>1</v>
      </c>
      <c r="AM78" s="180"/>
      <c r="AN78" s="180"/>
      <c r="AO78" s="181"/>
      <c r="AP78" s="513">
        <v>1</v>
      </c>
      <c r="AQ78" s="514"/>
      <c r="AR78" s="514"/>
      <c r="AS78" s="514"/>
      <c r="AT78" s="514"/>
      <c r="AU78" s="514"/>
      <c r="AV78" s="514"/>
      <c r="AW78" s="514"/>
      <c r="AX78" s="514"/>
      <c r="AY78" s="514"/>
      <c r="AZ78" s="514"/>
      <c r="BA78" s="514"/>
      <c r="BB78" s="514"/>
      <c r="BC78" s="514"/>
      <c r="BD78" s="514"/>
      <c r="BE78" s="514"/>
      <c r="BF78" s="514"/>
      <c r="BG78" s="514"/>
      <c r="BH78" s="514"/>
      <c r="BI78" s="514"/>
      <c r="BJ78" s="514"/>
      <c r="BK78" s="514"/>
      <c r="BL78" s="514"/>
      <c r="BM78" s="514"/>
      <c r="BN78" s="514"/>
      <c r="BO78" s="514"/>
      <c r="BP78" s="514"/>
      <c r="BQ78" s="514"/>
      <c r="BR78" s="514"/>
      <c r="BS78" s="514"/>
      <c r="BT78" s="514"/>
      <c r="BU78" s="514"/>
      <c r="BV78" s="514"/>
      <c r="BW78" s="514"/>
      <c r="BX78" s="514"/>
      <c r="BY78" s="518"/>
      <c r="BZ78" s="513">
        <v>0</v>
      </c>
      <c r="CA78" s="514"/>
      <c r="CB78" s="514"/>
      <c r="CC78" s="514"/>
      <c r="CD78" s="514"/>
      <c r="CE78" s="514"/>
      <c r="CF78" s="514"/>
      <c r="CG78" s="514"/>
      <c r="CH78" s="514"/>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80"/>
      <c r="DJ78" s="182"/>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80"/>
      <c r="ET78" s="182"/>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80"/>
      <c r="GD78" s="182"/>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80"/>
    </row>
    <row r="79" spans="2:221" ht="23.25" customHeight="1" x14ac:dyDescent="0.2">
      <c r="B79" s="185" t="s">
        <v>606</v>
      </c>
      <c r="C79" s="186"/>
      <c r="D79" s="186"/>
      <c r="E79" s="186"/>
      <c r="F79" s="186"/>
      <c r="G79" s="186"/>
      <c r="H79" s="186"/>
      <c r="I79" s="186"/>
      <c r="J79" s="186"/>
      <c r="K79" s="186"/>
      <c r="L79" s="186"/>
      <c r="M79" s="186"/>
      <c r="N79" s="186"/>
      <c r="O79" s="186"/>
      <c r="P79" s="186"/>
      <c r="Q79" s="186"/>
      <c r="R79" s="186"/>
      <c r="S79" s="186"/>
      <c r="T79" s="186"/>
      <c r="U79" s="187"/>
      <c r="V79" s="188" t="s">
        <v>639</v>
      </c>
      <c r="W79" s="189"/>
      <c r="X79" s="189"/>
      <c r="Y79" s="189"/>
      <c r="Z79" s="189"/>
      <c r="AA79" s="190"/>
      <c r="AB79" s="191">
        <v>3.3899999999999998E-3</v>
      </c>
      <c r="AC79" s="192"/>
      <c r="AD79" s="192"/>
      <c r="AE79" s="192"/>
      <c r="AF79" s="193"/>
      <c r="AG79" s="74" t="s">
        <v>23</v>
      </c>
      <c r="AH79" s="75"/>
      <c r="AI79" s="75"/>
      <c r="AJ79" s="75"/>
      <c r="AK79" s="75"/>
      <c r="AL79" s="76">
        <f t="shared" si="0"/>
        <v>101</v>
      </c>
      <c r="AM79" s="77"/>
      <c r="AN79" s="77"/>
      <c r="AO79" s="78"/>
      <c r="AP79" s="515">
        <v>100</v>
      </c>
      <c r="AQ79" s="516"/>
      <c r="AR79" s="516"/>
      <c r="AS79" s="516"/>
      <c r="AT79" s="516"/>
      <c r="AU79" s="516"/>
      <c r="AV79" s="516"/>
      <c r="AW79" s="516"/>
      <c r="AX79" s="516"/>
      <c r="AY79" s="516"/>
      <c r="AZ79" s="516"/>
      <c r="BA79" s="516"/>
      <c r="BB79" s="516"/>
      <c r="BC79" s="516"/>
      <c r="BD79" s="516"/>
      <c r="BE79" s="516"/>
      <c r="BF79" s="516"/>
      <c r="BG79" s="516"/>
      <c r="BH79" s="516"/>
      <c r="BI79" s="516"/>
      <c r="BJ79" s="516"/>
      <c r="BK79" s="516"/>
      <c r="BL79" s="516"/>
      <c r="BM79" s="516"/>
      <c r="BN79" s="516"/>
      <c r="BO79" s="516"/>
      <c r="BP79" s="516"/>
      <c r="BQ79" s="516"/>
      <c r="BR79" s="516"/>
      <c r="BS79" s="516"/>
      <c r="BT79" s="516"/>
      <c r="BU79" s="516"/>
      <c r="BV79" s="516"/>
      <c r="BW79" s="516"/>
      <c r="BX79" s="516"/>
      <c r="BY79" s="517"/>
      <c r="BZ79" s="369">
        <v>1</v>
      </c>
      <c r="CA79" s="370"/>
      <c r="CB79" s="370"/>
      <c r="CC79" s="370"/>
      <c r="CD79" s="370"/>
      <c r="CE79" s="370"/>
      <c r="CF79" s="370"/>
      <c r="CG79" s="370"/>
      <c r="CH79" s="370"/>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1"/>
      <c r="DJ79" s="183"/>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66"/>
      <c r="ET79" s="183"/>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66"/>
      <c r="GD79" s="183"/>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66"/>
    </row>
    <row r="80" spans="2:221" ht="23.25" customHeight="1" x14ac:dyDescent="0.2">
      <c r="B80" s="134"/>
      <c r="C80" s="135"/>
      <c r="D80" s="135"/>
      <c r="E80" s="135"/>
      <c r="F80" s="135"/>
      <c r="G80" s="135"/>
      <c r="H80" s="135"/>
      <c r="I80" s="135"/>
      <c r="J80" s="135"/>
      <c r="K80" s="135"/>
      <c r="L80" s="135"/>
      <c r="M80" s="135"/>
      <c r="N80" s="135"/>
      <c r="O80" s="135"/>
      <c r="P80" s="135"/>
      <c r="Q80" s="135"/>
      <c r="R80" s="135"/>
      <c r="S80" s="135"/>
      <c r="T80" s="135"/>
      <c r="U80" s="136"/>
      <c r="V80" s="140"/>
      <c r="W80" s="141"/>
      <c r="X80" s="141"/>
      <c r="Y80" s="141"/>
      <c r="Z80" s="141"/>
      <c r="AA80" s="142"/>
      <c r="AB80" s="146"/>
      <c r="AC80" s="147"/>
      <c r="AD80" s="147"/>
      <c r="AE80" s="147"/>
      <c r="AF80" s="148"/>
      <c r="AG80" s="74" t="s">
        <v>24</v>
      </c>
      <c r="AH80" s="75"/>
      <c r="AI80" s="75"/>
      <c r="AJ80" s="75"/>
      <c r="AK80" s="75"/>
      <c r="AL80" s="76">
        <f t="shared" si="0"/>
        <v>100</v>
      </c>
      <c r="AM80" s="77"/>
      <c r="AN80" s="77"/>
      <c r="AO80" s="78"/>
      <c r="AP80" s="515">
        <v>100</v>
      </c>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7"/>
      <c r="BZ80" s="369">
        <v>0</v>
      </c>
      <c r="CA80" s="370"/>
      <c r="CB80" s="370"/>
      <c r="CC80" s="370"/>
      <c r="CD80" s="370"/>
      <c r="CE80" s="370"/>
      <c r="CF80" s="370"/>
      <c r="CG80" s="370"/>
      <c r="CH80" s="370"/>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66"/>
      <c r="DJ80" s="183"/>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66"/>
      <c r="ET80" s="183"/>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66"/>
      <c r="GD80" s="183"/>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66"/>
    </row>
    <row r="81" spans="2:221" ht="18" customHeight="1" x14ac:dyDescent="0.2">
      <c r="B81" s="159" t="s">
        <v>607</v>
      </c>
      <c r="C81" s="160"/>
      <c r="D81" s="160"/>
      <c r="E81" s="160"/>
      <c r="F81" s="160"/>
      <c r="G81" s="160"/>
      <c r="H81" s="160"/>
      <c r="I81" s="160"/>
      <c r="J81" s="160"/>
      <c r="K81" s="160"/>
      <c r="L81" s="160"/>
      <c r="M81" s="160"/>
      <c r="N81" s="160"/>
      <c r="O81" s="160"/>
      <c r="P81" s="160"/>
      <c r="Q81" s="160"/>
      <c r="R81" s="160"/>
      <c r="S81" s="160"/>
      <c r="T81" s="160"/>
      <c r="U81" s="161"/>
      <c r="V81" s="165" t="s">
        <v>640</v>
      </c>
      <c r="W81" s="166"/>
      <c r="X81" s="166"/>
      <c r="Y81" s="166"/>
      <c r="Z81" s="166"/>
      <c r="AA81" s="167"/>
      <c r="AB81" s="171">
        <v>4.6000000000000001E-4</v>
      </c>
      <c r="AC81" s="172"/>
      <c r="AD81" s="172"/>
      <c r="AE81" s="172"/>
      <c r="AF81" s="173"/>
      <c r="AG81" s="177" t="s">
        <v>23</v>
      </c>
      <c r="AH81" s="178"/>
      <c r="AI81" s="178"/>
      <c r="AJ81" s="178"/>
      <c r="AK81" s="178"/>
      <c r="AL81" s="179">
        <f t="shared" si="0"/>
        <v>2</v>
      </c>
      <c r="AM81" s="180"/>
      <c r="AN81" s="180"/>
      <c r="AO81" s="181"/>
      <c r="AP81" s="513">
        <v>1</v>
      </c>
      <c r="AQ81" s="514"/>
      <c r="AR81" s="514"/>
      <c r="AS81" s="514"/>
      <c r="AT81" s="514"/>
      <c r="AU81" s="514"/>
      <c r="AV81" s="514"/>
      <c r="AW81" s="514"/>
      <c r="AX81" s="514"/>
      <c r="AY81" s="514"/>
      <c r="AZ81" s="514"/>
      <c r="BA81" s="514"/>
      <c r="BB81" s="514"/>
      <c r="BC81" s="514"/>
      <c r="BD81" s="514"/>
      <c r="BE81" s="514"/>
      <c r="BF81" s="514"/>
      <c r="BG81" s="514"/>
      <c r="BH81" s="514"/>
      <c r="BI81" s="514"/>
      <c r="BJ81" s="514"/>
      <c r="BK81" s="514"/>
      <c r="BL81" s="514"/>
      <c r="BM81" s="514"/>
      <c r="BN81" s="514"/>
      <c r="BO81" s="514"/>
      <c r="BP81" s="514"/>
      <c r="BQ81" s="514"/>
      <c r="BR81" s="514"/>
      <c r="BS81" s="514"/>
      <c r="BT81" s="514"/>
      <c r="BU81" s="514"/>
      <c r="BV81" s="514"/>
      <c r="BW81" s="514"/>
      <c r="BX81" s="514"/>
      <c r="BY81" s="518"/>
      <c r="BZ81" s="513">
        <v>1</v>
      </c>
      <c r="CA81" s="514"/>
      <c r="CB81" s="514"/>
      <c r="CC81" s="514"/>
      <c r="CD81" s="514"/>
      <c r="CE81" s="514"/>
      <c r="CF81" s="514"/>
      <c r="CG81" s="514"/>
      <c r="CH81" s="514"/>
      <c r="CI81" s="514"/>
      <c r="CJ81" s="514"/>
      <c r="CK81" s="514"/>
      <c r="CL81" s="514"/>
      <c r="CM81" s="514"/>
      <c r="CN81" s="514"/>
      <c r="CO81" s="514"/>
      <c r="CP81" s="514"/>
      <c r="CQ81" s="514"/>
      <c r="CR81" s="514"/>
      <c r="CS81" s="514"/>
      <c r="CT81" s="514"/>
      <c r="CU81" s="514"/>
      <c r="CV81" s="514"/>
      <c r="CW81" s="514"/>
      <c r="CX81" s="514"/>
      <c r="CY81" s="514"/>
      <c r="CZ81" s="514"/>
      <c r="DA81" s="514"/>
      <c r="DB81" s="514"/>
      <c r="DC81" s="514"/>
      <c r="DD81" s="514"/>
      <c r="DE81" s="514"/>
      <c r="DF81" s="514"/>
      <c r="DG81" s="514"/>
      <c r="DH81" s="514"/>
      <c r="DI81" s="518"/>
      <c r="DJ81" s="182"/>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80"/>
      <c r="ET81" s="182"/>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80"/>
      <c r="GD81" s="182"/>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80"/>
    </row>
    <row r="82" spans="2:221" ht="18" customHeight="1" x14ac:dyDescent="0.2">
      <c r="B82" s="162"/>
      <c r="C82" s="163"/>
      <c r="D82" s="163"/>
      <c r="E82" s="163"/>
      <c r="F82" s="163"/>
      <c r="G82" s="163"/>
      <c r="H82" s="163"/>
      <c r="I82" s="163"/>
      <c r="J82" s="163"/>
      <c r="K82" s="163"/>
      <c r="L82" s="163"/>
      <c r="M82" s="163"/>
      <c r="N82" s="163"/>
      <c r="O82" s="163"/>
      <c r="P82" s="163"/>
      <c r="Q82" s="163"/>
      <c r="R82" s="163"/>
      <c r="S82" s="163"/>
      <c r="T82" s="163"/>
      <c r="U82" s="164"/>
      <c r="V82" s="168"/>
      <c r="W82" s="169"/>
      <c r="X82" s="169"/>
      <c r="Y82" s="169"/>
      <c r="Z82" s="169"/>
      <c r="AA82" s="170"/>
      <c r="AB82" s="174"/>
      <c r="AC82" s="175"/>
      <c r="AD82" s="175"/>
      <c r="AE82" s="175"/>
      <c r="AF82" s="176"/>
      <c r="AG82" s="177" t="s">
        <v>24</v>
      </c>
      <c r="AH82" s="178"/>
      <c r="AI82" s="178"/>
      <c r="AJ82" s="178"/>
      <c r="AK82" s="178"/>
      <c r="AL82" s="179">
        <f t="shared" si="0"/>
        <v>1</v>
      </c>
      <c r="AM82" s="180"/>
      <c r="AN82" s="180"/>
      <c r="AO82" s="181"/>
      <c r="AP82" s="513">
        <v>1</v>
      </c>
      <c r="AQ82" s="514"/>
      <c r="AR82" s="514"/>
      <c r="AS82" s="514"/>
      <c r="AT82" s="514"/>
      <c r="AU82" s="514"/>
      <c r="AV82" s="514"/>
      <c r="AW82" s="514"/>
      <c r="AX82" s="514"/>
      <c r="AY82" s="514"/>
      <c r="AZ82" s="514"/>
      <c r="BA82" s="514"/>
      <c r="BB82" s="514"/>
      <c r="BC82" s="514"/>
      <c r="BD82" s="514"/>
      <c r="BE82" s="514"/>
      <c r="BF82" s="514"/>
      <c r="BG82" s="514"/>
      <c r="BH82" s="514"/>
      <c r="BI82" s="514"/>
      <c r="BJ82" s="514"/>
      <c r="BK82" s="514"/>
      <c r="BL82" s="514"/>
      <c r="BM82" s="514"/>
      <c r="BN82" s="514"/>
      <c r="BO82" s="514"/>
      <c r="BP82" s="514"/>
      <c r="BQ82" s="514"/>
      <c r="BR82" s="514"/>
      <c r="BS82" s="514"/>
      <c r="BT82" s="514"/>
      <c r="BU82" s="514"/>
      <c r="BV82" s="514"/>
      <c r="BW82" s="514"/>
      <c r="BX82" s="514"/>
      <c r="BY82" s="518"/>
      <c r="BZ82" s="513">
        <v>0</v>
      </c>
      <c r="CA82" s="514"/>
      <c r="CB82" s="514"/>
      <c r="CC82" s="514"/>
      <c r="CD82" s="514"/>
      <c r="CE82" s="514"/>
      <c r="CF82" s="514"/>
      <c r="CG82" s="514"/>
      <c r="CH82" s="514"/>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80"/>
      <c r="DJ82" s="182"/>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80"/>
      <c r="ET82" s="182"/>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80"/>
      <c r="GD82" s="182"/>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80"/>
    </row>
    <row r="83" spans="2:221" ht="18" customHeight="1" x14ac:dyDescent="0.2">
      <c r="B83" s="185" t="s">
        <v>608</v>
      </c>
      <c r="C83" s="186"/>
      <c r="D83" s="186"/>
      <c r="E83" s="186"/>
      <c r="F83" s="186"/>
      <c r="G83" s="186"/>
      <c r="H83" s="186"/>
      <c r="I83" s="186"/>
      <c r="J83" s="186"/>
      <c r="K83" s="186"/>
      <c r="L83" s="186"/>
      <c r="M83" s="186"/>
      <c r="N83" s="186"/>
      <c r="O83" s="186"/>
      <c r="P83" s="186"/>
      <c r="Q83" s="186"/>
      <c r="R83" s="186"/>
      <c r="S83" s="186"/>
      <c r="T83" s="186"/>
      <c r="U83" s="187"/>
      <c r="V83" s="188" t="s">
        <v>641</v>
      </c>
      <c r="W83" s="189"/>
      <c r="X83" s="189"/>
      <c r="Y83" s="189"/>
      <c r="Z83" s="189"/>
      <c r="AA83" s="190"/>
      <c r="AB83" s="191">
        <v>4.3200000000000001E-3</v>
      </c>
      <c r="AC83" s="192"/>
      <c r="AD83" s="192"/>
      <c r="AE83" s="192"/>
      <c r="AF83" s="193"/>
      <c r="AG83" s="74" t="s">
        <v>23</v>
      </c>
      <c r="AH83" s="75"/>
      <c r="AI83" s="75"/>
      <c r="AJ83" s="75"/>
      <c r="AK83" s="75"/>
      <c r="AL83" s="76">
        <f t="shared" si="0"/>
        <v>1</v>
      </c>
      <c r="AM83" s="77"/>
      <c r="AN83" s="77"/>
      <c r="AO83" s="78"/>
      <c r="AP83" s="91"/>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v>1</v>
      </c>
      <c r="BX83" s="58"/>
      <c r="BY83" s="66"/>
      <c r="BZ83" s="183"/>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66"/>
      <c r="DJ83" s="183"/>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66"/>
      <c r="ET83" s="183"/>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66"/>
      <c r="GD83" s="183"/>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66"/>
    </row>
    <row r="84" spans="2:221" ht="18" customHeight="1" x14ac:dyDescent="0.2">
      <c r="B84" s="134"/>
      <c r="C84" s="135"/>
      <c r="D84" s="135"/>
      <c r="E84" s="135"/>
      <c r="F84" s="135"/>
      <c r="G84" s="135"/>
      <c r="H84" s="135"/>
      <c r="I84" s="135"/>
      <c r="J84" s="135"/>
      <c r="K84" s="135"/>
      <c r="L84" s="135"/>
      <c r="M84" s="135"/>
      <c r="N84" s="135"/>
      <c r="O84" s="135"/>
      <c r="P84" s="135"/>
      <c r="Q84" s="135"/>
      <c r="R84" s="135"/>
      <c r="S84" s="135"/>
      <c r="T84" s="135"/>
      <c r="U84" s="136"/>
      <c r="V84" s="140"/>
      <c r="W84" s="141"/>
      <c r="X84" s="141"/>
      <c r="Y84" s="141"/>
      <c r="Z84" s="141"/>
      <c r="AA84" s="142"/>
      <c r="AB84" s="146"/>
      <c r="AC84" s="147"/>
      <c r="AD84" s="147"/>
      <c r="AE84" s="147"/>
      <c r="AF84" s="148"/>
      <c r="AG84" s="74" t="s">
        <v>24</v>
      </c>
      <c r="AH84" s="75"/>
      <c r="AI84" s="75"/>
      <c r="AJ84" s="75"/>
      <c r="AK84" s="75"/>
      <c r="AL84" s="76">
        <f t="shared" si="0"/>
        <v>0</v>
      </c>
      <c r="AM84" s="77"/>
      <c r="AN84" s="77"/>
      <c r="AO84" s="78"/>
      <c r="AP84" s="79"/>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v>0</v>
      </c>
      <c r="BX84" s="58"/>
      <c r="BY84" s="66"/>
      <c r="BZ84" s="183"/>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66"/>
      <c r="DJ84" s="183"/>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66"/>
      <c r="ET84" s="183"/>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66"/>
      <c r="GD84" s="183"/>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66"/>
    </row>
    <row r="85" spans="2:221" ht="18" customHeight="1" x14ac:dyDescent="0.2">
      <c r="B85" s="159" t="s">
        <v>609</v>
      </c>
      <c r="C85" s="160"/>
      <c r="D85" s="160"/>
      <c r="E85" s="160"/>
      <c r="F85" s="160"/>
      <c r="G85" s="160"/>
      <c r="H85" s="160"/>
      <c r="I85" s="160"/>
      <c r="J85" s="160"/>
      <c r="K85" s="160"/>
      <c r="L85" s="160"/>
      <c r="M85" s="160"/>
      <c r="N85" s="160"/>
      <c r="O85" s="160"/>
      <c r="P85" s="160"/>
      <c r="Q85" s="160"/>
      <c r="R85" s="160"/>
      <c r="S85" s="160"/>
      <c r="T85" s="160"/>
      <c r="U85" s="161"/>
      <c r="V85" s="165" t="s">
        <v>642</v>
      </c>
      <c r="W85" s="166"/>
      <c r="X85" s="166"/>
      <c r="Y85" s="166"/>
      <c r="Z85" s="166"/>
      <c r="AA85" s="167"/>
      <c r="AB85" s="171">
        <v>8.1999999999999998E-4</v>
      </c>
      <c r="AC85" s="172"/>
      <c r="AD85" s="172"/>
      <c r="AE85" s="172"/>
      <c r="AF85" s="173"/>
      <c r="AG85" s="177" t="s">
        <v>23</v>
      </c>
      <c r="AH85" s="178"/>
      <c r="AI85" s="178"/>
      <c r="AJ85" s="178"/>
      <c r="AK85" s="178"/>
      <c r="AL85" s="179">
        <f t="shared" si="0"/>
        <v>1</v>
      </c>
      <c r="AM85" s="180"/>
      <c r="AN85" s="180"/>
      <c r="AO85" s="181"/>
      <c r="AP85" s="61"/>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v>1</v>
      </c>
      <c r="BX85" s="65"/>
      <c r="BY85" s="80"/>
      <c r="BZ85" s="182"/>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80"/>
      <c r="DJ85" s="182"/>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80"/>
      <c r="ET85" s="182"/>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80"/>
      <c r="GD85" s="182"/>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80"/>
    </row>
    <row r="86" spans="2:221" ht="18" customHeight="1" x14ac:dyDescent="0.2">
      <c r="B86" s="162"/>
      <c r="C86" s="163"/>
      <c r="D86" s="163"/>
      <c r="E86" s="163"/>
      <c r="F86" s="163"/>
      <c r="G86" s="163"/>
      <c r="H86" s="163"/>
      <c r="I86" s="163"/>
      <c r="J86" s="163"/>
      <c r="K86" s="163"/>
      <c r="L86" s="163"/>
      <c r="M86" s="163"/>
      <c r="N86" s="163"/>
      <c r="O86" s="163"/>
      <c r="P86" s="163"/>
      <c r="Q86" s="163"/>
      <c r="R86" s="163"/>
      <c r="S86" s="163"/>
      <c r="T86" s="163"/>
      <c r="U86" s="164"/>
      <c r="V86" s="168"/>
      <c r="W86" s="169"/>
      <c r="X86" s="169"/>
      <c r="Y86" s="169"/>
      <c r="Z86" s="169"/>
      <c r="AA86" s="170"/>
      <c r="AB86" s="174"/>
      <c r="AC86" s="175"/>
      <c r="AD86" s="175"/>
      <c r="AE86" s="175"/>
      <c r="AF86" s="176"/>
      <c r="AG86" s="177" t="s">
        <v>24</v>
      </c>
      <c r="AH86" s="178"/>
      <c r="AI86" s="178"/>
      <c r="AJ86" s="178"/>
      <c r="AK86" s="178"/>
      <c r="AL86" s="179">
        <f t="shared" si="0"/>
        <v>0</v>
      </c>
      <c r="AM86" s="180"/>
      <c r="AN86" s="180"/>
      <c r="AO86" s="181"/>
      <c r="AP86" s="184"/>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v>0</v>
      </c>
      <c r="BX86" s="65"/>
      <c r="BY86" s="80"/>
      <c r="BZ86" s="182"/>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80"/>
      <c r="DJ86" s="182"/>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80"/>
      <c r="ET86" s="182"/>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80"/>
      <c r="GD86" s="182"/>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80"/>
    </row>
    <row r="87" spans="2:221" ht="18" customHeight="1" x14ac:dyDescent="0.2">
      <c r="B87" s="185" t="s">
        <v>610</v>
      </c>
      <c r="C87" s="186"/>
      <c r="D87" s="186"/>
      <c r="E87" s="186"/>
      <c r="F87" s="186"/>
      <c r="G87" s="186"/>
      <c r="H87" s="186"/>
      <c r="I87" s="186"/>
      <c r="J87" s="186"/>
      <c r="K87" s="186"/>
      <c r="L87" s="186"/>
      <c r="M87" s="186"/>
      <c r="N87" s="186"/>
      <c r="O87" s="186"/>
      <c r="P87" s="186"/>
      <c r="Q87" s="186"/>
      <c r="R87" s="186"/>
      <c r="S87" s="186"/>
      <c r="T87" s="186"/>
      <c r="U87" s="187"/>
      <c r="V87" s="188" t="s">
        <v>643</v>
      </c>
      <c r="W87" s="189"/>
      <c r="X87" s="189"/>
      <c r="Y87" s="189"/>
      <c r="Z87" s="189"/>
      <c r="AA87" s="190"/>
      <c r="AB87" s="191">
        <v>1.1339999999999999E-2</v>
      </c>
      <c r="AC87" s="192"/>
      <c r="AD87" s="192"/>
      <c r="AE87" s="192"/>
      <c r="AF87" s="193"/>
      <c r="AG87" s="74" t="s">
        <v>23</v>
      </c>
      <c r="AH87" s="75"/>
      <c r="AI87" s="75"/>
      <c r="AJ87" s="75"/>
      <c r="AK87" s="75"/>
      <c r="AL87" s="76">
        <f t="shared" si="0"/>
        <v>1</v>
      </c>
      <c r="AM87" s="77"/>
      <c r="AN87" s="77"/>
      <c r="AO87" s="78"/>
      <c r="AP87" s="91"/>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v>1</v>
      </c>
      <c r="BX87" s="58"/>
      <c r="BY87" s="66"/>
      <c r="BZ87" s="183"/>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66"/>
      <c r="DJ87" s="183"/>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66"/>
      <c r="ET87" s="183"/>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66"/>
      <c r="GD87" s="183"/>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66"/>
    </row>
    <row r="88" spans="2:221" ht="18" customHeight="1" x14ac:dyDescent="0.2">
      <c r="B88" s="134"/>
      <c r="C88" s="135"/>
      <c r="D88" s="135"/>
      <c r="E88" s="135"/>
      <c r="F88" s="135"/>
      <c r="G88" s="135"/>
      <c r="H88" s="135"/>
      <c r="I88" s="135"/>
      <c r="J88" s="135"/>
      <c r="K88" s="135"/>
      <c r="L88" s="135"/>
      <c r="M88" s="135"/>
      <c r="N88" s="135"/>
      <c r="O88" s="135"/>
      <c r="P88" s="135"/>
      <c r="Q88" s="135"/>
      <c r="R88" s="135"/>
      <c r="S88" s="135"/>
      <c r="T88" s="135"/>
      <c r="U88" s="136"/>
      <c r="V88" s="140"/>
      <c r="W88" s="141"/>
      <c r="X88" s="141"/>
      <c r="Y88" s="141"/>
      <c r="Z88" s="141"/>
      <c r="AA88" s="142"/>
      <c r="AB88" s="146"/>
      <c r="AC88" s="147"/>
      <c r="AD88" s="147"/>
      <c r="AE88" s="147"/>
      <c r="AF88" s="148"/>
      <c r="AG88" s="74" t="s">
        <v>24</v>
      </c>
      <c r="AH88" s="75"/>
      <c r="AI88" s="75"/>
      <c r="AJ88" s="75"/>
      <c r="AK88" s="75"/>
      <c r="AL88" s="76">
        <f t="shared" si="0"/>
        <v>1</v>
      </c>
      <c r="AM88" s="77"/>
      <c r="AN88" s="77"/>
      <c r="AO88" s="78"/>
      <c r="AP88" s="79"/>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v>1</v>
      </c>
      <c r="BX88" s="58"/>
      <c r="BY88" s="66"/>
      <c r="BZ88" s="183"/>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66"/>
      <c r="DJ88" s="183"/>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66"/>
      <c r="ET88" s="183"/>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66"/>
      <c r="GD88" s="183"/>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66"/>
    </row>
    <row r="89" spans="2:221" ht="18" customHeight="1" x14ac:dyDescent="0.2">
      <c r="B89" s="159" t="s">
        <v>611</v>
      </c>
      <c r="C89" s="160"/>
      <c r="D89" s="160"/>
      <c r="E89" s="160"/>
      <c r="F89" s="160"/>
      <c r="G89" s="160"/>
      <c r="H89" s="160"/>
      <c r="I89" s="160"/>
      <c r="J89" s="160"/>
      <c r="K89" s="160"/>
      <c r="L89" s="160"/>
      <c r="M89" s="160"/>
      <c r="N89" s="160"/>
      <c r="O89" s="160"/>
      <c r="P89" s="160"/>
      <c r="Q89" s="160"/>
      <c r="R89" s="160"/>
      <c r="S89" s="160"/>
      <c r="T89" s="160"/>
      <c r="U89" s="161"/>
      <c r="V89" s="165" t="s">
        <v>644</v>
      </c>
      <c r="W89" s="166"/>
      <c r="X89" s="166"/>
      <c r="Y89" s="166"/>
      <c r="Z89" s="166"/>
      <c r="AA89" s="167"/>
      <c r="AB89" s="171">
        <v>4.3950000000000003E-2</v>
      </c>
      <c r="AC89" s="172"/>
      <c r="AD89" s="172"/>
      <c r="AE89" s="172"/>
      <c r="AF89" s="173"/>
      <c r="AG89" s="177" t="s">
        <v>23</v>
      </c>
      <c r="AH89" s="178"/>
      <c r="AI89" s="178"/>
      <c r="AJ89" s="178"/>
      <c r="AK89" s="178"/>
      <c r="AL89" s="179">
        <f t="shared" si="0"/>
        <v>1</v>
      </c>
      <c r="AM89" s="180"/>
      <c r="AN89" s="180"/>
      <c r="AO89" s="181"/>
      <c r="AP89" s="61"/>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80"/>
      <c r="BZ89" s="59">
        <v>1</v>
      </c>
      <c r="CA89" s="60"/>
      <c r="CB89" s="60"/>
      <c r="CC89" s="60"/>
      <c r="CD89" s="60"/>
      <c r="CE89" s="60"/>
      <c r="CF89" s="60"/>
      <c r="CG89" s="60"/>
      <c r="CH89" s="60"/>
      <c r="CI89" s="60"/>
      <c r="CJ89" s="60"/>
      <c r="CK89" s="60"/>
      <c r="CL89" s="60"/>
      <c r="CM89" s="60"/>
      <c r="CN89" s="60"/>
      <c r="CO89" s="60"/>
      <c r="CP89" s="60"/>
      <c r="CQ89" s="61"/>
      <c r="CR89" s="65"/>
      <c r="CS89" s="65"/>
      <c r="CT89" s="65"/>
      <c r="CU89" s="65"/>
      <c r="CV89" s="65"/>
      <c r="CW89" s="65"/>
      <c r="CX89" s="65"/>
      <c r="CY89" s="65"/>
      <c r="CZ89" s="65"/>
      <c r="DA89" s="65"/>
      <c r="DB89" s="65"/>
      <c r="DC89" s="65"/>
      <c r="DD89" s="65"/>
      <c r="DE89" s="65"/>
      <c r="DF89" s="65"/>
      <c r="DG89" s="65"/>
      <c r="DH89" s="65"/>
      <c r="DI89" s="80"/>
      <c r="DJ89" s="182"/>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80"/>
      <c r="ET89" s="182"/>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80"/>
      <c r="GD89" s="182"/>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80"/>
    </row>
    <row r="90" spans="2:221" ht="18" customHeight="1" x14ac:dyDescent="0.2">
      <c r="B90" s="162"/>
      <c r="C90" s="163"/>
      <c r="D90" s="163"/>
      <c r="E90" s="163"/>
      <c r="F90" s="163"/>
      <c r="G90" s="163"/>
      <c r="H90" s="163"/>
      <c r="I90" s="163"/>
      <c r="J90" s="163"/>
      <c r="K90" s="163"/>
      <c r="L90" s="163"/>
      <c r="M90" s="163"/>
      <c r="N90" s="163"/>
      <c r="O90" s="163"/>
      <c r="P90" s="163"/>
      <c r="Q90" s="163"/>
      <c r="R90" s="163"/>
      <c r="S90" s="163"/>
      <c r="T90" s="163"/>
      <c r="U90" s="164"/>
      <c r="V90" s="168"/>
      <c r="W90" s="169"/>
      <c r="X90" s="169"/>
      <c r="Y90" s="169"/>
      <c r="Z90" s="169"/>
      <c r="AA90" s="170"/>
      <c r="AB90" s="174"/>
      <c r="AC90" s="175"/>
      <c r="AD90" s="175"/>
      <c r="AE90" s="175"/>
      <c r="AF90" s="176"/>
      <c r="AG90" s="177" t="s">
        <v>24</v>
      </c>
      <c r="AH90" s="178"/>
      <c r="AI90" s="178"/>
      <c r="AJ90" s="178"/>
      <c r="AK90" s="178"/>
      <c r="AL90" s="179">
        <f t="shared" si="0"/>
        <v>0</v>
      </c>
      <c r="AM90" s="180"/>
      <c r="AN90" s="180"/>
      <c r="AO90" s="181"/>
      <c r="AP90" s="184"/>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80"/>
      <c r="BZ90" s="182"/>
      <c r="CA90" s="65"/>
      <c r="CB90" s="65"/>
      <c r="CC90" s="65"/>
      <c r="CD90" s="65"/>
      <c r="CE90" s="65"/>
      <c r="CF90" s="65"/>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80"/>
      <c r="DJ90" s="182"/>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80"/>
      <c r="ET90" s="182"/>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80"/>
      <c r="GD90" s="182"/>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80"/>
    </row>
    <row r="91" spans="2:221" ht="18" customHeight="1" x14ac:dyDescent="0.2">
      <c r="B91" s="185" t="s">
        <v>612</v>
      </c>
      <c r="C91" s="186"/>
      <c r="D91" s="186"/>
      <c r="E91" s="186"/>
      <c r="F91" s="186"/>
      <c r="G91" s="186"/>
      <c r="H91" s="186"/>
      <c r="I91" s="186"/>
      <c r="J91" s="186"/>
      <c r="K91" s="186"/>
      <c r="L91" s="186"/>
      <c r="M91" s="186"/>
      <c r="N91" s="186"/>
      <c r="O91" s="186"/>
      <c r="P91" s="186"/>
      <c r="Q91" s="186"/>
      <c r="R91" s="186"/>
      <c r="S91" s="186"/>
      <c r="T91" s="186"/>
      <c r="U91" s="187"/>
      <c r="V91" s="188" t="s">
        <v>645</v>
      </c>
      <c r="W91" s="189"/>
      <c r="X91" s="189"/>
      <c r="Y91" s="189"/>
      <c r="Z91" s="189"/>
      <c r="AA91" s="190"/>
      <c r="AB91" s="191">
        <v>4.5900000000000003E-3</v>
      </c>
      <c r="AC91" s="192"/>
      <c r="AD91" s="192"/>
      <c r="AE91" s="192"/>
      <c r="AF91" s="193"/>
      <c r="AG91" s="74" t="s">
        <v>23</v>
      </c>
      <c r="AH91" s="75"/>
      <c r="AI91" s="75"/>
      <c r="AJ91" s="75"/>
      <c r="AK91" s="75"/>
      <c r="AL91" s="76">
        <f t="shared" si="0"/>
        <v>0</v>
      </c>
      <c r="AM91" s="77"/>
      <c r="AN91" s="77"/>
      <c r="AO91" s="78"/>
      <c r="AP91" s="91"/>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66"/>
      <c r="BZ91" s="183"/>
      <c r="CA91" s="58"/>
      <c r="CB91" s="58"/>
      <c r="CC91" s="58"/>
      <c r="CD91" s="58"/>
      <c r="CE91" s="58"/>
      <c r="CF91" s="58"/>
      <c r="CG91" s="58"/>
      <c r="CH91" s="58"/>
      <c r="CI91" s="58"/>
      <c r="CJ91" s="58"/>
      <c r="CK91" s="58"/>
      <c r="CL91" s="58"/>
      <c r="CM91" s="58"/>
      <c r="CN91" s="58"/>
      <c r="CO91" s="58"/>
      <c r="CP91" s="58"/>
      <c r="CQ91" s="58"/>
      <c r="CR91" s="97"/>
      <c r="CS91" s="90"/>
      <c r="CT91" s="90"/>
      <c r="CU91" s="90"/>
      <c r="CV91" s="90"/>
      <c r="CW91" s="90"/>
      <c r="CX91" s="90"/>
      <c r="CY91" s="90"/>
      <c r="CZ91" s="90"/>
      <c r="DA91" s="90"/>
      <c r="DB91" s="90"/>
      <c r="DC91" s="90"/>
      <c r="DD91" s="90"/>
      <c r="DE91" s="90"/>
      <c r="DF91" s="90"/>
      <c r="DG91" s="90"/>
      <c r="DH91" s="90"/>
      <c r="DI91" s="98"/>
      <c r="DJ91" s="183"/>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66"/>
      <c r="ET91" s="183"/>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66"/>
      <c r="GD91" s="183"/>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66"/>
    </row>
    <row r="92" spans="2:221" ht="18" customHeight="1" x14ac:dyDescent="0.2">
      <c r="B92" s="134"/>
      <c r="C92" s="135"/>
      <c r="D92" s="135"/>
      <c r="E92" s="135"/>
      <c r="F92" s="135"/>
      <c r="G92" s="135"/>
      <c r="H92" s="135"/>
      <c r="I92" s="135"/>
      <c r="J92" s="135"/>
      <c r="K92" s="135"/>
      <c r="L92" s="135"/>
      <c r="M92" s="135"/>
      <c r="N92" s="135"/>
      <c r="O92" s="135"/>
      <c r="P92" s="135"/>
      <c r="Q92" s="135"/>
      <c r="R92" s="135"/>
      <c r="S92" s="135"/>
      <c r="T92" s="135"/>
      <c r="U92" s="136"/>
      <c r="V92" s="140"/>
      <c r="W92" s="141"/>
      <c r="X92" s="141"/>
      <c r="Y92" s="141"/>
      <c r="Z92" s="141"/>
      <c r="AA92" s="142"/>
      <c r="AB92" s="146"/>
      <c r="AC92" s="147"/>
      <c r="AD92" s="147"/>
      <c r="AE92" s="147"/>
      <c r="AF92" s="148"/>
      <c r="AG92" s="74" t="s">
        <v>24</v>
      </c>
      <c r="AH92" s="75"/>
      <c r="AI92" s="75"/>
      <c r="AJ92" s="75"/>
      <c r="AK92" s="75"/>
      <c r="AL92" s="76">
        <f t="shared" si="0"/>
        <v>0</v>
      </c>
      <c r="AM92" s="77"/>
      <c r="AN92" s="77"/>
      <c r="AO92" s="78"/>
      <c r="AP92" s="79"/>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66"/>
      <c r="BZ92" s="183"/>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66"/>
      <c r="DJ92" s="183"/>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66"/>
      <c r="ET92" s="183"/>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66"/>
      <c r="GD92" s="183"/>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66"/>
    </row>
    <row r="93" spans="2:221" ht="18" customHeight="1" x14ac:dyDescent="0.2">
      <c r="B93" s="159" t="s">
        <v>613</v>
      </c>
      <c r="C93" s="160"/>
      <c r="D93" s="160"/>
      <c r="E93" s="160"/>
      <c r="F93" s="160"/>
      <c r="G93" s="160"/>
      <c r="H93" s="160"/>
      <c r="I93" s="160"/>
      <c r="J93" s="160"/>
      <c r="K93" s="160"/>
      <c r="L93" s="160"/>
      <c r="M93" s="160"/>
      <c r="N93" s="160"/>
      <c r="O93" s="160"/>
      <c r="P93" s="160"/>
      <c r="Q93" s="160"/>
      <c r="R93" s="160"/>
      <c r="S93" s="160"/>
      <c r="T93" s="160"/>
      <c r="U93" s="161"/>
      <c r="V93" s="165" t="s">
        <v>646</v>
      </c>
      <c r="W93" s="166"/>
      <c r="X93" s="166"/>
      <c r="Y93" s="166"/>
      <c r="Z93" s="166"/>
      <c r="AA93" s="167"/>
      <c r="AB93" s="171">
        <v>0</v>
      </c>
      <c r="AC93" s="172"/>
      <c r="AD93" s="172"/>
      <c r="AE93" s="172"/>
      <c r="AF93" s="173"/>
      <c r="AG93" s="177" t="s">
        <v>23</v>
      </c>
      <c r="AH93" s="178"/>
      <c r="AI93" s="178"/>
      <c r="AJ93" s="178"/>
      <c r="AK93" s="178"/>
      <c r="AL93" s="179">
        <f t="shared" si="0"/>
        <v>0</v>
      </c>
      <c r="AM93" s="180"/>
      <c r="AN93" s="180"/>
      <c r="AO93" s="181"/>
      <c r="AP93" s="61"/>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80"/>
      <c r="BZ93" s="372">
        <v>0</v>
      </c>
      <c r="CA93" s="373"/>
      <c r="CB93" s="373"/>
      <c r="CC93" s="373"/>
      <c r="CD93" s="373"/>
      <c r="CE93" s="373"/>
      <c r="CF93" s="373"/>
      <c r="CG93" s="373"/>
      <c r="CH93" s="373"/>
      <c r="CI93" s="373"/>
      <c r="CJ93" s="373"/>
      <c r="CK93" s="373"/>
      <c r="CL93" s="373"/>
      <c r="CM93" s="373"/>
      <c r="CN93" s="373"/>
      <c r="CO93" s="373"/>
      <c r="CP93" s="373"/>
      <c r="CQ93" s="373"/>
      <c r="CR93" s="373"/>
      <c r="CS93" s="373"/>
      <c r="CT93" s="373"/>
      <c r="CU93" s="373"/>
      <c r="CV93" s="373"/>
      <c r="CW93" s="373"/>
      <c r="CX93" s="373"/>
      <c r="CY93" s="373"/>
      <c r="CZ93" s="373"/>
      <c r="DA93" s="373"/>
      <c r="DB93" s="373"/>
      <c r="DC93" s="373"/>
      <c r="DD93" s="373"/>
      <c r="DE93" s="373"/>
      <c r="DF93" s="373"/>
      <c r="DG93" s="373"/>
      <c r="DH93" s="373"/>
      <c r="DI93" s="374"/>
      <c r="DJ93" s="182"/>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80"/>
      <c r="ET93" s="182"/>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80"/>
      <c r="GD93" s="182"/>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80"/>
    </row>
    <row r="94" spans="2:221" ht="18" customHeight="1" x14ac:dyDescent="0.2">
      <c r="B94" s="162"/>
      <c r="C94" s="163"/>
      <c r="D94" s="163"/>
      <c r="E94" s="163"/>
      <c r="F94" s="163"/>
      <c r="G94" s="163"/>
      <c r="H94" s="163"/>
      <c r="I94" s="163"/>
      <c r="J94" s="163"/>
      <c r="K94" s="163"/>
      <c r="L94" s="163"/>
      <c r="M94" s="163"/>
      <c r="N94" s="163"/>
      <c r="O94" s="163"/>
      <c r="P94" s="163"/>
      <c r="Q94" s="163"/>
      <c r="R94" s="163"/>
      <c r="S94" s="163"/>
      <c r="T94" s="163"/>
      <c r="U94" s="164"/>
      <c r="V94" s="168"/>
      <c r="W94" s="169"/>
      <c r="X94" s="169"/>
      <c r="Y94" s="169"/>
      <c r="Z94" s="169"/>
      <c r="AA94" s="170"/>
      <c r="AB94" s="174"/>
      <c r="AC94" s="175"/>
      <c r="AD94" s="175"/>
      <c r="AE94" s="175"/>
      <c r="AF94" s="176"/>
      <c r="AG94" s="177" t="s">
        <v>24</v>
      </c>
      <c r="AH94" s="178"/>
      <c r="AI94" s="178"/>
      <c r="AJ94" s="178"/>
      <c r="AK94" s="178"/>
      <c r="AL94" s="179">
        <f t="shared" si="0"/>
        <v>0</v>
      </c>
      <c r="AM94" s="180"/>
      <c r="AN94" s="180"/>
      <c r="AO94" s="181"/>
      <c r="AP94" s="184"/>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80"/>
      <c r="BZ94" s="372">
        <v>0</v>
      </c>
      <c r="CA94" s="373"/>
      <c r="CB94" s="373"/>
      <c r="CC94" s="373"/>
      <c r="CD94" s="373"/>
      <c r="CE94" s="373"/>
      <c r="CF94" s="373"/>
      <c r="CG94" s="373"/>
      <c r="CH94" s="373"/>
      <c r="CI94" s="373"/>
      <c r="CJ94" s="373"/>
      <c r="CK94" s="373"/>
      <c r="CL94" s="373"/>
      <c r="CM94" s="373"/>
      <c r="CN94" s="373"/>
      <c r="CO94" s="373"/>
      <c r="CP94" s="373"/>
      <c r="CQ94" s="373"/>
      <c r="CR94" s="373"/>
      <c r="CS94" s="373"/>
      <c r="CT94" s="373"/>
      <c r="CU94" s="373"/>
      <c r="CV94" s="373"/>
      <c r="CW94" s="373"/>
      <c r="CX94" s="373"/>
      <c r="CY94" s="373"/>
      <c r="CZ94" s="373"/>
      <c r="DA94" s="373"/>
      <c r="DB94" s="373"/>
      <c r="DC94" s="373"/>
      <c r="DD94" s="373"/>
      <c r="DE94" s="373"/>
      <c r="DF94" s="373"/>
      <c r="DG94" s="373"/>
      <c r="DH94" s="373"/>
      <c r="DI94" s="374"/>
      <c r="DJ94" s="182"/>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80"/>
      <c r="ET94" s="182"/>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80"/>
      <c r="GD94" s="182"/>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80"/>
    </row>
    <row r="95" spans="2:221" ht="18" customHeight="1" x14ac:dyDescent="0.2">
      <c r="B95" s="185" t="s">
        <v>614</v>
      </c>
      <c r="C95" s="186"/>
      <c r="D95" s="186"/>
      <c r="E95" s="186"/>
      <c r="F95" s="186"/>
      <c r="G95" s="186"/>
      <c r="H95" s="186"/>
      <c r="I95" s="186"/>
      <c r="J95" s="186"/>
      <c r="K95" s="186"/>
      <c r="L95" s="186"/>
      <c r="M95" s="186"/>
      <c r="N95" s="186"/>
      <c r="O95" s="186"/>
      <c r="P95" s="186"/>
      <c r="Q95" s="186"/>
      <c r="R95" s="186"/>
      <c r="S95" s="186"/>
      <c r="T95" s="186"/>
      <c r="U95" s="187"/>
      <c r="V95" s="188" t="s">
        <v>647</v>
      </c>
      <c r="W95" s="189"/>
      <c r="X95" s="189"/>
      <c r="Y95" s="189"/>
      <c r="Z95" s="189"/>
      <c r="AA95" s="190"/>
      <c r="AB95" s="191">
        <v>0</v>
      </c>
      <c r="AC95" s="192"/>
      <c r="AD95" s="192"/>
      <c r="AE95" s="192"/>
      <c r="AF95" s="193"/>
      <c r="AG95" s="74" t="s">
        <v>23</v>
      </c>
      <c r="AH95" s="75"/>
      <c r="AI95" s="75"/>
      <c r="AJ95" s="75"/>
      <c r="AK95" s="75"/>
      <c r="AL95" s="76">
        <f t="shared" si="0"/>
        <v>0</v>
      </c>
      <c r="AM95" s="77"/>
      <c r="AN95" s="77"/>
      <c r="AO95" s="78"/>
      <c r="AP95" s="91"/>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66"/>
      <c r="BZ95" s="369">
        <v>0</v>
      </c>
      <c r="CA95" s="370"/>
      <c r="CB95" s="370"/>
      <c r="CC95" s="370"/>
      <c r="CD95" s="370"/>
      <c r="CE95" s="370"/>
      <c r="CF95" s="370"/>
      <c r="CG95" s="370"/>
      <c r="CH95" s="370"/>
      <c r="CI95" s="370"/>
      <c r="CJ95" s="370"/>
      <c r="CK95" s="370"/>
      <c r="CL95" s="370"/>
      <c r="CM95" s="370"/>
      <c r="CN95" s="370"/>
      <c r="CO95" s="370"/>
      <c r="CP95" s="370"/>
      <c r="CQ95" s="370"/>
      <c r="CR95" s="370"/>
      <c r="CS95" s="370"/>
      <c r="CT95" s="370"/>
      <c r="CU95" s="370"/>
      <c r="CV95" s="370"/>
      <c r="CW95" s="370"/>
      <c r="CX95" s="370"/>
      <c r="CY95" s="370"/>
      <c r="CZ95" s="370"/>
      <c r="DA95" s="370"/>
      <c r="DB95" s="370"/>
      <c r="DC95" s="370"/>
      <c r="DD95" s="370"/>
      <c r="DE95" s="370"/>
      <c r="DF95" s="370"/>
      <c r="DG95" s="370"/>
      <c r="DH95" s="370"/>
      <c r="DI95" s="371"/>
      <c r="DJ95" s="183"/>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66"/>
      <c r="ET95" s="183"/>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66"/>
      <c r="GD95" s="183"/>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66"/>
    </row>
    <row r="96" spans="2:221" ht="18" customHeight="1" x14ac:dyDescent="0.2">
      <c r="B96" s="134"/>
      <c r="C96" s="135"/>
      <c r="D96" s="135"/>
      <c r="E96" s="135"/>
      <c r="F96" s="135"/>
      <c r="G96" s="135"/>
      <c r="H96" s="135"/>
      <c r="I96" s="135"/>
      <c r="J96" s="135"/>
      <c r="K96" s="135"/>
      <c r="L96" s="135"/>
      <c r="M96" s="135"/>
      <c r="N96" s="135"/>
      <c r="O96" s="135"/>
      <c r="P96" s="135"/>
      <c r="Q96" s="135"/>
      <c r="R96" s="135"/>
      <c r="S96" s="135"/>
      <c r="T96" s="135"/>
      <c r="U96" s="136"/>
      <c r="V96" s="140"/>
      <c r="W96" s="141"/>
      <c r="X96" s="141"/>
      <c r="Y96" s="141"/>
      <c r="Z96" s="141"/>
      <c r="AA96" s="142"/>
      <c r="AB96" s="146"/>
      <c r="AC96" s="147"/>
      <c r="AD96" s="147"/>
      <c r="AE96" s="147"/>
      <c r="AF96" s="148"/>
      <c r="AG96" s="74" t="s">
        <v>24</v>
      </c>
      <c r="AH96" s="75"/>
      <c r="AI96" s="75"/>
      <c r="AJ96" s="75"/>
      <c r="AK96" s="75"/>
      <c r="AL96" s="76">
        <f t="shared" si="0"/>
        <v>0</v>
      </c>
      <c r="AM96" s="77"/>
      <c r="AN96" s="77"/>
      <c r="AO96" s="78"/>
      <c r="AP96" s="79"/>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66"/>
      <c r="BZ96" s="369">
        <v>0</v>
      </c>
      <c r="CA96" s="370"/>
      <c r="CB96" s="370"/>
      <c r="CC96" s="370"/>
      <c r="CD96" s="370"/>
      <c r="CE96" s="370"/>
      <c r="CF96" s="370"/>
      <c r="CG96" s="370"/>
      <c r="CH96" s="370"/>
      <c r="CI96" s="370"/>
      <c r="CJ96" s="370"/>
      <c r="CK96" s="370"/>
      <c r="CL96" s="370"/>
      <c r="CM96" s="370"/>
      <c r="CN96" s="370"/>
      <c r="CO96" s="370"/>
      <c r="CP96" s="370"/>
      <c r="CQ96" s="370"/>
      <c r="CR96" s="370"/>
      <c r="CS96" s="370"/>
      <c r="CT96" s="370"/>
      <c r="CU96" s="370"/>
      <c r="CV96" s="370"/>
      <c r="CW96" s="370"/>
      <c r="CX96" s="370"/>
      <c r="CY96" s="370"/>
      <c r="CZ96" s="370"/>
      <c r="DA96" s="370"/>
      <c r="DB96" s="370"/>
      <c r="DC96" s="370"/>
      <c r="DD96" s="370"/>
      <c r="DE96" s="370"/>
      <c r="DF96" s="370"/>
      <c r="DG96" s="370"/>
      <c r="DH96" s="370"/>
      <c r="DI96" s="371"/>
      <c r="DJ96" s="183"/>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66"/>
      <c r="ET96" s="183"/>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66"/>
      <c r="GD96" s="183"/>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66"/>
    </row>
    <row r="97" spans="2:221" ht="18" customHeight="1" x14ac:dyDescent="0.2">
      <c r="B97" s="159" t="s">
        <v>615</v>
      </c>
      <c r="C97" s="160"/>
      <c r="D97" s="160"/>
      <c r="E97" s="160"/>
      <c r="F97" s="160"/>
      <c r="G97" s="160"/>
      <c r="H97" s="160"/>
      <c r="I97" s="160"/>
      <c r="J97" s="160"/>
      <c r="K97" s="160"/>
      <c r="L97" s="160"/>
      <c r="M97" s="160"/>
      <c r="N97" s="160"/>
      <c r="O97" s="160"/>
      <c r="P97" s="160"/>
      <c r="Q97" s="160"/>
      <c r="R97" s="160"/>
      <c r="S97" s="160"/>
      <c r="T97" s="160"/>
      <c r="U97" s="161"/>
      <c r="V97" s="165" t="s">
        <v>648</v>
      </c>
      <c r="W97" s="166"/>
      <c r="X97" s="166"/>
      <c r="Y97" s="166"/>
      <c r="Z97" s="166"/>
      <c r="AA97" s="167"/>
      <c r="AB97" s="171">
        <v>0</v>
      </c>
      <c r="AC97" s="172"/>
      <c r="AD97" s="172"/>
      <c r="AE97" s="172"/>
      <c r="AF97" s="173"/>
      <c r="AG97" s="177" t="s">
        <v>23</v>
      </c>
      <c r="AH97" s="178"/>
      <c r="AI97" s="178"/>
      <c r="AJ97" s="178"/>
      <c r="AK97" s="178"/>
      <c r="AL97" s="179">
        <f t="shared" si="0"/>
        <v>0</v>
      </c>
      <c r="AM97" s="180"/>
      <c r="AN97" s="180"/>
      <c r="AO97" s="181"/>
      <c r="AP97" s="61"/>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80"/>
      <c r="BZ97" s="372">
        <v>0</v>
      </c>
      <c r="CA97" s="373"/>
      <c r="CB97" s="373"/>
      <c r="CC97" s="373"/>
      <c r="CD97" s="373"/>
      <c r="CE97" s="373"/>
      <c r="CF97" s="373"/>
      <c r="CG97" s="373"/>
      <c r="CH97" s="373"/>
      <c r="CI97" s="373"/>
      <c r="CJ97" s="373"/>
      <c r="CK97" s="373"/>
      <c r="CL97" s="373"/>
      <c r="CM97" s="373"/>
      <c r="CN97" s="373"/>
      <c r="CO97" s="373"/>
      <c r="CP97" s="373"/>
      <c r="CQ97" s="373"/>
      <c r="CR97" s="373"/>
      <c r="CS97" s="373"/>
      <c r="CT97" s="373"/>
      <c r="CU97" s="373"/>
      <c r="CV97" s="373"/>
      <c r="CW97" s="373"/>
      <c r="CX97" s="373"/>
      <c r="CY97" s="373"/>
      <c r="CZ97" s="373"/>
      <c r="DA97" s="373"/>
      <c r="DB97" s="373"/>
      <c r="DC97" s="373"/>
      <c r="DD97" s="373"/>
      <c r="DE97" s="373"/>
      <c r="DF97" s="373"/>
      <c r="DG97" s="373"/>
      <c r="DH97" s="373"/>
      <c r="DI97" s="374"/>
      <c r="DJ97" s="182"/>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80"/>
      <c r="ET97" s="182"/>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80"/>
      <c r="GD97" s="182"/>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80"/>
    </row>
    <row r="98" spans="2:221" ht="18" customHeight="1" x14ac:dyDescent="0.2">
      <c r="B98" s="162"/>
      <c r="C98" s="163"/>
      <c r="D98" s="163"/>
      <c r="E98" s="163"/>
      <c r="F98" s="163"/>
      <c r="G98" s="163"/>
      <c r="H98" s="163"/>
      <c r="I98" s="163"/>
      <c r="J98" s="163"/>
      <c r="K98" s="163"/>
      <c r="L98" s="163"/>
      <c r="M98" s="163"/>
      <c r="N98" s="163"/>
      <c r="O98" s="163"/>
      <c r="P98" s="163"/>
      <c r="Q98" s="163"/>
      <c r="R98" s="163"/>
      <c r="S98" s="163"/>
      <c r="T98" s="163"/>
      <c r="U98" s="164"/>
      <c r="V98" s="168"/>
      <c r="W98" s="169"/>
      <c r="X98" s="169"/>
      <c r="Y98" s="169"/>
      <c r="Z98" s="169"/>
      <c r="AA98" s="170"/>
      <c r="AB98" s="174"/>
      <c r="AC98" s="175"/>
      <c r="AD98" s="175"/>
      <c r="AE98" s="175"/>
      <c r="AF98" s="176"/>
      <c r="AG98" s="177" t="s">
        <v>24</v>
      </c>
      <c r="AH98" s="178"/>
      <c r="AI98" s="178"/>
      <c r="AJ98" s="178"/>
      <c r="AK98" s="178"/>
      <c r="AL98" s="179">
        <f t="shared" si="0"/>
        <v>0</v>
      </c>
      <c r="AM98" s="180"/>
      <c r="AN98" s="180"/>
      <c r="AO98" s="181"/>
      <c r="AP98" s="184"/>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80"/>
      <c r="BZ98" s="372">
        <v>0</v>
      </c>
      <c r="CA98" s="373"/>
      <c r="CB98" s="373"/>
      <c r="CC98" s="373"/>
      <c r="CD98" s="373"/>
      <c r="CE98" s="373"/>
      <c r="CF98" s="373"/>
      <c r="CG98" s="373"/>
      <c r="CH98" s="373"/>
      <c r="CI98" s="373"/>
      <c r="CJ98" s="373"/>
      <c r="CK98" s="373"/>
      <c r="CL98" s="373"/>
      <c r="CM98" s="373"/>
      <c r="CN98" s="373"/>
      <c r="CO98" s="373"/>
      <c r="CP98" s="373"/>
      <c r="CQ98" s="373"/>
      <c r="CR98" s="373"/>
      <c r="CS98" s="373"/>
      <c r="CT98" s="373"/>
      <c r="CU98" s="373"/>
      <c r="CV98" s="373"/>
      <c r="CW98" s="373"/>
      <c r="CX98" s="373"/>
      <c r="CY98" s="373"/>
      <c r="CZ98" s="373"/>
      <c r="DA98" s="373"/>
      <c r="DB98" s="373"/>
      <c r="DC98" s="373"/>
      <c r="DD98" s="373"/>
      <c r="DE98" s="373"/>
      <c r="DF98" s="373"/>
      <c r="DG98" s="373"/>
      <c r="DH98" s="373"/>
      <c r="DI98" s="374"/>
      <c r="DJ98" s="182"/>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80"/>
      <c r="ET98" s="182"/>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80"/>
      <c r="GD98" s="182"/>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80"/>
    </row>
    <row r="99" spans="2:221" ht="18" customHeight="1" x14ac:dyDescent="0.2">
      <c r="B99" s="185" t="s">
        <v>616</v>
      </c>
      <c r="C99" s="186"/>
      <c r="D99" s="186"/>
      <c r="E99" s="186"/>
      <c r="F99" s="186"/>
      <c r="G99" s="186"/>
      <c r="H99" s="186"/>
      <c r="I99" s="186"/>
      <c r="J99" s="186"/>
      <c r="K99" s="186"/>
      <c r="L99" s="186"/>
      <c r="M99" s="186"/>
      <c r="N99" s="186"/>
      <c r="O99" s="186"/>
      <c r="P99" s="186"/>
      <c r="Q99" s="186"/>
      <c r="R99" s="186"/>
      <c r="S99" s="186"/>
      <c r="T99" s="186"/>
      <c r="U99" s="187"/>
      <c r="V99" s="188" t="s">
        <v>649</v>
      </c>
      <c r="W99" s="189"/>
      <c r="X99" s="189"/>
      <c r="Y99" s="189"/>
      <c r="Z99" s="189"/>
      <c r="AA99" s="190"/>
      <c r="AB99" s="191">
        <v>0</v>
      </c>
      <c r="AC99" s="192"/>
      <c r="AD99" s="192"/>
      <c r="AE99" s="192"/>
      <c r="AF99" s="193"/>
      <c r="AG99" s="74" t="s">
        <v>23</v>
      </c>
      <c r="AH99" s="75"/>
      <c r="AI99" s="75"/>
      <c r="AJ99" s="75"/>
      <c r="AK99" s="75"/>
      <c r="AL99" s="76">
        <f t="shared" si="0"/>
        <v>0</v>
      </c>
      <c r="AM99" s="77"/>
      <c r="AN99" s="77"/>
      <c r="AO99" s="78"/>
      <c r="AP99" s="91"/>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66"/>
      <c r="BZ99" s="369">
        <v>0</v>
      </c>
      <c r="CA99" s="370"/>
      <c r="CB99" s="370"/>
      <c r="CC99" s="370"/>
      <c r="CD99" s="370"/>
      <c r="CE99" s="370"/>
      <c r="CF99" s="370"/>
      <c r="CG99" s="370"/>
      <c r="CH99" s="370"/>
      <c r="CI99" s="370"/>
      <c r="CJ99" s="370"/>
      <c r="CK99" s="370"/>
      <c r="CL99" s="370"/>
      <c r="CM99" s="370"/>
      <c r="CN99" s="370"/>
      <c r="CO99" s="370"/>
      <c r="CP99" s="370"/>
      <c r="CQ99" s="370"/>
      <c r="CR99" s="370"/>
      <c r="CS99" s="370"/>
      <c r="CT99" s="370"/>
      <c r="CU99" s="370"/>
      <c r="CV99" s="370"/>
      <c r="CW99" s="370"/>
      <c r="CX99" s="370"/>
      <c r="CY99" s="370"/>
      <c r="CZ99" s="370"/>
      <c r="DA99" s="370"/>
      <c r="DB99" s="370"/>
      <c r="DC99" s="370"/>
      <c r="DD99" s="370"/>
      <c r="DE99" s="370"/>
      <c r="DF99" s="370"/>
      <c r="DG99" s="370"/>
      <c r="DH99" s="370"/>
      <c r="DI99" s="371"/>
      <c r="DJ99" s="183"/>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66"/>
      <c r="ET99" s="183"/>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66"/>
      <c r="GD99" s="183"/>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66"/>
    </row>
    <row r="100" spans="2:221" ht="18" customHeight="1" thickBot="1" x14ac:dyDescent="0.25">
      <c r="B100" s="416"/>
      <c r="C100" s="417"/>
      <c r="D100" s="417"/>
      <c r="E100" s="417"/>
      <c r="F100" s="417"/>
      <c r="G100" s="417"/>
      <c r="H100" s="417"/>
      <c r="I100" s="417"/>
      <c r="J100" s="417"/>
      <c r="K100" s="417"/>
      <c r="L100" s="417"/>
      <c r="M100" s="417"/>
      <c r="N100" s="417"/>
      <c r="O100" s="417"/>
      <c r="P100" s="417"/>
      <c r="Q100" s="417"/>
      <c r="R100" s="417"/>
      <c r="S100" s="417"/>
      <c r="T100" s="417"/>
      <c r="U100" s="418"/>
      <c r="V100" s="419"/>
      <c r="W100" s="420"/>
      <c r="X100" s="420"/>
      <c r="Y100" s="420"/>
      <c r="Z100" s="420"/>
      <c r="AA100" s="421"/>
      <c r="AB100" s="422"/>
      <c r="AC100" s="423"/>
      <c r="AD100" s="423"/>
      <c r="AE100" s="423"/>
      <c r="AF100" s="424"/>
      <c r="AG100" s="426" t="s">
        <v>24</v>
      </c>
      <c r="AH100" s="427"/>
      <c r="AI100" s="427"/>
      <c r="AJ100" s="427"/>
      <c r="AK100" s="427"/>
      <c r="AL100" s="428">
        <f>SUM(AP100:HM100)</f>
        <v>0</v>
      </c>
      <c r="AM100" s="429"/>
      <c r="AN100" s="429"/>
      <c r="AO100" s="430"/>
      <c r="AP100" s="488"/>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34"/>
      <c r="BZ100" s="519">
        <v>0</v>
      </c>
      <c r="CA100" s="520"/>
      <c r="CB100" s="520"/>
      <c r="CC100" s="520"/>
      <c r="CD100" s="520"/>
      <c r="CE100" s="520"/>
      <c r="CF100" s="520"/>
      <c r="CG100" s="520"/>
      <c r="CH100" s="520"/>
      <c r="CI100" s="520"/>
      <c r="CJ100" s="520"/>
      <c r="CK100" s="520"/>
      <c r="CL100" s="520"/>
      <c r="CM100" s="520"/>
      <c r="CN100" s="520"/>
      <c r="CO100" s="520"/>
      <c r="CP100" s="520"/>
      <c r="CQ100" s="520"/>
      <c r="CR100" s="520"/>
      <c r="CS100" s="520"/>
      <c r="CT100" s="520"/>
      <c r="CU100" s="520"/>
      <c r="CV100" s="520"/>
      <c r="CW100" s="520"/>
      <c r="CX100" s="520"/>
      <c r="CY100" s="520"/>
      <c r="CZ100" s="520"/>
      <c r="DA100" s="520"/>
      <c r="DB100" s="520"/>
      <c r="DC100" s="520"/>
      <c r="DD100" s="520"/>
      <c r="DE100" s="520"/>
      <c r="DF100" s="520"/>
      <c r="DG100" s="520"/>
      <c r="DH100" s="520"/>
      <c r="DI100" s="521"/>
      <c r="DJ100" s="435"/>
      <c r="DK100" s="425"/>
      <c r="DL100" s="425"/>
      <c r="DM100" s="425"/>
      <c r="DN100" s="425"/>
      <c r="DO100" s="425"/>
      <c r="DP100" s="425"/>
      <c r="DQ100" s="425"/>
      <c r="DR100" s="425"/>
      <c r="DS100" s="425"/>
      <c r="DT100" s="425"/>
      <c r="DU100" s="425"/>
      <c r="DV100" s="425"/>
      <c r="DW100" s="425"/>
      <c r="DX100" s="425"/>
      <c r="DY100" s="425"/>
      <c r="DZ100" s="425"/>
      <c r="EA100" s="425"/>
      <c r="EB100" s="425"/>
      <c r="EC100" s="425"/>
      <c r="ED100" s="425"/>
      <c r="EE100" s="425"/>
      <c r="EF100" s="425"/>
      <c r="EG100" s="425"/>
      <c r="EH100" s="425"/>
      <c r="EI100" s="425"/>
      <c r="EJ100" s="425"/>
      <c r="EK100" s="425"/>
      <c r="EL100" s="425"/>
      <c r="EM100" s="425"/>
      <c r="EN100" s="425"/>
      <c r="EO100" s="425"/>
      <c r="EP100" s="425"/>
      <c r="EQ100" s="425"/>
      <c r="ER100" s="425"/>
      <c r="ES100" s="434"/>
      <c r="ET100" s="435"/>
      <c r="EU100" s="425"/>
      <c r="EV100" s="425"/>
      <c r="EW100" s="425"/>
      <c r="EX100" s="425"/>
      <c r="EY100" s="425"/>
      <c r="EZ100" s="425"/>
      <c r="FA100" s="425"/>
      <c r="FB100" s="425"/>
      <c r="FC100" s="425"/>
      <c r="FD100" s="425"/>
      <c r="FE100" s="425"/>
      <c r="FF100" s="425"/>
      <c r="FG100" s="425"/>
      <c r="FH100" s="425"/>
      <c r="FI100" s="425"/>
      <c r="FJ100" s="425"/>
      <c r="FK100" s="425"/>
      <c r="FL100" s="425"/>
      <c r="FM100" s="425"/>
      <c r="FN100" s="425"/>
      <c r="FO100" s="425"/>
      <c r="FP100" s="425"/>
      <c r="FQ100" s="425"/>
      <c r="FR100" s="425"/>
      <c r="FS100" s="425"/>
      <c r="FT100" s="425"/>
      <c r="FU100" s="425"/>
      <c r="FV100" s="425"/>
      <c r="FW100" s="425"/>
      <c r="FX100" s="425"/>
      <c r="FY100" s="425"/>
      <c r="FZ100" s="425"/>
      <c r="GA100" s="425"/>
      <c r="GB100" s="425"/>
      <c r="GC100" s="434"/>
      <c r="GD100" s="435"/>
      <c r="GE100" s="425"/>
      <c r="GF100" s="425"/>
      <c r="GG100" s="425"/>
      <c r="GH100" s="425"/>
      <c r="GI100" s="425"/>
      <c r="GJ100" s="425"/>
      <c r="GK100" s="425"/>
      <c r="GL100" s="425"/>
      <c r="GM100" s="425"/>
      <c r="GN100" s="425"/>
      <c r="GO100" s="425"/>
      <c r="GP100" s="425"/>
      <c r="GQ100" s="425"/>
      <c r="GR100" s="425"/>
      <c r="GS100" s="425"/>
      <c r="GT100" s="425"/>
      <c r="GU100" s="425"/>
      <c r="GV100" s="425"/>
      <c r="GW100" s="425"/>
      <c r="GX100" s="425"/>
      <c r="GY100" s="425"/>
      <c r="GZ100" s="425"/>
      <c r="HA100" s="425"/>
      <c r="HB100" s="425"/>
      <c r="HC100" s="425"/>
      <c r="HD100" s="425"/>
      <c r="HE100" s="425"/>
      <c r="HF100" s="425"/>
      <c r="HG100" s="425"/>
      <c r="HH100" s="425"/>
      <c r="HI100" s="425"/>
      <c r="HJ100" s="425"/>
      <c r="HK100" s="425"/>
      <c r="HL100" s="425"/>
      <c r="HM100" s="434"/>
    </row>
    <row r="101" spans="2:221" s="34" customFormat="1" ht="18" customHeight="1" x14ac:dyDescent="0.2"/>
  </sheetData>
  <mergeCells count="3766">
    <mergeCell ref="BZ82:CH82"/>
    <mergeCell ref="BZ80:CH80"/>
    <mergeCell ref="BZ76:CH76"/>
    <mergeCell ref="AY57:BA57"/>
    <mergeCell ref="BB57:BD57"/>
    <mergeCell ref="CR91:DI91"/>
    <mergeCell ref="BZ93:DI93"/>
    <mergeCell ref="BZ94:DI94"/>
    <mergeCell ref="BZ95:DI95"/>
    <mergeCell ref="BZ96:DI96"/>
    <mergeCell ref="BZ97:DI97"/>
    <mergeCell ref="BZ98:DI98"/>
    <mergeCell ref="BZ99:DI99"/>
    <mergeCell ref="BZ100:DI100"/>
    <mergeCell ref="BZ39:CQ39"/>
    <mergeCell ref="BZ41:DI41"/>
    <mergeCell ref="BZ43:DI43"/>
    <mergeCell ref="BZ49:DI49"/>
    <mergeCell ref="BZ59:DI59"/>
    <mergeCell ref="BZ63:DI63"/>
    <mergeCell ref="BZ67:DI67"/>
    <mergeCell ref="BZ68:DI68"/>
    <mergeCell ref="BZ69:DI69"/>
    <mergeCell ref="BZ70:DI70"/>
    <mergeCell ref="BZ71:DI71"/>
    <mergeCell ref="BZ73:DI73"/>
    <mergeCell ref="BZ75:DI75"/>
    <mergeCell ref="BZ77:DI77"/>
    <mergeCell ref="BZ79:DI79"/>
    <mergeCell ref="BZ81:DI81"/>
    <mergeCell ref="AP78:BY78"/>
    <mergeCell ref="AP81:BY81"/>
    <mergeCell ref="AP82:BY82"/>
    <mergeCell ref="AP75:BY75"/>
    <mergeCell ref="AP76:BY76"/>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AP77:BY77"/>
    <mergeCell ref="BQ70:BS70"/>
    <mergeCell ref="BT70:BV70"/>
    <mergeCell ref="BW70:BY70"/>
    <mergeCell ref="BW66:BY66"/>
    <mergeCell ref="AY65:BA65"/>
    <mergeCell ref="BB65:BD65"/>
    <mergeCell ref="BE65:BG65"/>
    <mergeCell ref="BH65:BJ65"/>
    <mergeCell ref="BK65:BM65"/>
    <mergeCell ref="BN65:BP65"/>
    <mergeCell ref="BQ62:BS62"/>
    <mergeCell ref="BT62:BV62"/>
    <mergeCell ref="BW62:BY62"/>
    <mergeCell ref="GV100:GX100"/>
    <mergeCell ref="GY100:HA100"/>
    <mergeCell ref="HB100:HD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AP79:BY79"/>
    <mergeCell ref="AP80:BY80"/>
    <mergeCell ref="BZ89:CQ89"/>
    <mergeCell ref="CL88:CN88"/>
    <mergeCell ref="CO88:CQ88"/>
    <mergeCell ref="CR88:CT88"/>
    <mergeCell ref="CU88:CW88"/>
    <mergeCell ref="CX88:CZ88"/>
    <mergeCell ref="DA88:DC88"/>
    <mergeCell ref="DM99:DO99"/>
    <mergeCell ref="DP99:DR99"/>
    <mergeCell ref="AY95:BA95"/>
    <mergeCell ref="BB95:BD95"/>
    <mergeCell ref="BE95:BG95"/>
    <mergeCell ref="BH95:BJ95"/>
    <mergeCell ref="BK95:BM95"/>
    <mergeCell ref="DJ95:DL95"/>
    <mergeCell ref="DM95:DO95"/>
    <mergeCell ref="BQ97:BS97"/>
    <mergeCell ref="BT97:BV97"/>
    <mergeCell ref="BW97:BY97"/>
    <mergeCell ref="BQ95:BS95"/>
    <mergeCell ref="BT95:BV95"/>
    <mergeCell ref="BW95:BY95"/>
    <mergeCell ref="AV97:AX97"/>
    <mergeCell ref="AY94:BA94"/>
    <mergeCell ref="BB94:BD94"/>
    <mergeCell ref="BE94:BG94"/>
    <mergeCell ref="BH94:BJ94"/>
    <mergeCell ref="BK94:BM94"/>
    <mergeCell ref="BN94:BP94"/>
    <mergeCell ref="AV95:AX95"/>
    <mergeCell ref="BN95:BP95"/>
    <mergeCell ref="AY97:BA97"/>
    <mergeCell ref="BB97:BD97"/>
    <mergeCell ref="BT96:BV96"/>
    <mergeCell ref="BW96:BY96"/>
    <mergeCell ref="BB96:BD96"/>
    <mergeCell ref="BE96:BG96"/>
    <mergeCell ref="BH96:BJ96"/>
    <mergeCell ref="BK97:BM97"/>
    <mergeCell ref="BN97:BP97"/>
    <mergeCell ref="DJ96:DL96"/>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FF100:FH100"/>
    <mergeCell ref="B97:U98"/>
    <mergeCell ref="V97:AA98"/>
    <mergeCell ref="AB97:AF98"/>
    <mergeCell ref="AG97:AK97"/>
    <mergeCell ref="AL97:AO97"/>
    <mergeCell ref="AP97:AR97"/>
    <mergeCell ref="AS97:AU97"/>
    <mergeCell ref="GS98:GU98"/>
    <mergeCell ref="BB99:BD99"/>
    <mergeCell ref="BE99:BG99"/>
    <mergeCell ref="BH99:BJ99"/>
    <mergeCell ref="BK99:BM99"/>
    <mergeCell ref="BN99:BP99"/>
    <mergeCell ref="BQ99:BS99"/>
    <mergeCell ref="BT99:BV99"/>
    <mergeCell ref="BW99:BY99"/>
    <mergeCell ref="BE98:BG98"/>
    <mergeCell ref="BH98:BJ98"/>
    <mergeCell ref="BK98:BM98"/>
    <mergeCell ref="BN98:BP98"/>
    <mergeCell ref="BQ98:BS98"/>
    <mergeCell ref="BT98:BV98"/>
    <mergeCell ref="AG98:AK98"/>
    <mergeCell ref="EE100:EG100"/>
    <mergeCell ref="EH100:EJ100"/>
    <mergeCell ref="EK100:EM100"/>
    <mergeCell ref="EN100:EP100"/>
    <mergeCell ref="EQ100:ES100"/>
    <mergeCell ref="DJ100:DL100"/>
    <mergeCell ref="DM100:DO100"/>
    <mergeCell ref="DP100:DR100"/>
    <mergeCell ref="FC99:FE99"/>
    <mergeCell ref="DV99:DX99"/>
    <mergeCell ref="DY99:EA99"/>
    <mergeCell ref="EB99:ED99"/>
    <mergeCell ref="EE99:EG99"/>
    <mergeCell ref="EH99:EJ99"/>
    <mergeCell ref="EK99:EM99"/>
    <mergeCell ref="B99:U100"/>
    <mergeCell ref="V99:AA100"/>
    <mergeCell ref="AB99:AF100"/>
    <mergeCell ref="AG99:AK99"/>
    <mergeCell ref="AL99:AO99"/>
    <mergeCell ref="AP99:AR99"/>
    <mergeCell ref="AS99:AU99"/>
    <mergeCell ref="AV99:AX99"/>
    <mergeCell ref="AY99:BA99"/>
    <mergeCell ref="BW100:BY100"/>
    <mergeCell ref="ET100:EV100"/>
    <mergeCell ref="EW100:EY100"/>
    <mergeCell ref="EZ100:FB100"/>
    <mergeCell ref="FC100:FE100"/>
    <mergeCell ref="DS100:DU100"/>
    <mergeCell ref="DV100:DX100"/>
    <mergeCell ref="DY100:EA100"/>
    <mergeCell ref="BH100:BJ100"/>
    <mergeCell ref="BK100:BM100"/>
    <mergeCell ref="BN100:BP100"/>
    <mergeCell ref="BQ100:BS100"/>
    <mergeCell ref="BT100:BV100"/>
    <mergeCell ref="DS99:DU99"/>
    <mergeCell ref="HH99:HJ99"/>
    <mergeCell ref="HH97:HJ97"/>
    <mergeCell ref="DS97:DU97"/>
    <mergeCell ref="DV97:DX97"/>
    <mergeCell ref="DY97:EA97"/>
    <mergeCell ref="EB97:ED97"/>
    <mergeCell ref="EE97:EG97"/>
    <mergeCell ref="EH97:EJ97"/>
    <mergeCell ref="DJ97:DL97"/>
    <mergeCell ref="DM97:DO97"/>
    <mergeCell ref="DP97:DR97"/>
    <mergeCell ref="GY98:HA98"/>
    <mergeCell ref="HB98:HD98"/>
    <mergeCell ref="HE98:HG98"/>
    <mergeCell ref="HH98:HJ98"/>
    <mergeCell ref="GA98:GC98"/>
    <mergeCell ref="GD98:GF98"/>
    <mergeCell ref="GG98:GI98"/>
    <mergeCell ref="GJ98:GL98"/>
    <mergeCell ref="GV98:GX98"/>
    <mergeCell ref="DY98:EA98"/>
    <mergeCell ref="EB98:ED98"/>
    <mergeCell ref="EE98:EG98"/>
    <mergeCell ref="EH98:EJ98"/>
    <mergeCell ref="EK98:EM98"/>
    <mergeCell ref="EN98:EP98"/>
    <mergeCell ref="DJ98:DL98"/>
    <mergeCell ref="DM98:DO98"/>
    <mergeCell ref="DP98:DR98"/>
    <mergeCell ref="DS98:DU98"/>
    <mergeCell ref="DV98:DX98"/>
    <mergeCell ref="DJ99:DL99"/>
    <mergeCell ref="GM97:GO97"/>
    <mergeCell ref="GP97:GR97"/>
    <mergeCell ref="GS97:GU97"/>
    <mergeCell ref="GV97:GX97"/>
    <mergeCell ref="GY97:HA97"/>
    <mergeCell ref="HB97:HD97"/>
    <mergeCell ref="FU97:FW97"/>
    <mergeCell ref="FX97:FZ97"/>
    <mergeCell ref="GA97:GC97"/>
    <mergeCell ref="GD97:GF97"/>
    <mergeCell ref="EZ98:FB98"/>
    <mergeCell ref="FC98:FE98"/>
    <mergeCell ref="FF98:FH98"/>
    <mergeCell ref="GM98:GO98"/>
    <mergeCell ref="GP98:GR98"/>
    <mergeCell ref="FI98:FK98"/>
    <mergeCell ref="FL98:FN98"/>
    <mergeCell ref="FO98:FQ98"/>
    <mergeCell ref="FR98:FT98"/>
    <mergeCell ref="FU98:FW98"/>
    <mergeCell ref="FX98:FZ98"/>
    <mergeCell ref="FI97:FK97"/>
    <mergeCell ref="FL97:FN97"/>
    <mergeCell ref="FO97:FQ97"/>
    <mergeCell ref="FR97:FT97"/>
    <mergeCell ref="EK97:EM97"/>
    <mergeCell ref="EN97:EP97"/>
    <mergeCell ref="EQ97:ES97"/>
    <mergeCell ref="ET97:EV97"/>
    <mergeCell ref="DV96:DX96"/>
    <mergeCell ref="DY96:EA96"/>
    <mergeCell ref="EB96:ED96"/>
    <mergeCell ref="EE96:EG96"/>
    <mergeCell ref="EH96:EJ96"/>
    <mergeCell ref="EK96:EM96"/>
    <mergeCell ref="AL98:AO98"/>
    <mergeCell ref="AP98:AR98"/>
    <mergeCell ref="AS98:AU98"/>
    <mergeCell ref="AV98:AX98"/>
    <mergeCell ref="AY98:BA98"/>
    <mergeCell ref="BB98:BD98"/>
    <mergeCell ref="EQ98:ES98"/>
    <mergeCell ref="ET98:EV98"/>
    <mergeCell ref="BW98:BY98"/>
    <mergeCell ref="BE97:BG97"/>
    <mergeCell ref="BH97:BJ97"/>
    <mergeCell ref="EW98:EY98"/>
    <mergeCell ref="HK95:HM95"/>
    <mergeCell ref="GS96:GU96"/>
    <mergeCell ref="GV96:GX96"/>
    <mergeCell ref="GY96:HA96"/>
    <mergeCell ref="HB96:HD96"/>
    <mergeCell ref="HE96:HG96"/>
    <mergeCell ref="FX96:FZ96"/>
    <mergeCell ref="GA96:GC96"/>
    <mergeCell ref="HK98:HM98"/>
    <mergeCell ref="HK96:HM96"/>
    <mergeCell ref="HK97:HM97"/>
    <mergeCell ref="FC95:FE95"/>
    <mergeCell ref="FF95:FH95"/>
    <mergeCell ref="FI95:FK95"/>
    <mergeCell ref="FL95:FN95"/>
    <mergeCell ref="FO95:FQ95"/>
    <mergeCell ref="HE95:HG95"/>
    <mergeCell ref="EW95:EY95"/>
    <mergeCell ref="GP96:GR96"/>
    <mergeCell ref="EW97:EY97"/>
    <mergeCell ref="EZ97:FB97"/>
    <mergeCell ref="HH95:HJ95"/>
    <mergeCell ref="FU96:FW96"/>
    <mergeCell ref="EW96:EY96"/>
    <mergeCell ref="EZ96:FB96"/>
    <mergeCell ref="FC96:FE96"/>
    <mergeCell ref="HE97:HG97"/>
    <mergeCell ref="GG97:GI97"/>
    <mergeCell ref="GJ97:GL97"/>
    <mergeCell ref="FC97:FE97"/>
    <mergeCell ref="FF97:FH97"/>
    <mergeCell ref="HH96:HJ96"/>
    <mergeCell ref="BK96:BM96"/>
    <mergeCell ref="BN96:BP96"/>
    <mergeCell ref="BQ96:BS96"/>
    <mergeCell ref="GD96:GF96"/>
    <mergeCell ref="GG96:GI96"/>
    <mergeCell ref="GJ96:GL96"/>
    <mergeCell ref="GM96:GO96"/>
    <mergeCell ref="FF96:FH96"/>
    <mergeCell ref="FI96:FK96"/>
    <mergeCell ref="FL96:FN96"/>
    <mergeCell ref="FO96:FQ96"/>
    <mergeCell ref="FU95:FW95"/>
    <mergeCell ref="EH95:EJ95"/>
    <mergeCell ref="EK95:EM95"/>
    <mergeCell ref="EN95:EP95"/>
    <mergeCell ref="EQ95:ES95"/>
    <mergeCell ref="ET95:EV95"/>
    <mergeCell ref="EN96:EP96"/>
    <mergeCell ref="EQ96:ES96"/>
    <mergeCell ref="ET96:EV96"/>
    <mergeCell ref="DM96:DO96"/>
    <mergeCell ref="DP96:DR96"/>
    <mergeCell ref="FR96:FT96"/>
    <mergeCell ref="DS96:DU96"/>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GY95:HA95"/>
    <mergeCell ref="FR95:FT95"/>
    <mergeCell ref="DJ94:DL94"/>
    <mergeCell ref="DM94:DO94"/>
    <mergeCell ref="DP94:DR94"/>
    <mergeCell ref="BQ94:BS94"/>
    <mergeCell ref="BT94:BV94"/>
    <mergeCell ref="BW94:BY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EB93:ED93"/>
    <mergeCell ref="BK93:BM93"/>
    <mergeCell ref="BN93:BP93"/>
    <mergeCell ref="BQ93:BS93"/>
    <mergeCell ref="BT93:BV93"/>
    <mergeCell ref="BW93:BY93"/>
    <mergeCell ref="AS93:AU93"/>
    <mergeCell ref="AV93:AX93"/>
    <mergeCell ref="AY93:BA93"/>
    <mergeCell ref="BB93:BD93"/>
    <mergeCell ref="BE93:BG93"/>
    <mergeCell ref="BH93:BJ93"/>
    <mergeCell ref="B93:U94"/>
    <mergeCell ref="V93:AA94"/>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BN91:BP91"/>
    <mergeCell ref="BQ91:BS91"/>
    <mergeCell ref="EN92:EP92"/>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BT91:BV91"/>
    <mergeCell ref="BW91:BY91"/>
    <mergeCell ref="BZ91:CB91"/>
    <mergeCell ref="CC91:CE91"/>
    <mergeCell ref="CF91:CH91"/>
    <mergeCell ref="CI91:CK91"/>
    <mergeCell ref="FC90:FE90"/>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BB91:BD91"/>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HK90:HM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FF90:FH90"/>
    <mergeCell ref="DY90:EA90"/>
    <mergeCell ref="EB90:ED90"/>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BN88:BP88"/>
    <mergeCell ref="BQ88:BS88"/>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EN89:EP89"/>
    <mergeCell ref="EQ89:ES89"/>
    <mergeCell ref="ET89:EV89"/>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CR89:CT89"/>
    <mergeCell ref="CU89:CW89"/>
    <mergeCell ref="CX89:CZ89"/>
    <mergeCell ref="AY89:BA89"/>
    <mergeCell ref="BB89:BD89"/>
    <mergeCell ref="BE89:BG89"/>
    <mergeCell ref="BH89:BJ89"/>
    <mergeCell ref="BH87:BJ87"/>
    <mergeCell ref="BK87:BM87"/>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FR88:FT88"/>
    <mergeCell ref="FU88:FW88"/>
    <mergeCell ref="EN88:EP88"/>
    <mergeCell ref="EQ88:ES88"/>
    <mergeCell ref="ET88:EV88"/>
    <mergeCell ref="EW88:EY88"/>
    <mergeCell ref="EZ88:FB88"/>
    <mergeCell ref="FC88:FE88"/>
    <mergeCell ref="DV88:DX88"/>
    <mergeCell ref="DY88:EA88"/>
    <mergeCell ref="EB88:ED88"/>
    <mergeCell ref="EE88:EG88"/>
    <mergeCell ref="EH88:EJ88"/>
    <mergeCell ref="EK88:EM88"/>
    <mergeCell ref="DD88:DF88"/>
    <mergeCell ref="DG88:DI88"/>
    <mergeCell ref="DJ88:DL88"/>
    <mergeCell ref="DM88:DO88"/>
    <mergeCell ref="DP88:DR88"/>
    <mergeCell ref="DS88:DU88"/>
    <mergeCell ref="BT88:BV88"/>
    <mergeCell ref="BW88:BY88"/>
    <mergeCell ref="BZ88:CB88"/>
    <mergeCell ref="CC88:CE88"/>
    <mergeCell ref="CF88:CH88"/>
    <mergeCell ref="CI88:CK88"/>
    <mergeCell ref="BB88:BD88"/>
    <mergeCell ref="BE88:BG88"/>
    <mergeCell ref="BH88:BJ88"/>
    <mergeCell ref="BK88:BM88"/>
    <mergeCell ref="HB87:HD87"/>
    <mergeCell ref="EQ87:ES87"/>
    <mergeCell ref="ET87:EV87"/>
    <mergeCell ref="EW87:EY87"/>
    <mergeCell ref="DP87:DR87"/>
    <mergeCell ref="DS87:DU87"/>
    <mergeCell ref="DV87:DX87"/>
    <mergeCell ref="DY87:EA87"/>
    <mergeCell ref="EB87:ED87"/>
    <mergeCell ref="EE87:EG87"/>
    <mergeCell ref="CX87:CZ87"/>
    <mergeCell ref="DA87:DC87"/>
    <mergeCell ref="DD87:DF87"/>
    <mergeCell ref="DG87:DI87"/>
    <mergeCell ref="DJ87:DL87"/>
    <mergeCell ref="DM87:DO87"/>
    <mergeCell ref="CF87:CH87"/>
    <mergeCell ref="CI87:CK87"/>
    <mergeCell ref="CL87:CN87"/>
    <mergeCell ref="CO87:CQ87"/>
    <mergeCell ref="CR87:CT87"/>
    <mergeCell ref="CU87:CW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EK87:EM87"/>
    <mergeCell ref="EN87:EP87"/>
    <mergeCell ref="BN87:BP87"/>
    <mergeCell ref="BQ87:BS87"/>
    <mergeCell ref="BT87:BV87"/>
    <mergeCell ref="BW87:BY87"/>
    <mergeCell ref="BZ87:CB87"/>
    <mergeCell ref="CC87:CE87"/>
    <mergeCell ref="AV87:AX87"/>
    <mergeCell ref="AY87:BA87"/>
    <mergeCell ref="BB87:BD87"/>
    <mergeCell ref="BE87:BG87"/>
    <mergeCell ref="HE86:HG86"/>
    <mergeCell ref="EZ86:FB86"/>
    <mergeCell ref="DS86:DU86"/>
    <mergeCell ref="DV86:DX86"/>
    <mergeCell ref="DY86:EA86"/>
    <mergeCell ref="EB86:ED86"/>
    <mergeCell ref="EE86:EG86"/>
    <mergeCell ref="EH86:EJ86"/>
    <mergeCell ref="DA86:DC86"/>
    <mergeCell ref="DD86:DF86"/>
    <mergeCell ref="DG86:DI86"/>
    <mergeCell ref="DJ86:DL86"/>
    <mergeCell ref="DM86:DO86"/>
    <mergeCell ref="DP86:DR86"/>
    <mergeCell ref="CI86:CK86"/>
    <mergeCell ref="CL86:CN86"/>
    <mergeCell ref="CO86:CQ86"/>
    <mergeCell ref="CR86:CT86"/>
    <mergeCell ref="CU86:CW86"/>
    <mergeCell ref="CX86:CZ86"/>
    <mergeCell ref="BQ86:BS86"/>
    <mergeCell ref="BT86:BV86"/>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GG86:GI86"/>
    <mergeCell ref="GJ86:GL86"/>
    <mergeCell ref="FC86:FE86"/>
    <mergeCell ref="FF86:FH86"/>
    <mergeCell ref="FI86:FK86"/>
    <mergeCell ref="FL86:FN86"/>
    <mergeCell ref="FO86:FQ86"/>
    <mergeCell ref="FR86:FT86"/>
    <mergeCell ref="EK86:EM86"/>
    <mergeCell ref="EN86:EP86"/>
    <mergeCell ref="EQ86:ES86"/>
    <mergeCell ref="ET86:EV86"/>
    <mergeCell ref="EW86:EY86"/>
    <mergeCell ref="DM85:DO85"/>
    <mergeCell ref="DP85:DR85"/>
    <mergeCell ref="DS85:DU85"/>
    <mergeCell ref="DV85:DX85"/>
    <mergeCell ref="DY85:EA85"/>
    <mergeCell ref="EB85:ED85"/>
    <mergeCell ref="CU85:CW85"/>
    <mergeCell ref="CX85:CZ85"/>
    <mergeCell ref="DA85:DC85"/>
    <mergeCell ref="DD85:DF85"/>
    <mergeCell ref="DG85:DI85"/>
    <mergeCell ref="DJ85:DL85"/>
    <mergeCell ref="CC85:CE85"/>
    <mergeCell ref="CF85:CH85"/>
    <mergeCell ref="CI85:CK85"/>
    <mergeCell ref="CL85:CN85"/>
    <mergeCell ref="CO85:CQ85"/>
    <mergeCell ref="CR85:CT85"/>
    <mergeCell ref="GP85:GR85"/>
    <mergeCell ref="GS85:GU85"/>
    <mergeCell ref="GV85:GX85"/>
    <mergeCell ref="FO85:FQ85"/>
    <mergeCell ref="FR85:FT85"/>
    <mergeCell ref="FU85:FW85"/>
    <mergeCell ref="FX85:FZ85"/>
    <mergeCell ref="GA85:GC85"/>
    <mergeCell ref="GD85:GF85"/>
    <mergeCell ref="EW85:EY85"/>
    <mergeCell ref="EZ85:FB85"/>
    <mergeCell ref="FC85:FE85"/>
    <mergeCell ref="FF85:FH85"/>
    <mergeCell ref="FI85:FK85"/>
    <mergeCell ref="FL85:FN85"/>
    <mergeCell ref="EE85:EG85"/>
    <mergeCell ref="EH85:EJ85"/>
    <mergeCell ref="EK85:EM85"/>
    <mergeCell ref="EN85:EP85"/>
    <mergeCell ref="EQ85:ES85"/>
    <mergeCell ref="ET85:EV85"/>
    <mergeCell ref="GG85:GI85"/>
    <mergeCell ref="GJ85:GL85"/>
    <mergeCell ref="GM85:GO85"/>
    <mergeCell ref="AS85:AU85"/>
    <mergeCell ref="AV85:AX85"/>
    <mergeCell ref="AY85:BA85"/>
    <mergeCell ref="BB85:BD85"/>
    <mergeCell ref="BE85:BG85"/>
    <mergeCell ref="BH85:BJ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AS86:AU86"/>
    <mergeCell ref="AV86:AX86"/>
    <mergeCell ref="BK85:BM85"/>
    <mergeCell ref="BN85:BP85"/>
    <mergeCell ref="BQ85:BS85"/>
    <mergeCell ref="BT85:BV85"/>
    <mergeCell ref="BW85:BY85"/>
    <mergeCell ref="BZ85:CB85"/>
    <mergeCell ref="DJ84:DL84"/>
    <mergeCell ref="DM84:DO84"/>
    <mergeCell ref="DP84:DR84"/>
    <mergeCell ref="DS84:DU84"/>
    <mergeCell ref="DV84:DX84"/>
    <mergeCell ref="DY84:EA84"/>
    <mergeCell ref="GV84:GX84"/>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FO83:FQ83"/>
    <mergeCell ref="FR83:FT83"/>
    <mergeCell ref="CR84:CT84"/>
    <mergeCell ref="CU84:CW84"/>
    <mergeCell ref="CX84:CZ84"/>
    <mergeCell ref="DA84:DC84"/>
    <mergeCell ref="DD84:DF84"/>
    <mergeCell ref="DG84:DI84"/>
    <mergeCell ref="BZ84:CB84"/>
    <mergeCell ref="CC84:CE84"/>
    <mergeCell ref="CF84:CH84"/>
    <mergeCell ref="CI84:CK84"/>
    <mergeCell ref="CL84:CN84"/>
    <mergeCell ref="CO84:CQ84"/>
    <mergeCell ref="BH84:BJ84"/>
    <mergeCell ref="BK84:BM84"/>
    <mergeCell ref="BN84:BP84"/>
    <mergeCell ref="BQ84:BS84"/>
    <mergeCell ref="BT84:BV84"/>
    <mergeCell ref="BW84:BY84"/>
    <mergeCell ref="ET84:EV84"/>
    <mergeCell ref="EW84:EY84"/>
    <mergeCell ref="EZ84:FB84"/>
    <mergeCell ref="FC84:FE84"/>
    <mergeCell ref="FF84:FH84"/>
    <mergeCell ref="FI84:FK84"/>
    <mergeCell ref="EB84:ED84"/>
    <mergeCell ref="EE84:EG84"/>
    <mergeCell ref="EH84:EJ84"/>
    <mergeCell ref="EK84:EM84"/>
    <mergeCell ref="EN84:EP84"/>
    <mergeCell ref="EQ84:ES84"/>
    <mergeCell ref="DP83:DR83"/>
    <mergeCell ref="DS83:DU83"/>
    <mergeCell ref="GY85:HA85"/>
    <mergeCell ref="HB85:HD85"/>
    <mergeCell ref="HE85:HG85"/>
    <mergeCell ref="HH85:HJ85"/>
    <mergeCell ref="HK85:HM85"/>
    <mergeCell ref="AG86:AK86"/>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FL83:FN83"/>
    <mergeCell ref="CU83:CW83"/>
    <mergeCell ref="CX83:CZ83"/>
    <mergeCell ref="DA83:DC83"/>
    <mergeCell ref="BT83:BV83"/>
    <mergeCell ref="BW83:BY83"/>
    <mergeCell ref="BZ83:CB83"/>
    <mergeCell ref="CC83:CE83"/>
    <mergeCell ref="CF83:CH83"/>
    <mergeCell ref="CI83:CK83"/>
    <mergeCell ref="BB83:BD83"/>
    <mergeCell ref="BE83:BG83"/>
    <mergeCell ref="BH83:BJ83"/>
    <mergeCell ref="BK83:BM83"/>
    <mergeCell ref="BN83:BP83"/>
    <mergeCell ref="BQ83:BS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DD83:DF83"/>
    <mergeCell ref="DG83:DI83"/>
    <mergeCell ref="DJ83:DL83"/>
    <mergeCell ref="DM83:DO83"/>
    <mergeCell ref="B83:U84"/>
    <mergeCell ref="V83:AA84"/>
    <mergeCell ref="AB83:AF84"/>
    <mergeCell ref="AG83:AK83"/>
    <mergeCell ref="AL83:AO83"/>
    <mergeCell ref="AP83:AR83"/>
    <mergeCell ref="AS83:AU83"/>
    <mergeCell ref="AV83:AX83"/>
    <mergeCell ref="AY83:BA83"/>
    <mergeCell ref="GS82:GU82"/>
    <mergeCell ref="GV82:GX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CL83:CN83"/>
    <mergeCell ref="CO83:CQ83"/>
    <mergeCell ref="CR83:CT83"/>
    <mergeCell ref="EZ81:FB81"/>
    <mergeCell ref="DS81:DU81"/>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FO80:FQ80"/>
    <mergeCell ref="FR80:FT80"/>
    <mergeCell ref="CI82:CK82"/>
    <mergeCell ref="CL82:CN82"/>
    <mergeCell ref="HH83:HJ83"/>
    <mergeCell ref="HH81:HJ81"/>
    <mergeCell ref="HK81:HM81"/>
    <mergeCell ref="AG82:AK82"/>
    <mergeCell ref="AL82:AO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DD80:DF80"/>
    <mergeCell ref="DG80:DI80"/>
    <mergeCell ref="DJ80:DL80"/>
    <mergeCell ref="DM80:DO80"/>
    <mergeCell ref="DP80:DR80"/>
    <mergeCell ref="DS80:DU80"/>
    <mergeCell ref="DV81:DX81"/>
    <mergeCell ref="DY81:EA81"/>
    <mergeCell ref="EB81:ED81"/>
    <mergeCell ref="EE81:EG81"/>
    <mergeCell ref="EH81:EJ81"/>
    <mergeCell ref="DJ81:DL81"/>
    <mergeCell ref="DM81:DO81"/>
    <mergeCell ref="DP81:DR81"/>
    <mergeCell ref="HK82:HM82"/>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CL80:CN80"/>
    <mergeCell ref="CO80:CQ80"/>
    <mergeCell ref="CR80:CT80"/>
    <mergeCell ref="CU80:CW80"/>
    <mergeCell ref="CX80:CZ80"/>
    <mergeCell ref="DA80:DC80"/>
    <mergeCell ref="CI80:CK80"/>
    <mergeCell ref="HE81:HG81"/>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K79:EM79"/>
    <mergeCell ref="EN79:EP79"/>
    <mergeCell ref="EQ79:ES79"/>
    <mergeCell ref="ET79:EV79"/>
    <mergeCell ref="EW79:EY79"/>
    <mergeCell ref="DP79:DR79"/>
    <mergeCell ref="DS79:DU79"/>
    <mergeCell ref="DV79:DX79"/>
    <mergeCell ref="DY79:EA79"/>
    <mergeCell ref="EB79:ED79"/>
    <mergeCell ref="EE79:EG79"/>
    <mergeCell ref="DJ79:DL79"/>
    <mergeCell ref="DM79:DO79"/>
    <mergeCell ref="HH80:HJ80"/>
    <mergeCell ref="HB79:HD79"/>
    <mergeCell ref="FU80:FW80"/>
    <mergeCell ref="EN80:EP80"/>
    <mergeCell ref="EQ80:ES80"/>
    <mergeCell ref="ET80:EV80"/>
    <mergeCell ref="EW80:EY80"/>
    <mergeCell ref="EZ80:FB80"/>
    <mergeCell ref="FC80:FE80"/>
    <mergeCell ref="DV80:DX80"/>
    <mergeCell ref="DY80:EA80"/>
    <mergeCell ref="EB80:ED80"/>
    <mergeCell ref="EE80:EG80"/>
    <mergeCell ref="EH80:EJ80"/>
    <mergeCell ref="EK80:EM80"/>
    <mergeCell ref="GM80:GO80"/>
    <mergeCell ref="FF80:FH80"/>
    <mergeCell ref="FI80:FK80"/>
    <mergeCell ref="FL80:FN80"/>
    <mergeCell ref="BZ78:CH78"/>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M77:DO77"/>
    <mergeCell ref="DP77:DR77"/>
    <mergeCell ref="DS77:DU77"/>
    <mergeCell ref="HH77:HJ77"/>
    <mergeCell ref="EE78:EG78"/>
    <mergeCell ref="EH78:EJ78"/>
    <mergeCell ref="DA78:DC78"/>
    <mergeCell ref="DD78:DF78"/>
    <mergeCell ref="DG78:DI78"/>
    <mergeCell ref="DJ78:DL78"/>
    <mergeCell ref="DM78:DO78"/>
    <mergeCell ref="DP78:DR78"/>
    <mergeCell ref="CI78:CK78"/>
    <mergeCell ref="CL78:CN78"/>
    <mergeCell ref="CO78:CQ78"/>
    <mergeCell ref="CR78:CT78"/>
    <mergeCell ref="CU78:CW78"/>
    <mergeCell ref="CX78:CZ78"/>
    <mergeCell ref="DS78:DU78"/>
    <mergeCell ref="DV78:DX78"/>
    <mergeCell ref="DY78:EA78"/>
    <mergeCell ref="HE78:HG78"/>
    <mergeCell ref="HH78:HJ78"/>
    <mergeCell ref="HE77:HG77"/>
    <mergeCell ref="FC77:FE77"/>
    <mergeCell ref="FF77:FH77"/>
    <mergeCell ref="FI77:FK77"/>
    <mergeCell ref="FL77:FN77"/>
    <mergeCell ref="EE77:EG77"/>
    <mergeCell ref="EH77:EJ77"/>
    <mergeCell ref="HK78:HM78"/>
    <mergeCell ref="AB77:AF78"/>
    <mergeCell ref="AG77:AK77"/>
    <mergeCell ref="AL77:AO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B78:ED78"/>
    <mergeCell ref="HK77:HM77"/>
    <mergeCell ref="AG78:AK78"/>
    <mergeCell ref="AL78:AO78"/>
    <mergeCell ref="GG77:GI77"/>
    <mergeCell ref="GJ77:GL77"/>
    <mergeCell ref="DP76:DR76"/>
    <mergeCell ref="DS76:DU76"/>
    <mergeCell ref="HE75:HG75"/>
    <mergeCell ref="FX75:FZ75"/>
    <mergeCell ref="GA75:GC75"/>
    <mergeCell ref="GD75:GF75"/>
    <mergeCell ref="GG75:GI75"/>
    <mergeCell ref="EN75:EP75"/>
    <mergeCell ref="EQ75:ES75"/>
    <mergeCell ref="ET75:EV75"/>
    <mergeCell ref="EW75:EY75"/>
    <mergeCell ref="DG76:DI76"/>
    <mergeCell ref="DV77:DX77"/>
    <mergeCell ref="DY77:EA77"/>
    <mergeCell ref="EB77:ED77"/>
    <mergeCell ref="DJ77:D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GY77:HA77"/>
    <mergeCell ref="HB77:HD77"/>
    <mergeCell ref="EK77:EM77"/>
    <mergeCell ref="EN77:EP77"/>
    <mergeCell ref="EQ77:ES77"/>
    <mergeCell ref="ET77:EV77"/>
    <mergeCell ref="HB75:HD75"/>
    <mergeCell ref="DV75:DX75"/>
    <mergeCell ref="DY75:EA75"/>
    <mergeCell ref="EB75:ED75"/>
    <mergeCell ref="EE75:EG75"/>
    <mergeCell ref="EH75:EJ75"/>
    <mergeCell ref="GJ75:GL75"/>
    <mergeCell ref="GM75:GO75"/>
    <mergeCell ref="FF75:FH75"/>
    <mergeCell ref="FI75:FK75"/>
    <mergeCell ref="FL75:FN75"/>
    <mergeCell ref="FO75:FQ75"/>
    <mergeCell ref="FR75:FT75"/>
    <mergeCell ref="FU75:FW75"/>
    <mergeCell ref="EK75:EM75"/>
    <mergeCell ref="FF76:FH76"/>
    <mergeCell ref="FI76:FK76"/>
    <mergeCell ref="EB76:ED76"/>
    <mergeCell ref="EE76:EG76"/>
    <mergeCell ref="EH76:EJ76"/>
    <mergeCell ref="EK76:EM76"/>
    <mergeCell ref="EN76:EP76"/>
    <mergeCell ref="EQ76:ES76"/>
    <mergeCell ref="DV76:DX76"/>
    <mergeCell ref="DY76:EA76"/>
    <mergeCell ref="EZ76:FB76"/>
    <mergeCell ref="FC76:FE76"/>
    <mergeCell ref="CR76:CT76"/>
    <mergeCell ref="CU76:CW76"/>
    <mergeCell ref="CX76:CZ76"/>
    <mergeCell ref="DA76:DC76"/>
    <mergeCell ref="CR74:CT74"/>
    <mergeCell ref="CU74:CW74"/>
    <mergeCell ref="CX74:CZ74"/>
    <mergeCell ref="DA74:DC74"/>
    <mergeCell ref="DD74:DF74"/>
    <mergeCell ref="CI74:CK74"/>
    <mergeCell ref="CL74:CN74"/>
    <mergeCell ref="DD76:DF76"/>
    <mergeCell ref="BZ74:CH74"/>
    <mergeCell ref="HK74:HM74"/>
    <mergeCell ref="EZ75:FB75"/>
    <mergeCell ref="FC75:FE75"/>
    <mergeCell ref="FU74:FW74"/>
    <mergeCell ref="FX74:FZ74"/>
    <mergeCell ref="EQ74:ES74"/>
    <mergeCell ref="ET74:EV74"/>
    <mergeCell ref="EW74:EY74"/>
    <mergeCell ref="EZ74:FB74"/>
    <mergeCell ref="FC74:FE74"/>
    <mergeCell ref="FF74:FH74"/>
    <mergeCell ref="HH75:HJ75"/>
    <mergeCell ref="DJ75:DL75"/>
    <mergeCell ref="DM75:DO75"/>
    <mergeCell ref="DP75:DR75"/>
    <mergeCell ref="DS75:DU75"/>
    <mergeCell ref="HK75:HM75"/>
    <mergeCell ref="DJ76:DL76"/>
    <mergeCell ref="DM76:DO76"/>
    <mergeCell ref="B75:U76"/>
    <mergeCell ref="V75:AA76"/>
    <mergeCell ref="AB75:AF76"/>
    <mergeCell ref="AG75:AK75"/>
    <mergeCell ref="AL75:AO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DY74:EA74"/>
    <mergeCell ref="EB74:ED74"/>
    <mergeCell ref="AG76:AK76"/>
    <mergeCell ref="AL76:AO76"/>
    <mergeCell ref="GP75:GR75"/>
    <mergeCell ref="GS75:GU75"/>
    <mergeCell ref="GV75:GX75"/>
    <mergeCell ref="GY75:HA75"/>
    <mergeCell ref="CI76:CK76"/>
    <mergeCell ref="CL76:CN76"/>
    <mergeCell ref="CO76:CQ76"/>
    <mergeCell ref="HE73:HG73"/>
    <mergeCell ref="HH73:HJ73"/>
    <mergeCell ref="HK73:HM73"/>
    <mergeCell ref="AG74:AK74"/>
    <mergeCell ref="AL74:AO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EE74:EG74"/>
    <mergeCell ref="EH74:EJ74"/>
    <mergeCell ref="EK74:EM74"/>
    <mergeCell ref="EN74:EP74"/>
    <mergeCell ref="DG74:DI74"/>
    <mergeCell ref="DJ74:DL74"/>
    <mergeCell ref="DM74:DO74"/>
    <mergeCell ref="DP74:DR74"/>
    <mergeCell ref="DS74:DU74"/>
    <mergeCell ref="DV74:DX74"/>
    <mergeCell ref="CO74:CQ74"/>
    <mergeCell ref="EW73:EY73"/>
    <mergeCell ref="EZ73:FB73"/>
    <mergeCell ref="DS73:DU73"/>
    <mergeCell ref="DV73:DX73"/>
    <mergeCell ref="DY73:EA73"/>
    <mergeCell ref="EB73:ED73"/>
    <mergeCell ref="EE73:EG73"/>
    <mergeCell ref="EH73:EJ73"/>
    <mergeCell ref="DJ73:DL73"/>
    <mergeCell ref="DM73:DO73"/>
    <mergeCell ref="DP73:DR73"/>
    <mergeCell ref="FO73:FQ73"/>
    <mergeCell ref="FR73:FT73"/>
    <mergeCell ref="EK73:EM73"/>
    <mergeCell ref="EN73:EP73"/>
    <mergeCell ref="EQ73:ES73"/>
    <mergeCell ref="ET73:EV73"/>
    <mergeCell ref="HH72:HJ72"/>
    <mergeCell ref="HK72:HM72"/>
    <mergeCell ref="B73:U74"/>
    <mergeCell ref="V73:AA74"/>
    <mergeCell ref="AB73:AF74"/>
    <mergeCell ref="AG73:AK73"/>
    <mergeCell ref="AL73:AO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BZ72:CB72"/>
    <mergeCell ref="CC72:CE72"/>
    <mergeCell ref="CF72:CH72"/>
    <mergeCell ref="FR72:FT72"/>
    <mergeCell ref="FU72:FW72"/>
    <mergeCell ref="EN72:EP72"/>
    <mergeCell ref="EQ72:ES72"/>
    <mergeCell ref="ET72:EV72"/>
    <mergeCell ref="EW72:EY72"/>
    <mergeCell ref="DD72:DF72"/>
    <mergeCell ref="DG72:DI72"/>
    <mergeCell ref="DJ72:DL72"/>
    <mergeCell ref="DM72:DO72"/>
    <mergeCell ref="DP72:DR72"/>
    <mergeCell ref="DS72:DU72"/>
    <mergeCell ref="DV71:DX71"/>
    <mergeCell ref="DY71:EA71"/>
    <mergeCell ref="EB71:ED71"/>
    <mergeCell ref="EE71:EG71"/>
    <mergeCell ref="DJ71:DL71"/>
    <mergeCell ref="DM71:DO71"/>
    <mergeCell ref="CL72:CN72"/>
    <mergeCell ref="CO72:CQ72"/>
    <mergeCell ref="CR72:CT72"/>
    <mergeCell ref="CU72:CW72"/>
    <mergeCell ref="CX72:CZ72"/>
    <mergeCell ref="DA72:DC72"/>
    <mergeCell ref="EN71:EP71"/>
    <mergeCell ref="EQ71:ES71"/>
    <mergeCell ref="ET71:EV71"/>
    <mergeCell ref="EW71:EY71"/>
    <mergeCell ref="DP71:DR71"/>
    <mergeCell ref="DS71:DU71"/>
    <mergeCell ref="FF71:FH71"/>
    <mergeCell ref="FI71:FK71"/>
    <mergeCell ref="FL71:FN71"/>
    <mergeCell ref="FO71:FQ71"/>
    <mergeCell ref="EH71:EJ71"/>
    <mergeCell ref="EK71:EM71"/>
    <mergeCell ref="EZ72:FB72"/>
    <mergeCell ref="FC72:FE72"/>
    <mergeCell ref="DV72:DX72"/>
    <mergeCell ref="DY72:EA72"/>
    <mergeCell ref="EB72:ED72"/>
    <mergeCell ref="EE72:EG72"/>
    <mergeCell ref="EH72:EJ72"/>
    <mergeCell ref="EK72:EM72"/>
    <mergeCell ref="FF70:FH70"/>
    <mergeCell ref="FI70:FK70"/>
    <mergeCell ref="FL70:FN70"/>
    <mergeCell ref="FO70:FQ70"/>
    <mergeCell ref="FR70:FT70"/>
    <mergeCell ref="EK70:EM70"/>
    <mergeCell ref="CI72:CK72"/>
    <mergeCell ref="HB71:HD71"/>
    <mergeCell ref="B69:U70"/>
    <mergeCell ref="V69:AA70"/>
    <mergeCell ref="HE71:HG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EN70:EP70"/>
    <mergeCell ref="EQ70:ES70"/>
    <mergeCell ref="ET70:EV70"/>
    <mergeCell ref="EW70:EY70"/>
    <mergeCell ref="EZ70:FB70"/>
    <mergeCell ref="DS70:DU70"/>
    <mergeCell ref="DV70:DX70"/>
    <mergeCell ref="DY70:EA70"/>
    <mergeCell ref="EB70:ED70"/>
    <mergeCell ref="EE70:EG70"/>
    <mergeCell ref="EH70:EJ70"/>
    <mergeCell ref="DJ70:DL70"/>
    <mergeCell ref="DM70:DO70"/>
    <mergeCell ref="DP70:DR70"/>
    <mergeCell ref="HE70:HG70"/>
    <mergeCell ref="HH70:HJ70"/>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EE69:EG69"/>
    <mergeCell ref="EH69:EJ69"/>
    <mergeCell ref="EK69:EM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AS69:AU69"/>
    <mergeCell ref="AV69:AX69"/>
    <mergeCell ref="AY69:BA69"/>
    <mergeCell ref="BB69:BD69"/>
    <mergeCell ref="BE69:BG69"/>
    <mergeCell ref="BH69:BJ69"/>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BK69:BM69"/>
    <mergeCell ref="BN69:BP69"/>
    <mergeCell ref="BQ69:BS69"/>
    <mergeCell ref="BT69:BV69"/>
    <mergeCell ref="BW69:BY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EK68:EM68"/>
    <mergeCell ref="EN68:EP68"/>
    <mergeCell ref="EQ68:ES68"/>
    <mergeCell ref="DJ68:DL68"/>
    <mergeCell ref="DM68:DO68"/>
    <mergeCell ref="DP68:DR68"/>
    <mergeCell ref="DS68:DU68"/>
    <mergeCell ref="DV68:DX68"/>
    <mergeCell ref="DY68:EA68"/>
    <mergeCell ref="GV68:GX68"/>
    <mergeCell ref="GY68:HA68"/>
    <mergeCell ref="HB68:HD68"/>
    <mergeCell ref="HE68:HG68"/>
    <mergeCell ref="HH68:HJ68"/>
    <mergeCell ref="GY69:HA69"/>
    <mergeCell ref="HB69:HD69"/>
    <mergeCell ref="HE69:HG69"/>
    <mergeCell ref="HH69:HJ69"/>
    <mergeCell ref="HK69:HM69"/>
    <mergeCell ref="AG70:AK70"/>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J67:DL67"/>
    <mergeCell ref="DM67:DO67"/>
    <mergeCell ref="DP67:DR67"/>
    <mergeCell ref="DS67:DU67"/>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BE66:BG66"/>
    <mergeCell ref="BH66:BJ66"/>
    <mergeCell ref="BK66:BM66"/>
    <mergeCell ref="BN66:BP66"/>
    <mergeCell ref="BQ66:BS66"/>
    <mergeCell ref="BT66:BV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GG65:GI65"/>
    <mergeCell ref="GJ65:GL65"/>
    <mergeCell ref="FC65:FE65"/>
    <mergeCell ref="FF65:FH65"/>
    <mergeCell ref="FI65:FK65"/>
    <mergeCell ref="FL65:FN65"/>
    <mergeCell ref="CO66:CQ66"/>
    <mergeCell ref="CR66:CT66"/>
    <mergeCell ref="CU66:CW66"/>
    <mergeCell ref="CX66:CZ66"/>
    <mergeCell ref="DA66:DC66"/>
    <mergeCell ref="DD66:DF66"/>
    <mergeCell ref="BZ66:CB66"/>
    <mergeCell ref="CC66:CE66"/>
    <mergeCell ref="CF66:CH66"/>
    <mergeCell ref="CI66:CK66"/>
    <mergeCell ref="CL66:CN66"/>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FO65:FQ65"/>
    <mergeCell ref="DD64:DF64"/>
    <mergeCell ref="DG64:DI64"/>
    <mergeCell ref="DJ64:DL64"/>
    <mergeCell ref="DM64:DO64"/>
    <mergeCell ref="DP64:DR64"/>
    <mergeCell ref="DS64:DU64"/>
    <mergeCell ref="CI65:CK65"/>
    <mergeCell ref="CL65:CN65"/>
    <mergeCell ref="CO65:CQ65"/>
    <mergeCell ref="CR65:CT65"/>
    <mergeCell ref="CU65:CW65"/>
    <mergeCell ref="CX65:CZ65"/>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FR65:FT65"/>
    <mergeCell ref="EK65:EM65"/>
    <mergeCell ref="EN65:EP65"/>
    <mergeCell ref="EQ65:ES65"/>
    <mergeCell ref="ET65:EV65"/>
    <mergeCell ref="BQ65:BS65"/>
    <mergeCell ref="BT65:BV65"/>
    <mergeCell ref="BW65:BY65"/>
    <mergeCell ref="BZ65:CB65"/>
    <mergeCell ref="CC65:CE65"/>
    <mergeCell ref="CF65:CH65"/>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CL64:CN64"/>
    <mergeCell ref="CO64:CQ64"/>
    <mergeCell ref="CR64:CT64"/>
    <mergeCell ref="CU64:CW64"/>
    <mergeCell ref="CX64:CZ64"/>
    <mergeCell ref="DA64:DC64"/>
    <mergeCell ref="BZ64:CB64"/>
    <mergeCell ref="CC64:CE64"/>
    <mergeCell ref="CF64:CH64"/>
    <mergeCell ref="CI64:CK64"/>
    <mergeCell ref="HE65:HG65"/>
    <mergeCell ref="HE63:HG63"/>
    <mergeCell ref="HH63:HJ63"/>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DJ63:DL63"/>
    <mergeCell ref="DM63:DO63"/>
    <mergeCell ref="HH64:HJ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GJ64:GL64"/>
    <mergeCell ref="GM64:GO64"/>
    <mergeCell ref="FF64:FH64"/>
    <mergeCell ref="FI64:FK64"/>
    <mergeCell ref="FL64:FN64"/>
    <mergeCell ref="FO64:FQ64"/>
    <mergeCell ref="B63:U64"/>
    <mergeCell ref="V63:AA64"/>
    <mergeCell ref="AB63:AF64"/>
    <mergeCell ref="AG63:AK63"/>
    <mergeCell ref="AL63:AO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Z62:CB62"/>
    <mergeCell ref="CC62:CE62"/>
    <mergeCell ref="CF62:CH62"/>
    <mergeCell ref="AY62:BA62"/>
    <mergeCell ref="BB62:BD62"/>
    <mergeCell ref="BE62:BG62"/>
    <mergeCell ref="BH62:BJ62"/>
    <mergeCell ref="BK62:BM62"/>
    <mergeCell ref="BN62:BP62"/>
    <mergeCell ref="HB63:HD63"/>
    <mergeCell ref="B61:U62"/>
    <mergeCell ref="V61:AA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DG60:DI60"/>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EW60:EY60"/>
    <mergeCell ref="EZ60:FB60"/>
    <mergeCell ref="FC60:FE60"/>
    <mergeCell ref="FF60:FH60"/>
    <mergeCell ref="FI60:FK60"/>
    <mergeCell ref="EB60:ED60"/>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HE62:HG62"/>
    <mergeCell ref="HH62:HJ62"/>
    <mergeCell ref="HK62:HM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GY61:HA61"/>
    <mergeCell ref="HB61:HD61"/>
    <mergeCell ref="HE61:HG61"/>
    <mergeCell ref="HH61:HJ61"/>
    <mergeCell ref="BQ58:BS58"/>
    <mergeCell ref="BT58:BV58"/>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H60:EJ60"/>
    <mergeCell ref="EK60:EM60"/>
    <mergeCell ref="EN60:EP60"/>
    <mergeCell ref="EQ60:ES60"/>
    <mergeCell ref="DJ60:DL60"/>
    <mergeCell ref="EN59:EP59"/>
    <mergeCell ref="EQ59:ES59"/>
    <mergeCell ref="ET59:EV59"/>
    <mergeCell ref="EW59:EY59"/>
    <mergeCell ref="EZ59:FB59"/>
    <mergeCell ref="FC59:FE59"/>
    <mergeCell ref="DV59:DX59"/>
    <mergeCell ref="DY59:EA59"/>
    <mergeCell ref="EB59:ED59"/>
    <mergeCell ref="EE59:EG59"/>
    <mergeCell ref="EH59:EJ59"/>
    <mergeCell ref="EK59:EM59"/>
    <mergeCell ref="DJ59:DL59"/>
    <mergeCell ref="DM59:DO59"/>
    <mergeCell ref="DP59:DR59"/>
    <mergeCell ref="DS59:DU59"/>
    <mergeCell ref="BZ60:CB60"/>
    <mergeCell ref="CC60:CE60"/>
    <mergeCell ref="CF60:CH60"/>
    <mergeCell ref="CI60:CK60"/>
    <mergeCell ref="CL60:CN60"/>
    <mergeCell ref="CO60:CQ60"/>
    <mergeCell ref="DM60:DO60"/>
    <mergeCell ref="DP60:DR60"/>
    <mergeCell ref="DS60:DU60"/>
    <mergeCell ref="DV60:DX60"/>
    <mergeCell ref="DY60:EA60"/>
    <mergeCell ref="CR60:CT60"/>
    <mergeCell ref="CU60:CW60"/>
    <mergeCell ref="CX60:CZ60"/>
    <mergeCell ref="DA60:DC60"/>
    <mergeCell ref="DD60:DF60"/>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CO54:CQ54"/>
    <mergeCell ref="CR54:CT54"/>
    <mergeCell ref="CU54:CW54"/>
    <mergeCell ref="CX54:CZ54"/>
    <mergeCell ref="BQ54:BS54"/>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CR52:CT52"/>
    <mergeCell ref="CU52:CW52"/>
    <mergeCell ref="CX52:CZ52"/>
    <mergeCell ref="DA52:DC52"/>
    <mergeCell ref="DD52:DF52"/>
    <mergeCell ref="DG52:DI52"/>
    <mergeCell ref="BZ52:CB52"/>
    <mergeCell ref="CC52:CE52"/>
    <mergeCell ref="CF52:CH52"/>
    <mergeCell ref="CI52:CK52"/>
    <mergeCell ref="CL52:CN52"/>
    <mergeCell ref="CO52:CQ52"/>
    <mergeCell ref="BH52:BJ52"/>
    <mergeCell ref="BK52:BM52"/>
    <mergeCell ref="BN52:BP52"/>
    <mergeCell ref="BQ52:BS52"/>
    <mergeCell ref="BT52:BV52"/>
    <mergeCell ref="BW52:BY52"/>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L51:CN51"/>
    <mergeCell ref="CO51:CQ51"/>
    <mergeCell ref="CR51:CT51"/>
    <mergeCell ref="CU51:CW51"/>
    <mergeCell ref="CX51:CZ51"/>
    <mergeCell ref="DA51:DC51"/>
    <mergeCell ref="BT51:BV51"/>
    <mergeCell ref="BW51:BY51"/>
    <mergeCell ref="BZ51:CB51"/>
    <mergeCell ref="CC51:CE51"/>
    <mergeCell ref="CF51:CH51"/>
    <mergeCell ref="CI51:CK51"/>
    <mergeCell ref="BB51:BD51"/>
    <mergeCell ref="BE51:BG51"/>
    <mergeCell ref="BH51:BJ51"/>
    <mergeCell ref="BK51:BM51"/>
    <mergeCell ref="BN51:BP51"/>
    <mergeCell ref="BQ51:BS51"/>
    <mergeCell ref="B51:U52"/>
    <mergeCell ref="V51:AA52"/>
    <mergeCell ref="AB51:AF52"/>
    <mergeCell ref="AG51:AK51"/>
    <mergeCell ref="AL51:AO51"/>
    <mergeCell ref="AP51:AR51"/>
    <mergeCell ref="AS51:AU51"/>
    <mergeCell ref="AV51:AX51"/>
    <mergeCell ref="AY51:BA51"/>
    <mergeCell ref="GS50:GU50"/>
    <mergeCell ref="GV50:GX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CX50:CZ50"/>
    <mergeCell ref="DA50:DC50"/>
    <mergeCell ref="DD50:DF50"/>
    <mergeCell ref="BZ50:CB50"/>
    <mergeCell ref="CC50:CE50"/>
    <mergeCell ref="CF50:CH50"/>
    <mergeCell ref="CI50:CK50"/>
    <mergeCell ref="CL50:CN50"/>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EN49:EP49"/>
    <mergeCell ref="EQ49:ES49"/>
    <mergeCell ref="ET49:EV49"/>
    <mergeCell ref="EW49:EY49"/>
    <mergeCell ref="EZ49:FB49"/>
    <mergeCell ref="DS49:DU49"/>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DV49:DX49"/>
    <mergeCell ref="DY49:EA49"/>
    <mergeCell ref="EB49:ED49"/>
    <mergeCell ref="EE49:EG49"/>
    <mergeCell ref="EH49:EJ49"/>
    <mergeCell ref="DJ49:DL49"/>
    <mergeCell ref="DM49:DO49"/>
    <mergeCell ref="DP49:DR49"/>
    <mergeCell ref="BZ48:CB48"/>
    <mergeCell ref="CC48:CE48"/>
    <mergeCell ref="CF48:CH48"/>
    <mergeCell ref="CI48:CK48"/>
    <mergeCell ref="DG47:DI47"/>
    <mergeCell ref="DJ47:DL47"/>
    <mergeCell ref="DM47:DO47"/>
    <mergeCell ref="CF47:CH47"/>
    <mergeCell ref="CI47:CK47"/>
    <mergeCell ref="CL47:CN47"/>
    <mergeCell ref="CO47:CQ47"/>
    <mergeCell ref="CR47:CT47"/>
    <mergeCell ref="CU47:CW47"/>
    <mergeCell ref="HE49:HG49"/>
    <mergeCell ref="HE47:HG47"/>
    <mergeCell ref="BB48:BD48"/>
    <mergeCell ref="BE48:BG48"/>
    <mergeCell ref="BH48:BJ48"/>
    <mergeCell ref="BK48:BM48"/>
    <mergeCell ref="BN48:BP48"/>
    <mergeCell ref="BQ48:BS48"/>
    <mergeCell ref="FR48:FT48"/>
    <mergeCell ref="FU48:FW48"/>
    <mergeCell ref="EN48:EP48"/>
    <mergeCell ref="EQ48:ES48"/>
    <mergeCell ref="ET48:EV48"/>
    <mergeCell ref="EW48:EY48"/>
    <mergeCell ref="EZ48:FB48"/>
    <mergeCell ref="FC48:FE48"/>
    <mergeCell ref="DV48:DX48"/>
    <mergeCell ref="DY48:EA48"/>
    <mergeCell ref="EB48:ED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7:BJ47"/>
    <mergeCell ref="BT48:BV48"/>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EH47:EJ47"/>
    <mergeCell ref="EK47:EM47"/>
    <mergeCell ref="EN47:EP47"/>
    <mergeCell ref="EQ47:ES47"/>
    <mergeCell ref="HH47:HJ47"/>
    <mergeCell ref="BW48:BY48"/>
    <mergeCell ref="DP46:DR46"/>
    <mergeCell ref="CL46:CN46"/>
    <mergeCell ref="CO46:CQ46"/>
    <mergeCell ref="CR46:CT46"/>
    <mergeCell ref="CU46:CW46"/>
    <mergeCell ref="CX46:CZ46"/>
    <mergeCell ref="BQ46:BS46"/>
    <mergeCell ref="BT46:BV46"/>
    <mergeCell ref="BW46:BY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BW45:BY45"/>
    <mergeCell ref="AS45:AU45"/>
    <mergeCell ref="AV45:AX45"/>
    <mergeCell ref="AY45:BA45"/>
    <mergeCell ref="BB45:BD45"/>
    <mergeCell ref="BE45:BG45"/>
    <mergeCell ref="BH45:BJ45"/>
    <mergeCell ref="HE46:HG46"/>
    <mergeCell ref="HH46:HJ46"/>
    <mergeCell ref="BZ46:CB46"/>
    <mergeCell ref="CC46:CE46"/>
    <mergeCell ref="CF46:CH46"/>
    <mergeCell ref="CF45:CH45"/>
    <mergeCell ref="CI45:CK45"/>
    <mergeCell ref="CL45:CN45"/>
    <mergeCell ref="CO45:CQ45"/>
    <mergeCell ref="CR45:CT45"/>
    <mergeCell ref="BZ45:CB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HK46:HM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EH45:EJ45"/>
    <mergeCell ref="EK45:EM45"/>
    <mergeCell ref="EN45:EP45"/>
    <mergeCell ref="EQ45:ES45"/>
    <mergeCell ref="ET45:EV45"/>
    <mergeCell ref="CI46:CK46"/>
    <mergeCell ref="FF45:FH45"/>
    <mergeCell ref="FI45:FK45"/>
    <mergeCell ref="FL45:FN45"/>
    <mergeCell ref="EE45:EG45"/>
    <mergeCell ref="BK45:BM45"/>
    <mergeCell ref="BN45:BP45"/>
    <mergeCell ref="BQ45:BS45"/>
    <mergeCell ref="BT45:BV45"/>
    <mergeCell ref="EN44:EP44"/>
    <mergeCell ref="EQ44:ES44"/>
    <mergeCell ref="DJ44:DL44"/>
    <mergeCell ref="DM44:DO44"/>
    <mergeCell ref="DP44:DR44"/>
    <mergeCell ref="DS44:DU44"/>
    <mergeCell ref="DV44:DX44"/>
    <mergeCell ref="DY44:EA44"/>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GY45:HA45"/>
    <mergeCell ref="HB45:HD45"/>
    <mergeCell ref="HE45:HG45"/>
    <mergeCell ref="HH45:HJ45"/>
    <mergeCell ref="HH43:HJ43"/>
    <mergeCell ref="EK43:EM43"/>
    <mergeCell ref="DJ43:DL43"/>
    <mergeCell ref="DM43:DO43"/>
    <mergeCell ref="DP43:DR43"/>
    <mergeCell ref="DS43:DU43"/>
    <mergeCell ref="ET44:EV44"/>
    <mergeCell ref="EW44:EY44"/>
    <mergeCell ref="EZ44:FB44"/>
    <mergeCell ref="FC44:FE44"/>
    <mergeCell ref="FF44:FH44"/>
    <mergeCell ref="FI44:FK44"/>
    <mergeCell ref="EB44:ED44"/>
    <mergeCell ref="EE44:EG44"/>
    <mergeCell ref="EH44:EJ44"/>
    <mergeCell ref="EK44:EM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HK42:HM42"/>
    <mergeCell ref="B43:U44"/>
    <mergeCell ref="V43:AA44"/>
    <mergeCell ref="AB43:AF44"/>
    <mergeCell ref="AG43:AK43"/>
    <mergeCell ref="AL43:AO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Z42:CB42"/>
    <mergeCell ref="CC42:CE42"/>
    <mergeCell ref="CF42:CH42"/>
    <mergeCell ref="CI42:CK42"/>
    <mergeCell ref="CL42:CN42"/>
    <mergeCell ref="HE41:HG41"/>
    <mergeCell ref="HH41:HJ41"/>
    <mergeCell ref="HK41:HM41"/>
    <mergeCell ref="AG42:AK42"/>
    <mergeCell ref="AL42:AO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J41:DL41"/>
    <mergeCell ref="DM41:DO41"/>
    <mergeCell ref="DP41:DR41"/>
    <mergeCell ref="HH40:HJ40"/>
    <mergeCell ref="HK40:HM40"/>
    <mergeCell ref="B41:U42"/>
    <mergeCell ref="V41:AA42"/>
    <mergeCell ref="AB41:AF42"/>
    <mergeCell ref="AG41:AK41"/>
    <mergeCell ref="AL41:AO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Z40:CB40"/>
    <mergeCell ref="CC40:CE40"/>
    <mergeCell ref="CF40:CH40"/>
    <mergeCell ref="CI40:CK40"/>
    <mergeCell ref="BB40:BD40"/>
    <mergeCell ref="BE40:BG40"/>
    <mergeCell ref="HB39:HD39"/>
    <mergeCell ref="B37:U38"/>
    <mergeCell ref="V37:AA38"/>
    <mergeCell ref="HE39:HG39"/>
    <mergeCell ref="HH39:HJ39"/>
    <mergeCell ref="DS39:DU39"/>
    <mergeCell ref="DV39:DX39"/>
    <mergeCell ref="DY39:EA39"/>
    <mergeCell ref="EB39:ED39"/>
    <mergeCell ref="EE39:EG39"/>
    <mergeCell ref="CX39:CZ39"/>
    <mergeCell ref="DA39:DC39"/>
    <mergeCell ref="DD39:DF39"/>
    <mergeCell ref="DG39:DI39"/>
    <mergeCell ref="DJ39:DL39"/>
    <mergeCell ref="DM39:DO39"/>
    <mergeCell ref="CR39:CT39"/>
    <mergeCell ref="CU39:CW39"/>
    <mergeCell ref="AV39:AX39"/>
    <mergeCell ref="AY39:BA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BB39:BD39"/>
    <mergeCell ref="BE39:BG39"/>
    <mergeCell ref="HE38:HG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DD37:DF37"/>
    <mergeCell ref="DG37:DI37"/>
    <mergeCell ref="DJ37:DL37"/>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AB37:AF38"/>
    <mergeCell ref="AG37:AK37"/>
    <mergeCell ref="AL37:AO37"/>
    <mergeCell ref="AP37:AR37"/>
    <mergeCell ref="GV36:GX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6:CK36"/>
    <mergeCell ref="CL36:CN36"/>
    <mergeCell ref="CO36:CQ36"/>
    <mergeCell ref="BH36:BJ36"/>
    <mergeCell ref="BK36:BM36"/>
    <mergeCell ref="BN36:BP36"/>
    <mergeCell ref="BQ36:BS36"/>
    <mergeCell ref="BT36:BV36"/>
    <mergeCell ref="BW36:BY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BT35:BV35"/>
    <mergeCell ref="BW35:BY35"/>
    <mergeCell ref="BZ35:CB35"/>
    <mergeCell ref="CC35:CE35"/>
    <mergeCell ref="CF35:CH35"/>
    <mergeCell ref="CI35:CK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CL35:CN35"/>
    <mergeCell ref="DG34:DI34"/>
    <mergeCell ref="DJ34:DL34"/>
    <mergeCell ref="DM34:DO34"/>
    <mergeCell ref="DP34:DR34"/>
    <mergeCell ref="DS34:DU34"/>
    <mergeCell ref="DV34:DX34"/>
    <mergeCell ref="CO34:CQ34"/>
    <mergeCell ref="CR34:CT34"/>
    <mergeCell ref="CU34:CW34"/>
    <mergeCell ref="FX34:FZ34"/>
    <mergeCell ref="EQ34:ES34"/>
    <mergeCell ref="ET34:EV34"/>
    <mergeCell ref="EW34:EY34"/>
    <mergeCell ref="EZ34:FB34"/>
    <mergeCell ref="FC34:FE34"/>
    <mergeCell ref="FF34:FH34"/>
    <mergeCell ref="CX35:CZ35"/>
    <mergeCell ref="DA35:DC35"/>
    <mergeCell ref="CO35:CQ35"/>
    <mergeCell ref="CR35:CT35"/>
    <mergeCell ref="CU35:CW35"/>
    <mergeCell ref="CX34:CZ34"/>
    <mergeCell ref="DA34:DC34"/>
    <mergeCell ref="DD34:DF34"/>
    <mergeCell ref="O31:BW31"/>
    <mergeCell ref="BW34:BY34"/>
    <mergeCell ref="BZ34:CB34"/>
    <mergeCell ref="CC34:CE34"/>
    <mergeCell ref="CF34:CH34"/>
    <mergeCell ref="CI34:CK34"/>
    <mergeCell ref="CL34:CN34"/>
    <mergeCell ref="HH35:HJ35"/>
    <mergeCell ref="BB35:BD35"/>
    <mergeCell ref="BE35:BG35"/>
    <mergeCell ref="BH35:BJ35"/>
    <mergeCell ref="BK35:BM35"/>
    <mergeCell ref="BN35:BP35"/>
    <mergeCell ref="BQ35:BS35"/>
    <mergeCell ref="B35:U36"/>
    <mergeCell ref="V35:AA36"/>
    <mergeCell ref="AB35:AF36"/>
    <mergeCell ref="AG35:AK35"/>
    <mergeCell ref="AL35:AO35"/>
    <mergeCell ref="AP35:AR35"/>
    <mergeCell ref="AS35:AU35"/>
    <mergeCell ref="AV35:AX35"/>
    <mergeCell ref="AY35:BA35"/>
    <mergeCell ref="DD35:DF35"/>
    <mergeCell ref="DG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DP35:DR35"/>
    <mergeCell ref="DS35:DU35"/>
    <mergeCell ref="GS34:GU34"/>
    <mergeCell ref="GV34:GX34"/>
    <mergeCell ref="DY34:EA34"/>
    <mergeCell ref="EB34:ED34"/>
    <mergeCell ref="EE34:EG34"/>
    <mergeCell ref="EH34:EJ34"/>
    <mergeCell ref="EK34:EM34"/>
    <mergeCell ref="EN34:EP34"/>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4:BX14"/>
    <mergeCell ref="B15:BX15"/>
    <mergeCell ref="B16:BX16"/>
    <mergeCell ref="C17:S17"/>
    <mergeCell ref="BT17:BU17"/>
    <mergeCell ref="BV17:BW17"/>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topLeftCell="A60" zoomScale="83" zoomScaleNormal="83" workbookViewId="0">
      <selection activeCell="AB34" sqref="AB34:AG66"/>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220"/>
    </row>
    <row r="3" spans="2:65"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221"/>
    </row>
    <row r="4" spans="2:65"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222"/>
    </row>
    <row r="5" spans="2:65"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223"/>
    </row>
    <row r="6" spans="2:65"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223"/>
    </row>
    <row r="7" spans="2:65"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223"/>
    </row>
    <row r="8" spans="2:65"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223"/>
    </row>
    <row r="9" spans="2:65"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231"/>
    </row>
    <row r="10" spans="2:65"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223"/>
    </row>
    <row r="11" spans="2:65"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220"/>
    </row>
    <row r="12" spans="2:65"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222"/>
    </row>
    <row r="13" spans="2:65"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229"/>
    </row>
    <row r="14" spans="2:65"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229"/>
    </row>
    <row r="15" spans="2:65"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229"/>
    </row>
    <row r="16" spans="2:65"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230"/>
    </row>
    <row r="17" spans="2:65"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81" t="s">
        <v>46</v>
      </c>
      <c r="D19" s="81"/>
      <c r="E19" s="81"/>
      <c r="F19" s="81"/>
      <c r="G19" s="81"/>
      <c r="H19" s="81"/>
      <c r="I19" s="81"/>
      <c r="J19" s="225" t="str">
        <f>'LE 04 (PROG)'!J19:S19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81" t="s">
        <v>47</v>
      </c>
      <c r="D21" s="81"/>
      <c r="E21" s="81"/>
      <c r="F21" s="81"/>
      <c r="G21" s="81"/>
      <c r="H21" s="81"/>
      <c r="I21" s="81"/>
      <c r="J21" s="225" t="str">
        <f>'LE 04 (PROG)'!J21:S21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68"/>
      <c r="E25" s="68"/>
      <c r="F25" s="68"/>
      <c r="G25" s="68"/>
      <c r="H25" s="68"/>
      <c r="I25" s="68"/>
      <c r="J25" s="68"/>
      <c r="K25" s="68"/>
      <c r="L25" s="68"/>
      <c r="M25" s="68"/>
      <c r="N25" s="68"/>
      <c r="O25" s="85" t="str">
        <f>'LE 04 (PROG)'!O25:BW25</f>
        <v>DESARROLLO HUMANO</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224"/>
    </row>
    <row r="26" spans="2:65" ht="18" customHeight="1" x14ac:dyDescent="0.2">
      <c r="B26" s="7"/>
      <c r="C26" s="67" t="s">
        <v>34</v>
      </c>
      <c r="D26" s="68"/>
      <c r="E26" s="68"/>
      <c r="F26" s="68"/>
      <c r="G26" s="68"/>
      <c r="H26" s="68"/>
      <c r="I26" s="68"/>
      <c r="J26" s="68"/>
      <c r="K26" s="68"/>
      <c r="L26" s="68"/>
      <c r="M26" s="68"/>
      <c r="N26" s="68"/>
      <c r="O26" s="228" t="str">
        <f>'LE 04 (PROG)'!O26:Q26</f>
        <v>LE 04</v>
      </c>
      <c r="P26" s="228"/>
      <c r="Q26" s="22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70">
        <f>'LE 04 (PROG)'!O27:Q27</f>
        <v>0.05</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71" t="s">
        <v>36</v>
      </c>
      <c r="D28" s="71"/>
      <c r="E28" s="71"/>
      <c r="F28" s="71"/>
      <c r="G28" s="71"/>
      <c r="H28" s="71"/>
      <c r="I28" s="71"/>
      <c r="J28" s="71"/>
      <c r="K28" s="71"/>
      <c r="L28" s="71"/>
      <c r="M28" s="71"/>
      <c r="N28" s="71"/>
      <c r="O28" s="72"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238"/>
    </row>
    <row r="29" spans="2:65" ht="18" customHeight="1" x14ac:dyDescent="0.2">
      <c r="B29" s="7"/>
      <c r="C29" s="67" t="s">
        <v>34</v>
      </c>
      <c r="D29" s="67"/>
      <c r="E29" s="67"/>
      <c r="F29" s="67"/>
      <c r="G29" s="67"/>
      <c r="H29" s="67"/>
      <c r="I29" s="67"/>
      <c r="J29" s="67"/>
      <c r="K29" s="67"/>
      <c r="L29" s="67"/>
      <c r="M29" s="67"/>
      <c r="N29" s="67"/>
      <c r="O29" s="69" t="str">
        <f>'LE 04 (PROG)'!O29:R29</f>
        <v>LE 04 OB 01.</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73">
        <f>'LE 04 (PROG)'!O30:Q30</f>
        <v>1</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9" t="str">
        <f>'LE 04 (PROG)'!O31:BW31</f>
        <v>Subgerente Administrativo.</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224"/>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2" t="s">
        <v>39</v>
      </c>
      <c r="C33" s="233"/>
      <c r="D33" s="233"/>
      <c r="E33" s="233"/>
      <c r="F33" s="233"/>
      <c r="G33" s="233"/>
      <c r="H33" s="233"/>
      <c r="I33" s="233"/>
      <c r="J33" s="233"/>
      <c r="K33" s="233"/>
      <c r="L33" s="233"/>
      <c r="M33" s="233"/>
      <c r="N33" s="233"/>
      <c r="O33" s="233"/>
      <c r="P33" s="233"/>
      <c r="Q33" s="233"/>
      <c r="R33" s="233"/>
      <c r="S33" s="233"/>
      <c r="T33" s="233"/>
      <c r="U33" s="234"/>
      <c r="V33" s="232" t="s">
        <v>40</v>
      </c>
      <c r="W33" s="233"/>
      <c r="X33" s="233"/>
      <c r="Y33" s="233"/>
      <c r="Z33" s="233"/>
      <c r="AA33" s="234"/>
      <c r="AB33" s="235" t="s">
        <v>9</v>
      </c>
      <c r="AC33" s="236"/>
      <c r="AD33" s="236"/>
      <c r="AE33" s="236"/>
      <c r="AF33" s="236"/>
      <c r="AG33" s="237"/>
      <c r="AH33" s="235" t="s">
        <v>49</v>
      </c>
      <c r="AI33" s="236"/>
      <c r="AJ33" s="236"/>
      <c r="AK33" s="236"/>
      <c r="AL33" s="236"/>
      <c r="AM33" s="237"/>
      <c r="AN33" s="235" t="s">
        <v>10</v>
      </c>
      <c r="AO33" s="236"/>
      <c r="AP33" s="236"/>
      <c r="AQ33" s="236"/>
      <c r="AR33" s="236"/>
      <c r="AS33" s="237"/>
      <c r="AT33" s="235" t="s">
        <v>48</v>
      </c>
      <c r="AU33" s="236"/>
      <c r="AV33" s="236"/>
      <c r="AW33" s="236"/>
      <c r="AX33" s="236"/>
      <c r="AY33" s="237"/>
      <c r="AZ33" s="235" t="s">
        <v>7</v>
      </c>
      <c r="BA33" s="236"/>
      <c r="BB33" s="236"/>
      <c r="BC33" s="236"/>
      <c r="BD33" s="236"/>
      <c r="BE33" s="236"/>
      <c r="BF33" s="237"/>
      <c r="BG33" s="235" t="s">
        <v>6</v>
      </c>
      <c r="BH33" s="236"/>
      <c r="BI33" s="236"/>
      <c r="BJ33" s="236"/>
      <c r="BK33" s="236"/>
      <c r="BL33" s="236"/>
      <c r="BM33" s="237"/>
    </row>
    <row r="34" spans="1:65" ht="18" customHeight="1" x14ac:dyDescent="0.2">
      <c r="A34" s="37"/>
      <c r="B34" s="287" t="str">
        <f>'LE 04 (PROG)'!B35</f>
        <v xml:space="preserve">Realizar la proyección del Plan de Cargos y Asignaciones para cada vigencia. </v>
      </c>
      <c r="C34" s="288"/>
      <c r="D34" s="288"/>
      <c r="E34" s="288"/>
      <c r="F34" s="288"/>
      <c r="G34" s="288"/>
      <c r="H34" s="288"/>
      <c r="I34" s="288"/>
      <c r="J34" s="288"/>
      <c r="K34" s="288"/>
      <c r="L34" s="288"/>
      <c r="M34" s="288"/>
      <c r="N34" s="288"/>
      <c r="O34" s="288"/>
      <c r="P34" s="288"/>
      <c r="Q34" s="288"/>
      <c r="R34" s="288"/>
      <c r="S34" s="288"/>
      <c r="T34" s="288"/>
      <c r="U34" s="289"/>
      <c r="V34" s="290" t="str">
        <f>'LE 04 (PROG)'!V35</f>
        <v>LE 04 OB 01 AC 01</v>
      </c>
      <c r="W34" s="291"/>
      <c r="X34" s="291"/>
      <c r="Y34" s="291"/>
      <c r="Z34" s="291"/>
      <c r="AA34" s="292"/>
      <c r="AB34" s="293">
        <f>'LE 04 (PROG)'!AB35</f>
        <v>1.6299999999999999E-3</v>
      </c>
      <c r="AC34" s="294"/>
      <c r="AD34" s="294"/>
      <c r="AE34" s="294"/>
      <c r="AF34" s="294"/>
      <c r="AG34" s="295"/>
      <c r="AH34" s="296">
        <f>'LE 04 (PROG)'!AL35</f>
        <v>1</v>
      </c>
      <c r="AI34" s="297"/>
      <c r="AJ34" s="297"/>
      <c r="AK34" s="297"/>
      <c r="AL34" s="297"/>
      <c r="AM34" s="298"/>
      <c r="AN34" s="299">
        <f>'LE 04 (PROG)'!AL36</f>
        <v>1</v>
      </c>
      <c r="AO34" s="300"/>
      <c r="AP34" s="300"/>
      <c r="AQ34" s="300"/>
      <c r="AR34" s="300"/>
      <c r="AS34" s="301"/>
      <c r="AT34" s="302">
        <f>IF(AH34=0,"",(AN34*1)/AH34)</f>
        <v>1</v>
      </c>
      <c r="AU34" s="303"/>
      <c r="AV34" s="303"/>
      <c r="AW34" s="303"/>
      <c r="AX34" s="303"/>
      <c r="AY34" s="304"/>
      <c r="AZ34" s="305">
        <f>AB34*100</f>
        <v>0.16300000000000001</v>
      </c>
      <c r="BA34" s="306"/>
      <c r="BB34" s="306"/>
      <c r="BC34" s="306"/>
      <c r="BD34" s="306"/>
      <c r="BE34" s="306"/>
      <c r="BF34" s="307"/>
      <c r="BG34" s="308">
        <f>IF(AH34=0,(AZ34),((AT34*AB34)*100))</f>
        <v>0.16300000000000001</v>
      </c>
      <c r="BH34" s="309"/>
      <c r="BI34" s="309"/>
      <c r="BJ34" s="309"/>
      <c r="BK34" s="309"/>
      <c r="BL34" s="309"/>
      <c r="BM34" s="310"/>
    </row>
    <row r="35" spans="1:65" ht="35.25" customHeight="1" x14ac:dyDescent="0.2">
      <c r="A35" s="37"/>
      <c r="B35" s="269" t="str">
        <f>'LE 04 (PROG)'!B37</f>
        <v>Presentar el proyecto de Plan de Cargos y Asignaciones a la Junta Directiva de la Empresa Social del Estado para su revisión y aprobación.</v>
      </c>
      <c r="C35" s="270"/>
      <c r="D35" s="270"/>
      <c r="E35" s="270"/>
      <c r="F35" s="270"/>
      <c r="G35" s="270"/>
      <c r="H35" s="270"/>
      <c r="I35" s="270"/>
      <c r="J35" s="270"/>
      <c r="K35" s="270"/>
      <c r="L35" s="270"/>
      <c r="M35" s="270"/>
      <c r="N35" s="270"/>
      <c r="O35" s="270"/>
      <c r="P35" s="270"/>
      <c r="Q35" s="270"/>
      <c r="R35" s="270"/>
      <c r="S35" s="270"/>
      <c r="T35" s="270"/>
      <c r="U35" s="271"/>
      <c r="V35" s="272" t="str">
        <f>'LE 04 (PROG)'!V37</f>
        <v>LE 04 OB 01 AC 02</v>
      </c>
      <c r="W35" s="273"/>
      <c r="X35" s="273"/>
      <c r="Y35" s="273"/>
      <c r="Z35" s="273"/>
      <c r="AA35" s="274"/>
      <c r="AB35" s="275">
        <f>'LE 04 (PROG)'!AB37</f>
        <v>5.2999999999999998E-4</v>
      </c>
      <c r="AC35" s="276"/>
      <c r="AD35" s="276"/>
      <c r="AE35" s="276"/>
      <c r="AF35" s="276"/>
      <c r="AG35" s="277"/>
      <c r="AH35" s="278">
        <f>'LE 04 (PROG)'!AL37</f>
        <v>1</v>
      </c>
      <c r="AI35" s="279"/>
      <c r="AJ35" s="279"/>
      <c r="AK35" s="279"/>
      <c r="AL35" s="279"/>
      <c r="AM35" s="280"/>
      <c r="AN35" s="281">
        <f>'LE 04 (PROG)'!AL38</f>
        <v>1</v>
      </c>
      <c r="AO35" s="282"/>
      <c r="AP35" s="282"/>
      <c r="AQ35" s="282"/>
      <c r="AR35" s="282"/>
      <c r="AS35" s="283"/>
      <c r="AT35" s="284">
        <f t="shared" ref="AT35:AT66" si="0">IF(AH35=0,"",(AN35*1)/AH35)</f>
        <v>1</v>
      </c>
      <c r="AU35" s="285"/>
      <c r="AV35" s="285"/>
      <c r="AW35" s="285"/>
      <c r="AX35" s="285"/>
      <c r="AY35" s="286"/>
      <c r="AZ35" s="239">
        <f t="shared" ref="AZ35:AZ66" si="1">AB35*100</f>
        <v>5.2999999999999999E-2</v>
      </c>
      <c r="BA35" s="240"/>
      <c r="BB35" s="240"/>
      <c r="BC35" s="240"/>
      <c r="BD35" s="240"/>
      <c r="BE35" s="240"/>
      <c r="BF35" s="241"/>
      <c r="BG35" s="242">
        <f t="shared" ref="BG35:BG66" si="2">IF(AH35=0,(AZ35),((AT35*AB35)*100))</f>
        <v>5.2999999999999999E-2</v>
      </c>
      <c r="BH35" s="243"/>
      <c r="BI35" s="243"/>
      <c r="BJ35" s="243"/>
      <c r="BK35" s="243"/>
      <c r="BL35" s="243"/>
      <c r="BM35" s="244"/>
    </row>
    <row r="36" spans="1:65" ht="71.25" customHeight="1" x14ac:dyDescent="0.2">
      <c r="A36" s="37"/>
      <c r="B36" s="245"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46"/>
      <c r="D36" s="246"/>
      <c r="E36" s="246"/>
      <c r="F36" s="246"/>
      <c r="G36" s="246"/>
      <c r="H36" s="246"/>
      <c r="I36" s="246"/>
      <c r="J36" s="246"/>
      <c r="K36" s="246"/>
      <c r="L36" s="246"/>
      <c r="M36" s="246"/>
      <c r="N36" s="246"/>
      <c r="O36" s="246"/>
      <c r="P36" s="246"/>
      <c r="Q36" s="246"/>
      <c r="R36" s="246"/>
      <c r="S36" s="246"/>
      <c r="T36" s="246"/>
      <c r="U36" s="247"/>
      <c r="V36" s="248" t="str">
        <f>'LE 04 (PROG)'!V39</f>
        <v>LE 04 OB 01 AC 03</v>
      </c>
      <c r="W36" s="249"/>
      <c r="X36" s="249"/>
      <c r="Y36" s="249"/>
      <c r="Z36" s="249"/>
      <c r="AA36" s="250"/>
      <c r="AB36" s="251">
        <f>'LE 04 (PROG)'!AB39</f>
        <v>5.7499999999999999E-3</v>
      </c>
      <c r="AC36" s="252"/>
      <c r="AD36" s="252"/>
      <c r="AE36" s="252"/>
      <c r="AF36" s="252"/>
      <c r="AG36" s="253"/>
      <c r="AH36" s="254">
        <f>'LE 04 (PROG)'!AL39</f>
        <v>1</v>
      </c>
      <c r="AI36" s="255"/>
      <c r="AJ36" s="255"/>
      <c r="AK36" s="255"/>
      <c r="AL36" s="255"/>
      <c r="AM36" s="256"/>
      <c r="AN36" s="257">
        <f>'LE 04 (PROG)'!AL40</f>
        <v>1</v>
      </c>
      <c r="AO36" s="258"/>
      <c r="AP36" s="258"/>
      <c r="AQ36" s="258"/>
      <c r="AR36" s="258"/>
      <c r="AS36" s="259"/>
      <c r="AT36" s="260">
        <f t="shared" si="0"/>
        <v>1</v>
      </c>
      <c r="AU36" s="261"/>
      <c r="AV36" s="261"/>
      <c r="AW36" s="261"/>
      <c r="AX36" s="261"/>
      <c r="AY36" s="262"/>
      <c r="AZ36" s="263">
        <f t="shared" si="1"/>
        <v>0.57499999999999996</v>
      </c>
      <c r="BA36" s="264"/>
      <c r="BB36" s="264"/>
      <c r="BC36" s="264"/>
      <c r="BD36" s="264"/>
      <c r="BE36" s="264"/>
      <c r="BF36" s="265"/>
      <c r="BG36" s="266">
        <f t="shared" si="2"/>
        <v>0.57499999999999996</v>
      </c>
      <c r="BH36" s="267"/>
      <c r="BI36" s="267"/>
      <c r="BJ36" s="267"/>
      <c r="BK36" s="267"/>
      <c r="BL36" s="267"/>
      <c r="BM36" s="268"/>
    </row>
    <row r="37" spans="1:65" ht="35.25" customHeight="1" x14ac:dyDescent="0.2">
      <c r="A37" s="37"/>
      <c r="B37" s="269" t="str">
        <f>'LE 04 (PROG)'!B41</f>
        <v xml:space="preserve">Realizar inducción general a todos los funcionarios que se vinculen a la institución. </v>
      </c>
      <c r="C37" s="270"/>
      <c r="D37" s="270"/>
      <c r="E37" s="270"/>
      <c r="F37" s="270"/>
      <c r="G37" s="270"/>
      <c r="H37" s="270"/>
      <c r="I37" s="270"/>
      <c r="J37" s="270"/>
      <c r="K37" s="270"/>
      <c r="L37" s="270"/>
      <c r="M37" s="270"/>
      <c r="N37" s="270"/>
      <c r="O37" s="270"/>
      <c r="P37" s="270"/>
      <c r="Q37" s="270"/>
      <c r="R37" s="270"/>
      <c r="S37" s="270"/>
      <c r="T37" s="270"/>
      <c r="U37" s="271"/>
      <c r="V37" s="272" t="str">
        <f>'LE 04 (PROG)'!V41</f>
        <v>LE 04 OB 01 AC 04</v>
      </c>
      <c r="W37" s="273"/>
      <c r="X37" s="273"/>
      <c r="Y37" s="273"/>
      <c r="Z37" s="273"/>
      <c r="AA37" s="274"/>
      <c r="AB37" s="275">
        <f>'LE 04 (PROG)'!AB41</f>
        <v>3.1900000000000001E-3</v>
      </c>
      <c r="AC37" s="276"/>
      <c r="AD37" s="276"/>
      <c r="AE37" s="276"/>
      <c r="AF37" s="276"/>
      <c r="AG37" s="277"/>
      <c r="AH37" s="278">
        <f>'LE 04 (PROG)'!AL41</f>
        <v>2</v>
      </c>
      <c r="AI37" s="279"/>
      <c r="AJ37" s="279"/>
      <c r="AK37" s="279"/>
      <c r="AL37" s="279"/>
      <c r="AM37" s="280"/>
      <c r="AN37" s="281">
        <f>'LE 04 (PROG)'!AL42</f>
        <v>1.5</v>
      </c>
      <c r="AO37" s="282"/>
      <c r="AP37" s="282"/>
      <c r="AQ37" s="282"/>
      <c r="AR37" s="282"/>
      <c r="AS37" s="283"/>
      <c r="AT37" s="284">
        <f t="shared" si="0"/>
        <v>0.75</v>
      </c>
      <c r="AU37" s="285"/>
      <c r="AV37" s="285"/>
      <c r="AW37" s="285"/>
      <c r="AX37" s="285"/>
      <c r="AY37" s="286"/>
      <c r="AZ37" s="239">
        <f t="shared" si="1"/>
        <v>0.31900000000000001</v>
      </c>
      <c r="BA37" s="240"/>
      <c r="BB37" s="240"/>
      <c r="BC37" s="240"/>
      <c r="BD37" s="240"/>
      <c r="BE37" s="240"/>
      <c r="BF37" s="241"/>
      <c r="BG37" s="242">
        <f t="shared" si="2"/>
        <v>0.23925000000000002</v>
      </c>
      <c r="BH37" s="243"/>
      <c r="BI37" s="243"/>
      <c r="BJ37" s="243"/>
      <c r="BK37" s="243"/>
      <c r="BL37" s="243"/>
      <c r="BM37" s="244"/>
    </row>
    <row r="38" spans="1:65" ht="35.25" customHeight="1" x14ac:dyDescent="0.2">
      <c r="A38" s="37"/>
      <c r="B38" s="245" t="str">
        <f>'LE 04 (PROG)'!B43</f>
        <v>Suministrar documentación impresa y o en medio magnético referente a los temas tratados en las actividades de inducción</v>
      </c>
      <c r="C38" s="246"/>
      <c r="D38" s="246"/>
      <c r="E38" s="246"/>
      <c r="F38" s="246"/>
      <c r="G38" s="246"/>
      <c r="H38" s="246"/>
      <c r="I38" s="246"/>
      <c r="J38" s="246"/>
      <c r="K38" s="246"/>
      <c r="L38" s="246"/>
      <c r="M38" s="246"/>
      <c r="N38" s="246"/>
      <c r="O38" s="246"/>
      <c r="P38" s="246"/>
      <c r="Q38" s="246"/>
      <c r="R38" s="246"/>
      <c r="S38" s="246"/>
      <c r="T38" s="246"/>
      <c r="U38" s="247"/>
      <c r="V38" s="248" t="str">
        <f>'LE 04 (PROG)'!V43</f>
        <v>LE 04 OB 01 AC 05</v>
      </c>
      <c r="W38" s="249"/>
      <c r="X38" s="249"/>
      <c r="Y38" s="249"/>
      <c r="Z38" s="249"/>
      <c r="AA38" s="250"/>
      <c r="AB38" s="251">
        <f>'LE 04 (PROG)'!AB43</f>
        <v>5.1999999999999995E-4</v>
      </c>
      <c r="AC38" s="252"/>
      <c r="AD38" s="252"/>
      <c r="AE38" s="252"/>
      <c r="AF38" s="252"/>
      <c r="AG38" s="253"/>
      <c r="AH38" s="254">
        <f>'LE 04 (PROG)'!AL43</f>
        <v>2</v>
      </c>
      <c r="AI38" s="255"/>
      <c r="AJ38" s="255"/>
      <c r="AK38" s="255"/>
      <c r="AL38" s="255"/>
      <c r="AM38" s="256"/>
      <c r="AN38" s="257">
        <f>'LE 04 (PROG)'!AL44</f>
        <v>1.5</v>
      </c>
      <c r="AO38" s="258"/>
      <c r="AP38" s="258"/>
      <c r="AQ38" s="258"/>
      <c r="AR38" s="258"/>
      <c r="AS38" s="259"/>
      <c r="AT38" s="260">
        <f t="shared" si="0"/>
        <v>0.75</v>
      </c>
      <c r="AU38" s="261"/>
      <c r="AV38" s="261"/>
      <c r="AW38" s="261"/>
      <c r="AX38" s="261"/>
      <c r="AY38" s="262"/>
      <c r="AZ38" s="263">
        <f t="shared" si="1"/>
        <v>5.1999999999999998E-2</v>
      </c>
      <c r="BA38" s="264"/>
      <c r="BB38" s="264"/>
      <c r="BC38" s="264"/>
      <c r="BD38" s="264"/>
      <c r="BE38" s="264"/>
      <c r="BF38" s="265"/>
      <c r="BG38" s="266">
        <f t="shared" si="2"/>
        <v>3.8999999999999993E-2</v>
      </c>
      <c r="BH38" s="267"/>
      <c r="BI38" s="267"/>
      <c r="BJ38" s="267"/>
      <c r="BK38" s="267"/>
      <c r="BL38" s="267"/>
      <c r="BM38" s="268"/>
    </row>
    <row r="39" spans="1:65" ht="18" customHeight="1" x14ac:dyDescent="0.2">
      <c r="A39" s="37"/>
      <c r="B39" s="269" t="str">
        <f>'LE 04 (PROG)'!B45</f>
        <v>Liquidar y pagar nómina con la periodicidad debida.</v>
      </c>
      <c r="C39" s="270"/>
      <c r="D39" s="270"/>
      <c r="E39" s="270"/>
      <c r="F39" s="270"/>
      <c r="G39" s="270"/>
      <c r="H39" s="270"/>
      <c r="I39" s="270"/>
      <c r="J39" s="270"/>
      <c r="K39" s="270"/>
      <c r="L39" s="270"/>
      <c r="M39" s="270"/>
      <c r="N39" s="270"/>
      <c r="O39" s="270"/>
      <c r="P39" s="270"/>
      <c r="Q39" s="270"/>
      <c r="R39" s="270"/>
      <c r="S39" s="270"/>
      <c r="T39" s="270"/>
      <c r="U39" s="271"/>
      <c r="V39" s="272" t="str">
        <f>'LE 04 (PROG)'!V45</f>
        <v>LE 04 OB 01 AC 06</v>
      </c>
      <c r="W39" s="273"/>
      <c r="X39" s="273"/>
      <c r="Y39" s="273"/>
      <c r="Z39" s="273"/>
      <c r="AA39" s="274"/>
      <c r="AB39" s="275">
        <f>'LE 04 (PROG)'!AB45</f>
        <v>0.18784000000000001</v>
      </c>
      <c r="AC39" s="276"/>
      <c r="AD39" s="276"/>
      <c r="AE39" s="276"/>
      <c r="AF39" s="276"/>
      <c r="AG39" s="277"/>
      <c r="AH39" s="278">
        <f>'LE 04 (PROG)'!AL45</f>
        <v>30</v>
      </c>
      <c r="AI39" s="279"/>
      <c r="AJ39" s="279"/>
      <c r="AK39" s="279"/>
      <c r="AL39" s="279"/>
      <c r="AM39" s="280"/>
      <c r="AN39" s="281">
        <f>'LE 04 (PROG)'!AL46</f>
        <v>30</v>
      </c>
      <c r="AO39" s="282"/>
      <c r="AP39" s="282"/>
      <c r="AQ39" s="282"/>
      <c r="AR39" s="282"/>
      <c r="AS39" s="283"/>
      <c r="AT39" s="284">
        <f t="shared" si="0"/>
        <v>1</v>
      </c>
      <c r="AU39" s="285"/>
      <c r="AV39" s="285"/>
      <c r="AW39" s="285"/>
      <c r="AX39" s="285"/>
      <c r="AY39" s="286"/>
      <c r="AZ39" s="239">
        <f t="shared" si="1"/>
        <v>18.783999999999999</v>
      </c>
      <c r="BA39" s="240"/>
      <c r="BB39" s="240"/>
      <c r="BC39" s="240"/>
      <c r="BD39" s="240"/>
      <c r="BE39" s="240"/>
      <c r="BF39" s="241"/>
      <c r="BG39" s="242">
        <f t="shared" si="2"/>
        <v>18.783999999999999</v>
      </c>
      <c r="BH39" s="243"/>
      <c r="BI39" s="243"/>
      <c r="BJ39" s="243"/>
      <c r="BK39" s="243"/>
      <c r="BL39" s="243"/>
      <c r="BM39" s="244"/>
    </row>
    <row r="40" spans="1:65" ht="35.25" customHeight="1" x14ac:dyDescent="0.2">
      <c r="A40" s="37"/>
      <c r="B40" s="245" t="str">
        <f>'LE 04 (PROG)'!B47</f>
        <v>Liquidar y pagar aportes a la seguridad social y aportes parafiscales con la periodicidad debida.</v>
      </c>
      <c r="C40" s="246"/>
      <c r="D40" s="246"/>
      <c r="E40" s="246"/>
      <c r="F40" s="246"/>
      <c r="G40" s="246"/>
      <c r="H40" s="246"/>
      <c r="I40" s="246"/>
      <c r="J40" s="246"/>
      <c r="K40" s="246"/>
      <c r="L40" s="246"/>
      <c r="M40" s="246"/>
      <c r="N40" s="246"/>
      <c r="O40" s="246"/>
      <c r="P40" s="246"/>
      <c r="Q40" s="246"/>
      <c r="R40" s="246"/>
      <c r="S40" s="246"/>
      <c r="T40" s="246"/>
      <c r="U40" s="247"/>
      <c r="V40" s="248" t="str">
        <f>'LE 04 (PROG)'!V47</f>
        <v>LE 04 OB 01 AC 07</v>
      </c>
      <c r="W40" s="249"/>
      <c r="X40" s="249"/>
      <c r="Y40" s="249"/>
      <c r="Z40" s="249"/>
      <c r="AA40" s="250"/>
      <c r="AB40" s="251">
        <f>'LE 04 (PROG)'!AB47</f>
        <v>3.1109999999999999E-2</v>
      </c>
      <c r="AC40" s="252"/>
      <c r="AD40" s="252"/>
      <c r="AE40" s="252"/>
      <c r="AF40" s="252"/>
      <c r="AG40" s="253"/>
      <c r="AH40" s="254">
        <f>'LE 04 (PROG)'!AL47</f>
        <v>15</v>
      </c>
      <c r="AI40" s="255"/>
      <c r="AJ40" s="255"/>
      <c r="AK40" s="255"/>
      <c r="AL40" s="255"/>
      <c r="AM40" s="256"/>
      <c r="AN40" s="257">
        <f>'LE 04 (PROG)'!AL48</f>
        <v>15</v>
      </c>
      <c r="AO40" s="258"/>
      <c r="AP40" s="258"/>
      <c r="AQ40" s="258"/>
      <c r="AR40" s="258"/>
      <c r="AS40" s="259"/>
      <c r="AT40" s="260">
        <f t="shared" si="0"/>
        <v>1</v>
      </c>
      <c r="AU40" s="261"/>
      <c r="AV40" s="261"/>
      <c r="AW40" s="261"/>
      <c r="AX40" s="261"/>
      <c r="AY40" s="262"/>
      <c r="AZ40" s="263">
        <f t="shared" si="1"/>
        <v>3.1109999999999998</v>
      </c>
      <c r="BA40" s="264"/>
      <c r="BB40" s="264"/>
      <c r="BC40" s="264"/>
      <c r="BD40" s="264"/>
      <c r="BE40" s="264"/>
      <c r="BF40" s="265"/>
      <c r="BG40" s="266">
        <f t="shared" si="2"/>
        <v>3.1109999999999998</v>
      </c>
      <c r="BH40" s="267"/>
      <c r="BI40" s="267"/>
      <c r="BJ40" s="267"/>
      <c r="BK40" s="267"/>
      <c r="BL40" s="267"/>
      <c r="BM40" s="268"/>
    </row>
    <row r="41" spans="1:65" ht="35.25" customHeight="1" x14ac:dyDescent="0.2">
      <c r="A41" s="37"/>
      <c r="B41" s="269" t="str">
        <f>'LE 04 (PROG)'!B49</f>
        <v>Liquidar y pagar las prestaciones sociales de los funcionarios que se desvinculen de la Empresa Social del Estado.</v>
      </c>
      <c r="C41" s="270"/>
      <c r="D41" s="270"/>
      <c r="E41" s="270"/>
      <c r="F41" s="270"/>
      <c r="G41" s="270"/>
      <c r="H41" s="270"/>
      <c r="I41" s="270"/>
      <c r="J41" s="270"/>
      <c r="K41" s="270"/>
      <c r="L41" s="270"/>
      <c r="M41" s="270"/>
      <c r="N41" s="270"/>
      <c r="O41" s="270"/>
      <c r="P41" s="270"/>
      <c r="Q41" s="270"/>
      <c r="R41" s="270"/>
      <c r="S41" s="270"/>
      <c r="T41" s="270"/>
      <c r="U41" s="271"/>
      <c r="V41" s="272" t="str">
        <f>'LE 04 (PROG)'!V49</f>
        <v>LE 04 OB 01 AC 08</v>
      </c>
      <c r="W41" s="273"/>
      <c r="X41" s="273"/>
      <c r="Y41" s="273"/>
      <c r="Z41" s="273"/>
      <c r="AA41" s="274"/>
      <c r="AB41" s="275">
        <f>'LE 04 (PROG)'!AB49</f>
        <v>3.7299999999999998E-3</v>
      </c>
      <c r="AC41" s="276"/>
      <c r="AD41" s="276"/>
      <c r="AE41" s="276"/>
      <c r="AF41" s="276"/>
      <c r="AG41" s="277"/>
      <c r="AH41" s="278">
        <f>'LE 04 (PROG)'!AL49</f>
        <v>2</v>
      </c>
      <c r="AI41" s="279"/>
      <c r="AJ41" s="279"/>
      <c r="AK41" s="279"/>
      <c r="AL41" s="279"/>
      <c r="AM41" s="280"/>
      <c r="AN41" s="281">
        <f>'LE 04 (PROG)'!AL50</f>
        <v>0.5</v>
      </c>
      <c r="AO41" s="282"/>
      <c r="AP41" s="282"/>
      <c r="AQ41" s="282"/>
      <c r="AR41" s="282"/>
      <c r="AS41" s="283"/>
      <c r="AT41" s="284">
        <f t="shared" si="0"/>
        <v>0.25</v>
      </c>
      <c r="AU41" s="285"/>
      <c r="AV41" s="285"/>
      <c r="AW41" s="285"/>
      <c r="AX41" s="285"/>
      <c r="AY41" s="286"/>
      <c r="AZ41" s="239">
        <f t="shared" si="1"/>
        <v>0.373</v>
      </c>
      <c r="BA41" s="240"/>
      <c r="BB41" s="240"/>
      <c r="BC41" s="240"/>
      <c r="BD41" s="240"/>
      <c r="BE41" s="240"/>
      <c r="BF41" s="241"/>
      <c r="BG41" s="242">
        <f t="shared" si="2"/>
        <v>9.325E-2</v>
      </c>
      <c r="BH41" s="243"/>
      <c r="BI41" s="243"/>
      <c r="BJ41" s="243"/>
      <c r="BK41" s="243"/>
      <c r="BL41" s="243"/>
      <c r="BM41" s="244"/>
    </row>
    <row r="42" spans="1:65" ht="71.25" customHeight="1" x14ac:dyDescent="0.2">
      <c r="A42" s="37"/>
      <c r="B42" s="245"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46"/>
      <c r="D42" s="246"/>
      <c r="E42" s="246"/>
      <c r="F42" s="246"/>
      <c r="G42" s="246"/>
      <c r="H42" s="246"/>
      <c r="I42" s="246"/>
      <c r="J42" s="246"/>
      <c r="K42" s="246"/>
      <c r="L42" s="246"/>
      <c r="M42" s="246"/>
      <c r="N42" s="246"/>
      <c r="O42" s="246"/>
      <c r="P42" s="246"/>
      <c r="Q42" s="246"/>
      <c r="R42" s="246"/>
      <c r="S42" s="246"/>
      <c r="T42" s="246"/>
      <c r="U42" s="247"/>
      <c r="V42" s="248" t="str">
        <f>'LE 04 (PROG)'!V51</f>
        <v>LE 04 OB 01 AC 09</v>
      </c>
      <c r="W42" s="249"/>
      <c r="X42" s="249"/>
      <c r="Y42" s="249"/>
      <c r="Z42" s="249"/>
      <c r="AA42" s="250"/>
      <c r="AB42" s="251">
        <f>'LE 04 (PROG)'!AB51</f>
        <v>3.5349999999999999E-2</v>
      </c>
      <c r="AC42" s="252"/>
      <c r="AD42" s="252"/>
      <c r="AE42" s="252"/>
      <c r="AF42" s="252"/>
      <c r="AG42" s="253"/>
      <c r="AH42" s="254">
        <f>'LE 04 (PROG)'!AL51</f>
        <v>42</v>
      </c>
      <c r="AI42" s="255"/>
      <c r="AJ42" s="255"/>
      <c r="AK42" s="255"/>
      <c r="AL42" s="255"/>
      <c r="AM42" s="256"/>
      <c r="AN42" s="257">
        <f>'LE 04 (PROG)'!AL52</f>
        <v>42</v>
      </c>
      <c r="AO42" s="258"/>
      <c r="AP42" s="258"/>
      <c r="AQ42" s="258"/>
      <c r="AR42" s="258"/>
      <c r="AS42" s="259"/>
      <c r="AT42" s="260">
        <f t="shared" si="0"/>
        <v>1</v>
      </c>
      <c r="AU42" s="261"/>
      <c r="AV42" s="261"/>
      <c r="AW42" s="261"/>
      <c r="AX42" s="261"/>
      <c r="AY42" s="262"/>
      <c r="AZ42" s="263">
        <f t="shared" si="1"/>
        <v>3.5350000000000001</v>
      </c>
      <c r="BA42" s="264"/>
      <c r="BB42" s="264"/>
      <c r="BC42" s="264"/>
      <c r="BD42" s="264"/>
      <c r="BE42" s="264"/>
      <c r="BF42" s="265"/>
      <c r="BG42" s="266">
        <f t="shared" si="2"/>
        <v>3.5350000000000001</v>
      </c>
      <c r="BH42" s="267"/>
      <c r="BI42" s="267"/>
      <c r="BJ42" s="267"/>
      <c r="BK42" s="267"/>
      <c r="BL42" s="267"/>
      <c r="BM42" s="268"/>
    </row>
    <row r="43" spans="1:65" ht="54.75" customHeight="1" x14ac:dyDescent="0.2">
      <c r="A43" s="37"/>
      <c r="B43" s="269" t="str">
        <f>'LE 04 (PROG)'!B53</f>
        <v>Diseñar y adoptar un instrumento de evaluación del desempeño laboral de los empleados públicos vinculados en provisionalidad y en servicio social obligatorio y de los trabajadores oficiales.</v>
      </c>
      <c r="C43" s="270"/>
      <c r="D43" s="270"/>
      <c r="E43" s="270"/>
      <c r="F43" s="270"/>
      <c r="G43" s="270"/>
      <c r="H43" s="270"/>
      <c r="I43" s="270"/>
      <c r="J43" s="270"/>
      <c r="K43" s="270"/>
      <c r="L43" s="270"/>
      <c r="M43" s="270"/>
      <c r="N43" s="270"/>
      <c r="O43" s="270"/>
      <c r="P43" s="270"/>
      <c r="Q43" s="270"/>
      <c r="R43" s="270"/>
      <c r="S43" s="270"/>
      <c r="T43" s="270"/>
      <c r="U43" s="271"/>
      <c r="V43" s="272" t="str">
        <f>'LE 04 (PROG)'!V53</f>
        <v>LE 04 OB 01 AC 10</v>
      </c>
      <c r="W43" s="273"/>
      <c r="X43" s="273"/>
      <c r="Y43" s="273"/>
      <c r="Z43" s="273"/>
      <c r="AA43" s="274"/>
      <c r="AB43" s="275">
        <f>'LE 04 (PROG)'!AB53</f>
        <v>5.1399999999999996E-3</v>
      </c>
      <c r="AC43" s="276"/>
      <c r="AD43" s="276"/>
      <c r="AE43" s="276"/>
      <c r="AF43" s="276"/>
      <c r="AG43" s="277"/>
      <c r="AH43" s="278">
        <f>'LE 04 (PROG)'!AL53</f>
        <v>1</v>
      </c>
      <c r="AI43" s="279"/>
      <c r="AJ43" s="279"/>
      <c r="AK43" s="279"/>
      <c r="AL43" s="279"/>
      <c r="AM43" s="280"/>
      <c r="AN43" s="281">
        <f>'LE 04 (PROG)'!AL54</f>
        <v>0</v>
      </c>
      <c r="AO43" s="282"/>
      <c r="AP43" s="282"/>
      <c r="AQ43" s="282"/>
      <c r="AR43" s="282"/>
      <c r="AS43" s="283"/>
      <c r="AT43" s="284">
        <f t="shared" si="0"/>
        <v>0</v>
      </c>
      <c r="AU43" s="285"/>
      <c r="AV43" s="285"/>
      <c r="AW43" s="285"/>
      <c r="AX43" s="285"/>
      <c r="AY43" s="286"/>
      <c r="AZ43" s="239">
        <f t="shared" si="1"/>
        <v>0.51400000000000001</v>
      </c>
      <c r="BA43" s="240"/>
      <c r="BB43" s="240"/>
      <c r="BC43" s="240"/>
      <c r="BD43" s="240"/>
      <c r="BE43" s="240"/>
      <c r="BF43" s="241"/>
      <c r="BG43" s="242">
        <f t="shared" si="2"/>
        <v>0</v>
      </c>
      <c r="BH43" s="243"/>
      <c r="BI43" s="243"/>
      <c r="BJ43" s="243"/>
      <c r="BK43" s="243"/>
      <c r="BL43" s="243"/>
      <c r="BM43" s="244"/>
    </row>
    <row r="44" spans="1:65" ht="54.75" customHeight="1" x14ac:dyDescent="0.2">
      <c r="A44" s="37"/>
      <c r="B44" s="245" t="str">
        <f>'LE 04 (PROG)'!B55</f>
        <v>Realizar evaluaciones de desempeño a los empleados públicos vinculados en provisionalidad y en servicio social obligatorio y a los trabajadores oficiales, según el instrumento adoptado por la Empresa Social del Estado.</v>
      </c>
      <c r="C44" s="246"/>
      <c r="D44" s="246"/>
      <c r="E44" s="246"/>
      <c r="F44" s="246"/>
      <c r="G44" s="246"/>
      <c r="H44" s="246"/>
      <c r="I44" s="246"/>
      <c r="J44" s="246"/>
      <c r="K44" s="246"/>
      <c r="L44" s="246"/>
      <c r="M44" s="246"/>
      <c r="N44" s="246"/>
      <c r="O44" s="246"/>
      <c r="P44" s="246"/>
      <c r="Q44" s="246"/>
      <c r="R44" s="246"/>
      <c r="S44" s="246"/>
      <c r="T44" s="246"/>
      <c r="U44" s="247"/>
      <c r="V44" s="248" t="str">
        <f>'LE 04 (PROG)'!V55</f>
        <v>LE 04 OB 01 AC 11</v>
      </c>
      <c r="W44" s="249"/>
      <c r="X44" s="249"/>
      <c r="Y44" s="249"/>
      <c r="Z44" s="249"/>
      <c r="AA44" s="250"/>
      <c r="AB44" s="251">
        <f>'LE 04 (PROG)'!AB55</f>
        <v>4.48E-2</v>
      </c>
      <c r="AC44" s="252"/>
      <c r="AD44" s="252"/>
      <c r="AE44" s="252"/>
      <c r="AF44" s="252"/>
      <c r="AG44" s="253"/>
      <c r="AH44" s="254">
        <f>'LE 04 (PROG)'!AL55</f>
        <v>47</v>
      </c>
      <c r="AI44" s="255"/>
      <c r="AJ44" s="255"/>
      <c r="AK44" s="255"/>
      <c r="AL44" s="255"/>
      <c r="AM44" s="256"/>
      <c r="AN44" s="257">
        <f>'LE 04 (PROG)'!AL56</f>
        <v>0</v>
      </c>
      <c r="AO44" s="258"/>
      <c r="AP44" s="258"/>
      <c r="AQ44" s="258"/>
      <c r="AR44" s="258"/>
      <c r="AS44" s="259"/>
      <c r="AT44" s="260">
        <f t="shared" si="0"/>
        <v>0</v>
      </c>
      <c r="AU44" s="261"/>
      <c r="AV44" s="261"/>
      <c r="AW44" s="261"/>
      <c r="AX44" s="261"/>
      <c r="AY44" s="262"/>
      <c r="AZ44" s="263">
        <f t="shared" si="1"/>
        <v>4.4799999999999995</v>
      </c>
      <c r="BA44" s="264"/>
      <c r="BB44" s="264"/>
      <c r="BC44" s="264"/>
      <c r="BD44" s="264"/>
      <c r="BE44" s="264"/>
      <c r="BF44" s="265"/>
      <c r="BG44" s="266">
        <f t="shared" si="2"/>
        <v>0</v>
      </c>
      <c r="BH44" s="267"/>
      <c r="BI44" s="267"/>
      <c r="BJ44" s="267"/>
      <c r="BK44" s="267"/>
      <c r="BL44" s="267"/>
      <c r="BM44" s="268"/>
    </row>
    <row r="45" spans="1:65" ht="18" customHeight="1" x14ac:dyDescent="0.2">
      <c r="A45" s="37"/>
      <c r="B45" s="269" t="str">
        <f>'LE 04 (PROG)'!B57</f>
        <v>Formular el Plan Institucional de Capacitaciones (PIC) para cada vigencia.</v>
      </c>
      <c r="C45" s="270"/>
      <c r="D45" s="270"/>
      <c r="E45" s="270"/>
      <c r="F45" s="270"/>
      <c r="G45" s="270"/>
      <c r="H45" s="270"/>
      <c r="I45" s="270"/>
      <c r="J45" s="270"/>
      <c r="K45" s="270"/>
      <c r="L45" s="270"/>
      <c r="M45" s="270"/>
      <c r="N45" s="270"/>
      <c r="O45" s="270"/>
      <c r="P45" s="270"/>
      <c r="Q45" s="270"/>
      <c r="R45" s="270"/>
      <c r="S45" s="270"/>
      <c r="T45" s="270"/>
      <c r="U45" s="271"/>
      <c r="V45" s="272" t="str">
        <f>'LE 04 (PROG)'!V57</f>
        <v>LE 04 OB 01 AC 12</v>
      </c>
      <c r="W45" s="273"/>
      <c r="X45" s="273"/>
      <c r="Y45" s="273"/>
      <c r="Z45" s="273"/>
      <c r="AA45" s="274"/>
      <c r="AB45" s="275">
        <f>'LE 04 (PROG)'!AB57</f>
        <v>1.1209999999999999E-2</v>
      </c>
      <c r="AC45" s="276"/>
      <c r="AD45" s="276"/>
      <c r="AE45" s="276"/>
      <c r="AF45" s="276"/>
      <c r="AG45" s="277"/>
      <c r="AH45" s="278">
        <f>'LE 04 (PROG)'!AL57</f>
        <v>2</v>
      </c>
      <c r="AI45" s="279"/>
      <c r="AJ45" s="279"/>
      <c r="AK45" s="279"/>
      <c r="AL45" s="279"/>
      <c r="AM45" s="280"/>
      <c r="AN45" s="281">
        <f>'LE 04 (PROG)'!AL58</f>
        <v>1</v>
      </c>
      <c r="AO45" s="282"/>
      <c r="AP45" s="282"/>
      <c r="AQ45" s="282"/>
      <c r="AR45" s="282"/>
      <c r="AS45" s="283"/>
      <c r="AT45" s="284">
        <f t="shared" si="0"/>
        <v>0.5</v>
      </c>
      <c r="AU45" s="285"/>
      <c r="AV45" s="285"/>
      <c r="AW45" s="285"/>
      <c r="AX45" s="285"/>
      <c r="AY45" s="286"/>
      <c r="AZ45" s="239">
        <f t="shared" si="1"/>
        <v>1.121</v>
      </c>
      <c r="BA45" s="240"/>
      <c r="BB45" s="240"/>
      <c r="BC45" s="240"/>
      <c r="BD45" s="240"/>
      <c r="BE45" s="240"/>
      <c r="BF45" s="241"/>
      <c r="BG45" s="242">
        <f t="shared" si="2"/>
        <v>0.5605</v>
      </c>
      <c r="BH45" s="243"/>
      <c r="BI45" s="243"/>
      <c r="BJ45" s="243"/>
      <c r="BK45" s="243"/>
      <c r="BL45" s="243"/>
      <c r="BM45" s="244"/>
    </row>
    <row r="46" spans="1:65" ht="35.25" customHeight="1" x14ac:dyDescent="0.2">
      <c r="A46" s="37"/>
      <c r="B46" s="245" t="str">
        <f>'LE 04 (PROG)'!B59</f>
        <v>Ejecutar las actividades contempladas en el Plan Institucional de Capacitaciones (PIC).</v>
      </c>
      <c r="C46" s="246"/>
      <c r="D46" s="246"/>
      <c r="E46" s="246"/>
      <c r="F46" s="246"/>
      <c r="G46" s="246"/>
      <c r="H46" s="246"/>
      <c r="I46" s="246"/>
      <c r="J46" s="246"/>
      <c r="K46" s="246"/>
      <c r="L46" s="246"/>
      <c r="M46" s="246"/>
      <c r="N46" s="246"/>
      <c r="O46" s="246"/>
      <c r="P46" s="246"/>
      <c r="Q46" s="246"/>
      <c r="R46" s="246"/>
      <c r="S46" s="246"/>
      <c r="T46" s="246"/>
      <c r="U46" s="247"/>
      <c r="V46" s="248" t="str">
        <f>'LE 04 (PROG)'!V59</f>
        <v>LE 04 OB 01 AC 13</v>
      </c>
      <c r="W46" s="249"/>
      <c r="X46" s="249"/>
      <c r="Y46" s="249"/>
      <c r="Z46" s="249"/>
      <c r="AA46" s="250"/>
      <c r="AB46" s="251">
        <f>'LE 04 (PROG)'!AB59</f>
        <v>9.8129999999999995E-2</v>
      </c>
      <c r="AC46" s="252"/>
      <c r="AD46" s="252"/>
      <c r="AE46" s="252"/>
      <c r="AF46" s="252"/>
      <c r="AG46" s="253"/>
      <c r="AH46" s="254">
        <f>'LE 04 (PROG)'!AL59</f>
        <v>13500000</v>
      </c>
      <c r="AI46" s="255"/>
      <c r="AJ46" s="255"/>
      <c r="AK46" s="255"/>
      <c r="AL46" s="255"/>
      <c r="AM46" s="256"/>
      <c r="AN46" s="257">
        <f>'LE 04 (PROG)'!AL60</f>
        <v>2700000</v>
      </c>
      <c r="AO46" s="258"/>
      <c r="AP46" s="258"/>
      <c r="AQ46" s="258"/>
      <c r="AR46" s="258"/>
      <c r="AS46" s="259"/>
      <c r="AT46" s="260">
        <f t="shared" si="0"/>
        <v>0.2</v>
      </c>
      <c r="AU46" s="261"/>
      <c r="AV46" s="261"/>
      <c r="AW46" s="261"/>
      <c r="AX46" s="261"/>
      <c r="AY46" s="262"/>
      <c r="AZ46" s="263">
        <f t="shared" si="1"/>
        <v>9.8129999999999988</v>
      </c>
      <c r="BA46" s="264"/>
      <c r="BB46" s="264"/>
      <c r="BC46" s="264"/>
      <c r="BD46" s="264"/>
      <c r="BE46" s="264"/>
      <c r="BF46" s="265"/>
      <c r="BG46" s="266">
        <f t="shared" si="2"/>
        <v>1.9626000000000001</v>
      </c>
      <c r="BH46" s="267"/>
      <c r="BI46" s="267"/>
      <c r="BJ46" s="267"/>
      <c r="BK46" s="267"/>
      <c r="BL46" s="267"/>
      <c r="BM46" s="268"/>
    </row>
    <row r="47" spans="1:65" ht="18" customHeight="1" x14ac:dyDescent="0.2">
      <c r="A47" s="37"/>
      <c r="B47" s="269" t="str">
        <f>'LE 04 (PROG)'!B61</f>
        <v>Formular el Programa de Estímulos e Incentivos Laborales para cada vigencia.</v>
      </c>
      <c r="C47" s="270"/>
      <c r="D47" s="270"/>
      <c r="E47" s="270"/>
      <c r="F47" s="270"/>
      <c r="G47" s="270"/>
      <c r="H47" s="270"/>
      <c r="I47" s="270"/>
      <c r="J47" s="270"/>
      <c r="K47" s="270"/>
      <c r="L47" s="270"/>
      <c r="M47" s="270"/>
      <c r="N47" s="270"/>
      <c r="O47" s="270"/>
      <c r="P47" s="270"/>
      <c r="Q47" s="270"/>
      <c r="R47" s="270"/>
      <c r="S47" s="270"/>
      <c r="T47" s="270"/>
      <c r="U47" s="271"/>
      <c r="V47" s="272" t="str">
        <f>'LE 04 (PROG)'!V61</f>
        <v>LE 04 OB 01 AC 14</v>
      </c>
      <c r="W47" s="273"/>
      <c r="X47" s="273"/>
      <c r="Y47" s="273"/>
      <c r="Z47" s="273"/>
      <c r="AA47" s="274"/>
      <c r="AB47" s="275">
        <f>'LE 04 (PROG)'!AB61</f>
        <v>1.1209999999999999E-2</v>
      </c>
      <c r="AC47" s="276"/>
      <c r="AD47" s="276"/>
      <c r="AE47" s="276"/>
      <c r="AF47" s="276"/>
      <c r="AG47" s="277"/>
      <c r="AH47" s="278">
        <f>'LE 04 (PROG)'!AL61</f>
        <v>2</v>
      </c>
      <c r="AI47" s="279"/>
      <c r="AJ47" s="279"/>
      <c r="AK47" s="279"/>
      <c r="AL47" s="279"/>
      <c r="AM47" s="280"/>
      <c r="AN47" s="281">
        <f>'LE 04 (PROG)'!AL62</f>
        <v>1</v>
      </c>
      <c r="AO47" s="282"/>
      <c r="AP47" s="282"/>
      <c r="AQ47" s="282"/>
      <c r="AR47" s="282"/>
      <c r="AS47" s="283"/>
      <c r="AT47" s="284">
        <f t="shared" si="0"/>
        <v>0.5</v>
      </c>
      <c r="AU47" s="285"/>
      <c r="AV47" s="285"/>
      <c r="AW47" s="285"/>
      <c r="AX47" s="285"/>
      <c r="AY47" s="286"/>
      <c r="AZ47" s="239">
        <f t="shared" si="1"/>
        <v>1.121</v>
      </c>
      <c r="BA47" s="240"/>
      <c r="BB47" s="240"/>
      <c r="BC47" s="240"/>
      <c r="BD47" s="240"/>
      <c r="BE47" s="240"/>
      <c r="BF47" s="241"/>
      <c r="BG47" s="242">
        <f t="shared" si="2"/>
        <v>0.5605</v>
      </c>
      <c r="BH47" s="243"/>
      <c r="BI47" s="243"/>
      <c r="BJ47" s="243"/>
      <c r="BK47" s="243"/>
      <c r="BL47" s="243"/>
      <c r="BM47" s="244"/>
    </row>
    <row r="48" spans="1:65" ht="35.25" customHeight="1" x14ac:dyDescent="0.2">
      <c r="A48" s="37"/>
      <c r="B48" s="245" t="str">
        <f>'LE 04 (PROG)'!B63</f>
        <v>Ejecutar las actividades contempladas en el Programa de Estímulos e Incentivos Laborales.</v>
      </c>
      <c r="C48" s="246"/>
      <c r="D48" s="246"/>
      <c r="E48" s="246"/>
      <c r="F48" s="246"/>
      <c r="G48" s="246"/>
      <c r="H48" s="246"/>
      <c r="I48" s="246"/>
      <c r="J48" s="246"/>
      <c r="K48" s="246"/>
      <c r="L48" s="246"/>
      <c r="M48" s="246"/>
      <c r="N48" s="246"/>
      <c r="O48" s="246"/>
      <c r="P48" s="246"/>
      <c r="Q48" s="246"/>
      <c r="R48" s="246"/>
      <c r="S48" s="246"/>
      <c r="T48" s="246"/>
      <c r="U48" s="247"/>
      <c r="V48" s="248" t="str">
        <f>'LE 04 (PROG)'!V63</f>
        <v>LE 04 OB 01 AC 15</v>
      </c>
      <c r="W48" s="249"/>
      <c r="X48" s="249"/>
      <c r="Y48" s="249"/>
      <c r="Z48" s="249"/>
      <c r="AA48" s="250"/>
      <c r="AB48" s="251">
        <f>'LE 04 (PROG)'!AB63</f>
        <v>0.43626999999999999</v>
      </c>
      <c r="AC48" s="252"/>
      <c r="AD48" s="252"/>
      <c r="AE48" s="252"/>
      <c r="AF48" s="252"/>
      <c r="AG48" s="253"/>
      <c r="AH48" s="254">
        <f>'LE 04 (PROG)'!AL63</f>
        <v>60000000</v>
      </c>
      <c r="AI48" s="255"/>
      <c r="AJ48" s="255"/>
      <c r="AK48" s="255"/>
      <c r="AL48" s="255"/>
      <c r="AM48" s="256"/>
      <c r="AN48" s="257">
        <f>'LE 04 (PROG)'!AL64</f>
        <v>9894425</v>
      </c>
      <c r="AO48" s="258"/>
      <c r="AP48" s="258"/>
      <c r="AQ48" s="258"/>
      <c r="AR48" s="258"/>
      <c r="AS48" s="259"/>
      <c r="AT48" s="260">
        <f t="shared" si="0"/>
        <v>0.16490708333333334</v>
      </c>
      <c r="AU48" s="261"/>
      <c r="AV48" s="261"/>
      <c r="AW48" s="261"/>
      <c r="AX48" s="261"/>
      <c r="AY48" s="262"/>
      <c r="AZ48" s="263">
        <f t="shared" si="1"/>
        <v>43.627000000000002</v>
      </c>
      <c r="BA48" s="264"/>
      <c r="BB48" s="264"/>
      <c r="BC48" s="264"/>
      <c r="BD48" s="264"/>
      <c r="BE48" s="264"/>
      <c r="BF48" s="265"/>
      <c r="BG48" s="266">
        <f t="shared" si="2"/>
        <v>7.1944013245833345</v>
      </c>
      <c r="BH48" s="267"/>
      <c r="BI48" s="267"/>
      <c r="BJ48" s="267"/>
      <c r="BK48" s="267"/>
      <c r="BL48" s="267"/>
      <c r="BM48" s="268"/>
    </row>
    <row r="49" spans="1:65" ht="71.25" customHeight="1" x14ac:dyDescent="0.2">
      <c r="A49" s="37"/>
      <c r="B49" s="269" t="str">
        <f>'LE 04 (PROG)'!B65</f>
        <v>Actualizar el acto administrativo mediante el cual se designan los representantes principal y suplente del empleador y de los empleados ante el Comité Paritario de Seguridad y Salud en el Trabajo (COPASST) de la Empresa Social del Estado.</v>
      </c>
      <c r="C49" s="270"/>
      <c r="D49" s="270"/>
      <c r="E49" s="270"/>
      <c r="F49" s="270"/>
      <c r="G49" s="270"/>
      <c r="H49" s="270"/>
      <c r="I49" s="270"/>
      <c r="J49" s="270"/>
      <c r="K49" s="270"/>
      <c r="L49" s="270"/>
      <c r="M49" s="270"/>
      <c r="N49" s="270"/>
      <c r="O49" s="270"/>
      <c r="P49" s="270"/>
      <c r="Q49" s="270"/>
      <c r="R49" s="270"/>
      <c r="S49" s="270"/>
      <c r="T49" s="270"/>
      <c r="U49" s="271"/>
      <c r="V49" s="272" t="str">
        <f>'LE 04 (PROG)'!V65</f>
        <v>LE 04 OB 01 AC 16</v>
      </c>
      <c r="W49" s="273"/>
      <c r="X49" s="273"/>
      <c r="Y49" s="273"/>
      <c r="Z49" s="273"/>
      <c r="AA49" s="274"/>
      <c r="AB49" s="275">
        <f>'LE 04 (PROG)'!AB65</f>
        <v>3.3E-4</v>
      </c>
      <c r="AC49" s="276"/>
      <c r="AD49" s="276"/>
      <c r="AE49" s="276"/>
      <c r="AF49" s="276"/>
      <c r="AG49" s="277"/>
      <c r="AH49" s="278">
        <f>'LE 04 (PROG)'!AL65</f>
        <v>1</v>
      </c>
      <c r="AI49" s="279"/>
      <c r="AJ49" s="279"/>
      <c r="AK49" s="279"/>
      <c r="AL49" s="279"/>
      <c r="AM49" s="280"/>
      <c r="AN49" s="281">
        <f>'LE 04 (PROG)'!AL66</f>
        <v>0</v>
      </c>
      <c r="AO49" s="282"/>
      <c r="AP49" s="282"/>
      <c r="AQ49" s="282"/>
      <c r="AR49" s="282"/>
      <c r="AS49" s="283"/>
      <c r="AT49" s="284">
        <f t="shared" si="0"/>
        <v>0</v>
      </c>
      <c r="AU49" s="285"/>
      <c r="AV49" s="285"/>
      <c r="AW49" s="285"/>
      <c r="AX49" s="285"/>
      <c r="AY49" s="286"/>
      <c r="AZ49" s="239">
        <f t="shared" si="1"/>
        <v>3.3000000000000002E-2</v>
      </c>
      <c r="BA49" s="240"/>
      <c r="BB49" s="240"/>
      <c r="BC49" s="240"/>
      <c r="BD49" s="240"/>
      <c r="BE49" s="240"/>
      <c r="BF49" s="241"/>
      <c r="BG49" s="242">
        <f t="shared" si="2"/>
        <v>0</v>
      </c>
      <c r="BH49" s="243"/>
      <c r="BI49" s="243"/>
      <c r="BJ49" s="243"/>
      <c r="BK49" s="243"/>
      <c r="BL49" s="243"/>
      <c r="BM49" s="244"/>
    </row>
    <row r="50" spans="1:65" ht="71.25" customHeight="1" x14ac:dyDescent="0.2">
      <c r="A50" s="37"/>
      <c r="B50" s="245"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46"/>
      <c r="D50" s="246"/>
      <c r="E50" s="246"/>
      <c r="F50" s="246"/>
      <c r="G50" s="246"/>
      <c r="H50" s="246"/>
      <c r="I50" s="246"/>
      <c r="J50" s="246"/>
      <c r="K50" s="246"/>
      <c r="L50" s="246"/>
      <c r="M50" s="246"/>
      <c r="N50" s="246"/>
      <c r="O50" s="246"/>
      <c r="P50" s="246"/>
      <c r="Q50" s="246"/>
      <c r="R50" s="246"/>
      <c r="S50" s="246"/>
      <c r="T50" s="246"/>
      <c r="U50" s="247"/>
      <c r="V50" s="248" t="str">
        <f>'LE 04 (PROG)'!V67</f>
        <v>LE 04 OB 01 AC 17</v>
      </c>
      <c r="W50" s="249"/>
      <c r="X50" s="249"/>
      <c r="Y50" s="249"/>
      <c r="Z50" s="249"/>
      <c r="AA50" s="250"/>
      <c r="AB50" s="251">
        <f>'LE 04 (PROG)'!AB67</f>
        <v>7.9799999999999992E-3</v>
      </c>
      <c r="AC50" s="252"/>
      <c r="AD50" s="252"/>
      <c r="AE50" s="252"/>
      <c r="AF50" s="252"/>
      <c r="AG50" s="253"/>
      <c r="AH50" s="254">
        <f>'LE 04 (PROG)'!AL67</f>
        <v>1</v>
      </c>
      <c r="AI50" s="255"/>
      <c r="AJ50" s="255"/>
      <c r="AK50" s="255"/>
      <c r="AL50" s="255"/>
      <c r="AM50" s="256"/>
      <c r="AN50" s="257">
        <f>'LE 04 (PROG)'!AL68</f>
        <v>1</v>
      </c>
      <c r="AO50" s="258"/>
      <c r="AP50" s="258"/>
      <c r="AQ50" s="258"/>
      <c r="AR50" s="258"/>
      <c r="AS50" s="259"/>
      <c r="AT50" s="260">
        <f t="shared" si="0"/>
        <v>1</v>
      </c>
      <c r="AU50" s="261"/>
      <c r="AV50" s="261"/>
      <c r="AW50" s="261"/>
      <c r="AX50" s="261"/>
      <c r="AY50" s="262"/>
      <c r="AZ50" s="263">
        <f t="shared" si="1"/>
        <v>0.79799999999999993</v>
      </c>
      <c r="BA50" s="264"/>
      <c r="BB50" s="264"/>
      <c r="BC50" s="264"/>
      <c r="BD50" s="264"/>
      <c r="BE50" s="264"/>
      <c r="BF50" s="265"/>
      <c r="BG50" s="266">
        <f t="shared" si="2"/>
        <v>0.79799999999999993</v>
      </c>
      <c r="BH50" s="267"/>
      <c r="BI50" s="267"/>
      <c r="BJ50" s="267"/>
      <c r="BK50" s="267"/>
      <c r="BL50" s="267"/>
      <c r="BM50" s="268"/>
    </row>
    <row r="51" spans="1:65" ht="35.25" customHeight="1" x14ac:dyDescent="0.2">
      <c r="A51" s="37"/>
      <c r="B51" s="269" t="str">
        <f>'LE 04 (PROG)'!B69</f>
        <v>Actualizar la matriz de identificacion, valoracion y manejo de los riesgos y peligros laborales de la Empresa Social del Estado.</v>
      </c>
      <c r="C51" s="270"/>
      <c r="D51" s="270"/>
      <c r="E51" s="270"/>
      <c r="F51" s="270"/>
      <c r="G51" s="270"/>
      <c r="H51" s="270"/>
      <c r="I51" s="270"/>
      <c r="J51" s="270"/>
      <c r="K51" s="270"/>
      <c r="L51" s="270"/>
      <c r="M51" s="270"/>
      <c r="N51" s="270"/>
      <c r="O51" s="270"/>
      <c r="P51" s="270"/>
      <c r="Q51" s="270"/>
      <c r="R51" s="270"/>
      <c r="S51" s="270"/>
      <c r="T51" s="270"/>
      <c r="U51" s="271"/>
      <c r="V51" s="272" t="str">
        <f>'LE 04 (PROG)'!V69</f>
        <v>LE 04 OB 01 AC 18</v>
      </c>
      <c r="W51" s="273"/>
      <c r="X51" s="273"/>
      <c r="Y51" s="273"/>
      <c r="Z51" s="273"/>
      <c r="AA51" s="274"/>
      <c r="AB51" s="275">
        <f>'LE 04 (PROG)'!AB69</f>
        <v>7.9799999999999992E-3</v>
      </c>
      <c r="AC51" s="276"/>
      <c r="AD51" s="276"/>
      <c r="AE51" s="276"/>
      <c r="AF51" s="276"/>
      <c r="AG51" s="277"/>
      <c r="AH51" s="278">
        <f>'LE 04 (PROG)'!AL69</f>
        <v>1</v>
      </c>
      <c r="AI51" s="279"/>
      <c r="AJ51" s="279"/>
      <c r="AK51" s="279"/>
      <c r="AL51" s="279"/>
      <c r="AM51" s="280"/>
      <c r="AN51" s="281">
        <f>'LE 04 (PROG)'!AL70</f>
        <v>1</v>
      </c>
      <c r="AO51" s="282"/>
      <c r="AP51" s="282"/>
      <c r="AQ51" s="282"/>
      <c r="AR51" s="282"/>
      <c r="AS51" s="283"/>
      <c r="AT51" s="284">
        <f t="shared" si="0"/>
        <v>1</v>
      </c>
      <c r="AU51" s="285"/>
      <c r="AV51" s="285"/>
      <c r="AW51" s="285"/>
      <c r="AX51" s="285"/>
      <c r="AY51" s="286"/>
      <c r="AZ51" s="239">
        <f t="shared" si="1"/>
        <v>0.79799999999999993</v>
      </c>
      <c r="BA51" s="240"/>
      <c r="BB51" s="240"/>
      <c r="BC51" s="240"/>
      <c r="BD51" s="240"/>
      <c r="BE51" s="240"/>
      <c r="BF51" s="241"/>
      <c r="BG51" s="242">
        <f t="shared" si="2"/>
        <v>0.79799999999999993</v>
      </c>
      <c r="BH51" s="243"/>
      <c r="BI51" s="243"/>
      <c r="BJ51" s="243"/>
      <c r="BK51" s="243"/>
      <c r="BL51" s="243"/>
      <c r="BM51" s="244"/>
    </row>
    <row r="52" spans="1:65" ht="54.75" customHeight="1" x14ac:dyDescent="0.2">
      <c r="A52" s="37"/>
      <c r="B52" s="245" t="str">
        <f>'LE 04 (PROG)'!B71</f>
        <v>Realizar visitas de auditoria a los diferentes puestos de trabajo con el fin de verificar el cumplimiento de las normas de higiene y seguridad industrial generales y especificas</v>
      </c>
      <c r="C52" s="246"/>
      <c r="D52" s="246"/>
      <c r="E52" s="246"/>
      <c r="F52" s="246"/>
      <c r="G52" s="246"/>
      <c r="H52" s="246"/>
      <c r="I52" s="246"/>
      <c r="J52" s="246"/>
      <c r="K52" s="246"/>
      <c r="L52" s="246"/>
      <c r="M52" s="246"/>
      <c r="N52" s="246"/>
      <c r="O52" s="246"/>
      <c r="P52" s="246"/>
      <c r="Q52" s="246"/>
      <c r="R52" s="246"/>
      <c r="S52" s="246"/>
      <c r="T52" s="246"/>
      <c r="U52" s="247"/>
      <c r="V52" s="248" t="str">
        <f>'LE 04 (PROG)'!V71</f>
        <v>LE 04 OB 01 AC 19</v>
      </c>
      <c r="W52" s="249"/>
      <c r="X52" s="249"/>
      <c r="Y52" s="249"/>
      <c r="Z52" s="249"/>
      <c r="AA52" s="250"/>
      <c r="AB52" s="251">
        <f>'LE 04 (PROG)'!AB71</f>
        <v>3.5279999999999999E-2</v>
      </c>
      <c r="AC52" s="252"/>
      <c r="AD52" s="252"/>
      <c r="AE52" s="252"/>
      <c r="AF52" s="252"/>
      <c r="AG52" s="253"/>
      <c r="AH52" s="254">
        <f>'LE 04 (PROG)'!AL71</f>
        <v>36</v>
      </c>
      <c r="AI52" s="255"/>
      <c r="AJ52" s="255"/>
      <c r="AK52" s="255"/>
      <c r="AL52" s="255"/>
      <c r="AM52" s="256"/>
      <c r="AN52" s="257">
        <f>'LE 04 (PROG)'!AL72</f>
        <v>24</v>
      </c>
      <c r="AO52" s="258"/>
      <c r="AP52" s="258"/>
      <c r="AQ52" s="258"/>
      <c r="AR52" s="258"/>
      <c r="AS52" s="259"/>
      <c r="AT52" s="260">
        <f t="shared" si="0"/>
        <v>0.66666666666666663</v>
      </c>
      <c r="AU52" s="261"/>
      <c r="AV52" s="261"/>
      <c r="AW52" s="261"/>
      <c r="AX52" s="261"/>
      <c r="AY52" s="262"/>
      <c r="AZ52" s="263">
        <f t="shared" si="1"/>
        <v>3.528</v>
      </c>
      <c r="BA52" s="264"/>
      <c r="BB52" s="264"/>
      <c r="BC52" s="264"/>
      <c r="BD52" s="264"/>
      <c r="BE52" s="264"/>
      <c r="BF52" s="265"/>
      <c r="BG52" s="266">
        <f t="shared" si="2"/>
        <v>2.3519999999999999</v>
      </c>
      <c r="BH52" s="267"/>
      <c r="BI52" s="267"/>
      <c r="BJ52" s="267"/>
      <c r="BK52" s="267"/>
      <c r="BL52" s="267"/>
      <c r="BM52" s="268"/>
    </row>
    <row r="53" spans="1:65" ht="35.25" customHeight="1" x14ac:dyDescent="0.2">
      <c r="A53" s="37"/>
      <c r="B53" s="269" t="str">
        <f>'LE 04 (PROG)'!B73</f>
        <v>Reportar a la Aseguradora de Riesgos Laborales (ARL) la ocurrencia de todos los incidentes, accidentes de trabajo y enfermedades laborales.</v>
      </c>
      <c r="C53" s="270"/>
      <c r="D53" s="270"/>
      <c r="E53" s="270"/>
      <c r="F53" s="270"/>
      <c r="G53" s="270"/>
      <c r="H53" s="270"/>
      <c r="I53" s="270"/>
      <c r="J53" s="270"/>
      <c r="K53" s="270"/>
      <c r="L53" s="270"/>
      <c r="M53" s="270"/>
      <c r="N53" s="270"/>
      <c r="O53" s="270"/>
      <c r="P53" s="270"/>
      <c r="Q53" s="270"/>
      <c r="R53" s="270"/>
      <c r="S53" s="270"/>
      <c r="T53" s="270"/>
      <c r="U53" s="271"/>
      <c r="V53" s="272" t="str">
        <f>'LE 04 (PROG)'!V73</f>
        <v>LE 04 OB 01 AC 20</v>
      </c>
      <c r="W53" s="273"/>
      <c r="X53" s="273"/>
      <c r="Y53" s="273"/>
      <c r="Z53" s="273"/>
      <c r="AA53" s="274"/>
      <c r="AB53" s="275">
        <f>'LE 04 (PROG)'!AB73</f>
        <v>7.3999999999999999E-4</v>
      </c>
      <c r="AC53" s="276"/>
      <c r="AD53" s="276"/>
      <c r="AE53" s="276"/>
      <c r="AF53" s="276"/>
      <c r="AG53" s="277"/>
      <c r="AH53" s="278">
        <f>'LE 04 (PROG)'!AL73</f>
        <v>2</v>
      </c>
      <c r="AI53" s="279"/>
      <c r="AJ53" s="279"/>
      <c r="AK53" s="279"/>
      <c r="AL53" s="279"/>
      <c r="AM53" s="280"/>
      <c r="AN53" s="281">
        <f>'LE 04 (PROG)'!AL74</f>
        <v>2</v>
      </c>
      <c r="AO53" s="282"/>
      <c r="AP53" s="282"/>
      <c r="AQ53" s="282"/>
      <c r="AR53" s="282"/>
      <c r="AS53" s="283"/>
      <c r="AT53" s="284">
        <f t="shared" si="0"/>
        <v>1</v>
      </c>
      <c r="AU53" s="285"/>
      <c r="AV53" s="285"/>
      <c r="AW53" s="285"/>
      <c r="AX53" s="285"/>
      <c r="AY53" s="286"/>
      <c r="AZ53" s="239">
        <f t="shared" si="1"/>
        <v>7.3999999999999996E-2</v>
      </c>
      <c r="BA53" s="240"/>
      <c r="BB53" s="240"/>
      <c r="BC53" s="240"/>
      <c r="BD53" s="240"/>
      <c r="BE53" s="240"/>
      <c r="BF53" s="241"/>
      <c r="BG53" s="242">
        <f t="shared" si="2"/>
        <v>7.3999999999999996E-2</v>
      </c>
      <c r="BH53" s="243"/>
      <c r="BI53" s="243"/>
      <c r="BJ53" s="243"/>
      <c r="BK53" s="243"/>
      <c r="BL53" s="243"/>
      <c r="BM53" s="244"/>
    </row>
    <row r="54" spans="1:65" ht="35.25" customHeight="1" x14ac:dyDescent="0.2">
      <c r="A54" s="37"/>
      <c r="B54" s="245" t="str">
        <f>'LE 04 (PROG)'!B75</f>
        <v>Realizar las investigaciones de los incidentes, accidentes de trabajo y enfermedades laborales.</v>
      </c>
      <c r="C54" s="246"/>
      <c r="D54" s="246"/>
      <c r="E54" s="246"/>
      <c r="F54" s="246"/>
      <c r="G54" s="246"/>
      <c r="H54" s="246"/>
      <c r="I54" s="246"/>
      <c r="J54" s="246"/>
      <c r="K54" s="246"/>
      <c r="L54" s="246"/>
      <c r="M54" s="246"/>
      <c r="N54" s="246"/>
      <c r="O54" s="246"/>
      <c r="P54" s="246"/>
      <c r="Q54" s="246"/>
      <c r="R54" s="246"/>
      <c r="S54" s="246"/>
      <c r="T54" s="246"/>
      <c r="U54" s="247"/>
      <c r="V54" s="248" t="str">
        <f>'LE 04 (PROG)'!V75</f>
        <v>LE 04 OB 01 AC 21</v>
      </c>
      <c r="W54" s="249"/>
      <c r="X54" s="249"/>
      <c r="Y54" s="249"/>
      <c r="Z54" s="249"/>
      <c r="AA54" s="250"/>
      <c r="AB54" s="251">
        <f>'LE 04 (PROG)'!AB75</f>
        <v>1.9499999999999999E-3</v>
      </c>
      <c r="AC54" s="252"/>
      <c r="AD54" s="252"/>
      <c r="AE54" s="252"/>
      <c r="AF54" s="252"/>
      <c r="AG54" s="253"/>
      <c r="AH54" s="254">
        <f>'LE 04 (PROG)'!AL75</f>
        <v>101</v>
      </c>
      <c r="AI54" s="255"/>
      <c r="AJ54" s="255"/>
      <c r="AK54" s="255"/>
      <c r="AL54" s="255"/>
      <c r="AM54" s="256"/>
      <c r="AN54" s="257">
        <f>'LE 04 (PROG)'!AL76</f>
        <v>100</v>
      </c>
      <c r="AO54" s="258"/>
      <c r="AP54" s="258"/>
      <c r="AQ54" s="258"/>
      <c r="AR54" s="258"/>
      <c r="AS54" s="259"/>
      <c r="AT54" s="260">
        <f t="shared" si="0"/>
        <v>0.99009900990099009</v>
      </c>
      <c r="AU54" s="261"/>
      <c r="AV54" s="261"/>
      <c r="AW54" s="261"/>
      <c r="AX54" s="261"/>
      <c r="AY54" s="262"/>
      <c r="AZ54" s="263">
        <f t="shared" si="1"/>
        <v>0.19499999999999998</v>
      </c>
      <c r="BA54" s="264"/>
      <c r="BB54" s="264"/>
      <c r="BC54" s="264"/>
      <c r="BD54" s="264"/>
      <c r="BE54" s="264"/>
      <c r="BF54" s="265"/>
      <c r="BG54" s="266">
        <f t="shared" si="2"/>
        <v>0.19306930693069307</v>
      </c>
      <c r="BH54" s="267"/>
      <c r="BI54" s="267"/>
      <c r="BJ54" s="267"/>
      <c r="BK54" s="267"/>
      <c r="BL54" s="267"/>
      <c r="BM54" s="268"/>
    </row>
    <row r="55" spans="1:65" ht="35.25" customHeight="1" x14ac:dyDescent="0.2">
      <c r="A55" s="37"/>
      <c r="B55" s="269" t="str">
        <f>'LE 04 (PROG)'!B77</f>
        <v>Formular planes de mejoramiento según los hallazgos de las investigaciones de los incidentes, accidentes de trabajo y enfermedades laborales.</v>
      </c>
      <c r="C55" s="270"/>
      <c r="D55" s="270"/>
      <c r="E55" s="270"/>
      <c r="F55" s="270"/>
      <c r="G55" s="270"/>
      <c r="H55" s="270"/>
      <c r="I55" s="270"/>
      <c r="J55" s="270"/>
      <c r="K55" s="270"/>
      <c r="L55" s="270"/>
      <c r="M55" s="270"/>
      <c r="N55" s="270"/>
      <c r="O55" s="270"/>
      <c r="P55" s="270"/>
      <c r="Q55" s="270"/>
      <c r="R55" s="270"/>
      <c r="S55" s="270"/>
      <c r="T55" s="270"/>
      <c r="U55" s="271"/>
      <c r="V55" s="272" t="str">
        <f>'LE 04 (PROG)'!V77</f>
        <v>LE 04 OB 01 AC 22</v>
      </c>
      <c r="W55" s="273"/>
      <c r="X55" s="273"/>
      <c r="Y55" s="273"/>
      <c r="Z55" s="273"/>
      <c r="AA55" s="274"/>
      <c r="AB55" s="275">
        <f>'LE 04 (PROG)'!AB77</f>
        <v>4.6000000000000001E-4</v>
      </c>
      <c r="AC55" s="276"/>
      <c r="AD55" s="276"/>
      <c r="AE55" s="276"/>
      <c r="AF55" s="276"/>
      <c r="AG55" s="277"/>
      <c r="AH55" s="278">
        <f>'LE 04 (PROG)'!AL77</f>
        <v>2</v>
      </c>
      <c r="AI55" s="279"/>
      <c r="AJ55" s="279"/>
      <c r="AK55" s="279"/>
      <c r="AL55" s="279"/>
      <c r="AM55" s="280"/>
      <c r="AN55" s="281">
        <f>'LE 04 (PROG)'!AL78</f>
        <v>1</v>
      </c>
      <c r="AO55" s="282"/>
      <c r="AP55" s="282"/>
      <c r="AQ55" s="282"/>
      <c r="AR55" s="282"/>
      <c r="AS55" s="283"/>
      <c r="AT55" s="284">
        <f t="shared" si="0"/>
        <v>0.5</v>
      </c>
      <c r="AU55" s="285"/>
      <c r="AV55" s="285"/>
      <c r="AW55" s="285"/>
      <c r="AX55" s="285"/>
      <c r="AY55" s="286"/>
      <c r="AZ55" s="239">
        <f t="shared" si="1"/>
        <v>4.5999999999999999E-2</v>
      </c>
      <c r="BA55" s="240"/>
      <c r="BB55" s="240"/>
      <c r="BC55" s="240"/>
      <c r="BD55" s="240"/>
      <c r="BE55" s="240"/>
      <c r="BF55" s="241"/>
      <c r="BG55" s="242">
        <f t="shared" si="2"/>
        <v>2.3E-2</v>
      </c>
      <c r="BH55" s="243"/>
      <c r="BI55" s="243"/>
      <c r="BJ55" s="243"/>
      <c r="BK55" s="243"/>
      <c r="BL55" s="243"/>
      <c r="BM55" s="244"/>
    </row>
    <row r="56" spans="1:65" ht="54.75" customHeight="1" x14ac:dyDescent="0.2">
      <c r="A56" s="37"/>
      <c r="B56" s="245" t="str">
        <f>'LE 04 (PROG)'!B79</f>
        <v>Ejecutar las actividades contenidas en los planes de mejoramiento derivados de las investigaciones de los incidentes, accidentes de trabajo y enfermedades laborales.</v>
      </c>
      <c r="C56" s="246"/>
      <c r="D56" s="246"/>
      <c r="E56" s="246"/>
      <c r="F56" s="246"/>
      <c r="G56" s="246"/>
      <c r="H56" s="246"/>
      <c r="I56" s="246"/>
      <c r="J56" s="246"/>
      <c r="K56" s="246"/>
      <c r="L56" s="246"/>
      <c r="M56" s="246"/>
      <c r="N56" s="246"/>
      <c r="O56" s="246"/>
      <c r="P56" s="246"/>
      <c r="Q56" s="246"/>
      <c r="R56" s="246"/>
      <c r="S56" s="246"/>
      <c r="T56" s="246"/>
      <c r="U56" s="247"/>
      <c r="V56" s="248" t="str">
        <f>'LE 04 (PROG)'!V79</f>
        <v>LE 04 OB 01 AC 23</v>
      </c>
      <c r="W56" s="249"/>
      <c r="X56" s="249"/>
      <c r="Y56" s="249"/>
      <c r="Z56" s="249"/>
      <c r="AA56" s="250"/>
      <c r="AB56" s="251">
        <f>'LE 04 (PROG)'!AB79</f>
        <v>3.3899999999999998E-3</v>
      </c>
      <c r="AC56" s="252"/>
      <c r="AD56" s="252"/>
      <c r="AE56" s="252"/>
      <c r="AF56" s="252"/>
      <c r="AG56" s="253"/>
      <c r="AH56" s="254">
        <f>'LE 04 (PROG)'!AL79</f>
        <v>101</v>
      </c>
      <c r="AI56" s="255"/>
      <c r="AJ56" s="255"/>
      <c r="AK56" s="255"/>
      <c r="AL56" s="255"/>
      <c r="AM56" s="256"/>
      <c r="AN56" s="257">
        <f>'LE 04 (PROG)'!AL80</f>
        <v>100</v>
      </c>
      <c r="AO56" s="258"/>
      <c r="AP56" s="258"/>
      <c r="AQ56" s="258"/>
      <c r="AR56" s="258"/>
      <c r="AS56" s="259"/>
      <c r="AT56" s="260">
        <f t="shared" si="0"/>
        <v>0.99009900990099009</v>
      </c>
      <c r="AU56" s="261"/>
      <c r="AV56" s="261"/>
      <c r="AW56" s="261"/>
      <c r="AX56" s="261"/>
      <c r="AY56" s="262"/>
      <c r="AZ56" s="263">
        <f t="shared" si="1"/>
        <v>0.33899999999999997</v>
      </c>
      <c r="BA56" s="264"/>
      <c r="BB56" s="264"/>
      <c r="BC56" s="264"/>
      <c r="BD56" s="264"/>
      <c r="BE56" s="264"/>
      <c r="BF56" s="265"/>
      <c r="BG56" s="266">
        <f t="shared" si="2"/>
        <v>0.33564356435643566</v>
      </c>
      <c r="BH56" s="267"/>
      <c r="BI56" s="267"/>
      <c r="BJ56" s="267"/>
      <c r="BK56" s="267"/>
      <c r="BL56" s="267"/>
      <c r="BM56" s="268"/>
    </row>
    <row r="57" spans="1:65" ht="18" customHeight="1" x14ac:dyDescent="0.2">
      <c r="A57" s="37"/>
      <c r="B57" s="269" t="str">
        <f>'LE 04 (PROG)'!B81</f>
        <v>Realizar seguimiento a la ejecución de los planes de mejoramiento.</v>
      </c>
      <c r="C57" s="270"/>
      <c r="D57" s="270"/>
      <c r="E57" s="270"/>
      <c r="F57" s="270"/>
      <c r="G57" s="270"/>
      <c r="H57" s="270"/>
      <c r="I57" s="270"/>
      <c r="J57" s="270"/>
      <c r="K57" s="270"/>
      <c r="L57" s="270"/>
      <c r="M57" s="270"/>
      <c r="N57" s="270"/>
      <c r="O57" s="270"/>
      <c r="P57" s="270"/>
      <c r="Q57" s="270"/>
      <c r="R57" s="270"/>
      <c r="S57" s="270"/>
      <c r="T57" s="270"/>
      <c r="U57" s="271"/>
      <c r="V57" s="272" t="str">
        <f>'LE 04 (PROG)'!V81</f>
        <v>LE 04 OB 01 AC 24</v>
      </c>
      <c r="W57" s="273"/>
      <c r="X57" s="273"/>
      <c r="Y57" s="273"/>
      <c r="Z57" s="273"/>
      <c r="AA57" s="274"/>
      <c r="AB57" s="275">
        <f>'LE 04 (PROG)'!AB81</f>
        <v>4.6000000000000001E-4</v>
      </c>
      <c r="AC57" s="276"/>
      <c r="AD57" s="276"/>
      <c r="AE57" s="276"/>
      <c r="AF57" s="276"/>
      <c r="AG57" s="277"/>
      <c r="AH57" s="278">
        <f>'LE 04 (PROG)'!AL81</f>
        <v>2</v>
      </c>
      <c r="AI57" s="279"/>
      <c r="AJ57" s="279"/>
      <c r="AK57" s="279"/>
      <c r="AL57" s="279"/>
      <c r="AM57" s="280"/>
      <c r="AN57" s="281">
        <f>'LE 04 (PROG)'!AL82</f>
        <v>1</v>
      </c>
      <c r="AO57" s="282"/>
      <c r="AP57" s="282"/>
      <c r="AQ57" s="282"/>
      <c r="AR57" s="282"/>
      <c r="AS57" s="283"/>
      <c r="AT57" s="284">
        <f t="shared" si="0"/>
        <v>0.5</v>
      </c>
      <c r="AU57" s="285"/>
      <c r="AV57" s="285"/>
      <c r="AW57" s="285"/>
      <c r="AX57" s="285"/>
      <c r="AY57" s="286"/>
      <c r="AZ57" s="239">
        <f t="shared" si="1"/>
        <v>4.5999999999999999E-2</v>
      </c>
      <c r="BA57" s="240"/>
      <c r="BB57" s="240"/>
      <c r="BC57" s="240"/>
      <c r="BD57" s="240"/>
      <c r="BE57" s="240"/>
      <c r="BF57" s="241"/>
      <c r="BG57" s="242">
        <f t="shared" si="2"/>
        <v>2.3E-2</v>
      </c>
      <c r="BH57" s="243"/>
      <c r="BI57" s="243"/>
      <c r="BJ57" s="243"/>
      <c r="BK57" s="243"/>
      <c r="BL57" s="243"/>
      <c r="BM57" s="244"/>
    </row>
    <row r="58" spans="1:65" ht="18" customHeight="1" x14ac:dyDescent="0.2">
      <c r="A58" s="37"/>
      <c r="B58" s="245" t="str">
        <f>'LE 04 (PROG)'!B83</f>
        <v>Generar un informe anual acerca del ausentismo laboral.</v>
      </c>
      <c r="C58" s="246"/>
      <c r="D58" s="246"/>
      <c r="E58" s="246"/>
      <c r="F58" s="246"/>
      <c r="G58" s="246"/>
      <c r="H58" s="246"/>
      <c r="I58" s="246"/>
      <c r="J58" s="246"/>
      <c r="K58" s="246"/>
      <c r="L58" s="246"/>
      <c r="M58" s="246"/>
      <c r="N58" s="246"/>
      <c r="O58" s="246"/>
      <c r="P58" s="246"/>
      <c r="Q58" s="246"/>
      <c r="R58" s="246"/>
      <c r="S58" s="246"/>
      <c r="T58" s="246"/>
      <c r="U58" s="247"/>
      <c r="V58" s="248" t="str">
        <f>'LE 04 (PROG)'!V83</f>
        <v>LE 04 OB 01 AC 25</v>
      </c>
      <c r="W58" s="249"/>
      <c r="X58" s="249"/>
      <c r="Y58" s="249"/>
      <c r="Z58" s="249"/>
      <c r="AA58" s="250"/>
      <c r="AB58" s="251">
        <f>'LE 04 (PROG)'!AB83</f>
        <v>4.3200000000000001E-3</v>
      </c>
      <c r="AC58" s="252"/>
      <c r="AD58" s="252"/>
      <c r="AE58" s="252"/>
      <c r="AF58" s="252"/>
      <c r="AG58" s="253"/>
      <c r="AH58" s="254">
        <f>'LE 04 (PROG)'!AL83</f>
        <v>1</v>
      </c>
      <c r="AI58" s="255"/>
      <c r="AJ58" s="255"/>
      <c r="AK58" s="255"/>
      <c r="AL58" s="255"/>
      <c r="AM58" s="256"/>
      <c r="AN58" s="257">
        <f>'LE 04 (PROG)'!AL84</f>
        <v>0</v>
      </c>
      <c r="AO58" s="258"/>
      <c r="AP58" s="258"/>
      <c r="AQ58" s="258"/>
      <c r="AR58" s="258"/>
      <c r="AS58" s="259"/>
      <c r="AT58" s="260">
        <f t="shared" si="0"/>
        <v>0</v>
      </c>
      <c r="AU58" s="261"/>
      <c r="AV58" s="261"/>
      <c r="AW58" s="261"/>
      <c r="AX58" s="261"/>
      <c r="AY58" s="262"/>
      <c r="AZ58" s="263">
        <f t="shared" si="1"/>
        <v>0.432</v>
      </c>
      <c r="BA58" s="264"/>
      <c r="BB58" s="264"/>
      <c r="BC58" s="264"/>
      <c r="BD58" s="264"/>
      <c r="BE58" s="264"/>
      <c r="BF58" s="265"/>
      <c r="BG58" s="266">
        <f t="shared" si="2"/>
        <v>0</v>
      </c>
      <c r="BH58" s="267"/>
      <c r="BI58" s="267"/>
      <c r="BJ58" s="267"/>
      <c r="BK58" s="267"/>
      <c r="BL58" s="267"/>
      <c r="BM58" s="268"/>
    </row>
    <row r="59" spans="1:65" ht="35.25" customHeight="1" x14ac:dyDescent="0.2">
      <c r="A59" s="37"/>
      <c r="B59" s="269" t="str">
        <f>'LE 04 (PROG)'!B85</f>
        <v>Presentar al comité coordinador del sistema de control interno el informe de ausentismo laboral</v>
      </c>
      <c r="C59" s="270"/>
      <c r="D59" s="270"/>
      <c r="E59" s="270"/>
      <c r="F59" s="270"/>
      <c r="G59" s="270"/>
      <c r="H59" s="270"/>
      <c r="I59" s="270"/>
      <c r="J59" s="270"/>
      <c r="K59" s="270"/>
      <c r="L59" s="270"/>
      <c r="M59" s="270"/>
      <c r="N59" s="270"/>
      <c r="O59" s="270"/>
      <c r="P59" s="270"/>
      <c r="Q59" s="270"/>
      <c r="R59" s="270"/>
      <c r="S59" s="270"/>
      <c r="T59" s="270"/>
      <c r="U59" s="271"/>
      <c r="V59" s="272" t="str">
        <f>'LE 04 (PROG)'!V85</f>
        <v>LE 04 OB 01 AC 26</v>
      </c>
      <c r="W59" s="273"/>
      <c r="X59" s="273"/>
      <c r="Y59" s="273"/>
      <c r="Z59" s="273"/>
      <c r="AA59" s="274"/>
      <c r="AB59" s="275">
        <f>'LE 04 (PROG)'!AB85</f>
        <v>8.1999999999999998E-4</v>
      </c>
      <c r="AC59" s="276"/>
      <c r="AD59" s="276"/>
      <c r="AE59" s="276"/>
      <c r="AF59" s="276"/>
      <c r="AG59" s="277"/>
      <c r="AH59" s="278">
        <f>'LE 04 (PROG)'!AL85</f>
        <v>1</v>
      </c>
      <c r="AI59" s="279"/>
      <c r="AJ59" s="279"/>
      <c r="AK59" s="279"/>
      <c r="AL59" s="279"/>
      <c r="AM59" s="280"/>
      <c r="AN59" s="281">
        <f>'LE 04 (PROG)'!AL86</f>
        <v>0</v>
      </c>
      <c r="AO59" s="282"/>
      <c r="AP59" s="282"/>
      <c r="AQ59" s="282"/>
      <c r="AR59" s="282"/>
      <c r="AS59" s="283"/>
      <c r="AT59" s="284">
        <f t="shared" si="0"/>
        <v>0</v>
      </c>
      <c r="AU59" s="285"/>
      <c r="AV59" s="285"/>
      <c r="AW59" s="285"/>
      <c r="AX59" s="285"/>
      <c r="AY59" s="286"/>
      <c r="AZ59" s="239">
        <f t="shared" si="1"/>
        <v>8.2000000000000003E-2</v>
      </c>
      <c r="BA59" s="240"/>
      <c r="BB59" s="240"/>
      <c r="BC59" s="240"/>
      <c r="BD59" s="240"/>
      <c r="BE59" s="240"/>
      <c r="BF59" s="241"/>
      <c r="BG59" s="242">
        <f t="shared" si="2"/>
        <v>0</v>
      </c>
      <c r="BH59" s="243"/>
      <c r="BI59" s="243"/>
      <c r="BJ59" s="243"/>
      <c r="BK59" s="243"/>
      <c r="BL59" s="243"/>
      <c r="BM59" s="244"/>
    </row>
    <row r="60" spans="1:65" ht="35.25" customHeight="1" x14ac:dyDescent="0.2">
      <c r="A60" s="37"/>
      <c r="B60" s="245" t="str">
        <f>'LE 04 (PROG)'!B87</f>
        <v>Estandarizar el uso de los equipos de protección personal para los funcionarios de la Empresa Social del Estado.</v>
      </c>
      <c r="C60" s="246"/>
      <c r="D60" s="246"/>
      <c r="E60" s="246"/>
      <c r="F60" s="246"/>
      <c r="G60" s="246"/>
      <c r="H60" s="246"/>
      <c r="I60" s="246"/>
      <c r="J60" s="246"/>
      <c r="K60" s="246"/>
      <c r="L60" s="246"/>
      <c r="M60" s="246"/>
      <c r="N60" s="246"/>
      <c r="O60" s="246"/>
      <c r="P60" s="246"/>
      <c r="Q60" s="246"/>
      <c r="R60" s="246"/>
      <c r="S60" s="246"/>
      <c r="T60" s="246"/>
      <c r="U60" s="247"/>
      <c r="V60" s="248" t="str">
        <f>'LE 04 (PROG)'!V87</f>
        <v>LE 04 OB 01 AC 27</v>
      </c>
      <c r="W60" s="249"/>
      <c r="X60" s="249"/>
      <c r="Y60" s="249"/>
      <c r="Z60" s="249"/>
      <c r="AA60" s="250"/>
      <c r="AB60" s="251">
        <f>'LE 04 (PROG)'!AB87</f>
        <v>1.1339999999999999E-2</v>
      </c>
      <c r="AC60" s="252"/>
      <c r="AD60" s="252"/>
      <c r="AE60" s="252"/>
      <c r="AF60" s="252"/>
      <c r="AG60" s="253"/>
      <c r="AH60" s="254">
        <f>'LE 04 (PROG)'!AL87</f>
        <v>1</v>
      </c>
      <c r="AI60" s="255"/>
      <c r="AJ60" s="255"/>
      <c r="AK60" s="255"/>
      <c r="AL60" s="255"/>
      <c r="AM60" s="256"/>
      <c r="AN60" s="257">
        <f>'LE 04 (PROG)'!AL88</f>
        <v>1</v>
      </c>
      <c r="AO60" s="258"/>
      <c r="AP60" s="258"/>
      <c r="AQ60" s="258"/>
      <c r="AR60" s="258"/>
      <c r="AS60" s="259"/>
      <c r="AT60" s="260">
        <f t="shared" si="0"/>
        <v>1</v>
      </c>
      <c r="AU60" s="261"/>
      <c r="AV60" s="261"/>
      <c r="AW60" s="261"/>
      <c r="AX60" s="261"/>
      <c r="AY60" s="262"/>
      <c r="AZ60" s="263">
        <f t="shared" si="1"/>
        <v>1.1339999999999999</v>
      </c>
      <c r="BA60" s="264"/>
      <c r="BB60" s="264"/>
      <c r="BC60" s="264"/>
      <c r="BD60" s="264"/>
      <c r="BE60" s="264"/>
      <c r="BF60" s="265"/>
      <c r="BG60" s="266">
        <f t="shared" si="2"/>
        <v>1.1339999999999999</v>
      </c>
      <c r="BH60" s="267"/>
      <c r="BI60" s="267"/>
      <c r="BJ60" s="267"/>
      <c r="BK60" s="267"/>
      <c r="BL60" s="267"/>
      <c r="BM60" s="268"/>
    </row>
    <row r="61" spans="1:65" ht="18" customHeight="1" x14ac:dyDescent="0.2">
      <c r="A61" s="37"/>
      <c r="B61" s="269" t="str">
        <f>'LE 04 (PROG)'!B89</f>
        <v>Actualizar el Manual de Normas de Bioseguridad por áreas.</v>
      </c>
      <c r="C61" s="270"/>
      <c r="D61" s="270"/>
      <c r="E61" s="270"/>
      <c r="F61" s="270"/>
      <c r="G61" s="270"/>
      <c r="H61" s="270"/>
      <c r="I61" s="270"/>
      <c r="J61" s="270"/>
      <c r="K61" s="270"/>
      <c r="L61" s="270"/>
      <c r="M61" s="270"/>
      <c r="N61" s="270"/>
      <c r="O61" s="270"/>
      <c r="P61" s="270"/>
      <c r="Q61" s="270"/>
      <c r="R61" s="270"/>
      <c r="S61" s="270"/>
      <c r="T61" s="270"/>
      <c r="U61" s="271"/>
      <c r="V61" s="272" t="str">
        <f>'LE 04 (PROG)'!V89</f>
        <v>LE 04 OB 01 AC 28</v>
      </c>
      <c r="W61" s="273"/>
      <c r="X61" s="273"/>
      <c r="Y61" s="273"/>
      <c r="Z61" s="273"/>
      <c r="AA61" s="274"/>
      <c r="AB61" s="275">
        <f>'LE 04 (PROG)'!AB89</f>
        <v>4.3950000000000003E-2</v>
      </c>
      <c r="AC61" s="276"/>
      <c r="AD61" s="276"/>
      <c r="AE61" s="276"/>
      <c r="AF61" s="276"/>
      <c r="AG61" s="277"/>
      <c r="AH61" s="278">
        <f>'LE 04 (PROG)'!AL89</f>
        <v>1</v>
      </c>
      <c r="AI61" s="279"/>
      <c r="AJ61" s="279"/>
      <c r="AK61" s="279"/>
      <c r="AL61" s="279"/>
      <c r="AM61" s="280"/>
      <c r="AN61" s="281">
        <f>'LE 04 (PROG)'!AL90</f>
        <v>0</v>
      </c>
      <c r="AO61" s="282"/>
      <c r="AP61" s="282"/>
      <c r="AQ61" s="282"/>
      <c r="AR61" s="282"/>
      <c r="AS61" s="283"/>
      <c r="AT61" s="284">
        <f t="shared" si="0"/>
        <v>0</v>
      </c>
      <c r="AU61" s="285"/>
      <c r="AV61" s="285"/>
      <c r="AW61" s="285"/>
      <c r="AX61" s="285"/>
      <c r="AY61" s="286"/>
      <c r="AZ61" s="239">
        <f t="shared" si="1"/>
        <v>4.3950000000000005</v>
      </c>
      <c r="BA61" s="240"/>
      <c r="BB61" s="240"/>
      <c r="BC61" s="240"/>
      <c r="BD61" s="240"/>
      <c r="BE61" s="240"/>
      <c r="BF61" s="241"/>
      <c r="BG61" s="242">
        <f t="shared" si="2"/>
        <v>0</v>
      </c>
      <c r="BH61" s="243"/>
      <c r="BI61" s="243"/>
      <c r="BJ61" s="243"/>
      <c r="BK61" s="243"/>
      <c r="BL61" s="243"/>
      <c r="BM61" s="244"/>
    </row>
    <row r="62" spans="1:65" ht="35.25" customHeight="1" x14ac:dyDescent="0.2">
      <c r="A62" s="37"/>
      <c r="B62" s="245" t="str">
        <f>'LE 04 (PROG)'!B91</f>
        <v>Realizar el diagnóstico para la intervención del clima laboral, con el apoyo de la Aseguradora de Riesgos Laborales (ARL).</v>
      </c>
      <c r="C62" s="246"/>
      <c r="D62" s="246"/>
      <c r="E62" s="246"/>
      <c r="F62" s="246"/>
      <c r="G62" s="246"/>
      <c r="H62" s="246"/>
      <c r="I62" s="246"/>
      <c r="J62" s="246"/>
      <c r="K62" s="246"/>
      <c r="L62" s="246"/>
      <c r="M62" s="246"/>
      <c r="N62" s="246"/>
      <c r="O62" s="246"/>
      <c r="P62" s="246"/>
      <c r="Q62" s="246"/>
      <c r="R62" s="246"/>
      <c r="S62" s="246"/>
      <c r="T62" s="246"/>
      <c r="U62" s="247"/>
      <c r="V62" s="248" t="str">
        <f>'LE 04 (PROG)'!V91</f>
        <v>LE 04 OB 01 AC 29</v>
      </c>
      <c r="W62" s="249"/>
      <c r="X62" s="249"/>
      <c r="Y62" s="249"/>
      <c r="Z62" s="249"/>
      <c r="AA62" s="250"/>
      <c r="AB62" s="251">
        <f>'LE 04 (PROG)'!AB91</f>
        <v>4.5900000000000003E-3</v>
      </c>
      <c r="AC62" s="252"/>
      <c r="AD62" s="252"/>
      <c r="AE62" s="252"/>
      <c r="AF62" s="252"/>
      <c r="AG62" s="253"/>
      <c r="AH62" s="254">
        <f>'LE 04 (PROG)'!AL91</f>
        <v>0</v>
      </c>
      <c r="AI62" s="255"/>
      <c r="AJ62" s="255"/>
      <c r="AK62" s="255"/>
      <c r="AL62" s="255"/>
      <c r="AM62" s="256"/>
      <c r="AN62" s="257">
        <f>'LE 04 (PROG)'!AL92</f>
        <v>0</v>
      </c>
      <c r="AO62" s="258"/>
      <c r="AP62" s="258"/>
      <c r="AQ62" s="258"/>
      <c r="AR62" s="258"/>
      <c r="AS62" s="259"/>
      <c r="AT62" s="260" t="str">
        <f t="shared" si="0"/>
        <v/>
      </c>
      <c r="AU62" s="261"/>
      <c r="AV62" s="261"/>
      <c r="AW62" s="261"/>
      <c r="AX62" s="261"/>
      <c r="AY62" s="262"/>
      <c r="AZ62" s="263">
        <f t="shared" si="1"/>
        <v>0.45900000000000002</v>
      </c>
      <c r="BA62" s="264"/>
      <c r="BB62" s="264"/>
      <c r="BC62" s="264"/>
      <c r="BD62" s="264"/>
      <c r="BE62" s="264"/>
      <c r="BF62" s="265"/>
      <c r="BG62" s="266">
        <f t="shared" si="2"/>
        <v>0.45900000000000002</v>
      </c>
      <c r="BH62" s="267"/>
      <c r="BI62" s="267"/>
      <c r="BJ62" s="267"/>
      <c r="BK62" s="267"/>
      <c r="BL62" s="267"/>
      <c r="BM62" s="268"/>
    </row>
    <row r="63" spans="1:65" ht="18" customHeight="1" x14ac:dyDescent="0.2">
      <c r="A63" s="37"/>
      <c r="B63" s="269" t="str">
        <f>'LE 04 (PROG)'!B93</f>
        <v>Socializar los resultados del diagnóstico para la intervención del clima laboral.</v>
      </c>
      <c r="C63" s="270"/>
      <c r="D63" s="270"/>
      <c r="E63" s="270"/>
      <c r="F63" s="270"/>
      <c r="G63" s="270"/>
      <c r="H63" s="270"/>
      <c r="I63" s="270"/>
      <c r="J63" s="270"/>
      <c r="K63" s="270"/>
      <c r="L63" s="270"/>
      <c r="M63" s="270"/>
      <c r="N63" s="270"/>
      <c r="O63" s="270"/>
      <c r="P63" s="270"/>
      <c r="Q63" s="270"/>
      <c r="R63" s="270"/>
      <c r="S63" s="270"/>
      <c r="T63" s="270"/>
      <c r="U63" s="271"/>
      <c r="V63" s="272" t="str">
        <f>'LE 04 (PROG)'!V93</f>
        <v>LE 04 OB 01 AC 30</v>
      </c>
      <c r="W63" s="273"/>
      <c r="X63" s="273"/>
      <c r="Y63" s="273"/>
      <c r="Z63" s="273"/>
      <c r="AA63" s="274"/>
      <c r="AB63" s="275">
        <f>'LE 04 (PROG)'!AB93</f>
        <v>0</v>
      </c>
      <c r="AC63" s="276"/>
      <c r="AD63" s="276"/>
      <c r="AE63" s="276"/>
      <c r="AF63" s="276"/>
      <c r="AG63" s="277"/>
      <c r="AH63" s="278">
        <f>'LE 04 (PROG)'!AL93</f>
        <v>0</v>
      </c>
      <c r="AI63" s="279"/>
      <c r="AJ63" s="279"/>
      <c r="AK63" s="279"/>
      <c r="AL63" s="279"/>
      <c r="AM63" s="280"/>
      <c r="AN63" s="281">
        <f>'LE 04 (PROG)'!AL94</f>
        <v>0</v>
      </c>
      <c r="AO63" s="282"/>
      <c r="AP63" s="282"/>
      <c r="AQ63" s="282"/>
      <c r="AR63" s="282"/>
      <c r="AS63" s="283"/>
      <c r="AT63" s="284" t="str">
        <f t="shared" si="0"/>
        <v/>
      </c>
      <c r="AU63" s="285"/>
      <c r="AV63" s="285"/>
      <c r="AW63" s="285"/>
      <c r="AX63" s="285"/>
      <c r="AY63" s="286"/>
      <c r="AZ63" s="239">
        <f t="shared" si="1"/>
        <v>0</v>
      </c>
      <c r="BA63" s="240"/>
      <c r="BB63" s="240"/>
      <c r="BC63" s="240"/>
      <c r="BD63" s="240"/>
      <c r="BE63" s="240"/>
      <c r="BF63" s="241"/>
      <c r="BG63" s="242">
        <f t="shared" si="2"/>
        <v>0</v>
      </c>
      <c r="BH63" s="243"/>
      <c r="BI63" s="243"/>
      <c r="BJ63" s="243"/>
      <c r="BK63" s="243"/>
      <c r="BL63" s="243"/>
      <c r="BM63" s="244"/>
    </row>
    <row r="64" spans="1:65" ht="18" customHeight="1" x14ac:dyDescent="0.2">
      <c r="A64" s="37"/>
      <c r="B64" s="245" t="str">
        <f>'LE 04 (PROG)'!B95</f>
        <v>Formular un plan de intervención según el diagnóstico del clima laboral.</v>
      </c>
      <c r="C64" s="246"/>
      <c r="D64" s="246"/>
      <c r="E64" s="246"/>
      <c r="F64" s="246"/>
      <c r="G64" s="246"/>
      <c r="H64" s="246"/>
      <c r="I64" s="246"/>
      <c r="J64" s="246"/>
      <c r="K64" s="246"/>
      <c r="L64" s="246"/>
      <c r="M64" s="246"/>
      <c r="N64" s="246"/>
      <c r="O64" s="246"/>
      <c r="P64" s="246"/>
      <c r="Q64" s="246"/>
      <c r="R64" s="246"/>
      <c r="S64" s="246"/>
      <c r="T64" s="246"/>
      <c r="U64" s="247"/>
      <c r="V64" s="248" t="str">
        <f>'LE 04 (PROG)'!V95</f>
        <v>LE 04 OB 01 AC 31</v>
      </c>
      <c r="W64" s="249"/>
      <c r="X64" s="249"/>
      <c r="Y64" s="249"/>
      <c r="Z64" s="249"/>
      <c r="AA64" s="250"/>
      <c r="AB64" s="251">
        <f>'LE 04 (PROG)'!AB95</f>
        <v>0</v>
      </c>
      <c r="AC64" s="252"/>
      <c r="AD64" s="252"/>
      <c r="AE64" s="252"/>
      <c r="AF64" s="252"/>
      <c r="AG64" s="253"/>
      <c r="AH64" s="254">
        <f>'LE 04 (PROG)'!AL95</f>
        <v>0</v>
      </c>
      <c r="AI64" s="255"/>
      <c r="AJ64" s="255"/>
      <c r="AK64" s="255"/>
      <c r="AL64" s="255"/>
      <c r="AM64" s="256"/>
      <c r="AN64" s="257">
        <f>'LE 04 (PROG)'!AL96</f>
        <v>0</v>
      </c>
      <c r="AO64" s="258"/>
      <c r="AP64" s="258"/>
      <c r="AQ64" s="258"/>
      <c r="AR64" s="258"/>
      <c r="AS64" s="259"/>
      <c r="AT64" s="260" t="str">
        <f t="shared" si="0"/>
        <v/>
      </c>
      <c r="AU64" s="261"/>
      <c r="AV64" s="261"/>
      <c r="AW64" s="261"/>
      <c r="AX64" s="261"/>
      <c r="AY64" s="262"/>
      <c r="AZ64" s="263">
        <f t="shared" si="1"/>
        <v>0</v>
      </c>
      <c r="BA64" s="264"/>
      <c r="BB64" s="264"/>
      <c r="BC64" s="264"/>
      <c r="BD64" s="264"/>
      <c r="BE64" s="264"/>
      <c r="BF64" s="265"/>
      <c r="BG64" s="266">
        <f t="shared" si="2"/>
        <v>0</v>
      </c>
      <c r="BH64" s="267"/>
      <c r="BI64" s="267"/>
      <c r="BJ64" s="267"/>
      <c r="BK64" s="267"/>
      <c r="BL64" s="267"/>
      <c r="BM64" s="268"/>
    </row>
    <row r="65" spans="1:65" ht="18" customHeight="1" x14ac:dyDescent="0.2">
      <c r="A65" s="37"/>
      <c r="B65" s="269" t="str">
        <f>'LE 04 (PROG)'!B97</f>
        <v>Ejecutar las actividades contenidas en el plan de intervención del clima laboral.</v>
      </c>
      <c r="C65" s="270"/>
      <c r="D65" s="270"/>
      <c r="E65" s="270"/>
      <c r="F65" s="270"/>
      <c r="G65" s="270"/>
      <c r="H65" s="270"/>
      <c r="I65" s="270"/>
      <c r="J65" s="270"/>
      <c r="K65" s="270"/>
      <c r="L65" s="270"/>
      <c r="M65" s="270"/>
      <c r="N65" s="270"/>
      <c r="O65" s="270"/>
      <c r="P65" s="270"/>
      <c r="Q65" s="270"/>
      <c r="R65" s="270"/>
      <c r="S65" s="270"/>
      <c r="T65" s="270"/>
      <c r="U65" s="271"/>
      <c r="V65" s="272" t="str">
        <f>'LE 04 (PROG)'!V97</f>
        <v>LE 04 OB 01 AC 32</v>
      </c>
      <c r="W65" s="273"/>
      <c r="X65" s="273"/>
      <c r="Y65" s="273"/>
      <c r="Z65" s="273"/>
      <c r="AA65" s="274"/>
      <c r="AB65" s="275">
        <f>'LE 04 (PROG)'!AB97</f>
        <v>0</v>
      </c>
      <c r="AC65" s="276"/>
      <c r="AD65" s="276"/>
      <c r="AE65" s="276"/>
      <c r="AF65" s="276"/>
      <c r="AG65" s="277"/>
      <c r="AH65" s="278">
        <f>'LE 04 (PROG)'!AL97</f>
        <v>0</v>
      </c>
      <c r="AI65" s="279"/>
      <c r="AJ65" s="279"/>
      <c r="AK65" s="279"/>
      <c r="AL65" s="279"/>
      <c r="AM65" s="280"/>
      <c r="AN65" s="281">
        <f>'LE 04 (PROG)'!AL98</f>
        <v>0</v>
      </c>
      <c r="AO65" s="282"/>
      <c r="AP65" s="282"/>
      <c r="AQ65" s="282"/>
      <c r="AR65" s="282"/>
      <c r="AS65" s="283"/>
      <c r="AT65" s="284" t="str">
        <f t="shared" si="0"/>
        <v/>
      </c>
      <c r="AU65" s="285"/>
      <c r="AV65" s="285"/>
      <c r="AW65" s="285"/>
      <c r="AX65" s="285"/>
      <c r="AY65" s="286"/>
      <c r="AZ65" s="239">
        <f t="shared" si="1"/>
        <v>0</v>
      </c>
      <c r="BA65" s="240"/>
      <c r="BB65" s="240"/>
      <c r="BC65" s="240"/>
      <c r="BD65" s="240"/>
      <c r="BE65" s="240"/>
      <c r="BF65" s="241"/>
      <c r="BG65" s="242">
        <f t="shared" si="2"/>
        <v>0</v>
      </c>
      <c r="BH65" s="243"/>
      <c r="BI65" s="243"/>
      <c r="BJ65" s="243"/>
      <c r="BK65" s="243"/>
      <c r="BL65" s="243"/>
      <c r="BM65" s="244"/>
    </row>
    <row r="66" spans="1:65" ht="18" customHeight="1" thickBot="1" x14ac:dyDescent="0.25">
      <c r="A66" s="37"/>
      <c r="B66" s="455" t="str">
        <f>'LE 04 (PROG)'!B99</f>
        <v>Realizar seguimiento a la ejecución del plan de intervención del clima laboral.</v>
      </c>
      <c r="C66" s="456"/>
      <c r="D66" s="456"/>
      <c r="E66" s="456"/>
      <c r="F66" s="456"/>
      <c r="G66" s="456"/>
      <c r="H66" s="456"/>
      <c r="I66" s="456"/>
      <c r="J66" s="456"/>
      <c r="K66" s="456"/>
      <c r="L66" s="456"/>
      <c r="M66" s="456"/>
      <c r="N66" s="456"/>
      <c r="O66" s="456"/>
      <c r="P66" s="456"/>
      <c r="Q66" s="456"/>
      <c r="R66" s="456"/>
      <c r="S66" s="456"/>
      <c r="T66" s="456"/>
      <c r="U66" s="457"/>
      <c r="V66" s="458" t="str">
        <f>'LE 04 (PROG)'!V99</f>
        <v>LE 04 OB 01 AC 33</v>
      </c>
      <c r="W66" s="459"/>
      <c r="X66" s="459"/>
      <c r="Y66" s="459"/>
      <c r="Z66" s="459"/>
      <c r="AA66" s="460"/>
      <c r="AB66" s="461">
        <f>'LE 04 (PROG)'!AB99</f>
        <v>0</v>
      </c>
      <c r="AC66" s="462"/>
      <c r="AD66" s="462"/>
      <c r="AE66" s="462"/>
      <c r="AF66" s="462"/>
      <c r="AG66" s="463"/>
      <c r="AH66" s="464">
        <f>'LE 04 (PROG)'!AL99</f>
        <v>0</v>
      </c>
      <c r="AI66" s="465"/>
      <c r="AJ66" s="465"/>
      <c r="AK66" s="465"/>
      <c r="AL66" s="465"/>
      <c r="AM66" s="466"/>
      <c r="AN66" s="467">
        <f>'LE 04 (PROG)'!AL100</f>
        <v>0</v>
      </c>
      <c r="AO66" s="468"/>
      <c r="AP66" s="468"/>
      <c r="AQ66" s="468"/>
      <c r="AR66" s="468"/>
      <c r="AS66" s="469"/>
      <c r="AT66" s="470" t="str">
        <f t="shared" si="0"/>
        <v/>
      </c>
      <c r="AU66" s="471"/>
      <c r="AV66" s="471"/>
      <c r="AW66" s="471"/>
      <c r="AX66" s="471"/>
      <c r="AY66" s="472"/>
      <c r="AZ66" s="473">
        <f t="shared" si="1"/>
        <v>0</v>
      </c>
      <c r="BA66" s="474"/>
      <c r="BB66" s="474"/>
      <c r="BC66" s="474"/>
      <c r="BD66" s="474"/>
      <c r="BE66" s="474"/>
      <c r="BF66" s="475"/>
      <c r="BG66" s="476">
        <f t="shared" si="2"/>
        <v>0</v>
      </c>
      <c r="BH66" s="477"/>
      <c r="BI66" s="477"/>
      <c r="BJ66" s="477"/>
      <c r="BK66" s="477"/>
      <c r="BL66" s="477"/>
      <c r="BM66" s="478"/>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341" t="s">
        <v>2</v>
      </c>
      <c r="C68" s="342"/>
      <c r="D68" s="342"/>
      <c r="E68" s="342"/>
      <c r="F68" s="342"/>
      <c r="G68" s="342"/>
      <c r="H68" s="342"/>
      <c r="I68" s="342"/>
      <c r="J68" s="342"/>
      <c r="K68" s="342"/>
      <c r="L68" s="342"/>
      <c r="M68" s="342"/>
      <c r="N68" s="342"/>
      <c r="O68" s="342"/>
      <c r="P68" s="342"/>
      <c r="Q68" s="342"/>
      <c r="R68" s="342"/>
      <c r="S68" s="342"/>
      <c r="T68" s="342"/>
      <c r="U68" s="343"/>
      <c r="V68" s="347" t="s">
        <v>1</v>
      </c>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9"/>
      <c r="AZ68" s="350">
        <f>SUM(AZ34:BF66)</f>
        <v>100.00000000000001</v>
      </c>
      <c r="BA68" s="351"/>
      <c r="BB68" s="351"/>
      <c r="BC68" s="351"/>
      <c r="BD68" s="351"/>
      <c r="BE68" s="351"/>
      <c r="BF68" s="351"/>
      <c r="BG68" s="351">
        <f>SUM(BG34:BM66)</f>
        <v>43.060214195870479</v>
      </c>
      <c r="BH68" s="351"/>
      <c r="BI68" s="351"/>
      <c r="BJ68" s="351"/>
      <c r="BK68" s="351"/>
      <c r="BL68" s="351"/>
      <c r="BM68" s="352"/>
    </row>
    <row r="69" spans="1:65" ht="18" customHeight="1" thickBot="1" x14ac:dyDescent="0.25">
      <c r="A69" s="37"/>
      <c r="B69" s="344"/>
      <c r="C69" s="345"/>
      <c r="D69" s="345"/>
      <c r="E69" s="345"/>
      <c r="F69" s="345"/>
      <c r="G69" s="345"/>
      <c r="H69" s="345"/>
      <c r="I69" s="345"/>
      <c r="J69" s="345"/>
      <c r="K69" s="345"/>
      <c r="L69" s="345"/>
      <c r="M69" s="345"/>
      <c r="N69" s="345"/>
      <c r="O69" s="345"/>
      <c r="P69" s="345"/>
      <c r="Q69" s="345"/>
      <c r="R69" s="345"/>
      <c r="S69" s="345"/>
      <c r="T69" s="345"/>
      <c r="U69" s="346"/>
      <c r="V69" s="353" t="s">
        <v>3</v>
      </c>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5">
        <f>IF(BG68=100,1,(BG68*1)/AZ68)</f>
        <v>0.43060214195870472</v>
      </c>
      <c r="BA69" s="356"/>
      <c r="BB69" s="356"/>
      <c r="BC69" s="356"/>
      <c r="BD69" s="356"/>
      <c r="BE69" s="356"/>
      <c r="BF69" s="356"/>
      <c r="BG69" s="356"/>
      <c r="BH69" s="356"/>
      <c r="BI69" s="356"/>
      <c r="BJ69" s="356"/>
      <c r="BK69" s="356"/>
      <c r="BL69" s="356"/>
      <c r="BM69" s="357"/>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358" t="s">
        <v>8</v>
      </c>
      <c r="C71" s="359"/>
      <c r="D71" s="359"/>
      <c r="E71" s="359"/>
      <c r="F71" s="359"/>
      <c r="G71" s="359"/>
      <c r="H71" s="359"/>
      <c r="I71" s="359"/>
      <c r="J71" s="359"/>
      <c r="K71" s="359"/>
      <c r="L71" s="359"/>
      <c r="M71" s="359"/>
      <c r="N71" s="359"/>
      <c r="O71" s="359"/>
      <c r="P71" s="359"/>
      <c r="Q71" s="359"/>
      <c r="R71" s="359"/>
      <c r="S71" s="359"/>
      <c r="T71" s="359"/>
      <c r="U71" s="359"/>
      <c r="V71" s="362" t="s">
        <v>1</v>
      </c>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3"/>
      <c r="AS71" s="363"/>
      <c r="AT71" s="363"/>
      <c r="AU71" s="363"/>
      <c r="AV71" s="363"/>
      <c r="AW71" s="363"/>
      <c r="AX71" s="363"/>
      <c r="AY71" s="364"/>
      <c r="AZ71" s="350">
        <f>(O30)*100</f>
        <v>100</v>
      </c>
      <c r="BA71" s="351"/>
      <c r="BB71" s="351"/>
      <c r="BC71" s="351"/>
      <c r="BD71" s="351"/>
      <c r="BE71" s="351"/>
      <c r="BF71" s="351"/>
      <c r="BG71" s="351">
        <f>(O30*BG68)</f>
        <v>43.060214195870479</v>
      </c>
      <c r="BH71" s="351"/>
      <c r="BI71" s="351"/>
      <c r="BJ71" s="351"/>
      <c r="BK71" s="351"/>
      <c r="BL71" s="351"/>
      <c r="BM71" s="352"/>
    </row>
    <row r="72" spans="1:65" s="48" customFormat="1" ht="18" customHeight="1" thickBot="1" x14ac:dyDescent="0.25">
      <c r="A72" s="35"/>
      <c r="B72" s="360"/>
      <c r="C72" s="361"/>
      <c r="D72" s="361"/>
      <c r="E72" s="361"/>
      <c r="F72" s="361"/>
      <c r="G72" s="361"/>
      <c r="H72" s="361"/>
      <c r="I72" s="361"/>
      <c r="J72" s="361"/>
      <c r="K72" s="361"/>
      <c r="L72" s="361"/>
      <c r="M72" s="361"/>
      <c r="N72" s="361"/>
      <c r="O72" s="361"/>
      <c r="P72" s="361"/>
      <c r="Q72" s="361"/>
      <c r="R72" s="361"/>
      <c r="S72" s="361"/>
      <c r="T72" s="361"/>
      <c r="U72" s="361"/>
      <c r="V72" s="365" t="s">
        <v>3</v>
      </c>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7"/>
      <c r="AZ72" s="355">
        <f>BG71/AZ71</f>
        <v>0.43060214195870478</v>
      </c>
      <c r="BA72" s="356"/>
      <c r="BB72" s="356"/>
      <c r="BC72" s="356"/>
      <c r="BD72" s="356"/>
      <c r="BE72" s="356"/>
      <c r="BF72" s="356"/>
      <c r="BG72" s="356"/>
      <c r="BH72" s="356"/>
      <c r="BI72" s="356"/>
      <c r="BJ72" s="356"/>
      <c r="BK72" s="356"/>
      <c r="BL72" s="356"/>
      <c r="BM72" s="357"/>
    </row>
  </sheetData>
  <mergeCells count="318">
    <mergeCell ref="B71:U72"/>
    <mergeCell ref="V71:AY71"/>
    <mergeCell ref="AZ71:BF71"/>
    <mergeCell ref="BG71:BM71"/>
    <mergeCell ref="V72:AY72"/>
    <mergeCell ref="AZ72:BM72"/>
    <mergeCell ref="B68:U69"/>
    <mergeCell ref="V68:AY68"/>
    <mergeCell ref="AZ68:BF68"/>
    <mergeCell ref="BG68:BM68"/>
    <mergeCell ref="V69:AY69"/>
    <mergeCell ref="AZ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topLeftCell="A22" zoomScale="80" zoomScaleNormal="80" workbookViewId="0">
      <pane xSplit="41" ySplit="13" topLeftCell="AP226" activePane="bottomRight" state="frozen"/>
      <selection activeCell="A22" sqref="A22"/>
      <selection pane="topRight" activeCell="AP22" sqref="AP22"/>
      <selection pane="bottomLeft" activeCell="A35" sqref="A35"/>
      <selection pane="bottomRight" activeCell="AB215" sqref="AB215:AF236"/>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1"/>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14" t="s">
        <v>0</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3"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07" t="s">
        <v>26</v>
      </c>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07" t="s">
        <v>27</v>
      </c>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07" t="s">
        <v>28</v>
      </c>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07" t="s">
        <v>29</v>
      </c>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09" t="s">
        <v>30</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1"/>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3" t="s">
        <v>4</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1" t="s">
        <v>31</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1" t="s">
        <v>32</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1"/>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81" t="s">
        <v>45</v>
      </c>
      <c r="D17" s="81"/>
      <c r="E17" s="81"/>
      <c r="F17" s="81"/>
      <c r="G17" s="81"/>
      <c r="H17" s="81"/>
      <c r="I17" s="81"/>
      <c r="J17" s="81"/>
      <c r="K17" s="81"/>
      <c r="L17" s="81"/>
      <c r="M17" s="81"/>
      <c r="N17" s="81"/>
      <c r="O17" s="81"/>
      <c r="P17" s="81"/>
      <c r="Q17" s="81"/>
      <c r="R17" s="81"/>
      <c r="S17" s="8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05"/>
      <c r="BU17" s="105"/>
      <c r="BV17" s="106"/>
      <c r="BW17" s="106"/>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81" t="s">
        <v>46</v>
      </c>
      <c r="D19" s="81"/>
      <c r="E19" s="81"/>
      <c r="F19" s="81"/>
      <c r="G19" s="81"/>
      <c r="H19" s="81"/>
      <c r="I19" s="81"/>
      <c r="J19" s="225" t="str">
        <f>'LE 04 (EV)'!J19:S19</f>
        <v>AÑO 2.017</v>
      </c>
      <c r="K19" s="226"/>
      <c r="L19" s="226"/>
      <c r="M19" s="226"/>
      <c r="N19" s="226"/>
      <c r="O19" s="226"/>
      <c r="P19" s="226"/>
      <c r="Q19" s="226"/>
      <c r="R19" s="226"/>
      <c r="S19" s="22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81" t="s">
        <v>47</v>
      </c>
      <c r="D21" s="81"/>
      <c r="E21" s="81"/>
      <c r="F21" s="81"/>
      <c r="G21" s="81"/>
      <c r="H21" s="81"/>
      <c r="I21" s="81"/>
      <c r="J21" s="225" t="str">
        <f>'LE 04 (EV)'!J21:S21</f>
        <v>ABRIL 26 DE 2017</v>
      </c>
      <c r="K21" s="226"/>
      <c r="L21" s="226"/>
      <c r="M21" s="226"/>
      <c r="N21" s="226"/>
      <c r="O21" s="226"/>
      <c r="P21" s="226"/>
      <c r="Q21" s="226"/>
      <c r="R21" s="226"/>
      <c r="S21" s="227"/>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68"/>
      <c r="E25" s="68"/>
      <c r="F25" s="68"/>
      <c r="G25" s="68"/>
      <c r="H25" s="68"/>
      <c r="I25" s="68"/>
      <c r="J25" s="68"/>
      <c r="K25" s="68"/>
      <c r="L25" s="68"/>
      <c r="M25" s="68"/>
      <c r="N25" s="68"/>
      <c r="O25" s="85" t="s">
        <v>884</v>
      </c>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68"/>
      <c r="E26" s="68"/>
      <c r="F26" s="68"/>
      <c r="G26" s="68"/>
      <c r="H26" s="68"/>
      <c r="I26" s="68"/>
      <c r="J26" s="68"/>
      <c r="K26" s="68"/>
      <c r="L26" s="68"/>
      <c r="M26" s="68"/>
      <c r="N26" s="68"/>
      <c r="O26" s="69" t="s">
        <v>651</v>
      </c>
      <c r="P26" s="69"/>
      <c r="Q26" s="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70">
        <v>0.05</v>
      </c>
      <c r="P27" s="70"/>
      <c r="Q27" s="7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71" t="s">
        <v>36</v>
      </c>
      <c r="D28" s="71"/>
      <c r="E28" s="71"/>
      <c r="F28" s="71"/>
      <c r="G28" s="71"/>
      <c r="H28" s="71"/>
      <c r="I28" s="71"/>
      <c r="J28" s="71"/>
      <c r="K28" s="71"/>
      <c r="L28" s="71"/>
      <c r="M28" s="71"/>
      <c r="N28" s="71"/>
      <c r="O28" s="72" t="s">
        <v>652</v>
      </c>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9" t="s">
        <v>653</v>
      </c>
      <c r="P29" s="69"/>
      <c r="Q29" s="69"/>
      <c r="R29" s="6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73">
        <v>0.75</v>
      </c>
      <c r="P30" s="69"/>
      <c r="Q30" s="6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9" t="s">
        <v>654</v>
      </c>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121" t="s">
        <v>39</v>
      </c>
      <c r="C33" s="122"/>
      <c r="D33" s="122"/>
      <c r="E33" s="122"/>
      <c r="F33" s="122"/>
      <c r="G33" s="122"/>
      <c r="H33" s="122"/>
      <c r="I33" s="122"/>
      <c r="J33" s="122"/>
      <c r="K33" s="122"/>
      <c r="L33" s="122"/>
      <c r="M33" s="122"/>
      <c r="N33" s="122"/>
      <c r="O33" s="122"/>
      <c r="P33" s="122"/>
      <c r="Q33" s="122"/>
      <c r="R33" s="122"/>
      <c r="S33" s="122"/>
      <c r="T33" s="122"/>
      <c r="U33" s="123"/>
      <c r="V33" s="121" t="s">
        <v>40</v>
      </c>
      <c r="W33" s="122"/>
      <c r="X33" s="122"/>
      <c r="Y33" s="122"/>
      <c r="Z33" s="122"/>
      <c r="AA33" s="123"/>
      <c r="AB33" s="121" t="s">
        <v>9</v>
      </c>
      <c r="AC33" s="122"/>
      <c r="AD33" s="122"/>
      <c r="AE33" s="122"/>
      <c r="AF33" s="123"/>
      <c r="AG33" s="121" t="s">
        <v>1</v>
      </c>
      <c r="AH33" s="122"/>
      <c r="AI33" s="122"/>
      <c r="AJ33" s="122"/>
      <c r="AK33" s="122"/>
      <c r="AL33" s="122"/>
      <c r="AM33" s="122"/>
      <c r="AN33" s="122"/>
      <c r="AO33" s="123"/>
      <c r="AP33" s="127" t="s">
        <v>5</v>
      </c>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9"/>
      <c r="BZ33" s="127" t="s">
        <v>41</v>
      </c>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9"/>
      <c r="DJ33" s="127" t="s">
        <v>42</v>
      </c>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9"/>
      <c r="ET33" s="127" t="s">
        <v>43</v>
      </c>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9"/>
      <c r="GD33" s="127" t="s">
        <v>44</v>
      </c>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9"/>
    </row>
    <row r="34" spans="1:221" ht="18" customHeight="1" thickBot="1" x14ac:dyDescent="0.25">
      <c r="A34" s="33"/>
      <c r="B34" s="124"/>
      <c r="C34" s="125"/>
      <c r="D34" s="125"/>
      <c r="E34" s="125"/>
      <c r="F34" s="125"/>
      <c r="G34" s="125"/>
      <c r="H34" s="125"/>
      <c r="I34" s="125"/>
      <c r="J34" s="125"/>
      <c r="K34" s="125"/>
      <c r="L34" s="125"/>
      <c r="M34" s="125"/>
      <c r="N34" s="125"/>
      <c r="O34" s="125"/>
      <c r="P34" s="125"/>
      <c r="Q34" s="125"/>
      <c r="R34" s="125"/>
      <c r="S34" s="125"/>
      <c r="T34" s="125"/>
      <c r="U34" s="126"/>
      <c r="V34" s="124"/>
      <c r="W34" s="125"/>
      <c r="X34" s="125"/>
      <c r="Y34" s="125"/>
      <c r="Z34" s="125"/>
      <c r="AA34" s="126"/>
      <c r="AB34" s="124"/>
      <c r="AC34" s="125"/>
      <c r="AD34" s="125"/>
      <c r="AE34" s="125"/>
      <c r="AF34" s="126"/>
      <c r="AG34" s="124"/>
      <c r="AH34" s="125"/>
      <c r="AI34" s="125"/>
      <c r="AJ34" s="125"/>
      <c r="AK34" s="125"/>
      <c r="AL34" s="125"/>
      <c r="AM34" s="125"/>
      <c r="AN34" s="125"/>
      <c r="AO34" s="126"/>
      <c r="AP34" s="116" t="s">
        <v>11</v>
      </c>
      <c r="AQ34" s="117"/>
      <c r="AR34" s="117"/>
      <c r="AS34" s="117" t="s">
        <v>12</v>
      </c>
      <c r="AT34" s="117"/>
      <c r="AU34" s="117"/>
      <c r="AV34" s="118" t="s">
        <v>13</v>
      </c>
      <c r="AW34" s="119"/>
      <c r="AX34" s="120"/>
      <c r="AY34" s="118" t="s">
        <v>17</v>
      </c>
      <c r="AZ34" s="119"/>
      <c r="BA34" s="120"/>
      <c r="BB34" s="118" t="s">
        <v>14</v>
      </c>
      <c r="BC34" s="119"/>
      <c r="BD34" s="120"/>
      <c r="BE34" s="118" t="s">
        <v>15</v>
      </c>
      <c r="BF34" s="119"/>
      <c r="BG34" s="120"/>
      <c r="BH34" s="118" t="s">
        <v>16</v>
      </c>
      <c r="BI34" s="119"/>
      <c r="BJ34" s="120"/>
      <c r="BK34" s="118" t="s">
        <v>18</v>
      </c>
      <c r="BL34" s="119"/>
      <c r="BM34" s="120"/>
      <c r="BN34" s="118" t="s">
        <v>19</v>
      </c>
      <c r="BO34" s="119"/>
      <c r="BP34" s="120"/>
      <c r="BQ34" s="118" t="s">
        <v>20</v>
      </c>
      <c r="BR34" s="119"/>
      <c r="BS34" s="120"/>
      <c r="BT34" s="118" t="s">
        <v>21</v>
      </c>
      <c r="BU34" s="119"/>
      <c r="BV34" s="120"/>
      <c r="BW34" s="118" t="s">
        <v>22</v>
      </c>
      <c r="BX34" s="119"/>
      <c r="BY34" s="130"/>
      <c r="BZ34" s="116" t="s">
        <v>11</v>
      </c>
      <c r="CA34" s="117"/>
      <c r="CB34" s="117"/>
      <c r="CC34" s="117" t="s">
        <v>12</v>
      </c>
      <c r="CD34" s="117"/>
      <c r="CE34" s="117"/>
      <c r="CF34" s="118" t="s">
        <v>13</v>
      </c>
      <c r="CG34" s="119"/>
      <c r="CH34" s="120"/>
      <c r="CI34" s="118" t="s">
        <v>17</v>
      </c>
      <c r="CJ34" s="119"/>
      <c r="CK34" s="120"/>
      <c r="CL34" s="118" t="s">
        <v>14</v>
      </c>
      <c r="CM34" s="119"/>
      <c r="CN34" s="120"/>
      <c r="CO34" s="118" t="s">
        <v>15</v>
      </c>
      <c r="CP34" s="119"/>
      <c r="CQ34" s="120"/>
      <c r="CR34" s="118" t="s">
        <v>16</v>
      </c>
      <c r="CS34" s="119"/>
      <c r="CT34" s="120"/>
      <c r="CU34" s="118" t="s">
        <v>18</v>
      </c>
      <c r="CV34" s="119"/>
      <c r="CW34" s="120"/>
      <c r="CX34" s="118" t="s">
        <v>19</v>
      </c>
      <c r="CY34" s="119"/>
      <c r="CZ34" s="120"/>
      <c r="DA34" s="118" t="s">
        <v>20</v>
      </c>
      <c r="DB34" s="119"/>
      <c r="DC34" s="120"/>
      <c r="DD34" s="118" t="s">
        <v>21</v>
      </c>
      <c r="DE34" s="119"/>
      <c r="DF34" s="120"/>
      <c r="DG34" s="118" t="s">
        <v>22</v>
      </c>
      <c r="DH34" s="119"/>
      <c r="DI34" s="130"/>
      <c r="DJ34" s="116" t="s">
        <v>11</v>
      </c>
      <c r="DK34" s="117"/>
      <c r="DL34" s="117"/>
      <c r="DM34" s="117" t="s">
        <v>12</v>
      </c>
      <c r="DN34" s="117"/>
      <c r="DO34" s="117"/>
      <c r="DP34" s="118" t="s">
        <v>13</v>
      </c>
      <c r="DQ34" s="119"/>
      <c r="DR34" s="120"/>
      <c r="DS34" s="118" t="s">
        <v>17</v>
      </c>
      <c r="DT34" s="119"/>
      <c r="DU34" s="120"/>
      <c r="DV34" s="118" t="s">
        <v>14</v>
      </c>
      <c r="DW34" s="119"/>
      <c r="DX34" s="120"/>
      <c r="DY34" s="118" t="s">
        <v>15</v>
      </c>
      <c r="DZ34" s="119"/>
      <c r="EA34" s="120"/>
      <c r="EB34" s="118" t="s">
        <v>16</v>
      </c>
      <c r="EC34" s="119"/>
      <c r="ED34" s="120"/>
      <c r="EE34" s="118" t="s">
        <v>18</v>
      </c>
      <c r="EF34" s="119"/>
      <c r="EG34" s="120"/>
      <c r="EH34" s="118" t="s">
        <v>19</v>
      </c>
      <c r="EI34" s="119"/>
      <c r="EJ34" s="120"/>
      <c r="EK34" s="118" t="s">
        <v>20</v>
      </c>
      <c r="EL34" s="119"/>
      <c r="EM34" s="120"/>
      <c r="EN34" s="118" t="s">
        <v>21</v>
      </c>
      <c r="EO34" s="119"/>
      <c r="EP34" s="120"/>
      <c r="EQ34" s="118" t="s">
        <v>22</v>
      </c>
      <c r="ER34" s="119"/>
      <c r="ES34" s="130"/>
      <c r="ET34" s="116" t="s">
        <v>11</v>
      </c>
      <c r="EU34" s="117"/>
      <c r="EV34" s="117"/>
      <c r="EW34" s="117" t="s">
        <v>12</v>
      </c>
      <c r="EX34" s="117"/>
      <c r="EY34" s="117"/>
      <c r="EZ34" s="118" t="s">
        <v>13</v>
      </c>
      <c r="FA34" s="119"/>
      <c r="FB34" s="120"/>
      <c r="FC34" s="118" t="s">
        <v>17</v>
      </c>
      <c r="FD34" s="119"/>
      <c r="FE34" s="120"/>
      <c r="FF34" s="118" t="s">
        <v>14</v>
      </c>
      <c r="FG34" s="119"/>
      <c r="FH34" s="120"/>
      <c r="FI34" s="118" t="s">
        <v>15</v>
      </c>
      <c r="FJ34" s="119"/>
      <c r="FK34" s="120"/>
      <c r="FL34" s="118" t="s">
        <v>16</v>
      </c>
      <c r="FM34" s="119"/>
      <c r="FN34" s="120"/>
      <c r="FO34" s="118" t="s">
        <v>18</v>
      </c>
      <c r="FP34" s="119"/>
      <c r="FQ34" s="120"/>
      <c r="FR34" s="118" t="s">
        <v>19</v>
      </c>
      <c r="FS34" s="119"/>
      <c r="FT34" s="120"/>
      <c r="FU34" s="118" t="s">
        <v>20</v>
      </c>
      <c r="FV34" s="119"/>
      <c r="FW34" s="120"/>
      <c r="FX34" s="118" t="s">
        <v>21</v>
      </c>
      <c r="FY34" s="119"/>
      <c r="FZ34" s="120"/>
      <c r="GA34" s="118" t="s">
        <v>22</v>
      </c>
      <c r="GB34" s="119"/>
      <c r="GC34" s="130"/>
      <c r="GD34" s="116" t="s">
        <v>11</v>
      </c>
      <c r="GE34" s="117"/>
      <c r="GF34" s="117"/>
      <c r="GG34" s="117" t="s">
        <v>12</v>
      </c>
      <c r="GH34" s="117"/>
      <c r="GI34" s="117"/>
      <c r="GJ34" s="118" t="s">
        <v>13</v>
      </c>
      <c r="GK34" s="119"/>
      <c r="GL34" s="120"/>
      <c r="GM34" s="118" t="s">
        <v>17</v>
      </c>
      <c r="GN34" s="119"/>
      <c r="GO34" s="120"/>
      <c r="GP34" s="118" t="s">
        <v>14</v>
      </c>
      <c r="GQ34" s="119"/>
      <c r="GR34" s="120"/>
      <c r="GS34" s="118" t="s">
        <v>15</v>
      </c>
      <c r="GT34" s="119"/>
      <c r="GU34" s="120"/>
      <c r="GV34" s="118" t="s">
        <v>16</v>
      </c>
      <c r="GW34" s="119"/>
      <c r="GX34" s="120"/>
      <c r="GY34" s="118" t="s">
        <v>18</v>
      </c>
      <c r="GZ34" s="119"/>
      <c r="HA34" s="120"/>
      <c r="HB34" s="118" t="s">
        <v>19</v>
      </c>
      <c r="HC34" s="119"/>
      <c r="HD34" s="120"/>
      <c r="HE34" s="118" t="s">
        <v>20</v>
      </c>
      <c r="HF34" s="119"/>
      <c r="HG34" s="120"/>
      <c r="HH34" s="118" t="s">
        <v>21</v>
      </c>
      <c r="HI34" s="119"/>
      <c r="HJ34" s="120"/>
      <c r="HK34" s="118" t="s">
        <v>22</v>
      </c>
      <c r="HL34" s="119"/>
      <c r="HM34" s="130"/>
    </row>
    <row r="35" spans="1:221" ht="18" customHeight="1" x14ac:dyDescent="0.2">
      <c r="A35" s="33"/>
      <c r="B35" s="131" t="s">
        <v>655</v>
      </c>
      <c r="C35" s="132"/>
      <c r="D35" s="132"/>
      <c r="E35" s="132"/>
      <c r="F35" s="132"/>
      <c r="G35" s="132"/>
      <c r="H35" s="132"/>
      <c r="I35" s="132"/>
      <c r="J35" s="132"/>
      <c r="K35" s="132"/>
      <c r="L35" s="132"/>
      <c r="M35" s="132"/>
      <c r="N35" s="132"/>
      <c r="O35" s="132"/>
      <c r="P35" s="132"/>
      <c r="Q35" s="132"/>
      <c r="R35" s="132"/>
      <c r="S35" s="132"/>
      <c r="T35" s="132"/>
      <c r="U35" s="133"/>
      <c r="V35" s="137" t="s">
        <v>692</v>
      </c>
      <c r="W35" s="138"/>
      <c r="X35" s="138"/>
      <c r="Y35" s="138"/>
      <c r="Z35" s="138"/>
      <c r="AA35" s="139"/>
      <c r="AB35" s="143">
        <v>1.634E-2</v>
      </c>
      <c r="AC35" s="144"/>
      <c r="AD35" s="144"/>
      <c r="AE35" s="144"/>
      <c r="AF35" s="145"/>
      <c r="AG35" s="149" t="s">
        <v>23</v>
      </c>
      <c r="AH35" s="150"/>
      <c r="AI35" s="150"/>
      <c r="AJ35" s="150"/>
      <c r="AK35" s="150"/>
      <c r="AL35" s="151">
        <f>SUM(AP35:HM35)</f>
        <v>1</v>
      </c>
      <c r="AM35" s="152"/>
      <c r="AN35" s="152"/>
      <c r="AO35" s="153"/>
      <c r="AP35" s="155"/>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v>1</v>
      </c>
      <c r="BR35" s="154"/>
      <c r="BS35" s="154"/>
      <c r="BT35" s="154"/>
      <c r="BU35" s="154"/>
      <c r="BV35" s="154"/>
      <c r="BW35" s="154"/>
      <c r="BX35" s="154"/>
      <c r="BY35" s="156"/>
      <c r="BZ35" s="155"/>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6"/>
      <c r="DJ35" s="155"/>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6"/>
      <c r="ET35" s="155"/>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6"/>
      <c r="GD35" s="155"/>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6"/>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74" t="s">
        <v>24</v>
      </c>
      <c r="AH36" s="75"/>
      <c r="AI36" s="75"/>
      <c r="AJ36" s="75"/>
      <c r="AK36" s="75"/>
      <c r="AL36" s="76">
        <f t="shared" ref="AL36:AL99" si="0">SUM(AP36:HM36)</f>
        <v>1</v>
      </c>
      <c r="AM36" s="77"/>
      <c r="AN36" s="77"/>
      <c r="AO36" s="78"/>
      <c r="AP36" s="389"/>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v>1</v>
      </c>
      <c r="BX36" s="58"/>
      <c r="BY36" s="66"/>
      <c r="BZ36" s="183"/>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66"/>
      <c r="DJ36" s="183"/>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66"/>
      <c r="ET36" s="183"/>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66"/>
      <c r="GD36" s="183"/>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66"/>
    </row>
    <row r="37" spans="1:221" ht="18" customHeight="1" x14ac:dyDescent="0.2">
      <c r="A37" s="33"/>
      <c r="B37" s="159" t="s">
        <v>656</v>
      </c>
      <c r="C37" s="160"/>
      <c r="D37" s="160"/>
      <c r="E37" s="160"/>
      <c r="F37" s="160"/>
      <c r="G37" s="160"/>
      <c r="H37" s="160"/>
      <c r="I37" s="160"/>
      <c r="J37" s="160"/>
      <c r="K37" s="160"/>
      <c r="L37" s="160"/>
      <c r="M37" s="160"/>
      <c r="N37" s="160"/>
      <c r="O37" s="160"/>
      <c r="P37" s="160"/>
      <c r="Q37" s="160"/>
      <c r="R37" s="160"/>
      <c r="S37" s="160"/>
      <c r="T37" s="160"/>
      <c r="U37" s="161"/>
      <c r="V37" s="165" t="s">
        <v>693</v>
      </c>
      <c r="W37" s="166"/>
      <c r="X37" s="166"/>
      <c r="Y37" s="166"/>
      <c r="Z37" s="166"/>
      <c r="AA37" s="167"/>
      <c r="AB37" s="171">
        <v>5.4000000000000001E-4</v>
      </c>
      <c r="AC37" s="172"/>
      <c r="AD37" s="172"/>
      <c r="AE37" s="172"/>
      <c r="AF37" s="173"/>
      <c r="AG37" s="177" t="s">
        <v>23</v>
      </c>
      <c r="AH37" s="178"/>
      <c r="AI37" s="178"/>
      <c r="AJ37" s="178"/>
      <c r="AK37" s="178"/>
      <c r="AL37" s="179">
        <f t="shared" si="0"/>
        <v>1</v>
      </c>
      <c r="AM37" s="180"/>
      <c r="AN37" s="180"/>
      <c r="AO37" s="181"/>
      <c r="AP37" s="182"/>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v>1</v>
      </c>
      <c r="BR37" s="65"/>
      <c r="BS37" s="65"/>
      <c r="BT37" s="65"/>
      <c r="BU37" s="65"/>
      <c r="BV37" s="65"/>
      <c r="BW37" s="65"/>
      <c r="BX37" s="65"/>
      <c r="BY37" s="80"/>
      <c r="BZ37" s="182"/>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80"/>
      <c r="DJ37" s="182"/>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80"/>
      <c r="ET37" s="182"/>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80"/>
      <c r="GD37" s="182"/>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80"/>
    </row>
    <row r="38" spans="1:221" ht="18" customHeight="1" x14ac:dyDescent="0.2">
      <c r="A38" s="33"/>
      <c r="B38" s="162"/>
      <c r="C38" s="163"/>
      <c r="D38" s="163"/>
      <c r="E38" s="163"/>
      <c r="F38" s="163"/>
      <c r="G38" s="163"/>
      <c r="H38" s="163"/>
      <c r="I38" s="163"/>
      <c r="J38" s="163"/>
      <c r="K38" s="163"/>
      <c r="L38" s="163"/>
      <c r="M38" s="163"/>
      <c r="N38" s="163"/>
      <c r="O38" s="163"/>
      <c r="P38" s="163"/>
      <c r="Q38" s="163"/>
      <c r="R38" s="163"/>
      <c r="S38" s="163"/>
      <c r="T38" s="163"/>
      <c r="U38" s="164"/>
      <c r="V38" s="168"/>
      <c r="W38" s="169"/>
      <c r="X38" s="169"/>
      <c r="Y38" s="169"/>
      <c r="Z38" s="169"/>
      <c r="AA38" s="170"/>
      <c r="AB38" s="174"/>
      <c r="AC38" s="175"/>
      <c r="AD38" s="175"/>
      <c r="AE38" s="175"/>
      <c r="AF38" s="176"/>
      <c r="AG38" s="177" t="s">
        <v>24</v>
      </c>
      <c r="AH38" s="178"/>
      <c r="AI38" s="178"/>
      <c r="AJ38" s="178"/>
      <c r="AK38" s="178"/>
      <c r="AL38" s="179">
        <f t="shared" si="0"/>
        <v>1</v>
      </c>
      <c r="AM38" s="180"/>
      <c r="AN38" s="180"/>
      <c r="AO38" s="181"/>
      <c r="AP38" s="393"/>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v>1</v>
      </c>
      <c r="BX38" s="65"/>
      <c r="BY38" s="80"/>
      <c r="BZ38" s="182"/>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80"/>
      <c r="DJ38" s="182"/>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80"/>
      <c r="ET38" s="182"/>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80"/>
      <c r="GD38" s="182"/>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80"/>
    </row>
    <row r="39" spans="1:221" ht="18" customHeight="1" x14ac:dyDescent="0.2">
      <c r="A39" s="33"/>
      <c r="B39" s="185" t="s">
        <v>657</v>
      </c>
      <c r="C39" s="186"/>
      <c r="D39" s="186"/>
      <c r="E39" s="186"/>
      <c r="F39" s="186"/>
      <c r="G39" s="186"/>
      <c r="H39" s="186"/>
      <c r="I39" s="186"/>
      <c r="J39" s="186"/>
      <c r="K39" s="186"/>
      <c r="L39" s="186"/>
      <c r="M39" s="186"/>
      <c r="N39" s="186"/>
      <c r="O39" s="186"/>
      <c r="P39" s="186"/>
      <c r="Q39" s="186"/>
      <c r="R39" s="186"/>
      <c r="S39" s="186"/>
      <c r="T39" s="186"/>
      <c r="U39" s="187"/>
      <c r="V39" s="188" t="s">
        <v>694</v>
      </c>
      <c r="W39" s="189"/>
      <c r="X39" s="189"/>
      <c r="Y39" s="189"/>
      <c r="Z39" s="189"/>
      <c r="AA39" s="190"/>
      <c r="AB39" s="191">
        <v>1.7510000000000001E-2</v>
      </c>
      <c r="AC39" s="192"/>
      <c r="AD39" s="192"/>
      <c r="AE39" s="192"/>
      <c r="AF39" s="193"/>
      <c r="AG39" s="74" t="s">
        <v>23</v>
      </c>
      <c r="AH39" s="75"/>
      <c r="AI39" s="75"/>
      <c r="AJ39" s="75"/>
      <c r="AK39" s="75"/>
      <c r="AL39" s="76">
        <f t="shared" si="0"/>
        <v>1</v>
      </c>
      <c r="AM39" s="77"/>
      <c r="AN39" s="77"/>
      <c r="AO39" s="78"/>
      <c r="AP39" s="183"/>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v>1</v>
      </c>
      <c r="BX39" s="58"/>
      <c r="BY39" s="66"/>
      <c r="BZ39" s="183"/>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66"/>
      <c r="DJ39" s="183"/>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66"/>
      <c r="ET39" s="183"/>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66"/>
      <c r="GD39" s="183"/>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66"/>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74" t="s">
        <v>24</v>
      </c>
      <c r="AH40" s="75"/>
      <c r="AI40" s="75"/>
      <c r="AJ40" s="75"/>
      <c r="AK40" s="75"/>
      <c r="AL40" s="76">
        <f t="shared" si="0"/>
        <v>1</v>
      </c>
      <c r="AM40" s="77"/>
      <c r="AN40" s="77"/>
      <c r="AO40" s="78"/>
      <c r="AP40" s="389"/>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v>1</v>
      </c>
      <c r="BX40" s="58"/>
      <c r="BY40" s="66"/>
      <c r="BZ40" s="183"/>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66"/>
      <c r="DJ40" s="183"/>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66"/>
      <c r="ET40" s="183"/>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66"/>
      <c r="GD40" s="183"/>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66"/>
    </row>
    <row r="41" spans="1:221" ht="22.5" customHeight="1" x14ac:dyDescent="0.2">
      <c r="A41" s="33"/>
      <c r="B41" s="159" t="s">
        <v>658</v>
      </c>
      <c r="C41" s="160"/>
      <c r="D41" s="160"/>
      <c r="E41" s="160"/>
      <c r="F41" s="160"/>
      <c r="G41" s="160"/>
      <c r="H41" s="160"/>
      <c r="I41" s="160"/>
      <c r="J41" s="160"/>
      <c r="K41" s="160"/>
      <c r="L41" s="160"/>
      <c r="M41" s="160"/>
      <c r="N41" s="160"/>
      <c r="O41" s="160"/>
      <c r="P41" s="160"/>
      <c r="Q41" s="160"/>
      <c r="R41" s="160"/>
      <c r="S41" s="160"/>
      <c r="T41" s="160"/>
      <c r="U41" s="161"/>
      <c r="V41" s="165" t="s">
        <v>695</v>
      </c>
      <c r="W41" s="166"/>
      <c r="X41" s="166"/>
      <c r="Y41" s="166"/>
      <c r="Z41" s="166"/>
      <c r="AA41" s="167"/>
      <c r="AB41" s="171">
        <v>5.1000000000000004E-4</v>
      </c>
      <c r="AC41" s="172"/>
      <c r="AD41" s="172"/>
      <c r="AE41" s="172"/>
      <c r="AF41" s="173"/>
      <c r="AG41" s="177" t="s">
        <v>23</v>
      </c>
      <c r="AH41" s="178"/>
      <c r="AI41" s="178"/>
      <c r="AJ41" s="178"/>
      <c r="AK41" s="178"/>
      <c r="AL41" s="179">
        <f t="shared" si="0"/>
        <v>1</v>
      </c>
      <c r="AM41" s="180"/>
      <c r="AN41" s="180"/>
      <c r="AO41" s="181"/>
      <c r="AP41" s="182"/>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v>1</v>
      </c>
      <c r="BX41" s="65"/>
      <c r="BY41" s="80"/>
      <c r="BZ41" s="182"/>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80"/>
      <c r="DJ41" s="182"/>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80"/>
      <c r="ET41" s="182"/>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80"/>
      <c r="GD41" s="182"/>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80"/>
    </row>
    <row r="42" spans="1:221" ht="22.5" customHeight="1" x14ac:dyDescent="0.2">
      <c r="B42" s="162"/>
      <c r="C42" s="163"/>
      <c r="D42" s="163"/>
      <c r="E42" s="163"/>
      <c r="F42" s="163"/>
      <c r="G42" s="163"/>
      <c r="H42" s="163"/>
      <c r="I42" s="163"/>
      <c r="J42" s="163"/>
      <c r="K42" s="163"/>
      <c r="L42" s="163"/>
      <c r="M42" s="163"/>
      <c r="N42" s="163"/>
      <c r="O42" s="163"/>
      <c r="P42" s="163"/>
      <c r="Q42" s="163"/>
      <c r="R42" s="163"/>
      <c r="S42" s="163"/>
      <c r="T42" s="163"/>
      <c r="U42" s="164"/>
      <c r="V42" s="168"/>
      <c r="W42" s="169"/>
      <c r="X42" s="169"/>
      <c r="Y42" s="169"/>
      <c r="Z42" s="169"/>
      <c r="AA42" s="170"/>
      <c r="AB42" s="174"/>
      <c r="AC42" s="175"/>
      <c r="AD42" s="175"/>
      <c r="AE42" s="175"/>
      <c r="AF42" s="176"/>
      <c r="AG42" s="177" t="s">
        <v>24</v>
      </c>
      <c r="AH42" s="178"/>
      <c r="AI42" s="178"/>
      <c r="AJ42" s="178"/>
      <c r="AK42" s="178"/>
      <c r="AL42" s="179">
        <f t="shared" si="0"/>
        <v>1</v>
      </c>
      <c r="AM42" s="180"/>
      <c r="AN42" s="180"/>
      <c r="AO42" s="181"/>
      <c r="AP42" s="393"/>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v>1</v>
      </c>
      <c r="BX42" s="65"/>
      <c r="BY42" s="80"/>
      <c r="BZ42" s="182"/>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80"/>
      <c r="DJ42" s="182"/>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80"/>
      <c r="ET42" s="182"/>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80"/>
      <c r="GD42" s="182"/>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80"/>
    </row>
    <row r="43" spans="1:221" ht="18" customHeight="1" x14ac:dyDescent="0.2">
      <c r="B43" s="185" t="s">
        <v>659</v>
      </c>
      <c r="C43" s="186"/>
      <c r="D43" s="186"/>
      <c r="E43" s="186"/>
      <c r="F43" s="186"/>
      <c r="G43" s="186"/>
      <c r="H43" s="186"/>
      <c r="I43" s="186"/>
      <c r="J43" s="186"/>
      <c r="K43" s="186"/>
      <c r="L43" s="186"/>
      <c r="M43" s="186"/>
      <c r="N43" s="186"/>
      <c r="O43" s="186"/>
      <c r="P43" s="186"/>
      <c r="Q43" s="186"/>
      <c r="R43" s="186"/>
      <c r="S43" s="186"/>
      <c r="T43" s="186"/>
      <c r="U43" s="187"/>
      <c r="V43" s="188" t="s">
        <v>696</v>
      </c>
      <c r="W43" s="189"/>
      <c r="X43" s="189"/>
      <c r="Y43" s="189"/>
      <c r="Z43" s="189"/>
      <c r="AA43" s="190"/>
      <c r="AB43" s="191">
        <v>2.8879999999999999E-2</v>
      </c>
      <c r="AC43" s="192"/>
      <c r="AD43" s="192"/>
      <c r="AE43" s="192"/>
      <c r="AF43" s="193"/>
      <c r="AG43" s="74" t="s">
        <v>23</v>
      </c>
      <c r="AH43" s="75"/>
      <c r="AI43" s="75"/>
      <c r="AJ43" s="75"/>
      <c r="AK43" s="75"/>
      <c r="AL43" s="76">
        <f t="shared" si="0"/>
        <v>15</v>
      </c>
      <c r="AM43" s="77"/>
      <c r="AN43" s="77"/>
      <c r="AO43" s="78"/>
      <c r="AP43" s="183">
        <v>1</v>
      </c>
      <c r="AQ43" s="58"/>
      <c r="AR43" s="58"/>
      <c r="AS43" s="58">
        <v>1</v>
      </c>
      <c r="AT43" s="58"/>
      <c r="AU43" s="58"/>
      <c r="AV43" s="58">
        <v>1</v>
      </c>
      <c r="AW43" s="58"/>
      <c r="AX43" s="58"/>
      <c r="AY43" s="58">
        <v>1</v>
      </c>
      <c r="AZ43" s="58"/>
      <c r="BA43" s="58"/>
      <c r="BB43" s="58">
        <v>1</v>
      </c>
      <c r="BC43" s="58"/>
      <c r="BD43" s="58"/>
      <c r="BE43" s="58">
        <v>1</v>
      </c>
      <c r="BF43" s="58"/>
      <c r="BG43" s="58"/>
      <c r="BH43" s="58">
        <v>1</v>
      </c>
      <c r="BI43" s="58"/>
      <c r="BJ43" s="58"/>
      <c r="BK43" s="58">
        <v>1</v>
      </c>
      <c r="BL43" s="58"/>
      <c r="BM43" s="58"/>
      <c r="BN43" s="58">
        <v>1</v>
      </c>
      <c r="BO43" s="58"/>
      <c r="BP43" s="58"/>
      <c r="BQ43" s="58">
        <v>1</v>
      </c>
      <c r="BR43" s="58"/>
      <c r="BS43" s="58"/>
      <c r="BT43" s="58">
        <v>1</v>
      </c>
      <c r="BU43" s="58"/>
      <c r="BV43" s="58"/>
      <c r="BW43" s="58">
        <v>1</v>
      </c>
      <c r="BX43" s="58"/>
      <c r="BY43" s="66"/>
      <c r="BZ43" s="183">
        <v>1</v>
      </c>
      <c r="CA43" s="58"/>
      <c r="CB43" s="58"/>
      <c r="CC43" s="58">
        <v>1</v>
      </c>
      <c r="CD43" s="58"/>
      <c r="CE43" s="58"/>
      <c r="CF43" s="58">
        <v>1</v>
      </c>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183"/>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66"/>
      <c r="ET43" s="183"/>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66"/>
      <c r="GD43" s="183"/>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66"/>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74" t="s">
        <v>24</v>
      </c>
      <c r="AH44" s="75"/>
      <c r="AI44" s="75"/>
      <c r="AJ44" s="75"/>
      <c r="AK44" s="75"/>
      <c r="AL44" s="76">
        <f t="shared" si="0"/>
        <v>15</v>
      </c>
      <c r="AM44" s="77"/>
      <c r="AN44" s="77"/>
      <c r="AO44" s="78"/>
      <c r="AP44" s="389">
        <v>1</v>
      </c>
      <c r="AQ44" s="58"/>
      <c r="AR44" s="58"/>
      <c r="AS44" s="58">
        <v>1</v>
      </c>
      <c r="AT44" s="58"/>
      <c r="AU44" s="58"/>
      <c r="AV44" s="58">
        <v>1</v>
      </c>
      <c r="AW44" s="58"/>
      <c r="AX44" s="58"/>
      <c r="AY44" s="58">
        <v>1</v>
      </c>
      <c r="AZ44" s="58"/>
      <c r="BA44" s="58"/>
      <c r="BB44" s="58">
        <v>1</v>
      </c>
      <c r="BC44" s="58"/>
      <c r="BD44" s="58"/>
      <c r="BE44" s="58">
        <v>1</v>
      </c>
      <c r="BF44" s="58"/>
      <c r="BG44" s="58"/>
      <c r="BH44" s="58">
        <v>1</v>
      </c>
      <c r="BI44" s="58"/>
      <c r="BJ44" s="58"/>
      <c r="BK44" s="58">
        <v>1</v>
      </c>
      <c r="BL44" s="58"/>
      <c r="BM44" s="58"/>
      <c r="BN44" s="58">
        <v>1</v>
      </c>
      <c r="BO44" s="58"/>
      <c r="BP44" s="58"/>
      <c r="BQ44" s="58">
        <v>1</v>
      </c>
      <c r="BR44" s="58"/>
      <c r="BS44" s="58"/>
      <c r="BT44" s="58">
        <v>1</v>
      </c>
      <c r="BU44" s="58"/>
      <c r="BV44" s="58"/>
      <c r="BW44" s="58">
        <v>1</v>
      </c>
      <c r="BX44" s="58"/>
      <c r="BY44" s="66"/>
      <c r="BZ44" s="183">
        <v>1</v>
      </c>
      <c r="CA44" s="58"/>
      <c r="CB44" s="58"/>
      <c r="CC44" s="58">
        <v>1</v>
      </c>
      <c r="CD44" s="58"/>
      <c r="CE44" s="58"/>
      <c r="CF44" s="58">
        <v>1</v>
      </c>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66"/>
      <c r="DJ44" s="183"/>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66"/>
      <c r="ET44" s="183"/>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66"/>
      <c r="GD44" s="183"/>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66"/>
    </row>
    <row r="45" spans="1:221" ht="18" customHeight="1" x14ac:dyDescent="0.2">
      <c r="B45" s="159" t="s">
        <v>660</v>
      </c>
      <c r="C45" s="160"/>
      <c r="D45" s="160"/>
      <c r="E45" s="160"/>
      <c r="F45" s="160"/>
      <c r="G45" s="160"/>
      <c r="H45" s="160"/>
      <c r="I45" s="160"/>
      <c r="J45" s="160"/>
      <c r="K45" s="160"/>
      <c r="L45" s="160"/>
      <c r="M45" s="160"/>
      <c r="N45" s="160"/>
      <c r="O45" s="160"/>
      <c r="P45" s="160"/>
      <c r="Q45" s="160"/>
      <c r="R45" s="160"/>
      <c r="S45" s="160"/>
      <c r="T45" s="160"/>
      <c r="U45" s="161"/>
      <c r="V45" s="165" t="s">
        <v>697</v>
      </c>
      <c r="W45" s="166"/>
      <c r="X45" s="166"/>
      <c r="Y45" s="166"/>
      <c r="Z45" s="166"/>
      <c r="AA45" s="167"/>
      <c r="AB45" s="171">
        <v>7.28E-3</v>
      </c>
      <c r="AC45" s="172"/>
      <c r="AD45" s="172"/>
      <c r="AE45" s="172"/>
      <c r="AF45" s="173"/>
      <c r="AG45" s="177" t="s">
        <v>23</v>
      </c>
      <c r="AH45" s="178"/>
      <c r="AI45" s="178"/>
      <c r="AJ45" s="178"/>
      <c r="AK45" s="178"/>
      <c r="AL45" s="179">
        <f t="shared" si="0"/>
        <v>12</v>
      </c>
      <c r="AM45" s="180"/>
      <c r="AN45" s="180"/>
      <c r="AO45" s="181"/>
      <c r="AP45" s="182"/>
      <c r="AQ45" s="65"/>
      <c r="AR45" s="65"/>
      <c r="AS45" s="65">
        <v>1</v>
      </c>
      <c r="AT45" s="65"/>
      <c r="AU45" s="65"/>
      <c r="AV45" s="65">
        <v>1</v>
      </c>
      <c r="AW45" s="65"/>
      <c r="AX45" s="65"/>
      <c r="AY45" s="65">
        <v>1</v>
      </c>
      <c r="AZ45" s="65"/>
      <c r="BA45" s="65"/>
      <c r="BB45" s="65"/>
      <c r="BC45" s="65"/>
      <c r="BD45" s="65"/>
      <c r="BE45" s="65">
        <v>2</v>
      </c>
      <c r="BF45" s="65"/>
      <c r="BG45" s="65"/>
      <c r="BH45" s="65"/>
      <c r="BI45" s="65"/>
      <c r="BJ45" s="65"/>
      <c r="BK45" s="65">
        <v>1</v>
      </c>
      <c r="BL45" s="65"/>
      <c r="BM45" s="65"/>
      <c r="BN45" s="65">
        <v>1</v>
      </c>
      <c r="BO45" s="65"/>
      <c r="BP45" s="65"/>
      <c r="BQ45" s="65">
        <v>1</v>
      </c>
      <c r="BR45" s="65"/>
      <c r="BS45" s="65"/>
      <c r="BT45" s="65"/>
      <c r="BU45" s="65"/>
      <c r="BV45" s="65"/>
      <c r="BW45" s="65">
        <v>2</v>
      </c>
      <c r="BX45" s="65"/>
      <c r="BY45" s="80"/>
      <c r="BZ45" s="182"/>
      <c r="CA45" s="65"/>
      <c r="CB45" s="65"/>
      <c r="CC45" s="65">
        <v>1</v>
      </c>
      <c r="CD45" s="65"/>
      <c r="CE45" s="65"/>
      <c r="CF45" s="65">
        <v>1</v>
      </c>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80"/>
      <c r="DJ45" s="182"/>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80"/>
      <c r="ET45" s="182"/>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80"/>
      <c r="GD45" s="182"/>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80"/>
    </row>
    <row r="46" spans="1:221" ht="18" customHeight="1" x14ac:dyDescent="0.2">
      <c r="B46" s="162"/>
      <c r="C46" s="163"/>
      <c r="D46" s="163"/>
      <c r="E46" s="163"/>
      <c r="F46" s="163"/>
      <c r="G46" s="163"/>
      <c r="H46" s="163"/>
      <c r="I46" s="163"/>
      <c r="J46" s="163"/>
      <c r="K46" s="163"/>
      <c r="L46" s="163"/>
      <c r="M46" s="163"/>
      <c r="N46" s="163"/>
      <c r="O46" s="163"/>
      <c r="P46" s="163"/>
      <c r="Q46" s="163"/>
      <c r="R46" s="163"/>
      <c r="S46" s="163"/>
      <c r="T46" s="163"/>
      <c r="U46" s="164"/>
      <c r="V46" s="168"/>
      <c r="W46" s="169"/>
      <c r="X46" s="169"/>
      <c r="Y46" s="169"/>
      <c r="Z46" s="169"/>
      <c r="AA46" s="170"/>
      <c r="AB46" s="174"/>
      <c r="AC46" s="175"/>
      <c r="AD46" s="175"/>
      <c r="AE46" s="175"/>
      <c r="AF46" s="176"/>
      <c r="AG46" s="177" t="s">
        <v>24</v>
      </c>
      <c r="AH46" s="178"/>
      <c r="AI46" s="178"/>
      <c r="AJ46" s="178"/>
      <c r="AK46" s="178"/>
      <c r="AL46" s="179">
        <f t="shared" si="0"/>
        <v>8</v>
      </c>
      <c r="AM46" s="180"/>
      <c r="AN46" s="180"/>
      <c r="AO46" s="181"/>
      <c r="AP46" s="182"/>
      <c r="AQ46" s="65"/>
      <c r="AR46" s="65"/>
      <c r="AS46" s="65"/>
      <c r="AT46" s="65"/>
      <c r="AU46" s="65"/>
      <c r="AV46" s="65"/>
      <c r="AW46" s="65"/>
      <c r="AX46" s="65"/>
      <c r="AY46" s="65">
        <v>1</v>
      </c>
      <c r="AZ46" s="65"/>
      <c r="BA46" s="65"/>
      <c r="BB46" s="65">
        <v>1</v>
      </c>
      <c r="BC46" s="65"/>
      <c r="BD46" s="65"/>
      <c r="BE46" s="65">
        <v>1</v>
      </c>
      <c r="BF46" s="65"/>
      <c r="BG46" s="65"/>
      <c r="BH46" s="65"/>
      <c r="BI46" s="65"/>
      <c r="BJ46" s="65"/>
      <c r="BK46" s="65">
        <v>1</v>
      </c>
      <c r="BL46" s="65"/>
      <c r="BM46" s="65"/>
      <c r="BN46" s="65">
        <v>1</v>
      </c>
      <c r="BO46" s="65"/>
      <c r="BP46" s="65"/>
      <c r="BQ46" s="65">
        <v>1</v>
      </c>
      <c r="BR46" s="65"/>
      <c r="BS46" s="65"/>
      <c r="BT46" s="65">
        <v>1</v>
      </c>
      <c r="BU46" s="65"/>
      <c r="BV46" s="65"/>
      <c r="BW46" s="65">
        <v>1</v>
      </c>
      <c r="BX46" s="65"/>
      <c r="BY46" s="80"/>
      <c r="BZ46" s="182"/>
      <c r="CA46" s="65"/>
      <c r="CB46" s="65"/>
      <c r="CC46" s="65">
        <v>0</v>
      </c>
      <c r="CD46" s="65"/>
      <c r="CE46" s="65"/>
      <c r="CF46" s="65">
        <v>0</v>
      </c>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80"/>
      <c r="DJ46" s="182"/>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80"/>
      <c r="ET46" s="182"/>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80"/>
      <c r="GD46" s="182"/>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80"/>
    </row>
    <row r="47" spans="1:221" ht="22.5" customHeight="1" x14ac:dyDescent="0.2">
      <c r="B47" s="185" t="s">
        <v>661</v>
      </c>
      <c r="C47" s="186"/>
      <c r="D47" s="186"/>
      <c r="E47" s="186"/>
      <c r="F47" s="186"/>
      <c r="G47" s="186"/>
      <c r="H47" s="186"/>
      <c r="I47" s="186"/>
      <c r="J47" s="186"/>
      <c r="K47" s="186"/>
      <c r="L47" s="186"/>
      <c r="M47" s="186"/>
      <c r="N47" s="186"/>
      <c r="O47" s="186"/>
      <c r="P47" s="186"/>
      <c r="Q47" s="186"/>
      <c r="R47" s="186"/>
      <c r="S47" s="186"/>
      <c r="T47" s="186"/>
      <c r="U47" s="187"/>
      <c r="V47" s="188" t="s">
        <v>698</v>
      </c>
      <c r="W47" s="189"/>
      <c r="X47" s="189"/>
      <c r="Y47" s="189"/>
      <c r="Z47" s="189"/>
      <c r="AA47" s="190"/>
      <c r="AB47" s="191">
        <v>5.8700000000000002E-3</v>
      </c>
      <c r="AC47" s="192"/>
      <c r="AD47" s="192"/>
      <c r="AE47" s="192"/>
      <c r="AF47" s="193"/>
      <c r="AG47" s="74" t="s">
        <v>23</v>
      </c>
      <c r="AH47" s="75"/>
      <c r="AI47" s="75"/>
      <c r="AJ47" s="75"/>
      <c r="AK47" s="75"/>
      <c r="AL47" s="76">
        <f t="shared" si="0"/>
        <v>4</v>
      </c>
      <c r="AM47" s="77"/>
      <c r="AN47" s="77"/>
      <c r="AO47" s="78"/>
      <c r="AP47" s="183">
        <v>1</v>
      </c>
      <c r="AQ47" s="58"/>
      <c r="AR47" s="58"/>
      <c r="AS47" s="58"/>
      <c r="AT47" s="58"/>
      <c r="AU47" s="58"/>
      <c r="AV47" s="58"/>
      <c r="AW47" s="58"/>
      <c r="AX47" s="58"/>
      <c r="AY47" s="58"/>
      <c r="AZ47" s="58"/>
      <c r="BA47" s="58"/>
      <c r="BB47" s="58"/>
      <c r="BC47" s="58"/>
      <c r="BD47" s="58"/>
      <c r="BE47" s="58">
        <v>1</v>
      </c>
      <c r="BF47" s="58"/>
      <c r="BG47" s="58"/>
      <c r="BH47" s="58"/>
      <c r="BI47" s="58"/>
      <c r="BJ47" s="58"/>
      <c r="BK47" s="58"/>
      <c r="BL47" s="58"/>
      <c r="BM47" s="58"/>
      <c r="BN47" s="58"/>
      <c r="BO47" s="58"/>
      <c r="BP47" s="58"/>
      <c r="BQ47" s="58"/>
      <c r="BR47" s="58"/>
      <c r="BS47" s="58"/>
      <c r="BT47" s="58"/>
      <c r="BU47" s="58"/>
      <c r="BV47" s="58"/>
      <c r="BW47" s="58">
        <v>1</v>
      </c>
      <c r="BX47" s="58"/>
      <c r="BY47" s="66"/>
      <c r="BZ47" s="183">
        <v>1</v>
      </c>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66"/>
      <c r="DJ47" s="183"/>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66"/>
      <c r="ET47" s="183"/>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66"/>
      <c r="GD47" s="183"/>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66"/>
    </row>
    <row r="48" spans="1:221" ht="22.5"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74" t="s">
        <v>24</v>
      </c>
      <c r="AH48" s="75"/>
      <c r="AI48" s="75"/>
      <c r="AJ48" s="75"/>
      <c r="AK48" s="75"/>
      <c r="AL48" s="76">
        <f t="shared" si="0"/>
        <v>5</v>
      </c>
      <c r="AM48" s="77"/>
      <c r="AN48" s="77"/>
      <c r="AO48" s="78"/>
      <c r="AP48" s="389">
        <v>1</v>
      </c>
      <c r="AQ48" s="58"/>
      <c r="AR48" s="58"/>
      <c r="AS48" s="58"/>
      <c r="AT48" s="58"/>
      <c r="AU48" s="58"/>
      <c r="AV48" s="58"/>
      <c r="AW48" s="58"/>
      <c r="AX48" s="58"/>
      <c r="AY48" s="58"/>
      <c r="AZ48" s="58"/>
      <c r="BA48" s="58"/>
      <c r="BB48" s="58">
        <v>1</v>
      </c>
      <c r="BC48" s="58"/>
      <c r="BD48" s="58"/>
      <c r="BE48" s="58"/>
      <c r="BF48" s="58"/>
      <c r="BG48" s="58"/>
      <c r="BH48" s="58"/>
      <c r="BI48" s="58"/>
      <c r="BJ48" s="58"/>
      <c r="BK48" s="58"/>
      <c r="BL48" s="58"/>
      <c r="BM48" s="58"/>
      <c r="BN48" s="58">
        <v>1</v>
      </c>
      <c r="BO48" s="58"/>
      <c r="BP48" s="58"/>
      <c r="BQ48" s="58"/>
      <c r="BR48" s="58"/>
      <c r="BS48" s="58"/>
      <c r="BT48" s="58"/>
      <c r="BU48" s="58"/>
      <c r="BV48" s="58"/>
      <c r="BW48" s="58">
        <v>1</v>
      </c>
      <c r="BX48" s="58"/>
      <c r="BY48" s="66"/>
      <c r="BZ48" s="183">
        <v>1</v>
      </c>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66"/>
      <c r="DJ48" s="183"/>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66"/>
      <c r="ET48" s="183"/>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66"/>
      <c r="GD48" s="183"/>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66"/>
    </row>
    <row r="49" spans="2:221" ht="18" customHeight="1" x14ac:dyDescent="0.2">
      <c r="B49" s="159" t="s">
        <v>662</v>
      </c>
      <c r="C49" s="160"/>
      <c r="D49" s="160"/>
      <c r="E49" s="160"/>
      <c r="F49" s="160"/>
      <c r="G49" s="160"/>
      <c r="H49" s="160"/>
      <c r="I49" s="160"/>
      <c r="J49" s="160"/>
      <c r="K49" s="160"/>
      <c r="L49" s="160"/>
      <c r="M49" s="160"/>
      <c r="N49" s="160"/>
      <c r="O49" s="160"/>
      <c r="P49" s="160"/>
      <c r="Q49" s="160"/>
      <c r="R49" s="160"/>
      <c r="S49" s="160"/>
      <c r="T49" s="160"/>
      <c r="U49" s="161"/>
      <c r="V49" s="165" t="s">
        <v>699</v>
      </c>
      <c r="W49" s="166"/>
      <c r="X49" s="166"/>
      <c r="Y49" s="166"/>
      <c r="Z49" s="166"/>
      <c r="AA49" s="167"/>
      <c r="AB49" s="171">
        <v>0.39934999999999998</v>
      </c>
      <c r="AC49" s="172"/>
      <c r="AD49" s="172"/>
      <c r="AE49" s="172"/>
      <c r="AF49" s="173"/>
      <c r="AG49" s="177" t="s">
        <v>23</v>
      </c>
      <c r="AH49" s="178"/>
      <c r="AI49" s="178"/>
      <c r="AJ49" s="178"/>
      <c r="AK49" s="178"/>
      <c r="AL49" s="179">
        <f t="shared" si="0"/>
        <v>4</v>
      </c>
      <c r="AM49" s="180"/>
      <c r="AN49" s="180"/>
      <c r="AO49" s="181"/>
      <c r="AP49" s="372">
        <v>1</v>
      </c>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4"/>
      <c r="BZ49" s="372">
        <v>1</v>
      </c>
      <c r="CA49" s="373"/>
      <c r="CB49" s="373"/>
      <c r="CC49" s="492">
        <v>1</v>
      </c>
      <c r="CD49" s="373"/>
      <c r="CE49" s="373"/>
      <c r="CF49" s="492">
        <v>1</v>
      </c>
      <c r="CG49" s="373"/>
      <c r="CH49" s="494"/>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80"/>
      <c r="DJ49" s="182"/>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80"/>
      <c r="ET49" s="182"/>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80"/>
      <c r="GD49" s="182"/>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80"/>
    </row>
    <row r="50" spans="2:221" ht="18" customHeight="1" x14ac:dyDescent="0.2">
      <c r="B50" s="162"/>
      <c r="C50" s="163"/>
      <c r="D50" s="163"/>
      <c r="E50" s="163"/>
      <c r="F50" s="163"/>
      <c r="G50" s="163"/>
      <c r="H50" s="163"/>
      <c r="I50" s="163"/>
      <c r="J50" s="163"/>
      <c r="K50" s="163"/>
      <c r="L50" s="163"/>
      <c r="M50" s="163"/>
      <c r="N50" s="163"/>
      <c r="O50" s="163"/>
      <c r="P50" s="163"/>
      <c r="Q50" s="163"/>
      <c r="R50" s="163"/>
      <c r="S50" s="163"/>
      <c r="T50" s="163"/>
      <c r="U50" s="164"/>
      <c r="V50" s="168"/>
      <c r="W50" s="169"/>
      <c r="X50" s="169"/>
      <c r="Y50" s="169"/>
      <c r="Z50" s="169"/>
      <c r="AA50" s="170"/>
      <c r="AB50" s="174"/>
      <c r="AC50" s="175"/>
      <c r="AD50" s="175"/>
      <c r="AE50" s="175"/>
      <c r="AF50" s="176"/>
      <c r="AG50" s="177" t="s">
        <v>24</v>
      </c>
      <c r="AH50" s="178"/>
      <c r="AI50" s="178"/>
      <c r="AJ50" s="178"/>
      <c r="AK50" s="178"/>
      <c r="AL50" s="179">
        <f t="shared" si="0"/>
        <v>4</v>
      </c>
      <c r="AM50" s="180"/>
      <c r="AN50" s="180"/>
      <c r="AO50" s="181"/>
      <c r="AP50" s="372">
        <v>1</v>
      </c>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4"/>
      <c r="BZ50" s="372">
        <v>1</v>
      </c>
      <c r="CA50" s="373"/>
      <c r="CB50" s="373"/>
      <c r="CC50" s="492">
        <v>1</v>
      </c>
      <c r="CD50" s="373"/>
      <c r="CE50" s="494"/>
      <c r="CF50" s="492">
        <v>1</v>
      </c>
      <c r="CG50" s="373"/>
      <c r="CH50" s="494"/>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80"/>
      <c r="DJ50" s="182"/>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80"/>
      <c r="ET50" s="182"/>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80"/>
      <c r="GD50" s="182"/>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80"/>
    </row>
    <row r="51" spans="2:221" ht="18" customHeight="1" x14ac:dyDescent="0.2">
      <c r="B51" s="185" t="s">
        <v>663</v>
      </c>
      <c r="C51" s="186"/>
      <c r="D51" s="186"/>
      <c r="E51" s="186"/>
      <c r="F51" s="186"/>
      <c r="G51" s="186"/>
      <c r="H51" s="186"/>
      <c r="I51" s="186"/>
      <c r="J51" s="186"/>
      <c r="K51" s="186"/>
      <c r="L51" s="186"/>
      <c r="M51" s="186"/>
      <c r="N51" s="186"/>
      <c r="O51" s="186"/>
      <c r="P51" s="186"/>
      <c r="Q51" s="186"/>
      <c r="R51" s="186"/>
      <c r="S51" s="186"/>
      <c r="T51" s="186"/>
      <c r="U51" s="187"/>
      <c r="V51" s="188" t="s">
        <v>700</v>
      </c>
      <c r="W51" s="189"/>
      <c r="X51" s="189"/>
      <c r="Y51" s="189"/>
      <c r="Z51" s="189"/>
      <c r="AA51" s="190"/>
      <c r="AB51" s="191">
        <v>3.0890000000000001E-2</v>
      </c>
      <c r="AC51" s="192"/>
      <c r="AD51" s="192"/>
      <c r="AE51" s="192"/>
      <c r="AF51" s="193"/>
      <c r="AG51" s="74" t="s">
        <v>23</v>
      </c>
      <c r="AH51" s="75"/>
      <c r="AI51" s="75"/>
      <c r="AJ51" s="75"/>
      <c r="AK51" s="75"/>
      <c r="AL51" s="76">
        <f t="shared" si="0"/>
        <v>15</v>
      </c>
      <c r="AM51" s="77"/>
      <c r="AN51" s="77"/>
      <c r="AO51" s="78"/>
      <c r="AP51" s="183">
        <v>1</v>
      </c>
      <c r="AQ51" s="58"/>
      <c r="AR51" s="58"/>
      <c r="AS51" s="58">
        <v>1</v>
      </c>
      <c r="AT51" s="58"/>
      <c r="AU51" s="58"/>
      <c r="AV51" s="58">
        <v>1</v>
      </c>
      <c r="AW51" s="58"/>
      <c r="AX51" s="58"/>
      <c r="AY51" s="58">
        <v>1</v>
      </c>
      <c r="AZ51" s="58"/>
      <c r="BA51" s="58"/>
      <c r="BB51" s="58">
        <v>1</v>
      </c>
      <c r="BC51" s="58"/>
      <c r="BD51" s="58"/>
      <c r="BE51" s="58">
        <v>1</v>
      </c>
      <c r="BF51" s="58"/>
      <c r="BG51" s="58"/>
      <c r="BH51" s="58">
        <v>1</v>
      </c>
      <c r="BI51" s="58"/>
      <c r="BJ51" s="58"/>
      <c r="BK51" s="58">
        <v>1</v>
      </c>
      <c r="BL51" s="58"/>
      <c r="BM51" s="58"/>
      <c r="BN51" s="58">
        <v>1</v>
      </c>
      <c r="BO51" s="58"/>
      <c r="BP51" s="58"/>
      <c r="BQ51" s="58">
        <v>1</v>
      </c>
      <c r="BR51" s="58"/>
      <c r="BS51" s="58"/>
      <c r="BT51" s="58">
        <v>1</v>
      </c>
      <c r="BU51" s="58"/>
      <c r="BV51" s="58"/>
      <c r="BW51" s="58">
        <v>1</v>
      </c>
      <c r="BX51" s="58"/>
      <c r="BY51" s="66"/>
      <c r="BZ51" s="183">
        <v>1</v>
      </c>
      <c r="CA51" s="58"/>
      <c r="CB51" s="58"/>
      <c r="CC51" s="58">
        <v>1</v>
      </c>
      <c r="CD51" s="58"/>
      <c r="CE51" s="58"/>
      <c r="CF51" s="58">
        <v>1</v>
      </c>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183"/>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66"/>
      <c r="ET51" s="183"/>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66"/>
      <c r="GD51" s="183"/>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66"/>
    </row>
    <row r="52" spans="2:221" ht="18"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74" t="s">
        <v>24</v>
      </c>
      <c r="AH52" s="75"/>
      <c r="AI52" s="75"/>
      <c r="AJ52" s="75"/>
      <c r="AK52" s="75"/>
      <c r="AL52" s="76">
        <f t="shared" si="0"/>
        <v>15</v>
      </c>
      <c r="AM52" s="77"/>
      <c r="AN52" s="77"/>
      <c r="AO52" s="78"/>
      <c r="AP52" s="389">
        <v>1</v>
      </c>
      <c r="AQ52" s="58"/>
      <c r="AR52" s="58"/>
      <c r="AS52" s="58">
        <v>1</v>
      </c>
      <c r="AT52" s="58"/>
      <c r="AU52" s="58"/>
      <c r="AV52" s="58">
        <v>1</v>
      </c>
      <c r="AW52" s="58"/>
      <c r="AX52" s="58"/>
      <c r="AY52" s="58">
        <v>1</v>
      </c>
      <c r="AZ52" s="58"/>
      <c r="BA52" s="58"/>
      <c r="BB52" s="58">
        <v>1</v>
      </c>
      <c r="BC52" s="58"/>
      <c r="BD52" s="58"/>
      <c r="BE52" s="58">
        <v>1</v>
      </c>
      <c r="BF52" s="58"/>
      <c r="BG52" s="58"/>
      <c r="BH52" s="58">
        <v>1</v>
      </c>
      <c r="BI52" s="58"/>
      <c r="BJ52" s="58"/>
      <c r="BK52" s="58">
        <v>1</v>
      </c>
      <c r="BL52" s="58"/>
      <c r="BM52" s="58"/>
      <c r="BN52" s="58">
        <v>1</v>
      </c>
      <c r="BO52" s="58"/>
      <c r="BP52" s="58"/>
      <c r="BQ52" s="58">
        <v>1</v>
      </c>
      <c r="BR52" s="58"/>
      <c r="BS52" s="58"/>
      <c r="BT52" s="58">
        <v>1</v>
      </c>
      <c r="BU52" s="58"/>
      <c r="BV52" s="58"/>
      <c r="BW52" s="58">
        <v>1</v>
      </c>
      <c r="BX52" s="58"/>
      <c r="BY52" s="66"/>
      <c r="BZ52" s="183">
        <v>1</v>
      </c>
      <c r="CA52" s="58"/>
      <c r="CB52" s="58"/>
      <c r="CC52" s="58">
        <v>1</v>
      </c>
      <c r="CD52" s="58"/>
      <c r="CE52" s="58"/>
      <c r="CF52" s="58">
        <v>1</v>
      </c>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66"/>
      <c r="DJ52" s="183"/>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66"/>
      <c r="ET52" s="183"/>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66"/>
      <c r="GD52" s="183"/>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66"/>
    </row>
    <row r="53" spans="2:221" ht="18" customHeight="1" x14ac:dyDescent="0.2">
      <c r="B53" s="159" t="s">
        <v>664</v>
      </c>
      <c r="C53" s="160"/>
      <c r="D53" s="160"/>
      <c r="E53" s="160"/>
      <c r="F53" s="160"/>
      <c r="G53" s="160"/>
      <c r="H53" s="160"/>
      <c r="I53" s="160"/>
      <c r="J53" s="160"/>
      <c r="K53" s="160"/>
      <c r="L53" s="160"/>
      <c r="M53" s="160"/>
      <c r="N53" s="160"/>
      <c r="O53" s="160"/>
      <c r="P53" s="160"/>
      <c r="Q53" s="160"/>
      <c r="R53" s="160"/>
      <c r="S53" s="160"/>
      <c r="T53" s="160"/>
      <c r="U53" s="161"/>
      <c r="V53" s="165" t="s">
        <v>701</v>
      </c>
      <c r="W53" s="166"/>
      <c r="X53" s="166"/>
      <c r="Y53" s="166"/>
      <c r="Z53" s="166"/>
      <c r="AA53" s="167"/>
      <c r="AB53" s="171">
        <v>1.32E-3</v>
      </c>
      <c r="AC53" s="172"/>
      <c r="AD53" s="172"/>
      <c r="AE53" s="172"/>
      <c r="AF53" s="173"/>
      <c r="AG53" s="177" t="s">
        <v>23</v>
      </c>
      <c r="AH53" s="178"/>
      <c r="AI53" s="178"/>
      <c r="AJ53" s="178"/>
      <c r="AK53" s="178"/>
      <c r="AL53" s="179">
        <f t="shared" si="0"/>
        <v>5</v>
      </c>
      <c r="AM53" s="180"/>
      <c r="AN53" s="180"/>
      <c r="AO53" s="181"/>
      <c r="AP53" s="182"/>
      <c r="AQ53" s="65"/>
      <c r="AR53" s="65"/>
      <c r="AS53" s="65"/>
      <c r="AT53" s="65"/>
      <c r="AU53" s="65"/>
      <c r="AV53" s="65">
        <v>1</v>
      </c>
      <c r="AW53" s="65"/>
      <c r="AX53" s="65"/>
      <c r="AY53" s="65"/>
      <c r="AZ53" s="65"/>
      <c r="BA53" s="65"/>
      <c r="BB53" s="65"/>
      <c r="BC53" s="65"/>
      <c r="BD53" s="65"/>
      <c r="BE53" s="65">
        <v>1</v>
      </c>
      <c r="BF53" s="65"/>
      <c r="BG53" s="65"/>
      <c r="BH53" s="65"/>
      <c r="BI53" s="65"/>
      <c r="BJ53" s="65"/>
      <c r="BK53" s="65"/>
      <c r="BL53" s="65"/>
      <c r="BM53" s="65"/>
      <c r="BN53" s="65">
        <v>1</v>
      </c>
      <c r="BO53" s="65"/>
      <c r="BP53" s="65"/>
      <c r="BQ53" s="65"/>
      <c r="BR53" s="65"/>
      <c r="BS53" s="65"/>
      <c r="BT53" s="65"/>
      <c r="BU53" s="65"/>
      <c r="BV53" s="65"/>
      <c r="BW53" s="65">
        <v>1</v>
      </c>
      <c r="BX53" s="65"/>
      <c r="BY53" s="80"/>
      <c r="BZ53" s="182"/>
      <c r="CA53" s="65"/>
      <c r="CB53" s="65"/>
      <c r="CC53" s="65"/>
      <c r="CD53" s="65"/>
      <c r="CE53" s="65"/>
      <c r="CF53" s="65">
        <v>1</v>
      </c>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80"/>
      <c r="DJ53" s="182"/>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80"/>
      <c r="ET53" s="182"/>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80"/>
      <c r="GD53" s="182"/>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80"/>
    </row>
    <row r="54" spans="2:221" ht="18" customHeight="1" x14ac:dyDescent="0.2">
      <c r="B54" s="162"/>
      <c r="C54" s="163"/>
      <c r="D54" s="163"/>
      <c r="E54" s="163"/>
      <c r="F54" s="163"/>
      <c r="G54" s="163"/>
      <c r="H54" s="163"/>
      <c r="I54" s="163"/>
      <c r="J54" s="163"/>
      <c r="K54" s="163"/>
      <c r="L54" s="163"/>
      <c r="M54" s="163"/>
      <c r="N54" s="163"/>
      <c r="O54" s="163"/>
      <c r="P54" s="163"/>
      <c r="Q54" s="163"/>
      <c r="R54" s="163"/>
      <c r="S54" s="163"/>
      <c r="T54" s="163"/>
      <c r="U54" s="164"/>
      <c r="V54" s="168"/>
      <c r="W54" s="169"/>
      <c r="X54" s="169"/>
      <c r="Y54" s="169"/>
      <c r="Z54" s="169"/>
      <c r="AA54" s="170"/>
      <c r="AB54" s="174"/>
      <c r="AC54" s="175"/>
      <c r="AD54" s="175"/>
      <c r="AE54" s="175"/>
      <c r="AF54" s="176"/>
      <c r="AG54" s="177" t="s">
        <v>24</v>
      </c>
      <c r="AH54" s="178"/>
      <c r="AI54" s="178"/>
      <c r="AJ54" s="178"/>
      <c r="AK54" s="178"/>
      <c r="AL54" s="179">
        <f t="shared" si="0"/>
        <v>1</v>
      </c>
      <c r="AM54" s="180"/>
      <c r="AN54" s="180"/>
      <c r="AO54" s="181"/>
      <c r="AP54" s="393"/>
      <c r="AQ54" s="65"/>
      <c r="AR54" s="65"/>
      <c r="AS54" s="65"/>
      <c r="AT54" s="65"/>
      <c r="AU54" s="65"/>
      <c r="AV54" s="65"/>
      <c r="AW54" s="65"/>
      <c r="AX54" s="65"/>
      <c r="AY54" s="65"/>
      <c r="AZ54" s="65"/>
      <c r="BA54" s="65"/>
      <c r="BB54" s="65"/>
      <c r="BC54" s="65"/>
      <c r="BD54" s="65"/>
      <c r="BE54" s="65">
        <v>1</v>
      </c>
      <c r="BF54" s="65"/>
      <c r="BG54" s="65"/>
      <c r="BH54" s="65"/>
      <c r="BI54" s="65"/>
      <c r="BJ54" s="65"/>
      <c r="BK54" s="65"/>
      <c r="BL54" s="65"/>
      <c r="BM54" s="65"/>
      <c r="BN54" s="65"/>
      <c r="BO54" s="65"/>
      <c r="BP54" s="65"/>
      <c r="BQ54" s="65"/>
      <c r="BR54" s="65"/>
      <c r="BS54" s="65"/>
      <c r="BT54" s="65"/>
      <c r="BU54" s="65"/>
      <c r="BV54" s="65"/>
      <c r="BW54" s="65"/>
      <c r="BX54" s="65"/>
      <c r="BY54" s="80"/>
      <c r="BZ54" s="182"/>
      <c r="CA54" s="65"/>
      <c r="CB54" s="65"/>
      <c r="CC54" s="65"/>
      <c r="CD54" s="65"/>
      <c r="CE54" s="65"/>
      <c r="CF54" s="65">
        <v>0</v>
      </c>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80"/>
      <c r="DJ54" s="182"/>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80"/>
      <c r="ET54" s="182"/>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80"/>
      <c r="GD54" s="182"/>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80"/>
    </row>
    <row r="55" spans="2:221" ht="18" customHeight="1" x14ac:dyDescent="0.2">
      <c r="B55" s="185" t="s">
        <v>665</v>
      </c>
      <c r="C55" s="186"/>
      <c r="D55" s="186"/>
      <c r="E55" s="186"/>
      <c r="F55" s="186"/>
      <c r="G55" s="186"/>
      <c r="H55" s="186"/>
      <c r="I55" s="186"/>
      <c r="J55" s="186"/>
      <c r="K55" s="186"/>
      <c r="L55" s="186"/>
      <c r="M55" s="186"/>
      <c r="N55" s="186"/>
      <c r="O55" s="186"/>
      <c r="P55" s="186"/>
      <c r="Q55" s="186"/>
      <c r="R55" s="186"/>
      <c r="S55" s="186"/>
      <c r="T55" s="186"/>
      <c r="U55" s="187"/>
      <c r="V55" s="188" t="s">
        <v>702</v>
      </c>
      <c r="W55" s="189"/>
      <c r="X55" s="189"/>
      <c r="Y55" s="189"/>
      <c r="Z55" s="189"/>
      <c r="AA55" s="190"/>
      <c r="AB55" s="191">
        <v>9.0699999999999999E-3</v>
      </c>
      <c r="AC55" s="192"/>
      <c r="AD55" s="192"/>
      <c r="AE55" s="192"/>
      <c r="AF55" s="193"/>
      <c r="AG55" s="74" t="s">
        <v>23</v>
      </c>
      <c r="AH55" s="75"/>
      <c r="AI55" s="75"/>
      <c r="AJ55" s="75"/>
      <c r="AK55" s="75"/>
      <c r="AL55" s="76">
        <f t="shared" si="0"/>
        <v>4</v>
      </c>
      <c r="AM55" s="77"/>
      <c r="AN55" s="77"/>
      <c r="AO55" s="78"/>
      <c r="AP55" s="369">
        <v>1</v>
      </c>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1"/>
      <c r="BZ55" s="528">
        <v>1</v>
      </c>
      <c r="CA55" s="382"/>
      <c r="CB55" s="529"/>
      <c r="CC55" s="528">
        <v>1</v>
      </c>
      <c r="CD55" s="382"/>
      <c r="CE55" s="529"/>
      <c r="CF55" s="528">
        <v>1</v>
      </c>
      <c r="CG55" s="382"/>
      <c r="CH55" s="529"/>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66"/>
      <c r="DJ55" s="183"/>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66"/>
      <c r="ET55" s="183"/>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66"/>
      <c r="GD55" s="183"/>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66"/>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74" t="s">
        <v>24</v>
      </c>
      <c r="AH56" s="75"/>
      <c r="AI56" s="75"/>
      <c r="AJ56" s="75"/>
      <c r="AK56" s="75"/>
      <c r="AL56" s="76">
        <f t="shared" si="0"/>
        <v>4</v>
      </c>
      <c r="AM56" s="77"/>
      <c r="AN56" s="77"/>
      <c r="AO56" s="78"/>
      <c r="AP56" s="369">
        <v>1</v>
      </c>
      <c r="AQ56" s="370"/>
      <c r="AR56" s="370"/>
      <c r="AS56" s="370"/>
      <c r="AT56" s="370"/>
      <c r="AU56" s="370"/>
      <c r="AV56" s="370"/>
      <c r="AW56" s="370"/>
      <c r="AX56" s="370"/>
      <c r="AY56" s="370"/>
      <c r="AZ56" s="370"/>
      <c r="BA56" s="370"/>
      <c r="BB56" s="370"/>
      <c r="BC56" s="370"/>
      <c r="BD56" s="370"/>
      <c r="BE56" s="370"/>
      <c r="BF56" s="370"/>
      <c r="BG56" s="370"/>
      <c r="BH56" s="370"/>
      <c r="BI56" s="370"/>
      <c r="BJ56" s="370"/>
      <c r="BK56" s="370"/>
      <c r="BL56" s="370"/>
      <c r="BM56" s="370"/>
      <c r="BN56" s="370"/>
      <c r="BO56" s="370"/>
      <c r="BP56" s="370"/>
      <c r="BQ56" s="370"/>
      <c r="BR56" s="370"/>
      <c r="BS56" s="370"/>
      <c r="BT56" s="370"/>
      <c r="BU56" s="370"/>
      <c r="BV56" s="370"/>
      <c r="BW56" s="370"/>
      <c r="BX56" s="370"/>
      <c r="BY56" s="371"/>
      <c r="BZ56" s="528">
        <v>1</v>
      </c>
      <c r="CA56" s="382"/>
      <c r="CB56" s="529"/>
      <c r="CC56" s="528">
        <v>1</v>
      </c>
      <c r="CD56" s="382"/>
      <c r="CE56" s="529"/>
      <c r="CF56" s="528">
        <v>1</v>
      </c>
      <c r="CG56" s="382"/>
      <c r="CH56" s="529"/>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66"/>
      <c r="DJ56" s="183"/>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66"/>
      <c r="ET56" s="183"/>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66"/>
      <c r="GD56" s="183"/>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66"/>
    </row>
    <row r="57" spans="2:221" ht="18" customHeight="1" x14ac:dyDescent="0.2">
      <c r="B57" s="159" t="s">
        <v>666</v>
      </c>
      <c r="C57" s="160"/>
      <c r="D57" s="160"/>
      <c r="E57" s="160"/>
      <c r="F57" s="160"/>
      <c r="G57" s="160"/>
      <c r="H57" s="160"/>
      <c r="I57" s="160"/>
      <c r="J57" s="160"/>
      <c r="K57" s="160"/>
      <c r="L57" s="160"/>
      <c r="M57" s="160"/>
      <c r="N57" s="160"/>
      <c r="O57" s="160"/>
      <c r="P57" s="160"/>
      <c r="Q57" s="160"/>
      <c r="R57" s="160"/>
      <c r="S57" s="160"/>
      <c r="T57" s="160"/>
      <c r="U57" s="161"/>
      <c r="V57" s="165" t="s">
        <v>703</v>
      </c>
      <c r="W57" s="166"/>
      <c r="X57" s="166"/>
      <c r="Y57" s="166"/>
      <c r="Z57" s="166"/>
      <c r="AA57" s="167"/>
      <c r="AB57" s="171">
        <v>2.2599999999999999E-2</v>
      </c>
      <c r="AC57" s="172"/>
      <c r="AD57" s="172"/>
      <c r="AE57" s="172"/>
      <c r="AF57" s="173"/>
      <c r="AG57" s="177" t="s">
        <v>23</v>
      </c>
      <c r="AH57" s="178"/>
      <c r="AI57" s="178"/>
      <c r="AJ57" s="178"/>
      <c r="AK57" s="178"/>
      <c r="AL57" s="179">
        <f t="shared" si="0"/>
        <v>4</v>
      </c>
      <c r="AM57" s="180"/>
      <c r="AN57" s="180"/>
      <c r="AO57" s="181"/>
      <c r="AP57" s="372">
        <v>1</v>
      </c>
      <c r="AQ57" s="373"/>
      <c r="AR57" s="373"/>
      <c r="AS57" s="373"/>
      <c r="AT57" s="373"/>
      <c r="AU57" s="373"/>
      <c r="AV57" s="373"/>
      <c r="AW57" s="373"/>
      <c r="AX57" s="373"/>
      <c r="AY57" s="373"/>
      <c r="AZ57" s="373"/>
      <c r="BA57" s="373"/>
      <c r="BB57" s="373"/>
      <c r="BC57" s="373"/>
      <c r="BD57" s="373"/>
      <c r="BE57" s="373"/>
      <c r="BF57" s="373"/>
      <c r="BG57" s="373"/>
      <c r="BH57" s="373"/>
      <c r="BI57" s="373"/>
      <c r="BJ57" s="373"/>
      <c r="BK57" s="373"/>
      <c r="BL57" s="373"/>
      <c r="BM57" s="373"/>
      <c r="BN57" s="373"/>
      <c r="BO57" s="373"/>
      <c r="BP57" s="373"/>
      <c r="BQ57" s="373"/>
      <c r="BR57" s="373"/>
      <c r="BS57" s="373"/>
      <c r="BT57" s="373"/>
      <c r="BU57" s="373"/>
      <c r="BV57" s="373"/>
      <c r="BW57" s="373"/>
      <c r="BX57" s="373"/>
      <c r="BY57" s="374"/>
      <c r="BZ57" s="372">
        <v>1</v>
      </c>
      <c r="CA57" s="373"/>
      <c r="CB57" s="373"/>
      <c r="CC57" s="492">
        <v>1</v>
      </c>
      <c r="CD57" s="373"/>
      <c r="CE57" s="373"/>
      <c r="CF57" s="492">
        <v>1</v>
      </c>
      <c r="CG57" s="373"/>
      <c r="CH57" s="494"/>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80"/>
      <c r="DJ57" s="182"/>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80"/>
      <c r="ET57" s="182"/>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80"/>
      <c r="GD57" s="182"/>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80"/>
    </row>
    <row r="58" spans="2:221" ht="18" customHeight="1" x14ac:dyDescent="0.2">
      <c r="B58" s="162"/>
      <c r="C58" s="163"/>
      <c r="D58" s="163"/>
      <c r="E58" s="163"/>
      <c r="F58" s="163"/>
      <c r="G58" s="163"/>
      <c r="H58" s="163"/>
      <c r="I58" s="163"/>
      <c r="J58" s="163"/>
      <c r="K58" s="163"/>
      <c r="L58" s="163"/>
      <c r="M58" s="163"/>
      <c r="N58" s="163"/>
      <c r="O58" s="163"/>
      <c r="P58" s="163"/>
      <c r="Q58" s="163"/>
      <c r="R58" s="163"/>
      <c r="S58" s="163"/>
      <c r="T58" s="163"/>
      <c r="U58" s="164"/>
      <c r="V58" s="168"/>
      <c r="W58" s="169"/>
      <c r="X58" s="169"/>
      <c r="Y58" s="169"/>
      <c r="Z58" s="169"/>
      <c r="AA58" s="170"/>
      <c r="AB58" s="174"/>
      <c r="AC58" s="175"/>
      <c r="AD58" s="175"/>
      <c r="AE58" s="175"/>
      <c r="AF58" s="176"/>
      <c r="AG58" s="177" t="s">
        <v>24</v>
      </c>
      <c r="AH58" s="178"/>
      <c r="AI58" s="178"/>
      <c r="AJ58" s="178"/>
      <c r="AK58" s="178"/>
      <c r="AL58" s="179">
        <f t="shared" si="0"/>
        <v>4</v>
      </c>
      <c r="AM58" s="180"/>
      <c r="AN58" s="180"/>
      <c r="AO58" s="181"/>
      <c r="AP58" s="372">
        <v>1</v>
      </c>
      <c r="AQ58" s="373"/>
      <c r="AR58" s="373"/>
      <c r="AS58" s="373"/>
      <c r="AT58" s="373"/>
      <c r="AU58" s="373"/>
      <c r="AV58" s="373"/>
      <c r="AW58" s="373"/>
      <c r="AX58" s="373"/>
      <c r="AY58" s="373"/>
      <c r="AZ58" s="373"/>
      <c r="BA58" s="373"/>
      <c r="BB58" s="373"/>
      <c r="BC58" s="373"/>
      <c r="BD58" s="373"/>
      <c r="BE58" s="373"/>
      <c r="BF58" s="373"/>
      <c r="BG58" s="373"/>
      <c r="BH58" s="373"/>
      <c r="BI58" s="373"/>
      <c r="BJ58" s="373"/>
      <c r="BK58" s="373"/>
      <c r="BL58" s="373"/>
      <c r="BM58" s="373"/>
      <c r="BN58" s="373"/>
      <c r="BO58" s="373"/>
      <c r="BP58" s="373"/>
      <c r="BQ58" s="373"/>
      <c r="BR58" s="373"/>
      <c r="BS58" s="373"/>
      <c r="BT58" s="373"/>
      <c r="BU58" s="373"/>
      <c r="BV58" s="373"/>
      <c r="BW58" s="373"/>
      <c r="BX58" s="373"/>
      <c r="BY58" s="374"/>
      <c r="BZ58" s="372">
        <v>1</v>
      </c>
      <c r="CA58" s="373"/>
      <c r="CB58" s="373"/>
      <c r="CC58" s="492">
        <v>1</v>
      </c>
      <c r="CD58" s="373"/>
      <c r="CE58" s="494"/>
      <c r="CF58" s="492">
        <v>1</v>
      </c>
      <c r="CG58" s="373"/>
      <c r="CH58" s="494"/>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80"/>
      <c r="DJ58" s="182"/>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80"/>
      <c r="ET58" s="182"/>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80"/>
      <c r="GD58" s="182"/>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80"/>
    </row>
    <row r="59" spans="2:221" ht="18" customHeight="1" x14ac:dyDescent="0.2">
      <c r="B59" s="185" t="s">
        <v>667</v>
      </c>
      <c r="C59" s="186"/>
      <c r="D59" s="186"/>
      <c r="E59" s="186"/>
      <c r="F59" s="186"/>
      <c r="G59" s="186"/>
      <c r="H59" s="186"/>
      <c r="I59" s="186"/>
      <c r="J59" s="186"/>
      <c r="K59" s="186"/>
      <c r="L59" s="186"/>
      <c r="M59" s="186"/>
      <c r="N59" s="186"/>
      <c r="O59" s="186"/>
      <c r="P59" s="186"/>
      <c r="Q59" s="186"/>
      <c r="R59" s="186"/>
      <c r="S59" s="186"/>
      <c r="T59" s="186"/>
      <c r="U59" s="187"/>
      <c r="V59" s="188" t="s">
        <v>704</v>
      </c>
      <c r="W59" s="189"/>
      <c r="X59" s="189"/>
      <c r="Y59" s="189"/>
      <c r="Z59" s="189"/>
      <c r="AA59" s="190"/>
      <c r="AB59" s="191">
        <v>4.2900000000000004E-3</v>
      </c>
      <c r="AC59" s="192"/>
      <c r="AD59" s="192"/>
      <c r="AE59" s="192"/>
      <c r="AF59" s="193"/>
      <c r="AG59" s="74" t="s">
        <v>23</v>
      </c>
      <c r="AH59" s="75"/>
      <c r="AI59" s="75"/>
      <c r="AJ59" s="75"/>
      <c r="AK59" s="75"/>
      <c r="AL59" s="76">
        <f t="shared" si="0"/>
        <v>4</v>
      </c>
      <c r="AM59" s="77"/>
      <c r="AN59" s="77"/>
      <c r="AO59" s="78"/>
      <c r="AP59" s="369">
        <v>1</v>
      </c>
      <c r="AQ59" s="370"/>
      <c r="AR59" s="370"/>
      <c r="AS59" s="370"/>
      <c r="AT59" s="370"/>
      <c r="AU59" s="370"/>
      <c r="AV59" s="370"/>
      <c r="AW59" s="370"/>
      <c r="AX59" s="370"/>
      <c r="AY59" s="370"/>
      <c r="AZ59" s="370"/>
      <c r="BA59" s="370"/>
      <c r="BB59" s="370"/>
      <c r="BC59" s="370"/>
      <c r="BD59" s="370"/>
      <c r="BE59" s="370"/>
      <c r="BF59" s="370"/>
      <c r="BG59" s="370"/>
      <c r="BH59" s="370"/>
      <c r="BI59" s="370"/>
      <c r="BJ59" s="370"/>
      <c r="BK59" s="370"/>
      <c r="BL59" s="370"/>
      <c r="BM59" s="370"/>
      <c r="BN59" s="370"/>
      <c r="BO59" s="370"/>
      <c r="BP59" s="370"/>
      <c r="BQ59" s="370"/>
      <c r="BR59" s="370"/>
      <c r="BS59" s="370"/>
      <c r="BT59" s="370"/>
      <c r="BU59" s="370"/>
      <c r="BV59" s="370"/>
      <c r="BW59" s="370"/>
      <c r="BX59" s="370"/>
      <c r="BY59" s="371"/>
      <c r="BZ59" s="528">
        <v>1</v>
      </c>
      <c r="CA59" s="382"/>
      <c r="CB59" s="529"/>
      <c r="CC59" s="528">
        <v>1</v>
      </c>
      <c r="CD59" s="382"/>
      <c r="CE59" s="529"/>
      <c r="CF59" s="528">
        <v>1</v>
      </c>
      <c r="CG59" s="382"/>
      <c r="CH59" s="529"/>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66"/>
      <c r="DJ59" s="183"/>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66"/>
      <c r="ET59" s="183"/>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66"/>
      <c r="GD59" s="183"/>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66"/>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74" t="s">
        <v>24</v>
      </c>
      <c r="AH60" s="75"/>
      <c r="AI60" s="75"/>
      <c r="AJ60" s="75"/>
      <c r="AK60" s="75"/>
      <c r="AL60" s="76">
        <f t="shared" si="0"/>
        <v>4</v>
      </c>
      <c r="AM60" s="77"/>
      <c r="AN60" s="77"/>
      <c r="AO60" s="78"/>
      <c r="AP60" s="369">
        <v>1</v>
      </c>
      <c r="AQ60" s="370"/>
      <c r="AR60" s="370"/>
      <c r="AS60" s="370"/>
      <c r="AT60" s="370"/>
      <c r="AU60" s="370"/>
      <c r="AV60" s="370"/>
      <c r="AW60" s="370"/>
      <c r="AX60" s="370"/>
      <c r="AY60" s="370"/>
      <c r="AZ60" s="370"/>
      <c r="BA60" s="370"/>
      <c r="BB60" s="370"/>
      <c r="BC60" s="370"/>
      <c r="BD60" s="370"/>
      <c r="BE60" s="370"/>
      <c r="BF60" s="370"/>
      <c r="BG60" s="370"/>
      <c r="BH60" s="370"/>
      <c r="BI60" s="370"/>
      <c r="BJ60" s="370"/>
      <c r="BK60" s="370"/>
      <c r="BL60" s="370"/>
      <c r="BM60" s="370"/>
      <c r="BN60" s="370"/>
      <c r="BO60" s="370"/>
      <c r="BP60" s="370"/>
      <c r="BQ60" s="370"/>
      <c r="BR60" s="370"/>
      <c r="BS60" s="370"/>
      <c r="BT60" s="370"/>
      <c r="BU60" s="370"/>
      <c r="BV60" s="370"/>
      <c r="BW60" s="370"/>
      <c r="BX60" s="370"/>
      <c r="BY60" s="371"/>
      <c r="BZ60" s="528">
        <v>1</v>
      </c>
      <c r="CA60" s="382"/>
      <c r="CB60" s="529"/>
      <c r="CC60" s="528">
        <v>1</v>
      </c>
      <c r="CD60" s="382"/>
      <c r="CE60" s="529"/>
      <c r="CF60" s="528">
        <v>1</v>
      </c>
      <c r="CG60" s="382"/>
      <c r="CH60" s="529"/>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66"/>
      <c r="DJ60" s="183"/>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66"/>
      <c r="ET60" s="183"/>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66"/>
      <c r="GD60" s="183"/>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66"/>
    </row>
    <row r="61" spans="2:221" ht="18" customHeight="1" x14ac:dyDescent="0.2">
      <c r="B61" s="159" t="s">
        <v>668</v>
      </c>
      <c r="C61" s="160"/>
      <c r="D61" s="160"/>
      <c r="E61" s="160"/>
      <c r="F61" s="160"/>
      <c r="G61" s="160"/>
      <c r="H61" s="160"/>
      <c r="I61" s="160"/>
      <c r="J61" s="160"/>
      <c r="K61" s="160"/>
      <c r="L61" s="160"/>
      <c r="M61" s="160"/>
      <c r="N61" s="160"/>
      <c r="O61" s="160"/>
      <c r="P61" s="160"/>
      <c r="Q61" s="160"/>
      <c r="R61" s="160"/>
      <c r="S61" s="160"/>
      <c r="T61" s="160"/>
      <c r="U61" s="161"/>
      <c r="V61" s="165" t="s">
        <v>705</v>
      </c>
      <c r="W61" s="166"/>
      <c r="X61" s="166"/>
      <c r="Y61" s="166"/>
      <c r="Z61" s="166"/>
      <c r="AA61" s="167"/>
      <c r="AB61" s="171">
        <v>3.9399999999999999E-3</v>
      </c>
      <c r="AC61" s="172"/>
      <c r="AD61" s="172"/>
      <c r="AE61" s="172"/>
      <c r="AF61" s="173"/>
      <c r="AG61" s="177" t="s">
        <v>23</v>
      </c>
      <c r="AH61" s="178"/>
      <c r="AI61" s="178"/>
      <c r="AJ61" s="178"/>
      <c r="AK61" s="178"/>
      <c r="AL61" s="179">
        <f t="shared" si="0"/>
        <v>4</v>
      </c>
      <c r="AM61" s="180"/>
      <c r="AN61" s="180"/>
      <c r="AO61" s="181"/>
      <c r="AP61" s="372">
        <v>1</v>
      </c>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73"/>
      <c r="BM61" s="373"/>
      <c r="BN61" s="373"/>
      <c r="BO61" s="373"/>
      <c r="BP61" s="373"/>
      <c r="BQ61" s="373"/>
      <c r="BR61" s="373"/>
      <c r="BS61" s="373"/>
      <c r="BT61" s="373"/>
      <c r="BU61" s="373"/>
      <c r="BV61" s="373"/>
      <c r="BW61" s="373"/>
      <c r="BX61" s="373"/>
      <c r="BY61" s="374"/>
      <c r="BZ61" s="372">
        <v>1</v>
      </c>
      <c r="CA61" s="373"/>
      <c r="CB61" s="373"/>
      <c r="CC61" s="492">
        <v>1</v>
      </c>
      <c r="CD61" s="373"/>
      <c r="CE61" s="373"/>
      <c r="CF61" s="492">
        <v>1</v>
      </c>
      <c r="CG61" s="373"/>
      <c r="CH61" s="494"/>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80"/>
      <c r="DJ61" s="182"/>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80"/>
      <c r="ET61" s="182"/>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80"/>
      <c r="GD61" s="182"/>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80"/>
    </row>
    <row r="62" spans="2:221" ht="18" customHeight="1" x14ac:dyDescent="0.2">
      <c r="B62" s="162"/>
      <c r="C62" s="163"/>
      <c r="D62" s="163"/>
      <c r="E62" s="163"/>
      <c r="F62" s="163"/>
      <c r="G62" s="163"/>
      <c r="H62" s="163"/>
      <c r="I62" s="163"/>
      <c r="J62" s="163"/>
      <c r="K62" s="163"/>
      <c r="L62" s="163"/>
      <c r="M62" s="163"/>
      <c r="N62" s="163"/>
      <c r="O62" s="163"/>
      <c r="P62" s="163"/>
      <c r="Q62" s="163"/>
      <c r="R62" s="163"/>
      <c r="S62" s="163"/>
      <c r="T62" s="163"/>
      <c r="U62" s="164"/>
      <c r="V62" s="168"/>
      <c r="W62" s="169"/>
      <c r="X62" s="169"/>
      <c r="Y62" s="169"/>
      <c r="Z62" s="169"/>
      <c r="AA62" s="170"/>
      <c r="AB62" s="174"/>
      <c r="AC62" s="175"/>
      <c r="AD62" s="175"/>
      <c r="AE62" s="175"/>
      <c r="AF62" s="176"/>
      <c r="AG62" s="177" t="s">
        <v>24</v>
      </c>
      <c r="AH62" s="178"/>
      <c r="AI62" s="178"/>
      <c r="AJ62" s="178"/>
      <c r="AK62" s="178"/>
      <c r="AL62" s="179">
        <f t="shared" si="0"/>
        <v>4</v>
      </c>
      <c r="AM62" s="180"/>
      <c r="AN62" s="180"/>
      <c r="AO62" s="181"/>
      <c r="AP62" s="372">
        <v>1</v>
      </c>
      <c r="AQ62" s="373"/>
      <c r="AR62" s="373"/>
      <c r="AS62" s="373"/>
      <c r="AT62" s="373"/>
      <c r="AU62" s="373"/>
      <c r="AV62" s="373"/>
      <c r="AW62" s="373"/>
      <c r="AX62" s="373"/>
      <c r="AY62" s="373"/>
      <c r="AZ62" s="373"/>
      <c r="BA62" s="373"/>
      <c r="BB62" s="373"/>
      <c r="BC62" s="373"/>
      <c r="BD62" s="373"/>
      <c r="BE62" s="373"/>
      <c r="BF62" s="373"/>
      <c r="BG62" s="373"/>
      <c r="BH62" s="373"/>
      <c r="BI62" s="373"/>
      <c r="BJ62" s="373"/>
      <c r="BK62" s="373"/>
      <c r="BL62" s="373"/>
      <c r="BM62" s="373"/>
      <c r="BN62" s="373"/>
      <c r="BO62" s="373"/>
      <c r="BP62" s="373"/>
      <c r="BQ62" s="373"/>
      <c r="BR62" s="373"/>
      <c r="BS62" s="373"/>
      <c r="BT62" s="373"/>
      <c r="BU62" s="373"/>
      <c r="BV62" s="373"/>
      <c r="BW62" s="373"/>
      <c r="BX62" s="373"/>
      <c r="BY62" s="374"/>
      <c r="BZ62" s="372">
        <v>1</v>
      </c>
      <c r="CA62" s="373"/>
      <c r="CB62" s="373"/>
      <c r="CC62" s="492">
        <v>1</v>
      </c>
      <c r="CD62" s="373"/>
      <c r="CE62" s="373"/>
      <c r="CF62" s="492">
        <v>1</v>
      </c>
      <c r="CG62" s="373"/>
      <c r="CH62" s="494"/>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80"/>
      <c r="DJ62" s="182"/>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80"/>
      <c r="ET62" s="182"/>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80"/>
      <c r="GD62" s="182"/>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80"/>
    </row>
    <row r="63" spans="2:221" ht="18" customHeight="1" x14ac:dyDescent="0.2">
      <c r="B63" s="185" t="s">
        <v>669</v>
      </c>
      <c r="C63" s="186"/>
      <c r="D63" s="186"/>
      <c r="E63" s="186"/>
      <c r="F63" s="186"/>
      <c r="G63" s="186"/>
      <c r="H63" s="186"/>
      <c r="I63" s="186"/>
      <c r="J63" s="186"/>
      <c r="K63" s="186"/>
      <c r="L63" s="186"/>
      <c r="M63" s="186"/>
      <c r="N63" s="186"/>
      <c r="O63" s="186"/>
      <c r="P63" s="186"/>
      <c r="Q63" s="186"/>
      <c r="R63" s="186"/>
      <c r="S63" s="186"/>
      <c r="T63" s="186"/>
      <c r="U63" s="187"/>
      <c r="V63" s="188" t="s">
        <v>706</v>
      </c>
      <c r="W63" s="189"/>
      <c r="X63" s="189"/>
      <c r="Y63" s="189"/>
      <c r="Z63" s="189"/>
      <c r="AA63" s="190"/>
      <c r="AB63" s="191">
        <v>4.9979999999999997E-2</v>
      </c>
      <c r="AC63" s="192"/>
      <c r="AD63" s="192"/>
      <c r="AE63" s="192"/>
      <c r="AF63" s="193"/>
      <c r="AG63" s="74" t="s">
        <v>23</v>
      </c>
      <c r="AH63" s="75"/>
      <c r="AI63" s="75"/>
      <c r="AJ63" s="75"/>
      <c r="AK63" s="75"/>
      <c r="AL63" s="76">
        <f t="shared" si="0"/>
        <v>20</v>
      </c>
      <c r="AM63" s="77"/>
      <c r="AN63" s="77"/>
      <c r="AO63" s="78"/>
      <c r="AP63" s="183">
        <v>4</v>
      </c>
      <c r="AQ63" s="58"/>
      <c r="AR63" s="58"/>
      <c r="AS63" s="58"/>
      <c r="AT63" s="58"/>
      <c r="AU63" s="58"/>
      <c r="AV63" s="58"/>
      <c r="AW63" s="58"/>
      <c r="AX63" s="58"/>
      <c r="AY63" s="58">
        <v>4</v>
      </c>
      <c r="AZ63" s="58"/>
      <c r="BA63" s="58"/>
      <c r="BB63" s="58"/>
      <c r="BC63" s="58"/>
      <c r="BD63" s="58"/>
      <c r="BE63" s="58"/>
      <c r="BF63" s="58"/>
      <c r="BG63" s="58"/>
      <c r="BH63" s="58">
        <v>4</v>
      </c>
      <c r="BI63" s="58"/>
      <c r="BJ63" s="58"/>
      <c r="BK63" s="58"/>
      <c r="BL63" s="58"/>
      <c r="BM63" s="58"/>
      <c r="BN63" s="58"/>
      <c r="BO63" s="58"/>
      <c r="BP63" s="58"/>
      <c r="BQ63" s="58">
        <v>4</v>
      </c>
      <c r="BR63" s="58"/>
      <c r="BS63" s="58"/>
      <c r="BT63" s="58"/>
      <c r="BU63" s="58"/>
      <c r="BV63" s="58"/>
      <c r="BW63" s="58"/>
      <c r="BX63" s="58"/>
      <c r="BY63" s="66"/>
      <c r="BZ63" s="183">
        <v>4</v>
      </c>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66"/>
      <c r="DJ63" s="183"/>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66"/>
      <c r="ET63" s="183"/>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66"/>
      <c r="GD63" s="183"/>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66"/>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74" t="s">
        <v>24</v>
      </c>
      <c r="AH64" s="75"/>
      <c r="AI64" s="75"/>
      <c r="AJ64" s="75"/>
      <c r="AK64" s="75"/>
      <c r="AL64" s="76">
        <f t="shared" si="0"/>
        <v>24</v>
      </c>
      <c r="AM64" s="77"/>
      <c r="AN64" s="77"/>
      <c r="AO64" s="78"/>
      <c r="AP64" s="389"/>
      <c r="AQ64" s="58"/>
      <c r="AR64" s="58"/>
      <c r="AS64" s="58"/>
      <c r="AT64" s="58"/>
      <c r="AU64" s="58"/>
      <c r="AV64" s="58"/>
      <c r="AW64" s="58"/>
      <c r="AX64" s="58"/>
      <c r="AY64" s="58"/>
      <c r="AZ64" s="58"/>
      <c r="BA64" s="58"/>
      <c r="BB64" s="58"/>
      <c r="BC64" s="58"/>
      <c r="BD64" s="58"/>
      <c r="BE64" s="58"/>
      <c r="BF64" s="58"/>
      <c r="BG64" s="58"/>
      <c r="BH64" s="58"/>
      <c r="BI64" s="58"/>
      <c r="BJ64" s="58"/>
      <c r="BK64" s="58">
        <v>1</v>
      </c>
      <c r="BL64" s="58"/>
      <c r="BM64" s="58"/>
      <c r="BN64" s="58"/>
      <c r="BO64" s="58"/>
      <c r="BP64" s="58"/>
      <c r="BQ64" s="58">
        <v>2</v>
      </c>
      <c r="BR64" s="58"/>
      <c r="BS64" s="58"/>
      <c r="BT64" s="58">
        <v>1</v>
      </c>
      <c r="BU64" s="58"/>
      <c r="BV64" s="58"/>
      <c r="BW64" s="58"/>
      <c r="BX64" s="58"/>
      <c r="BY64" s="66"/>
      <c r="BZ64" s="183">
        <v>6</v>
      </c>
      <c r="CA64" s="58"/>
      <c r="CB64" s="58"/>
      <c r="CC64" s="58">
        <v>7</v>
      </c>
      <c r="CD64" s="58"/>
      <c r="CE64" s="58"/>
      <c r="CF64" s="58">
        <v>7</v>
      </c>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66"/>
      <c r="DJ64" s="183"/>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66"/>
      <c r="ET64" s="183"/>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66"/>
      <c r="GD64" s="183"/>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66"/>
    </row>
    <row r="65" spans="2:221" ht="18" customHeight="1" x14ac:dyDescent="0.2">
      <c r="B65" s="159" t="s">
        <v>670</v>
      </c>
      <c r="C65" s="160"/>
      <c r="D65" s="160"/>
      <c r="E65" s="160"/>
      <c r="F65" s="160"/>
      <c r="G65" s="160"/>
      <c r="H65" s="160"/>
      <c r="I65" s="160"/>
      <c r="J65" s="160"/>
      <c r="K65" s="160"/>
      <c r="L65" s="160"/>
      <c r="M65" s="160"/>
      <c r="N65" s="160"/>
      <c r="O65" s="160"/>
      <c r="P65" s="160"/>
      <c r="Q65" s="160"/>
      <c r="R65" s="160"/>
      <c r="S65" s="160"/>
      <c r="T65" s="160"/>
      <c r="U65" s="161"/>
      <c r="V65" s="165" t="s">
        <v>707</v>
      </c>
      <c r="W65" s="166"/>
      <c r="X65" s="166"/>
      <c r="Y65" s="166"/>
      <c r="Z65" s="166"/>
      <c r="AA65" s="167"/>
      <c r="AB65" s="171">
        <v>2.82E-3</v>
      </c>
      <c r="AC65" s="172"/>
      <c r="AD65" s="172"/>
      <c r="AE65" s="172"/>
      <c r="AF65" s="173"/>
      <c r="AG65" s="177" t="s">
        <v>23</v>
      </c>
      <c r="AH65" s="178"/>
      <c r="AI65" s="178"/>
      <c r="AJ65" s="178"/>
      <c r="AK65" s="178"/>
      <c r="AL65" s="179">
        <f t="shared" si="0"/>
        <v>5</v>
      </c>
      <c r="AM65" s="180"/>
      <c r="AN65" s="180"/>
      <c r="AO65" s="181"/>
      <c r="AP65" s="182"/>
      <c r="AQ65" s="65"/>
      <c r="AR65" s="65"/>
      <c r="AS65" s="65">
        <v>1</v>
      </c>
      <c r="AT65" s="65"/>
      <c r="AU65" s="65"/>
      <c r="AV65" s="65"/>
      <c r="AW65" s="65"/>
      <c r="AX65" s="65"/>
      <c r="AY65" s="65"/>
      <c r="AZ65" s="65"/>
      <c r="BA65" s="65"/>
      <c r="BB65" s="65">
        <v>1</v>
      </c>
      <c r="BC65" s="65"/>
      <c r="BD65" s="65"/>
      <c r="BE65" s="65"/>
      <c r="BF65" s="65"/>
      <c r="BG65" s="65"/>
      <c r="BH65" s="65"/>
      <c r="BI65" s="65"/>
      <c r="BJ65" s="65"/>
      <c r="BK65" s="65">
        <v>1</v>
      </c>
      <c r="BL65" s="65"/>
      <c r="BM65" s="65"/>
      <c r="BN65" s="65"/>
      <c r="BO65" s="65"/>
      <c r="BP65" s="65"/>
      <c r="BQ65" s="65"/>
      <c r="BR65" s="65"/>
      <c r="BS65" s="65"/>
      <c r="BT65" s="65">
        <v>1</v>
      </c>
      <c r="BU65" s="65"/>
      <c r="BV65" s="65"/>
      <c r="BW65" s="65"/>
      <c r="BX65" s="65"/>
      <c r="BY65" s="80"/>
      <c r="BZ65" s="182"/>
      <c r="CA65" s="65"/>
      <c r="CB65" s="65"/>
      <c r="CC65" s="65">
        <v>1</v>
      </c>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80"/>
      <c r="DJ65" s="182"/>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80"/>
      <c r="ET65" s="182"/>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80"/>
      <c r="GD65" s="182"/>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80"/>
    </row>
    <row r="66" spans="2:221" ht="18" customHeight="1" x14ac:dyDescent="0.2">
      <c r="B66" s="162"/>
      <c r="C66" s="163"/>
      <c r="D66" s="163"/>
      <c r="E66" s="163"/>
      <c r="F66" s="163"/>
      <c r="G66" s="163"/>
      <c r="H66" s="163"/>
      <c r="I66" s="163"/>
      <c r="J66" s="163"/>
      <c r="K66" s="163"/>
      <c r="L66" s="163"/>
      <c r="M66" s="163"/>
      <c r="N66" s="163"/>
      <c r="O66" s="163"/>
      <c r="P66" s="163"/>
      <c r="Q66" s="163"/>
      <c r="R66" s="163"/>
      <c r="S66" s="163"/>
      <c r="T66" s="163"/>
      <c r="U66" s="164"/>
      <c r="V66" s="168"/>
      <c r="W66" s="169"/>
      <c r="X66" s="169"/>
      <c r="Y66" s="169"/>
      <c r="Z66" s="169"/>
      <c r="AA66" s="170"/>
      <c r="AB66" s="174"/>
      <c r="AC66" s="175"/>
      <c r="AD66" s="175"/>
      <c r="AE66" s="175"/>
      <c r="AF66" s="176"/>
      <c r="AG66" s="177" t="s">
        <v>24</v>
      </c>
      <c r="AH66" s="178"/>
      <c r="AI66" s="178"/>
      <c r="AJ66" s="178"/>
      <c r="AK66" s="178"/>
      <c r="AL66" s="179">
        <f t="shared" si="0"/>
        <v>2</v>
      </c>
      <c r="AM66" s="180"/>
      <c r="AN66" s="180"/>
      <c r="AO66" s="181"/>
      <c r="AP66" s="393"/>
      <c r="AQ66" s="65"/>
      <c r="AR66" s="65"/>
      <c r="AS66" s="65"/>
      <c r="AT66" s="65"/>
      <c r="AU66" s="65"/>
      <c r="AV66" s="65"/>
      <c r="AW66" s="65"/>
      <c r="AX66" s="65"/>
      <c r="AY66" s="65"/>
      <c r="AZ66" s="65"/>
      <c r="BA66" s="65"/>
      <c r="BB66" s="65">
        <v>1</v>
      </c>
      <c r="BC66" s="65"/>
      <c r="BD66" s="65"/>
      <c r="BE66" s="65"/>
      <c r="BF66" s="65"/>
      <c r="BG66" s="65"/>
      <c r="BH66" s="65"/>
      <c r="BI66" s="65"/>
      <c r="BJ66" s="65"/>
      <c r="BK66" s="65"/>
      <c r="BL66" s="65"/>
      <c r="BM66" s="65"/>
      <c r="BN66" s="65"/>
      <c r="BO66" s="65"/>
      <c r="BP66" s="65"/>
      <c r="BQ66" s="65"/>
      <c r="BR66" s="65"/>
      <c r="BS66" s="65"/>
      <c r="BT66" s="65"/>
      <c r="BU66" s="65"/>
      <c r="BV66" s="65"/>
      <c r="BW66" s="65"/>
      <c r="BX66" s="65"/>
      <c r="BY66" s="80"/>
      <c r="BZ66" s="182"/>
      <c r="CA66" s="65"/>
      <c r="CB66" s="65"/>
      <c r="CC66" s="65">
        <v>1</v>
      </c>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80"/>
      <c r="DJ66" s="182"/>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80"/>
      <c r="ET66" s="182"/>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80"/>
      <c r="GD66" s="182"/>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80"/>
    </row>
    <row r="67" spans="2:221" ht="18" customHeight="1" x14ac:dyDescent="0.2">
      <c r="B67" s="185" t="s">
        <v>671</v>
      </c>
      <c r="C67" s="186"/>
      <c r="D67" s="186"/>
      <c r="E67" s="186"/>
      <c r="F67" s="186"/>
      <c r="G67" s="186"/>
      <c r="H67" s="186"/>
      <c r="I67" s="186"/>
      <c r="J67" s="186"/>
      <c r="K67" s="186"/>
      <c r="L67" s="186"/>
      <c r="M67" s="186"/>
      <c r="N67" s="186"/>
      <c r="O67" s="186"/>
      <c r="P67" s="186"/>
      <c r="Q67" s="186"/>
      <c r="R67" s="186"/>
      <c r="S67" s="186"/>
      <c r="T67" s="186"/>
      <c r="U67" s="187"/>
      <c r="V67" s="188" t="s">
        <v>708</v>
      </c>
      <c r="W67" s="189"/>
      <c r="X67" s="189"/>
      <c r="Y67" s="189"/>
      <c r="Z67" s="189"/>
      <c r="AA67" s="190"/>
      <c r="AB67" s="191">
        <v>8.3499999999999998E-3</v>
      </c>
      <c r="AC67" s="192"/>
      <c r="AD67" s="192"/>
      <c r="AE67" s="192"/>
      <c r="AF67" s="193"/>
      <c r="AG67" s="74" t="s">
        <v>23</v>
      </c>
      <c r="AH67" s="75"/>
      <c r="AI67" s="75"/>
      <c r="AJ67" s="75"/>
      <c r="AK67" s="75"/>
      <c r="AL67" s="76">
        <f t="shared" si="0"/>
        <v>15</v>
      </c>
      <c r="AM67" s="77"/>
      <c r="AN67" s="77"/>
      <c r="AO67" s="78"/>
      <c r="AP67" s="183">
        <v>1</v>
      </c>
      <c r="AQ67" s="58"/>
      <c r="AR67" s="58"/>
      <c r="AS67" s="58">
        <v>1</v>
      </c>
      <c r="AT67" s="58"/>
      <c r="AU67" s="58"/>
      <c r="AV67" s="58">
        <v>1</v>
      </c>
      <c r="AW67" s="58"/>
      <c r="AX67" s="58"/>
      <c r="AY67" s="58">
        <v>1</v>
      </c>
      <c r="AZ67" s="58"/>
      <c r="BA67" s="58"/>
      <c r="BB67" s="58">
        <v>1</v>
      </c>
      <c r="BC67" s="58"/>
      <c r="BD67" s="58"/>
      <c r="BE67" s="58">
        <v>1</v>
      </c>
      <c r="BF67" s="58"/>
      <c r="BG67" s="58"/>
      <c r="BH67" s="58">
        <v>1</v>
      </c>
      <c r="BI67" s="58"/>
      <c r="BJ67" s="58"/>
      <c r="BK67" s="58">
        <v>1</v>
      </c>
      <c r="BL67" s="58"/>
      <c r="BM67" s="58"/>
      <c r="BN67" s="58">
        <v>1</v>
      </c>
      <c r="BO67" s="58"/>
      <c r="BP67" s="58"/>
      <c r="BQ67" s="58">
        <v>1</v>
      </c>
      <c r="BR67" s="58"/>
      <c r="BS67" s="58"/>
      <c r="BT67" s="58">
        <v>1</v>
      </c>
      <c r="BU67" s="58"/>
      <c r="BV67" s="58"/>
      <c r="BW67" s="58">
        <v>1</v>
      </c>
      <c r="BX67" s="58"/>
      <c r="BY67" s="66"/>
      <c r="BZ67" s="183">
        <v>1</v>
      </c>
      <c r="CA67" s="58"/>
      <c r="CB67" s="58"/>
      <c r="CC67" s="58">
        <v>1</v>
      </c>
      <c r="CD67" s="58"/>
      <c r="CE67" s="58"/>
      <c r="CF67" s="58">
        <v>1</v>
      </c>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183"/>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66"/>
      <c r="ET67" s="183"/>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66"/>
      <c r="GD67" s="183"/>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66"/>
    </row>
    <row r="68" spans="2:221" ht="18"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74" t="s">
        <v>24</v>
      </c>
      <c r="AH68" s="75"/>
      <c r="AI68" s="75"/>
      <c r="AJ68" s="75"/>
      <c r="AK68" s="75"/>
      <c r="AL68" s="76">
        <f t="shared" si="0"/>
        <v>15</v>
      </c>
      <c r="AM68" s="77"/>
      <c r="AN68" s="77"/>
      <c r="AO68" s="78"/>
      <c r="AP68" s="389">
        <v>1</v>
      </c>
      <c r="AQ68" s="58"/>
      <c r="AR68" s="58"/>
      <c r="AS68" s="58">
        <v>1</v>
      </c>
      <c r="AT68" s="58"/>
      <c r="AU68" s="58"/>
      <c r="AV68" s="58">
        <v>1</v>
      </c>
      <c r="AW68" s="58"/>
      <c r="AX68" s="58"/>
      <c r="AY68" s="58">
        <v>1</v>
      </c>
      <c r="AZ68" s="58"/>
      <c r="BA68" s="58"/>
      <c r="BB68" s="58">
        <v>1</v>
      </c>
      <c r="BC68" s="58"/>
      <c r="BD68" s="58"/>
      <c r="BE68" s="58">
        <v>1</v>
      </c>
      <c r="BF68" s="58"/>
      <c r="BG68" s="58"/>
      <c r="BH68" s="58">
        <v>1</v>
      </c>
      <c r="BI68" s="58"/>
      <c r="BJ68" s="58"/>
      <c r="BK68" s="58">
        <v>1</v>
      </c>
      <c r="BL68" s="58"/>
      <c r="BM68" s="58"/>
      <c r="BN68" s="58">
        <v>1</v>
      </c>
      <c r="BO68" s="58"/>
      <c r="BP68" s="58"/>
      <c r="BQ68" s="58">
        <v>1</v>
      </c>
      <c r="BR68" s="58"/>
      <c r="BS68" s="58"/>
      <c r="BT68" s="58">
        <v>1</v>
      </c>
      <c r="BU68" s="58"/>
      <c r="BV68" s="58"/>
      <c r="BW68" s="58">
        <v>1</v>
      </c>
      <c r="BX68" s="58"/>
      <c r="BY68" s="66"/>
      <c r="BZ68" s="183">
        <v>1</v>
      </c>
      <c r="CA68" s="58"/>
      <c r="CB68" s="58"/>
      <c r="CC68" s="58">
        <v>1</v>
      </c>
      <c r="CD68" s="58"/>
      <c r="CE68" s="58"/>
      <c r="CF68" s="58">
        <v>1</v>
      </c>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66"/>
      <c r="DJ68" s="183"/>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66"/>
      <c r="ET68" s="183"/>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66"/>
      <c r="GD68" s="183"/>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66"/>
    </row>
    <row r="69" spans="2:221" ht="18" customHeight="1" x14ac:dyDescent="0.2">
      <c r="B69" s="159" t="s">
        <v>672</v>
      </c>
      <c r="C69" s="160"/>
      <c r="D69" s="160"/>
      <c r="E69" s="160"/>
      <c r="F69" s="160"/>
      <c r="G69" s="160"/>
      <c r="H69" s="160"/>
      <c r="I69" s="160"/>
      <c r="J69" s="160"/>
      <c r="K69" s="160"/>
      <c r="L69" s="160"/>
      <c r="M69" s="160"/>
      <c r="N69" s="160"/>
      <c r="O69" s="160"/>
      <c r="P69" s="160"/>
      <c r="Q69" s="160"/>
      <c r="R69" s="160"/>
      <c r="S69" s="160"/>
      <c r="T69" s="160"/>
      <c r="U69" s="161"/>
      <c r="V69" s="165" t="s">
        <v>709</v>
      </c>
      <c r="W69" s="166"/>
      <c r="X69" s="166"/>
      <c r="Y69" s="166"/>
      <c r="Z69" s="166"/>
      <c r="AA69" s="167"/>
      <c r="AB69" s="171">
        <v>8.3499999999999998E-3</v>
      </c>
      <c r="AC69" s="172"/>
      <c r="AD69" s="172"/>
      <c r="AE69" s="172"/>
      <c r="AF69" s="173"/>
      <c r="AG69" s="177" t="s">
        <v>23</v>
      </c>
      <c r="AH69" s="178"/>
      <c r="AI69" s="178"/>
      <c r="AJ69" s="178"/>
      <c r="AK69" s="178"/>
      <c r="AL69" s="179">
        <f t="shared" si="0"/>
        <v>15</v>
      </c>
      <c r="AM69" s="180"/>
      <c r="AN69" s="180"/>
      <c r="AO69" s="181"/>
      <c r="AP69" s="182">
        <v>1</v>
      </c>
      <c r="AQ69" s="65"/>
      <c r="AR69" s="65"/>
      <c r="AS69" s="65">
        <v>1</v>
      </c>
      <c r="AT69" s="65"/>
      <c r="AU69" s="65"/>
      <c r="AV69" s="65">
        <v>1</v>
      </c>
      <c r="AW69" s="65"/>
      <c r="AX69" s="65"/>
      <c r="AY69" s="65">
        <v>1</v>
      </c>
      <c r="AZ69" s="65"/>
      <c r="BA69" s="65"/>
      <c r="BB69" s="65">
        <v>1</v>
      </c>
      <c r="BC69" s="65"/>
      <c r="BD69" s="65"/>
      <c r="BE69" s="65">
        <v>1</v>
      </c>
      <c r="BF69" s="65"/>
      <c r="BG69" s="65"/>
      <c r="BH69" s="65">
        <v>1</v>
      </c>
      <c r="BI69" s="65"/>
      <c r="BJ69" s="65"/>
      <c r="BK69" s="65">
        <v>1</v>
      </c>
      <c r="BL69" s="65"/>
      <c r="BM69" s="65"/>
      <c r="BN69" s="65">
        <v>1</v>
      </c>
      <c r="BO69" s="65"/>
      <c r="BP69" s="65"/>
      <c r="BQ69" s="65">
        <v>1</v>
      </c>
      <c r="BR69" s="65"/>
      <c r="BS69" s="65"/>
      <c r="BT69" s="65">
        <v>1</v>
      </c>
      <c r="BU69" s="65"/>
      <c r="BV69" s="65"/>
      <c r="BW69" s="65">
        <v>1</v>
      </c>
      <c r="BX69" s="65"/>
      <c r="BY69" s="80"/>
      <c r="BZ69" s="182">
        <v>1</v>
      </c>
      <c r="CA69" s="65"/>
      <c r="CB69" s="65"/>
      <c r="CC69" s="65">
        <v>1</v>
      </c>
      <c r="CD69" s="65"/>
      <c r="CE69" s="65"/>
      <c r="CF69" s="65">
        <v>1</v>
      </c>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182"/>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80"/>
      <c r="ET69" s="182"/>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80"/>
      <c r="GD69" s="182"/>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80"/>
    </row>
    <row r="70" spans="2:221" ht="18" customHeight="1" x14ac:dyDescent="0.2">
      <c r="B70" s="162"/>
      <c r="C70" s="163"/>
      <c r="D70" s="163"/>
      <c r="E70" s="163"/>
      <c r="F70" s="163"/>
      <c r="G70" s="163"/>
      <c r="H70" s="163"/>
      <c r="I70" s="163"/>
      <c r="J70" s="163"/>
      <c r="K70" s="163"/>
      <c r="L70" s="163"/>
      <c r="M70" s="163"/>
      <c r="N70" s="163"/>
      <c r="O70" s="163"/>
      <c r="P70" s="163"/>
      <c r="Q70" s="163"/>
      <c r="R70" s="163"/>
      <c r="S70" s="163"/>
      <c r="T70" s="163"/>
      <c r="U70" s="164"/>
      <c r="V70" s="168"/>
      <c r="W70" s="169"/>
      <c r="X70" s="169"/>
      <c r="Y70" s="169"/>
      <c r="Z70" s="169"/>
      <c r="AA70" s="170"/>
      <c r="AB70" s="174"/>
      <c r="AC70" s="175"/>
      <c r="AD70" s="175"/>
      <c r="AE70" s="175"/>
      <c r="AF70" s="176"/>
      <c r="AG70" s="177" t="s">
        <v>24</v>
      </c>
      <c r="AH70" s="178"/>
      <c r="AI70" s="178"/>
      <c r="AJ70" s="178"/>
      <c r="AK70" s="178"/>
      <c r="AL70" s="179">
        <f t="shared" si="0"/>
        <v>15</v>
      </c>
      <c r="AM70" s="180"/>
      <c r="AN70" s="180"/>
      <c r="AO70" s="181"/>
      <c r="AP70" s="393">
        <v>1</v>
      </c>
      <c r="AQ70" s="65"/>
      <c r="AR70" s="65"/>
      <c r="AS70" s="65">
        <v>1</v>
      </c>
      <c r="AT70" s="65"/>
      <c r="AU70" s="65"/>
      <c r="AV70" s="65">
        <v>1</v>
      </c>
      <c r="AW70" s="65"/>
      <c r="AX70" s="65"/>
      <c r="AY70" s="65">
        <v>1</v>
      </c>
      <c r="AZ70" s="65"/>
      <c r="BA70" s="65"/>
      <c r="BB70" s="65">
        <v>1</v>
      </c>
      <c r="BC70" s="65"/>
      <c r="BD70" s="65"/>
      <c r="BE70" s="65">
        <v>1</v>
      </c>
      <c r="BF70" s="65"/>
      <c r="BG70" s="65"/>
      <c r="BH70" s="65">
        <v>1</v>
      </c>
      <c r="BI70" s="65"/>
      <c r="BJ70" s="65"/>
      <c r="BK70" s="65">
        <v>1</v>
      </c>
      <c r="BL70" s="65"/>
      <c r="BM70" s="65"/>
      <c r="BN70" s="65">
        <v>1</v>
      </c>
      <c r="BO70" s="65"/>
      <c r="BP70" s="65"/>
      <c r="BQ70" s="65">
        <v>1</v>
      </c>
      <c r="BR70" s="65"/>
      <c r="BS70" s="65"/>
      <c r="BT70" s="65">
        <v>1</v>
      </c>
      <c r="BU70" s="65"/>
      <c r="BV70" s="65"/>
      <c r="BW70" s="65">
        <v>1</v>
      </c>
      <c r="BX70" s="65"/>
      <c r="BY70" s="80"/>
      <c r="BZ70" s="182">
        <v>1</v>
      </c>
      <c r="CA70" s="65"/>
      <c r="CB70" s="65"/>
      <c r="CC70" s="65">
        <v>1</v>
      </c>
      <c r="CD70" s="65"/>
      <c r="CE70" s="65"/>
      <c r="CF70" s="65">
        <v>1</v>
      </c>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80"/>
      <c r="DJ70" s="182"/>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80"/>
      <c r="ET70" s="182"/>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80"/>
      <c r="GD70" s="182"/>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80"/>
    </row>
    <row r="71" spans="2:221" ht="18" customHeight="1" x14ac:dyDescent="0.2">
      <c r="B71" s="185" t="s">
        <v>673</v>
      </c>
      <c r="C71" s="186"/>
      <c r="D71" s="186"/>
      <c r="E71" s="186"/>
      <c r="F71" s="186"/>
      <c r="G71" s="186"/>
      <c r="H71" s="186"/>
      <c r="I71" s="186"/>
      <c r="J71" s="186"/>
      <c r="K71" s="186"/>
      <c r="L71" s="186"/>
      <c r="M71" s="186"/>
      <c r="N71" s="186"/>
      <c r="O71" s="186"/>
      <c r="P71" s="186"/>
      <c r="Q71" s="186"/>
      <c r="R71" s="186"/>
      <c r="S71" s="186"/>
      <c r="T71" s="186"/>
      <c r="U71" s="187"/>
      <c r="V71" s="188" t="s">
        <v>710</v>
      </c>
      <c r="W71" s="189"/>
      <c r="X71" s="189"/>
      <c r="Y71" s="189"/>
      <c r="Z71" s="189"/>
      <c r="AA71" s="190"/>
      <c r="AB71" s="191">
        <v>1.2460000000000001E-2</v>
      </c>
      <c r="AC71" s="192"/>
      <c r="AD71" s="192"/>
      <c r="AE71" s="192"/>
      <c r="AF71" s="193"/>
      <c r="AG71" s="74" t="s">
        <v>23</v>
      </c>
      <c r="AH71" s="75"/>
      <c r="AI71" s="75"/>
      <c r="AJ71" s="75"/>
      <c r="AK71" s="75"/>
      <c r="AL71" s="76">
        <f t="shared" si="0"/>
        <v>15</v>
      </c>
      <c r="AM71" s="77"/>
      <c r="AN71" s="77"/>
      <c r="AO71" s="78"/>
      <c r="AP71" s="183">
        <v>1</v>
      </c>
      <c r="AQ71" s="58"/>
      <c r="AR71" s="58"/>
      <c r="AS71" s="58">
        <v>1</v>
      </c>
      <c r="AT71" s="58"/>
      <c r="AU71" s="58"/>
      <c r="AV71" s="58">
        <v>1</v>
      </c>
      <c r="AW71" s="58"/>
      <c r="AX71" s="58"/>
      <c r="AY71" s="58">
        <v>1</v>
      </c>
      <c r="AZ71" s="58"/>
      <c r="BA71" s="58"/>
      <c r="BB71" s="58">
        <v>1</v>
      </c>
      <c r="BC71" s="58"/>
      <c r="BD71" s="58"/>
      <c r="BE71" s="58">
        <v>1</v>
      </c>
      <c r="BF71" s="58"/>
      <c r="BG71" s="58"/>
      <c r="BH71" s="58">
        <v>1</v>
      </c>
      <c r="BI71" s="58"/>
      <c r="BJ71" s="58"/>
      <c r="BK71" s="58">
        <v>1</v>
      </c>
      <c r="BL71" s="58"/>
      <c r="BM71" s="58"/>
      <c r="BN71" s="58">
        <v>1</v>
      </c>
      <c r="BO71" s="58"/>
      <c r="BP71" s="58"/>
      <c r="BQ71" s="58">
        <v>1</v>
      </c>
      <c r="BR71" s="58"/>
      <c r="BS71" s="58"/>
      <c r="BT71" s="58">
        <v>1</v>
      </c>
      <c r="BU71" s="58"/>
      <c r="BV71" s="58"/>
      <c r="BW71" s="58">
        <v>1</v>
      </c>
      <c r="BX71" s="58"/>
      <c r="BY71" s="66"/>
      <c r="BZ71" s="183">
        <v>1</v>
      </c>
      <c r="CA71" s="58"/>
      <c r="CB71" s="58"/>
      <c r="CC71" s="58">
        <v>1</v>
      </c>
      <c r="CD71" s="58"/>
      <c r="CE71" s="58"/>
      <c r="CF71" s="58">
        <v>1</v>
      </c>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183"/>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66"/>
      <c r="ET71" s="183"/>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66"/>
      <c r="GD71" s="183"/>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66"/>
    </row>
    <row r="72" spans="2:221" ht="18"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74" t="s">
        <v>24</v>
      </c>
      <c r="AH72" s="75"/>
      <c r="AI72" s="75"/>
      <c r="AJ72" s="75"/>
      <c r="AK72" s="75"/>
      <c r="AL72" s="76">
        <f t="shared" si="0"/>
        <v>15</v>
      </c>
      <c r="AM72" s="77"/>
      <c r="AN72" s="77"/>
      <c r="AO72" s="78"/>
      <c r="AP72" s="389">
        <v>1</v>
      </c>
      <c r="AQ72" s="58"/>
      <c r="AR72" s="58"/>
      <c r="AS72" s="58">
        <v>1</v>
      </c>
      <c r="AT72" s="58"/>
      <c r="AU72" s="58"/>
      <c r="AV72" s="58">
        <v>1</v>
      </c>
      <c r="AW72" s="58"/>
      <c r="AX72" s="58"/>
      <c r="AY72" s="58">
        <v>1</v>
      </c>
      <c r="AZ72" s="58"/>
      <c r="BA72" s="58"/>
      <c r="BB72" s="58">
        <v>1</v>
      </c>
      <c r="BC72" s="58"/>
      <c r="BD72" s="58"/>
      <c r="BE72" s="58">
        <v>1</v>
      </c>
      <c r="BF72" s="58"/>
      <c r="BG72" s="58"/>
      <c r="BH72" s="58">
        <v>1</v>
      </c>
      <c r="BI72" s="58"/>
      <c r="BJ72" s="58"/>
      <c r="BK72" s="58">
        <v>1</v>
      </c>
      <c r="BL72" s="58"/>
      <c r="BM72" s="58"/>
      <c r="BN72" s="58">
        <v>1</v>
      </c>
      <c r="BO72" s="58"/>
      <c r="BP72" s="58"/>
      <c r="BQ72" s="58">
        <v>1</v>
      </c>
      <c r="BR72" s="58"/>
      <c r="BS72" s="58"/>
      <c r="BT72" s="58">
        <v>1</v>
      </c>
      <c r="BU72" s="58"/>
      <c r="BV72" s="58"/>
      <c r="BW72" s="58">
        <v>1</v>
      </c>
      <c r="BX72" s="58"/>
      <c r="BY72" s="66"/>
      <c r="BZ72" s="183">
        <v>1</v>
      </c>
      <c r="CA72" s="58"/>
      <c r="CB72" s="58"/>
      <c r="CC72" s="58">
        <v>1</v>
      </c>
      <c r="CD72" s="58"/>
      <c r="CE72" s="58"/>
      <c r="CF72" s="58">
        <v>1</v>
      </c>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66"/>
      <c r="DJ72" s="183"/>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66"/>
      <c r="ET72" s="183"/>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66"/>
      <c r="GD72" s="183"/>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66"/>
    </row>
    <row r="73" spans="2:221" ht="18" customHeight="1" x14ac:dyDescent="0.2">
      <c r="B73" s="159" t="s">
        <v>674</v>
      </c>
      <c r="C73" s="160"/>
      <c r="D73" s="160"/>
      <c r="E73" s="160"/>
      <c r="F73" s="160"/>
      <c r="G73" s="160"/>
      <c r="H73" s="160"/>
      <c r="I73" s="160"/>
      <c r="J73" s="160"/>
      <c r="K73" s="160"/>
      <c r="L73" s="160"/>
      <c r="M73" s="160"/>
      <c r="N73" s="160"/>
      <c r="O73" s="160"/>
      <c r="P73" s="160"/>
      <c r="Q73" s="160"/>
      <c r="R73" s="160"/>
      <c r="S73" s="160"/>
      <c r="T73" s="160"/>
      <c r="U73" s="161"/>
      <c r="V73" s="165" t="s">
        <v>711</v>
      </c>
      <c r="W73" s="166"/>
      <c r="X73" s="166"/>
      <c r="Y73" s="166"/>
      <c r="Z73" s="166"/>
      <c r="AA73" s="167"/>
      <c r="AB73" s="171">
        <v>7.43E-3</v>
      </c>
      <c r="AC73" s="172"/>
      <c r="AD73" s="172"/>
      <c r="AE73" s="172"/>
      <c r="AF73" s="173"/>
      <c r="AG73" s="177" t="s">
        <v>23</v>
      </c>
      <c r="AH73" s="178"/>
      <c r="AI73" s="178"/>
      <c r="AJ73" s="178"/>
      <c r="AK73" s="178"/>
      <c r="AL73" s="179">
        <f t="shared" si="0"/>
        <v>300</v>
      </c>
      <c r="AM73" s="180"/>
      <c r="AN73" s="180"/>
      <c r="AO73" s="181"/>
      <c r="AP73" s="182">
        <v>20</v>
      </c>
      <c r="AQ73" s="65"/>
      <c r="AR73" s="65"/>
      <c r="AS73" s="65">
        <v>20</v>
      </c>
      <c r="AT73" s="65"/>
      <c r="AU73" s="65"/>
      <c r="AV73" s="65">
        <v>20</v>
      </c>
      <c r="AW73" s="65"/>
      <c r="AX73" s="65"/>
      <c r="AY73" s="65">
        <v>20</v>
      </c>
      <c r="AZ73" s="65"/>
      <c r="BA73" s="65"/>
      <c r="BB73" s="65">
        <v>20</v>
      </c>
      <c r="BC73" s="65"/>
      <c r="BD73" s="65"/>
      <c r="BE73" s="65">
        <v>20</v>
      </c>
      <c r="BF73" s="65"/>
      <c r="BG73" s="65"/>
      <c r="BH73" s="65">
        <v>20</v>
      </c>
      <c r="BI73" s="65"/>
      <c r="BJ73" s="65"/>
      <c r="BK73" s="65">
        <v>20</v>
      </c>
      <c r="BL73" s="65"/>
      <c r="BM73" s="65"/>
      <c r="BN73" s="65">
        <v>20</v>
      </c>
      <c r="BO73" s="65"/>
      <c r="BP73" s="65"/>
      <c r="BQ73" s="65">
        <v>20</v>
      </c>
      <c r="BR73" s="65"/>
      <c r="BS73" s="65"/>
      <c r="BT73" s="65">
        <v>20</v>
      </c>
      <c r="BU73" s="65"/>
      <c r="BV73" s="65"/>
      <c r="BW73" s="65">
        <v>20</v>
      </c>
      <c r="BX73" s="65"/>
      <c r="BY73" s="80"/>
      <c r="BZ73" s="182">
        <v>20</v>
      </c>
      <c r="CA73" s="65"/>
      <c r="CB73" s="65"/>
      <c r="CC73" s="65">
        <v>20</v>
      </c>
      <c r="CD73" s="65"/>
      <c r="CE73" s="65"/>
      <c r="CF73" s="65">
        <v>20</v>
      </c>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182"/>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80"/>
      <c r="ET73" s="182"/>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80"/>
      <c r="GD73" s="182"/>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80"/>
    </row>
    <row r="74" spans="2:221" ht="18" customHeight="1" x14ac:dyDescent="0.2">
      <c r="B74" s="162"/>
      <c r="C74" s="163"/>
      <c r="D74" s="163"/>
      <c r="E74" s="163"/>
      <c r="F74" s="163"/>
      <c r="G74" s="163"/>
      <c r="H74" s="163"/>
      <c r="I74" s="163"/>
      <c r="J74" s="163"/>
      <c r="K74" s="163"/>
      <c r="L74" s="163"/>
      <c r="M74" s="163"/>
      <c r="N74" s="163"/>
      <c r="O74" s="163"/>
      <c r="P74" s="163"/>
      <c r="Q74" s="163"/>
      <c r="R74" s="163"/>
      <c r="S74" s="163"/>
      <c r="T74" s="163"/>
      <c r="U74" s="164"/>
      <c r="V74" s="168"/>
      <c r="W74" s="169"/>
      <c r="X74" s="169"/>
      <c r="Y74" s="169"/>
      <c r="Z74" s="169"/>
      <c r="AA74" s="170"/>
      <c r="AB74" s="174"/>
      <c r="AC74" s="175"/>
      <c r="AD74" s="175"/>
      <c r="AE74" s="175"/>
      <c r="AF74" s="176"/>
      <c r="AG74" s="177" t="s">
        <v>24</v>
      </c>
      <c r="AH74" s="178"/>
      <c r="AI74" s="178"/>
      <c r="AJ74" s="178"/>
      <c r="AK74" s="178"/>
      <c r="AL74" s="179">
        <f t="shared" si="0"/>
        <v>356</v>
      </c>
      <c r="AM74" s="180"/>
      <c r="AN74" s="180"/>
      <c r="AO74" s="181"/>
      <c r="AP74" s="393">
        <v>29</v>
      </c>
      <c r="AQ74" s="65"/>
      <c r="AR74" s="65"/>
      <c r="AS74" s="65">
        <v>28</v>
      </c>
      <c r="AT74" s="65"/>
      <c r="AU74" s="65"/>
      <c r="AV74" s="65">
        <v>28</v>
      </c>
      <c r="AW74" s="65"/>
      <c r="AX74" s="65"/>
      <c r="AY74" s="65">
        <v>28</v>
      </c>
      <c r="AZ74" s="65"/>
      <c r="BA74" s="65"/>
      <c r="BB74" s="65">
        <v>28</v>
      </c>
      <c r="BC74" s="65"/>
      <c r="BD74" s="65"/>
      <c r="BE74" s="65">
        <v>28</v>
      </c>
      <c r="BF74" s="65"/>
      <c r="BG74" s="65"/>
      <c r="BH74" s="65">
        <v>28</v>
      </c>
      <c r="BI74" s="65"/>
      <c r="BJ74" s="65"/>
      <c r="BK74" s="65">
        <v>28</v>
      </c>
      <c r="BL74" s="65"/>
      <c r="BM74" s="65"/>
      <c r="BN74" s="65">
        <v>28</v>
      </c>
      <c r="BO74" s="65"/>
      <c r="BP74" s="65"/>
      <c r="BQ74" s="65">
        <v>28</v>
      </c>
      <c r="BR74" s="65"/>
      <c r="BS74" s="65"/>
      <c r="BT74" s="65">
        <v>28</v>
      </c>
      <c r="BU74" s="65"/>
      <c r="BV74" s="65"/>
      <c r="BW74" s="65">
        <v>28</v>
      </c>
      <c r="BX74" s="65"/>
      <c r="BY74" s="80"/>
      <c r="BZ74" s="182">
        <v>6</v>
      </c>
      <c r="CA74" s="65"/>
      <c r="CB74" s="65"/>
      <c r="CC74" s="65">
        <v>6</v>
      </c>
      <c r="CD74" s="65"/>
      <c r="CE74" s="65"/>
      <c r="CF74" s="65">
        <v>7</v>
      </c>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80"/>
      <c r="DJ74" s="182"/>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80"/>
      <c r="ET74" s="182"/>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80"/>
      <c r="GD74" s="182"/>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80"/>
    </row>
    <row r="75" spans="2:221" ht="18" customHeight="1" x14ac:dyDescent="0.2">
      <c r="B75" s="185" t="s">
        <v>675</v>
      </c>
      <c r="C75" s="186"/>
      <c r="D75" s="186"/>
      <c r="E75" s="186"/>
      <c r="F75" s="186"/>
      <c r="G75" s="186"/>
      <c r="H75" s="186"/>
      <c r="I75" s="186"/>
      <c r="J75" s="186"/>
      <c r="K75" s="186"/>
      <c r="L75" s="186"/>
      <c r="M75" s="186"/>
      <c r="N75" s="186"/>
      <c r="O75" s="186"/>
      <c r="P75" s="186"/>
      <c r="Q75" s="186"/>
      <c r="R75" s="186"/>
      <c r="S75" s="186"/>
      <c r="T75" s="186"/>
      <c r="U75" s="187"/>
      <c r="V75" s="188" t="s">
        <v>712</v>
      </c>
      <c r="W75" s="189"/>
      <c r="X75" s="189"/>
      <c r="Y75" s="189"/>
      <c r="Z75" s="189"/>
      <c r="AA75" s="190"/>
      <c r="AB75" s="191">
        <v>3.0980000000000001E-2</v>
      </c>
      <c r="AC75" s="192"/>
      <c r="AD75" s="192"/>
      <c r="AE75" s="192"/>
      <c r="AF75" s="193"/>
      <c r="AG75" s="74" t="s">
        <v>23</v>
      </c>
      <c r="AH75" s="75"/>
      <c r="AI75" s="75"/>
      <c r="AJ75" s="75"/>
      <c r="AK75" s="75"/>
      <c r="AL75" s="76">
        <f t="shared" si="0"/>
        <v>300</v>
      </c>
      <c r="AM75" s="77"/>
      <c r="AN75" s="77"/>
      <c r="AO75" s="78"/>
      <c r="AP75" s="183">
        <v>20</v>
      </c>
      <c r="AQ75" s="58"/>
      <c r="AR75" s="58"/>
      <c r="AS75" s="58">
        <v>20</v>
      </c>
      <c r="AT75" s="58"/>
      <c r="AU75" s="58"/>
      <c r="AV75" s="58">
        <v>20</v>
      </c>
      <c r="AW75" s="58"/>
      <c r="AX75" s="58"/>
      <c r="AY75" s="58">
        <v>20</v>
      </c>
      <c r="AZ75" s="58"/>
      <c r="BA75" s="58"/>
      <c r="BB75" s="58">
        <v>20</v>
      </c>
      <c r="BC75" s="58"/>
      <c r="BD75" s="58"/>
      <c r="BE75" s="58">
        <v>20</v>
      </c>
      <c r="BF75" s="58"/>
      <c r="BG75" s="58"/>
      <c r="BH75" s="58">
        <v>20</v>
      </c>
      <c r="BI75" s="58"/>
      <c r="BJ75" s="58"/>
      <c r="BK75" s="58">
        <v>20</v>
      </c>
      <c r="BL75" s="58"/>
      <c r="BM75" s="58"/>
      <c r="BN75" s="58">
        <v>20</v>
      </c>
      <c r="BO75" s="58"/>
      <c r="BP75" s="58"/>
      <c r="BQ75" s="58">
        <v>20</v>
      </c>
      <c r="BR75" s="58"/>
      <c r="BS75" s="58"/>
      <c r="BT75" s="58">
        <v>20</v>
      </c>
      <c r="BU75" s="58"/>
      <c r="BV75" s="58"/>
      <c r="BW75" s="58">
        <v>20</v>
      </c>
      <c r="BX75" s="58"/>
      <c r="BY75" s="66"/>
      <c r="BZ75" s="183">
        <v>20</v>
      </c>
      <c r="CA75" s="58"/>
      <c r="CB75" s="58"/>
      <c r="CC75" s="58">
        <v>20</v>
      </c>
      <c r="CD75" s="58"/>
      <c r="CE75" s="58"/>
      <c r="CF75" s="58">
        <v>20</v>
      </c>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183"/>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66"/>
      <c r="ET75" s="183"/>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66"/>
      <c r="GD75" s="183"/>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66"/>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74" t="s">
        <v>24</v>
      </c>
      <c r="AH76" s="75"/>
      <c r="AI76" s="75"/>
      <c r="AJ76" s="75"/>
      <c r="AK76" s="75"/>
      <c r="AL76" s="76">
        <f t="shared" si="0"/>
        <v>162</v>
      </c>
      <c r="AM76" s="77"/>
      <c r="AN76" s="77"/>
      <c r="AO76" s="78"/>
      <c r="AP76" s="389">
        <v>20</v>
      </c>
      <c r="AQ76" s="58"/>
      <c r="AR76" s="58"/>
      <c r="AS76" s="58">
        <v>22</v>
      </c>
      <c r="AT76" s="58"/>
      <c r="AU76" s="58"/>
      <c r="AV76" s="58">
        <v>20</v>
      </c>
      <c r="AW76" s="58"/>
      <c r="AX76" s="58"/>
      <c r="AY76" s="58">
        <v>20</v>
      </c>
      <c r="AZ76" s="58"/>
      <c r="BA76" s="58"/>
      <c r="BB76" s="58">
        <v>20</v>
      </c>
      <c r="BC76" s="58"/>
      <c r="BD76" s="58"/>
      <c r="BE76" s="58">
        <v>0</v>
      </c>
      <c r="BF76" s="58"/>
      <c r="BG76" s="58"/>
      <c r="BH76" s="58">
        <v>0</v>
      </c>
      <c r="BI76" s="58"/>
      <c r="BJ76" s="58"/>
      <c r="BK76" s="58">
        <v>5</v>
      </c>
      <c r="BL76" s="58"/>
      <c r="BM76" s="58"/>
      <c r="BN76" s="58">
        <v>5</v>
      </c>
      <c r="BO76" s="58"/>
      <c r="BP76" s="58"/>
      <c r="BQ76" s="58">
        <v>7</v>
      </c>
      <c r="BR76" s="58"/>
      <c r="BS76" s="58"/>
      <c r="BT76" s="58">
        <v>5</v>
      </c>
      <c r="BU76" s="58"/>
      <c r="BV76" s="58"/>
      <c r="BW76" s="58">
        <v>5</v>
      </c>
      <c r="BX76" s="58"/>
      <c r="BY76" s="66"/>
      <c r="BZ76" s="183">
        <v>10</v>
      </c>
      <c r="CA76" s="58"/>
      <c r="CB76" s="58"/>
      <c r="CC76" s="58">
        <v>11</v>
      </c>
      <c r="CD76" s="58"/>
      <c r="CE76" s="58"/>
      <c r="CF76" s="58">
        <v>12</v>
      </c>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66"/>
      <c r="DJ76" s="183"/>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66"/>
      <c r="ET76" s="183"/>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66"/>
      <c r="GD76" s="183"/>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66"/>
    </row>
    <row r="77" spans="2:221" ht="18" customHeight="1" x14ac:dyDescent="0.2">
      <c r="B77" s="159" t="s">
        <v>676</v>
      </c>
      <c r="C77" s="160"/>
      <c r="D77" s="160"/>
      <c r="E77" s="160"/>
      <c r="F77" s="160"/>
      <c r="G77" s="160"/>
      <c r="H77" s="160"/>
      <c r="I77" s="160"/>
      <c r="J77" s="160"/>
      <c r="K77" s="160"/>
      <c r="L77" s="160"/>
      <c r="M77" s="160"/>
      <c r="N77" s="160"/>
      <c r="O77" s="160"/>
      <c r="P77" s="160"/>
      <c r="Q77" s="160"/>
      <c r="R77" s="160"/>
      <c r="S77" s="160"/>
      <c r="T77" s="160"/>
      <c r="U77" s="161"/>
      <c r="V77" s="165" t="s">
        <v>713</v>
      </c>
      <c r="W77" s="166"/>
      <c r="X77" s="166"/>
      <c r="Y77" s="166"/>
      <c r="Z77" s="166"/>
      <c r="AA77" s="167"/>
      <c r="AB77" s="171">
        <v>7.7499999999999999E-3</v>
      </c>
      <c r="AC77" s="172"/>
      <c r="AD77" s="172"/>
      <c r="AE77" s="172"/>
      <c r="AF77" s="173"/>
      <c r="AG77" s="177" t="s">
        <v>23</v>
      </c>
      <c r="AH77" s="178"/>
      <c r="AI77" s="178"/>
      <c r="AJ77" s="178"/>
      <c r="AK77" s="178"/>
      <c r="AL77" s="179">
        <f t="shared" si="0"/>
        <v>75</v>
      </c>
      <c r="AM77" s="180"/>
      <c r="AN77" s="180"/>
      <c r="AO77" s="181"/>
      <c r="AP77" s="182">
        <v>5</v>
      </c>
      <c r="AQ77" s="65"/>
      <c r="AR77" s="65"/>
      <c r="AS77" s="65">
        <v>5</v>
      </c>
      <c r="AT77" s="65"/>
      <c r="AU77" s="65"/>
      <c r="AV77" s="65">
        <v>5</v>
      </c>
      <c r="AW77" s="65"/>
      <c r="AX77" s="65"/>
      <c r="AY77" s="65">
        <v>5</v>
      </c>
      <c r="AZ77" s="65"/>
      <c r="BA77" s="65"/>
      <c r="BB77" s="65">
        <v>5</v>
      </c>
      <c r="BC77" s="65"/>
      <c r="BD77" s="65"/>
      <c r="BE77" s="65">
        <v>5</v>
      </c>
      <c r="BF77" s="65"/>
      <c r="BG77" s="65"/>
      <c r="BH77" s="65">
        <v>5</v>
      </c>
      <c r="BI77" s="65"/>
      <c r="BJ77" s="65"/>
      <c r="BK77" s="65">
        <v>5</v>
      </c>
      <c r="BL77" s="65"/>
      <c r="BM77" s="65"/>
      <c r="BN77" s="65">
        <v>5</v>
      </c>
      <c r="BO77" s="65"/>
      <c r="BP77" s="65"/>
      <c r="BQ77" s="65">
        <v>5</v>
      </c>
      <c r="BR77" s="65"/>
      <c r="BS77" s="65"/>
      <c r="BT77" s="65">
        <v>5</v>
      </c>
      <c r="BU77" s="65"/>
      <c r="BV77" s="65"/>
      <c r="BW77" s="65">
        <v>5</v>
      </c>
      <c r="BX77" s="65"/>
      <c r="BY77" s="80"/>
      <c r="BZ77" s="182">
        <v>5</v>
      </c>
      <c r="CA77" s="65"/>
      <c r="CB77" s="65"/>
      <c r="CC77" s="65">
        <v>5</v>
      </c>
      <c r="CD77" s="65"/>
      <c r="CE77" s="65"/>
      <c r="CF77" s="65">
        <v>5</v>
      </c>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182"/>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80"/>
      <c r="ET77" s="182"/>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80"/>
      <c r="GD77" s="182"/>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80"/>
    </row>
    <row r="78" spans="2:221" ht="18" customHeight="1" x14ac:dyDescent="0.2">
      <c r="B78" s="162"/>
      <c r="C78" s="163"/>
      <c r="D78" s="163"/>
      <c r="E78" s="163"/>
      <c r="F78" s="163"/>
      <c r="G78" s="163"/>
      <c r="H78" s="163"/>
      <c r="I78" s="163"/>
      <c r="J78" s="163"/>
      <c r="K78" s="163"/>
      <c r="L78" s="163"/>
      <c r="M78" s="163"/>
      <c r="N78" s="163"/>
      <c r="O78" s="163"/>
      <c r="P78" s="163"/>
      <c r="Q78" s="163"/>
      <c r="R78" s="163"/>
      <c r="S78" s="163"/>
      <c r="T78" s="163"/>
      <c r="U78" s="164"/>
      <c r="V78" s="168"/>
      <c r="W78" s="169"/>
      <c r="X78" s="169"/>
      <c r="Y78" s="169"/>
      <c r="Z78" s="169"/>
      <c r="AA78" s="170"/>
      <c r="AB78" s="174"/>
      <c r="AC78" s="175"/>
      <c r="AD78" s="175"/>
      <c r="AE78" s="175"/>
      <c r="AF78" s="176"/>
      <c r="AG78" s="177" t="s">
        <v>24</v>
      </c>
      <c r="AH78" s="178"/>
      <c r="AI78" s="178"/>
      <c r="AJ78" s="178"/>
      <c r="AK78" s="178"/>
      <c r="AL78" s="179">
        <f t="shared" si="0"/>
        <v>38</v>
      </c>
      <c r="AM78" s="180"/>
      <c r="AN78" s="180"/>
      <c r="AO78" s="181"/>
      <c r="AP78" s="393">
        <v>0</v>
      </c>
      <c r="AQ78" s="65"/>
      <c r="AR78" s="65"/>
      <c r="AS78" s="65">
        <v>22</v>
      </c>
      <c r="AT78" s="65"/>
      <c r="AU78" s="65"/>
      <c r="AV78" s="65">
        <v>0</v>
      </c>
      <c r="AW78" s="65"/>
      <c r="AX78" s="65"/>
      <c r="AY78" s="65">
        <v>0</v>
      </c>
      <c r="AZ78" s="65"/>
      <c r="BA78" s="65"/>
      <c r="BB78" s="65">
        <v>0</v>
      </c>
      <c r="BC78" s="65"/>
      <c r="BD78" s="65"/>
      <c r="BE78" s="65">
        <v>0</v>
      </c>
      <c r="BF78" s="65"/>
      <c r="BG78" s="65"/>
      <c r="BH78" s="65">
        <v>0</v>
      </c>
      <c r="BI78" s="65"/>
      <c r="BJ78" s="65"/>
      <c r="BK78" s="65">
        <v>0</v>
      </c>
      <c r="BL78" s="65"/>
      <c r="BM78" s="65"/>
      <c r="BN78" s="65">
        <v>0</v>
      </c>
      <c r="BO78" s="65"/>
      <c r="BP78" s="65"/>
      <c r="BQ78" s="65">
        <v>0</v>
      </c>
      <c r="BR78" s="65"/>
      <c r="BS78" s="65"/>
      <c r="BT78" s="65">
        <v>0</v>
      </c>
      <c r="BU78" s="65"/>
      <c r="BV78" s="65"/>
      <c r="BW78" s="65">
        <v>0</v>
      </c>
      <c r="BX78" s="65"/>
      <c r="BY78" s="80"/>
      <c r="BZ78" s="182">
        <v>5</v>
      </c>
      <c r="CA78" s="65"/>
      <c r="CB78" s="65"/>
      <c r="CC78" s="65">
        <v>5</v>
      </c>
      <c r="CD78" s="65"/>
      <c r="CE78" s="65"/>
      <c r="CF78" s="65">
        <v>6</v>
      </c>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80"/>
      <c r="DJ78" s="182"/>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80"/>
      <c r="ET78" s="182"/>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80"/>
      <c r="GD78" s="182"/>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80"/>
    </row>
    <row r="79" spans="2:221" ht="18" customHeight="1" x14ac:dyDescent="0.2">
      <c r="B79" s="185" t="s">
        <v>677</v>
      </c>
      <c r="C79" s="186"/>
      <c r="D79" s="186"/>
      <c r="E79" s="186"/>
      <c r="F79" s="186"/>
      <c r="G79" s="186"/>
      <c r="H79" s="186"/>
      <c r="I79" s="186"/>
      <c r="J79" s="186"/>
      <c r="K79" s="186"/>
      <c r="L79" s="186"/>
      <c r="M79" s="186"/>
      <c r="N79" s="186"/>
      <c r="O79" s="186"/>
      <c r="P79" s="186"/>
      <c r="Q79" s="186"/>
      <c r="R79" s="186"/>
      <c r="S79" s="186"/>
      <c r="T79" s="186"/>
      <c r="U79" s="187"/>
      <c r="V79" s="188" t="s">
        <v>714</v>
      </c>
      <c r="W79" s="189"/>
      <c r="X79" s="189"/>
      <c r="Y79" s="189"/>
      <c r="Z79" s="189"/>
      <c r="AA79" s="190"/>
      <c r="AB79" s="191">
        <v>6.0290000000000003E-2</v>
      </c>
      <c r="AC79" s="192"/>
      <c r="AD79" s="192"/>
      <c r="AE79" s="192"/>
      <c r="AF79" s="193"/>
      <c r="AG79" s="74" t="s">
        <v>23</v>
      </c>
      <c r="AH79" s="75"/>
      <c r="AI79" s="75"/>
      <c r="AJ79" s="75"/>
      <c r="AK79" s="75"/>
      <c r="AL79" s="76">
        <f t="shared" si="0"/>
        <v>2</v>
      </c>
      <c r="AM79" s="77"/>
      <c r="AN79" s="77"/>
      <c r="AO79" s="78"/>
      <c r="AP79" s="89">
        <v>1</v>
      </c>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8"/>
      <c r="BZ79" s="89">
        <v>1</v>
      </c>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8"/>
      <c r="DJ79" s="183"/>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66"/>
      <c r="ET79" s="183"/>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66"/>
      <c r="GD79" s="183"/>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66"/>
    </row>
    <row r="80" spans="2:221" ht="18" customHeight="1" x14ac:dyDescent="0.2">
      <c r="B80" s="134"/>
      <c r="C80" s="135"/>
      <c r="D80" s="135"/>
      <c r="E80" s="135"/>
      <c r="F80" s="135"/>
      <c r="G80" s="135"/>
      <c r="H80" s="135"/>
      <c r="I80" s="135"/>
      <c r="J80" s="135"/>
      <c r="K80" s="135"/>
      <c r="L80" s="135"/>
      <c r="M80" s="135"/>
      <c r="N80" s="135"/>
      <c r="O80" s="135"/>
      <c r="P80" s="135"/>
      <c r="Q80" s="135"/>
      <c r="R80" s="135"/>
      <c r="S80" s="135"/>
      <c r="T80" s="135"/>
      <c r="U80" s="136"/>
      <c r="V80" s="140"/>
      <c r="W80" s="141"/>
      <c r="X80" s="141"/>
      <c r="Y80" s="141"/>
      <c r="Z80" s="141"/>
      <c r="AA80" s="142"/>
      <c r="AB80" s="146"/>
      <c r="AC80" s="147"/>
      <c r="AD80" s="147"/>
      <c r="AE80" s="147"/>
      <c r="AF80" s="148"/>
      <c r="AG80" s="74" t="s">
        <v>24</v>
      </c>
      <c r="AH80" s="75"/>
      <c r="AI80" s="75"/>
      <c r="AJ80" s="75"/>
      <c r="AK80" s="75"/>
      <c r="AL80" s="76">
        <f t="shared" si="0"/>
        <v>0</v>
      </c>
      <c r="AM80" s="77"/>
      <c r="AN80" s="77"/>
      <c r="AO80" s="78"/>
      <c r="AP80" s="390">
        <v>0</v>
      </c>
      <c r="AQ80" s="391"/>
      <c r="AR80" s="391"/>
      <c r="AS80" s="391"/>
      <c r="AT80" s="391"/>
      <c r="AU80" s="391"/>
      <c r="AV80" s="391"/>
      <c r="AW80" s="391"/>
      <c r="AX80" s="391"/>
      <c r="AY80" s="391"/>
      <c r="AZ80" s="391"/>
      <c r="BA80" s="391"/>
      <c r="BB80" s="391"/>
      <c r="BC80" s="391"/>
      <c r="BD80" s="391"/>
      <c r="BE80" s="391"/>
      <c r="BF80" s="391"/>
      <c r="BG80" s="391"/>
      <c r="BH80" s="391"/>
      <c r="BI80" s="391"/>
      <c r="BJ80" s="391"/>
      <c r="BK80" s="391"/>
      <c r="BL80" s="391"/>
      <c r="BM80" s="391"/>
      <c r="BN80" s="391"/>
      <c r="BO80" s="391"/>
      <c r="BP80" s="391"/>
      <c r="BQ80" s="391"/>
      <c r="BR80" s="391"/>
      <c r="BS80" s="391"/>
      <c r="BT80" s="391"/>
      <c r="BU80" s="391"/>
      <c r="BV80" s="391"/>
      <c r="BW80" s="391"/>
      <c r="BX80" s="391"/>
      <c r="BY80" s="392"/>
      <c r="BZ80" s="183">
        <v>0</v>
      </c>
      <c r="CA80" s="58"/>
      <c r="CB80" s="58"/>
      <c r="CC80" s="58">
        <v>0</v>
      </c>
      <c r="CD80" s="58"/>
      <c r="CE80" s="58"/>
      <c r="CF80" s="58">
        <v>0</v>
      </c>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66"/>
      <c r="DJ80" s="183"/>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66"/>
      <c r="ET80" s="183"/>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66"/>
      <c r="GD80" s="183"/>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66"/>
    </row>
    <row r="81" spans="2:221" ht="18" customHeight="1" x14ac:dyDescent="0.2">
      <c r="B81" s="159" t="s">
        <v>678</v>
      </c>
      <c r="C81" s="160"/>
      <c r="D81" s="160"/>
      <c r="E81" s="160"/>
      <c r="F81" s="160"/>
      <c r="G81" s="160"/>
      <c r="H81" s="160"/>
      <c r="I81" s="160"/>
      <c r="J81" s="160"/>
      <c r="K81" s="160"/>
      <c r="L81" s="160"/>
      <c r="M81" s="160"/>
      <c r="N81" s="160"/>
      <c r="O81" s="160"/>
      <c r="P81" s="160"/>
      <c r="Q81" s="160"/>
      <c r="R81" s="160"/>
      <c r="S81" s="160"/>
      <c r="T81" s="160"/>
      <c r="U81" s="161"/>
      <c r="V81" s="165" t="s">
        <v>715</v>
      </c>
      <c r="W81" s="166"/>
      <c r="X81" s="166"/>
      <c r="Y81" s="166"/>
      <c r="Z81" s="166"/>
      <c r="AA81" s="167"/>
      <c r="AB81" s="171">
        <v>1.32E-3</v>
      </c>
      <c r="AC81" s="172"/>
      <c r="AD81" s="172"/>
      <c r="AE81" s="172"/>
      <c r="AF81" s="173"/>
      <c r="AG81" s="177" t="s">
        <v>23</v>
      </c>
      <c r="AH81" s="178"/>
      <c r="AI81" s="178"/>
      <c r="AJ81" s="178"/>
      <c r="AK81" s="178"/>
      <c r="AL81" s="179">
        <f t="shared" si="0"/>
        <v>5</v>
      </c>
      <c r="AM81" s="180"/>
      <c r="AN81" s="180"/>
      <c r="AO81" s="181"/>
      <c r="AP81" s="182"/>
      <c r="AQ81" s="65"/>
      <c r="AR81" s="65"/>
      <c r="AS81" s="65"/>
      <c r="AT81" s="65"/>
      <c r="AU81" s="65"/>
      <c r="AV81" s="65">
        <v>1</v>
      </c>
      <c r="AW81" s="65"/>
      <c r="AX81" s="65"/>
      <c r="AY81" s="65"/>
      <c r="AZ81" s="65"/>
      <c r="BA81" s="65"/>
      <c r="BB81" s="65"/>
      <c r="BC81" s="65"/>
      <c r="BD81" s="65"/>
      <c r="BE81" s="65">
        <v>1</v>
      </c>
      <c r="BF81" s="65"/>
      <c r="BG81" s="65"/>
      <c r="BH81" s="65"/>
      <c r="BI81" s="65"/>
      <c r="BJ81" s="65"/>
      <c r="BK81" s="65"/>
      <c r="BL81" s="65"/>
      <c r="BM81" s="65"/>
      <c r="BN81" s="65">
        <v>1</v>
      </c>
      <c r="BO81" s="65"/>
      <c r="BP81" s="65"/>
      <c r="BQ81" s="65"/>
      <c r="BR81" s="65"/>
      <c r="BS81" s="65"/>
      <c r="BT81" s="65"/>
      <c r="BU81" s="65"/>
      <c r="BV81" s="65"/>
      <c r="BW81" s="65">
        <v>1</v>
      </c>
      <c r="BX81" s="65"/>
      <c r="BY81" s="80"/>
      <c r="BZ81" s="182"/>
      <c r="CA81" s="65"/>
      <c r="CB81" s="65"/>
      <c r="CC81" s="65"/>
      <c r="CD81" s="65"/>
      <c r="CE81" s="65"/>
      <c r="CF81" s="65">
        <v>1</v>
      </c>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80"/>
      <c r="DJ81" s="182"/>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80"/>
      <c r="ET81" s="182"/>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80"/>
      <c r="GD81" s="182"/>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80"/>
    </row>
    <row r="82" spans="2:221" ht="18" customHeight="1" x14ac:dyDescent="0.2">
      <c r="B82" s="162"/>
      <c r="C82" s="163"/>
      <c r="D82" s="163"/>
      <c r="E82" s="163"/>
      <c r="F82" s="163"/>
      <c r="G82" s="163"/>
      <c r="H82" s="163"/>
      <c r="I82" s="163"/>
      <c r="J82" s="163"/>
      <c r="K82" s="163"/>
      <c r="L82" s="163"/>
      <c r="M82" s="163"/>
      <c r="N82" s="163"/>
      <c r="O82" s="163"/>
      <c r="P82" s="163"/>
      <c r="Q82" s="163"/>
      <c r="R82" s="163"/>
      <c r="S82" s="163"/>
      <c r="T82" s="163"/>
      <c r="U82" s="164"/>
      <c r="V82" s="168"/>
      <c r="W82" s="169"/>
      <c r="X82" s="169"/>
      <c r="Y82" s="169"/>
      <c r="Z82" s="169"/>
      <c r="AA82" s="170"/>
      <c r="AB82" s="174"/>
      <c r="AC82" s="175"/>
      <c r="AD82" s="175"/>
      <c r="AE82" s="175"/>
      <c r="AF82" s="176"/>
      <c r="AG82" s="177" t="s">
        <v>24</v>
      </c>
      <c r="AH82" s="178"/>
      <c r="AI82" s="178"/>
      <c r="AJ82" s="178"/>
      <c r="AK82" s="178"/>
      <c r="AL82" s="179">
        <f t="shared" si="0"/>
        <v>2</v>
      </c>
      <c r="AM82" s="180"/>
      <c r="AN82" s="180"/>
      <c r="AO82" s="181"/>
      <c r="AP82" s="393"/>
      <c r="AQ82" s="65"/>
      <c r="AR82" s="65"/>
      <c r="AS82" s="65"/>
      <c r="AT82" s="65"/>
      <c r="AU82" s="65"/>
      <c r="AV82" s="65"/>
      <c r="AW82" s="65"/>
      <c r="AX82" s="65"/>
      <c r="AY82" s="65"/>
      <c r="AZ82" s="65"/>
      <c r="BA82" s="65"/>
      <c r="BB82" s="65">
        <v>1</v>
      </c>
      <c r="BC82" s="65"/>
      <c r="BD82" s="65"/>
      <c r="BE82" s="65"/>
      <c r="BF82" s="65"/>
      <c r="BG82" s="65"/>
      <c r="BH82" s="65"/>
      <c r="BI82" s="65"/>
      <c r="BJ82" s="65"/>
      <c r="BK82" s="65"/>
      <c r="BL82" s="65"/>
      <c r="BM82" s="65"/>
      <c r="BN82" s="65"/>
      <c r="BO82" s="65"/>
      <c r="BP82" s="65"/>
      <c r="BQ82" s="65"/>
      <c r="BR82" s="65"/>
      <c r="BS82" s="65"/>
      <c r="BT82" s="65"/>
      <c r="BU82" s="65"/>
      <c r="BV82" s="65"/>
      <c r="BW82" s="65"/>
      <c r="BX82" s="65"/>
      <c r="BY82" s="80"/>
      <c r="BZ82" s="182"/>
      <c r="CA82" s="65"/>
      <c r="CB82" s="65"/>
      <c r="CC82" s="65"/>
      <c r="CD82" s="65"/>
      <c r="CE82" s="65"/>
      <c r="CF82" s="65">
        <v>1</v>
      </c>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80"/>
      <c r="DJ82" s="182"/>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80"/>
      <c r="ET82" s="182"/>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80"/>
      <c r="GD82" s="182"/>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80"/>
    </row>
    <row r="83" spans="2:221" ht="18" customHeight="1" x14ac:dyDescent="0.2">
      <c r="B83" s="185" t="s">
        <v>679</v>
      </c>
      <c r="C83" s="186"/>
      <c r="D83" s="186"/>
      <c r="E83" s="186"/>
      <c r="F83" s="186"/>
      <c r="G83" s="186"/>
      <c r="H83" s="186"/>
      <c r="I83" s="186"/>
      <c r="J83" s="186"/>
      <c r="K83" s="186"/>
      <c r="L83" s="186"/>
      <c r="M83" s="186"/>
      <c r="N83" s="186"/>
      <c r="O83" s="186"/>
      <c r="P83" s="186"/>
      <c r="Q83" s="186"/>
      <c r="R83" s="186"/>
      <c r="S83" s="186"/>
      <c r="T83" s="186"/>
      <c r="U83" s="187"/>
      <c r="V83" s="188" t="s">
        <v>716</v>
      </c>
      <c r="W83" s="189"/>
      <c r="X83" s="189"/>
      <c r="Y83" s="189"/>
      <c r="Z83" s="189"/>
      <c r="AA83" s="190"/>
      <c r="AB83" s="191">
        <v>8.2299999999999995E-3</v>
      </c>
      <c r="AC83" s="192"/>
      <c r="AD83" s="192"/>
      <c r="AE83" s="192"/>
      <c r="AF83" s="193"/>
      <c r="AG83" s="74" t="s">
        <v>23</v>
      </c>
      <c r="AH83" s="75"/>
      <c r="AI83" s="75"/>
      <c r="AJ83" s="75"/>
      <c r="AK83" s="75"/>
      <c r="AL83" s="76">
        <f t="shared" si="0"/>
        <v>4</v>
      </c>
      <c r="AM83" s="77"/>
      <c r="AN83" s="77"/>
      <c r="AO83" s="78"/>
      <c r="AP83" s="369">
        <v>1</v>
      </c>
      <c r="AQ83" s="370"/>
      <c r="AR83" s="370"/>
      <c r="AS83" s="370"/>
      <c r="AT83" s="370"/>
      <c r="AU83" s="370"/>
      <c r="AV83" s="370"/>
      <c r="AW83" s="370"/>
      <c r="AX83" s="370"/>
      <c r="AY83" s="370"/>
      <c r="AZ83" s="370"/>
      <c r="BA83" s="370"/>
      <c r="BB83" s="370"/>
      <c r="BC83" s="370"/>
      <c r="BD83" s="370"/>
      <c r="BE83" s="370"/>
      <c r="BF83" s="370"/>
      <c r="BG83" s="370"/>
      <c r="BH83" s="370"/>
      <c r="BI83" s="370"/>
      <c r="BJ83" s="370"/>
      <c r="BK83" s="370"/>
      <c r="BL83" s="370"/>
      <c r="BM83" s="370"/>
      <c r="BN83" s="370"/>
      <c r="BO83" s="370"/>
      <c r="BP83" s="370"/>
      <c r="BQ83" s="370"/>
      <c r="BR83" s="370"/>
      <c r="BS83" s="370"/>
      <c r="BT83" s="370"/>
      <c r="BU83" s="370"/>
      <c r="BV83" s="370"/>
      <c r="BW83" s="370"/>
      <c r="BX83" s="370"/>
      <c r="BY83" s="371"/>
      <c r="BZ83" s="528">
        <v>1</v>
      </c>
      <c r="CA83" s="382"/>
      <c r="CB83" s="529"/>
      <c r="CC83" s="528">
        <v>1</v>
      </c>
      <c r="CD83" s="382"/>
      <c r="CE83" s="529"/>
      <c r="CF83" s="528">
        <v>1</v>
      </c>
      <c r="CG83" s="382"/>
      <c r="CH83" s="529"/>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66"/>
      <c r="DJ83" s="183"/>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66"/>
      <c r="ET83" s="183"/>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66"/>
      <c r="GD83" s="183"/>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66"/>
    </row>
    <row r="84" spans="2:221" ht="18" customHeight="1" x14ac:dyDescent="0.2">
      <c r="B84" s="134"/>
      <c r="C84" s="135"/>
      <c r="D84" s="135"/>
      <c r="E84" s="135"/>
      <c r="F84" s="135"/>
      <c r="G84" s="135"/>
      <c r="H84" s="135"/>
      <c r="I84" s="135"/>
      <c r="J84" s="135"/>
      <c r="K84" s="135"/>
      <c r="L84" s="135"/>
      <c r="M84" s="135"/>
      <c r="N84" s="135"/>
      <c r="O84" s="135"/>
      <c r="P84" s="135"/>
      <c r="Q84" s="135"/>
      <c r="R84" s="135"/>
      <c r="S84" s="135"/>
      <c r="T84" s="135"/>
      <c r="U84" s="136"/>
      <c r="V84" s="140"/>
      <c r="W84" s="141"/>
      <c r="X84" s="141"/>
      <c r="Y84" s="141"/>
      <c r="Z84" s="141"/>
      <c r="AA84" s="142"/>
      <c r="AB84" s="146"/>
      <c r="AC84" s="147"/>
      <c r="AD84" s="147"/>
      <c r="AE84" s="147"/>
      <c r="AF84" s="148"/>
      <c r="AG84" s="74" t="s">
        <v>24</v>
      </c>
      <c r="AH84" s="75"/>
      <c r="AI84" s="75"/>
      <c r="AJ84" s="75"/>
      <c r="AK84" s="75"/>
      <c r="AL84" s="76">
        <f t="shared" si="0"/>
        <v>4</v>
      </c>
      <c r="AM84" s="77"/>
      <c r="AN84" s="77"/>
      <c r="AO84" s="78"/>
      <c r="AP84" s="369">
        <v>1</v>
      </c>
      <c r="AQ84" s="370"/>
      <c r="AR84" s="370"/>
      <c r="AS84" s="370"/>
      <c r="AT84" s="370"/>
      <c r="AU84" s="370"/>
      <c r="AV84" s="370"/>
      <c r="AW84" s="370"/>
      <c r="AX84" s="370"/>
      <c r="AY84" s="370"/>
      <c r="AZ84" s="370"/>
      <c r="BA84" s="370"/>
      <c r="BB84" s="370"/>
      <c r="BC84" s="370"/>
      <c r="BD84" s="370"/>
      <c r="BE84" s="370"/>
      <c r="BF84" s="370"/>
      <c r="BG84" s="370"/>
      <c r="BH84" s="370"/>
      <c r="BI84" s="370"/>
      <c r="BJ84" s="370"/>
      <c r="BK84" s="370"/>
      <c r="BL84" s="370"/>
      <c r="BM84" s="370"/>
      <c r="BN84" s="370"/>
      <c r="BO84" s="370"/>
      <c r="BP84" s="370"/>
      <c r="BQ84" s="370"/>
      <c r="BR84" s="370"/>
      <c r="BS84" s="370"/>
      <c r="BT84" s="370"/>
      <c r="BU84" s="370"/>
      <c r="BV84" s="370"/>
      <c r="BW84" s="370"/>
      <c r="BX84" s="370"/>
      <c r="BY84" s="371"/>
      <c r="BZ84" s="528">
        <v>1</v>
      </c>
      <c r="CA84" s="382"/>
      <c r="CB84" s="529"/>
      <c r="CC84" s="528">
        <v>1</v>
      </c>
      <c r="CD84" s="382"/>
      <c r="CE84" s="529"/>
      <c r="CF84" s="528">
        <v>1</v>
      </c>
      <c r="CG84" s="382"/>
      <c r="CH84" s="529"/>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66"/>
      <c r="DJ84" s="183"/>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66"/>
      <c r="ET84" s="183"/>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66"/>
      <c r="GD84" s="183"/>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66"/>
    </row>
    <row r="85" spans="2:221" ht="18" customHeight="1" x14ac:dyDescent="0.2">
      <c r="B85" s="159" t="s">
        <v>680</v>
      </c>
      <c r="C85" s="160"/>
      <c r="D85" s="160"/>
      <c r="E85" s="160"/>
      <c r="F85" s="160"/>
      <c r="G85" s="160"/>
      <c r="H85" s="160"/>
      <c r="I85" s="160"/>
      <c r="J85" s="160"/>
      <c r="K85" s="160"/>
      <c r="L85" s="160"/>
      <c r="M85" s="160"/>
      <c r="N85" s="160"/>
      <c r="O85" s="160"/>
      <c r="P85" s="160"/>
      <c r="Q85" s="160"/>
      <c r="R85" s="160"/>
      <c r="S85" s="160"/>
      <c r="T85" s="160"/>
      <c r="U85" s="161"/>
      <c r="V85" s="165" t="s">
        <v>717</v>
      </c>
      <c r="W85" s="166"/>
      <c r="X85" s="166"/>
      <c r="Y85" s="166"/>
      <c r="Z85" s="166"/>
      <c r="AA85" s="167"/>
      <c r="AB85" s="171">
        <v>4.2399999999999998E-3</v>
      </c>
      <c r="AC85" s="172"/>
      <c r="AD85" s="172"/>
      <c r="AE85" s="172"/>
      <c r="AF85" s="173"/>
      <c r="AG85" s="177" t="s">
        <v>23</v>
      </c>
      <c r="AH85" s="178"/>
      <c r="AI85" s="178"/>
      <c r="AJ85" s="178"/>
      <c r="AK85" s="178"/>
      <c r="AL85" s="179">
        <f t="shared" si="0"/>
        <v>15</v>
      </c>
      <c r="AM85" s="180"/>
      <c r="AN85" s="180"/>
      <c r="AO85" s="181"/>
      <c r="AP85" s="182">
        <v>1</v>
      </c>
      <c r="AQ85" s="65"/>
      <c r="AR85" s="65"/>
      <c r="AS85" s="65">
        <v>1</v>
      </c>
      <c r="AT85" s="65"/>
      <c r="AU85" s="65"/>
      <c r="AV85" s="65">
        <v>1</v>
      </c>
      <c r="AW85" s="65"/>
      <c r="AX85" s="65"/>
      <c r="AY85" s="65">
        <v>1</v>
      </c>
      <c r="AZ85" s="65"/>
      <c r="BA85" s="65"/>
      <c r="BB85" s="65">
        <v>1</v>
      </c>
      <c r="BC85" s="65"/>
      <c r="BD85" s="65"/>
      <c r="BE85" s="65">
        <v>1</v>
      </c>
      <c r="BF85" s="65"/>
      <c r="BG85" s="65"/>
      <c r="BH85" s="65">
        <v>1</v>
      </c>
      <c r="BI85" s="65"/>
      <c r="BJ85" s="65"/>
      <c r="BK85" s="65">
        <v>1</v>
      </c>
      <c r="BL85" s="65"/>
      <c r="BM85" s="65"/>
      <c r="BN85" s="65">
        <v>1</v>
      </c>
      <c r="BO85" s="65"/>
      <c r="BP85" s="65"/>
      <c r="BQ85" s="65">
        <v>1</v>
      </c>
      <c r="BR85" s="65"/>
      <c r="BS85" s="65"/>
      <c r="BT85" s="65">
        <v>1</v>
      </c>
      <c r="BU85" s="65"/>
      <c r="BV85" s="65"/>
      <c r="BW85" s="65">
        <v>1</v>
      </c>
      <c r="BX85" s="65"/>
      <c r="BY85" s="80"/>
      <c r="BZ85" s="182">
        <v>1</v>
      </c>
      <c r="CA85" s="65"/>
      <c r="CB85" s="65"/>
      <c r="CC85" s="65">
        <v>1</v>
      </c>
      <c r="CD85" s="65"/>
      <c r="CE85" s="65"/>
      <c r="CF85" s="65">
        <v>1</v>
      </c>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182"/>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80"/>
      <c r="ET85" s="182"/>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80"/>
      <c r="GD85" s="182"/>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80"/>
    </row>
    <row r="86" spans="2:221" ht="18" customHeight="1" x14ac:dyDescent="0.2">
      <c r="B86" s="162"/>
      <c r="C86" s="163"/>
      <c r="D86" s="163"/>
      <c r="E86" s="163"/>
      <c r="F86" s="163"/>
      <c r="G86" s="163"/>
      <c r="H86" s="163"/>
      <c r="I86" s="163"/>
      <c r="J86" s="163"/>
      <c r="K86" s="163"/>
      <c r="L86" s="163"/>
      <c r="M86" s="163"/>
      <c r="N86" s="163"/>
      <c r="O86" s="163"/>
      <c r="P86" s="163"/>
      <c r="Q86" s="163"/>
      <c r="R86" s="163"/>
      <c r="S86" s="163"/>
      <c r="T86" s="163"/>
      <c r="U86" s="164"/>
      <c r="V86" s="168"/>
      <c r="W86" s="169"/>
      <c r="X86" s="169"/>
      <c r="Y86" s="169"/>
      <c r="Z86" s="169"/>
      <c r="AA86" s="170"/>
      <c r="AB86" s="174"/>
      <c r="AC86" s="175"/>
      <c r="AD86" s="175"/>
      <c r="AE86" s="175"/>
      <c r="AF86" s="176"/>
      <c r="AG86" s="177" t="s">
        <v>24</v>
      </c>
      <c r="AH86" s="178"/>
      <c r="AI86" s="178"/>
      <c r="AJ86" s="178"/>
      <c r="AK86" s="178"/>
      <c r="AL86" s="179">
        <f t="shared" si="0"/>
        <v>15</v>
      </c>
      <c r="AM86" s="180"/>
      <c r="AN86" s="180"/>
      <c r="AO86" s="181"/>
      <c r="AP86" s="393">
        <v>1</v>
      </c>
      <c r="AQ86" s="65"/>
      <c r="AR86" s="65"/>
      <c r="AS86" s="65">
        <v>1</v>
      </c>
      <c r="AT86" s="65"/>
      <c r="AU86" s="65"/>
      <c r="AV86" s="65">
        <v>1</v>
      </c>
      <c r="AW86" s="65"/>
      <c r="AX86" s="65"/>
      <c r="AY86" s="65">
        <v>1</v>
      </c>
      <c r="AZ86" s="65"/>
      <c r="BA86" s="65"/>
      <c r="BB86" s="65">
        <v>1</v>
      </c>
      <c r="BC86" s="65"/>
      <c r="BD86" s="65"/>
      <c r="BE86" s="65">
        <v>1</v>
      </c>
      <c r="BF86" s="65"/>
      <c r="BG86" s="65"/>
      <c r="BH86" s="65">
        <v>1</v>
      </c>
      <c r="BI86" s="65"/>
      <c r="BJ86" s="65"/>
      <c r="BK86" s="65">
        <v>1</v>
      </c>
      <c r="BL86" s="65"/>
      <c r="BM86" s="65"/>
      <c r="BN86" s="65">
        <v>1</v>
      </c>
      <c r="BO86" s="65"/>
      <c r="BP86" s="65"/>
      <c r="BQ86" s="65">
        <v>1</v>
      </c>
      <c r="BR86" s="65"/>
      <c r="BS86" s="65"/>
      <c r="BT86" s="65">
        <v>1</v>
      </c>
      <c r="BU86" s="65"/>
      <c r="BV86" s="65"/>
      <c r="BW86" s="65">
        <v>1</v>
      </c>
      <c r="BX86" s="65"/>
      <c r="BY86" s="80"/>
      <c r="BZ86" s="182">
        <v>1</v>
      </c>
      <c r="CA86" s="65"/>
      <c r="CB86" s="65"/>
      <c r="CC86" s="65">
        <v>1</v>
      </c>
      <c r="CD86" s="65"/>
      <c r="CE86" s="65"/>
      <c r="CF86" s="65">
        <v>1</v>
      </c>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80"/>
      <c r="DJ86" s="182"/>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80"/>
      <c r="ET86" s="182"/>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80"/>
      <c r="GD86" s="182"/>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80"/>
    </row>
    <row r="87" spans="2:221" ht="18" customHeight="1" x14ac:dyDescent="0.2">
      <c r="B87" s="185" t="s">
        <v>681</v>
      </c>
      <c r="C87" s="186"/>
      <c r="D87" s="186"/>
      <c r="E87" s="186"/>
      <c r="F87" s="186"/>
      <c r="G87" s="186"/>
      <c r="H87" s="186"/>
      <c r="I87" s="186"/>
      <c r="J87" s="186"/>
      <c r="K87" s="186"/>
      <c r="L87" s="186"/>
      <c r="M87" s="186"/>
      <c r="N87" s="186"/>
      <c r="O87" s="186"/>
      <c r="P87" s="186"/>
      <c r="Q87" s="186"/>
      <c r="R87" s="186"/>
      <c r="S87" s="186"/>
      <c r="T87" s="186"/>
      <c r="U87" s="187"/>
      <c r="V87" s="188" t="s">
        <v>718</v>
      </c>
      <c r="W87" s="189"/>
      <c r="X87" s="189"/>
      <c r="Y87" s="189"/>
      <c r="Z87" s="189"/>
      <c r="AA87" s="190"/>
      <c r="AB87" s="191">
        <v>1.0710000000000001E-2</v>
      </c>
      <c r="AC87" s="192"/>
      <c r="AD87" s="192"/>
      <c r="AE87" s="192"/>
      <c r="AF87" s="193"/>
      <c r="AG87" s="74" t="s">
        <v>23</v>
      </c>
      <c r="AH87" s="75"/>
      <c r="AI87" s="75"/>
      <c r="AJ87" s="75"/>
      <c r="AK87" s="75"/>
      <c r="AL87" s="76">
        <f t="shared" si="0"/>
        <v>15</v>
      </c>
      <c r="AM87" s="77"/>
      <c r="AN87" s="77"/>
      <c r="AO87" s="78"/>
      <c r="AP87" s="183">
        <v>1</v>
      </c>
      <c r="AQ87" s="58"/>
      <c r="AR87" s="58"/>
      <c r="AS87" s="58">
        <v>1</v>
      </c>
      <c r="AT87" s="58"/>
      <c r="AU87" s="58"/>
      <c r="AV87" s="58">
        <v>1</v>
      </c>
      <c r="AW87" s="58"/>
      <c r="AX87" s="58"/>
      <c r="AY87" s="58">
        <v>1</v>
      </c>
      <c r="AZ87" s="58"/>
      <c r="BA87" s="58"/>
      <c r="BB87" s="58">
        <v>1</v>
      </c>
      <c r="BC87" s="58"/>
      <c r="BD87" s="58"/>
      <c r="BE87" s="58">
        <v>1</v>
      </c>
      <c r="BF87" s="58"/>
      <c r="BG87" s="58"/>
      <c r="BH87" s="58">
        <v>1</v>
      </c>
      <c r="BI87" s="58"/>
      <c r="BJ87" s="58"/>
      <c r="BK87" s="58">
        <v>1</v>
      </c>
      <c r="BL87" s="58"/>
      <c r="BM87" s="58"/>
      <c r="BN87" s="58">
        <v>1</v>
      </c>
      <c r="BO87" s="58"/>
      <c r="BP87" s="58"/>
      <c r="BQ87" s="58">
        <v>1</v>
      </c>
      <c r="BR87" s="58"/>
      <c r="BS87" s="58"/>
      <c r="BT87" s="58">
        <v>1</v>
      </c>
      <c r="BU87" s="58"/>
      <c r="BV87" s="58"/>
      <c r="BW87" s="58">
        <v>1</v>
      </c>
      <c r="BX87" s="58"/>
      <c r="BY87" s="66"/>
      <c r="BZ87" s="183">
        <v>1</v>
      </c>
      <c r="CA87" s="58"/>
      <c r="CB87" s="58"/>
      <c r="CC87" s="58">
        <v>1</v>
      </c>
      <c r="CD87" s="58"/>
      <c r="CE87" s="58"/>
      <c r="CF87" s="58">
        <v>1</v>
      </c>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183"/>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66"/>
      <c r="ET87" s="183"/>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66"/>
      <c r="GD87" s="183"/>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66"/>
    </row>
    <row r="88" spans="2:221" ht="18" customHeight="1" x14ac:dyDescent="0.2">
      <c r="B88" s="134"/>
      <c r="C88" s="135"/>
      <c r="D88" s="135"/>
      <c r="E88" s="135"/>
      <c r="F88" s="135"/>
      <c r="G88" s="135"/>
      <c r="H88" s="135"/>
      <c r="I88" s="135"/>
      <c r="J88" s="135"/>
      <c r="K88" s="135"/>
      <c r="L88" s="135"/>
      <c r="M88" s="135"/>
      <c r="N88" s="135"/>
      <c r="O88" s="135"/>
      <c r="P88" s="135"/>
      <c r="Q88" s="135"/>
      <c r="R88" s="135"/>
      <c r="S88" s="135"/>
      <c r="T88" s="135"/>
      <c r="U88" s="136"/>
      <c r="V88" s="140"/>
      <c r="W88" s="141"/>
      <c r="X88" s="141"/>
      <c r="Y88" s="141"/>
      <c r="Z88" s="141"/>
      <c r="AA88" s="142"/>
      <c r="AB88" s="146"/>
      <c r="AC88" s="147"/>
      <c r="AD88" s="147"/>
      <c r="AE88" s="147"/>
      <c r="AF88" s="148"/>
      <c r="AG88" s="74" t="s">
        <v>24</v>
      </c>
      <c r="AH88" s="75"/>
      <c r="AI88" s="75"/>
      <c r="AJ88" s="75"/>
      <c r="AK88" s="75"/>
      <c r="AL88" s="76">
        <f t="shared" si="0"/>
        <v>15</v>
      </c>
      <c r="AM88" s="77"/>
      <c r="AN88" s="77"/>
      <c r="AO88" s="78"/>
      <c r="AP88" s="389">
        <v>1</v>
      </c>
      <c r="AQ88" s="58"/>
      <c r="AR88" s="58"/>
      <c r="AS88" s="58">
        <v>1</v>
      </c>
      <c r="AT88" s="58"/>
      <c r="AU88" s="58"/>
      <c r="AV88" s="58">
        <v>1</v>
      </c>
      <c r="AW88" s="58"/>
      <c r="AX88" s="58"/>
      <c r="AY88" s="58">
        <v>1</v>
      </c>
      <c r="AZ88" s="58"/>
      <c r="BA88" s="58"/>
      <c r="BB88" s="58">
        <v>1</v>
      </c>
      <c r="BC88" s="58"/>
      <c r="BD88" s="58"/>
      <c r="BE88" s="58">
        <v>1</v>
      </c>
      <c r="BF88" s="58"/>
      <c r="BG88" s="58"/>
      <c r="BH88" s="58">
        <v>1</v>
      </c>
      <c r="BI88" s="58"/>
      <c r="BJ88" s="58"/>
      <c r="BK88" s="58">
        <v>1</v>
      </c>
      <c r="BL88" s="58"/>
      <c r="BM88" s="58"/>
      <c r="BN88" s="58">
        <v>1</v>
      </c>
      <c r="BO88" s="58"/>
      <c r="BP88" s="58"/>
      <c r="BQ88" s="58">
        <v>1</v>
      </c>
      <c r="BR88" s="58"/>
      <c r="BS88" s="58"/>
      <c r="BT88" s="58">
        <v>1</v>
      </c>
      <c r="BU88" s="58"/>
      <c r="BV88" s="58"/>
      <c r="BW88" s="58">
        <v>1</v>
      </c>
      <c r="BX88" s="58"/>
      <c r="BY88" s="66"/>
      <c r="BZ88" s="183">
        <v>1</v>
      </c>
      <c r="CA88" s="58"/>
      <c r="CB88" s="58"/>
      <c r="CC88" s="58">
        <v>1</v>
      </c>
      <c r="CD88" s="58"/>
      <c r="CE88" s="58"/>
      <c r="CF88" s="58">
        <v>1</v>
      </c>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66"/>
      <c r="DJ88" s="183"/>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66"/>
      <c r="ET88" s="183"/>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66"/>
      <c r="GD88" s="183"/>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66"/>
    </row>
    <row r="89" spans="2:221" ht="18" customHeight="1" x14ac:dyDescent="0.2">
      <c r="B89" s="159" t="s">
        <v>682</v>
      </c>
      <c r="C89" s="160"/>
      <c r="D89" s="160"/>
      <c r="E89" s="160"/>
      <c r="F89" s="160"/>
      <c r="G89" s="160"/>
      <c r="H89" s="160"/>
      <c r="I89" s="160"/>
      <c r="J89" s="160"/>
      <c r="K89" s="160"/>
      <c r="L89" s="160"/>
      <c r="M89" s="160"/>
      <c r="N89" s="160"/>
      <c r="O89" s="160"/>
      <c r="P89" s="160"/>
      <c r="Q89" s="160"/>
      <c r="R89" s="160"/>
      <c r="S89" s="160"/>
      <c r="T89" s="160"/>
      <c r="U89" s="161"/>
      <c r="V89" s="165" t="s">
        <v>719</v>
      </c>
      <c r="W89" s="166"/>
      <c r="X89" s="166"/>
      <c r="Y89" s="166"/>
      <c r="Z89" s="166"/>
      <c r="AA89" s="167"/>
      <c r="AB89" s="171">
        <v>3.456E-2</v>
      </c>
      <c r="AC89" s="172"/>
      <c r="AD89" s="172"/>
      <c r="AE89" s="172"/>
      <c r="AF89" s="173"/>
      <c r="AG89" s="177" t="s">
        <v>23</v>
      </c>
      <c r="AH89" s="178"/>
      <c r="AI89" s="178"/>
      <c r="AJ89" s="178"/>
      <c r="AK89" s="178"/>
      <c r="AL89" s="179">
        <f t="shared" si="0"/>
        <v>15</v>
      </c>
      <c r="AM89" s="180"/>
      <c r="AN89" s="180"/>
      <c r="AO89" s="181"/>
      <c r="AP89" s="182">
        <v>1</v>
      </c>
      <c r="AQ89" s="65"/>
      <c r="AR89" s="65"/>
      <c r="AS89" s="65">
        <v>1</v>
      </c>
      <c r="AT89" s="65"/>
      <c r="AU89" s="65"/>
      <c r="AV89" s="65">
        <v>1</v>
      </c>
      <c r="AW89" s="65"/>
      <c r="AX89" s="65"/>
      <c r="AY89" s="65">
        <v>1</v>
      </c>
      <c r="AZ89" s="65"/>
      <c r="BA89" s="65"/>
      <c r="BB89" s="65">
        <v>1</v>
      </c>
      <c r="BC89" s="65"/>
      <c r="BD89" s="65"/>
      <c r="BE89" s="65">
        <v>1</v>
      </c>
      <c r="BF89" s="65"/>
      <c r="BG89" s="65"/>
      <c r="BH89" s="65">
        <v>1</v>
      </c>
      <c r="BI89" s="65"/>
      <c r="BJ89" s="65"/>
      <c r="BK89" s="65">
        <v>1</v>
      </c>
      <c r="BL89" s="65"/>
      <c r="BM89" s="65"/>
      <c r="BN89" s="65">
        <v>1</v>
      </c>
      <c r="BO89" s="65"/>
      <c r="BP89" s="65"/>
      <c r="BQ89" s="65">
        <v>1</v>
      </c>
      <c r="BR89" s="65"/>
      <c r="BS89" s="65"/>
      <c r="BT89" s="65">
        <v>1</v>
      </c>
      <c r="BU89" s="65"/>
      <c r="BV89" s="65"/>
      <c r="BW89" s="65">
        <v>1</v>
      </c>
      <c r="BX89" s="65"/>
      <c r="BY89" s="80"/>
      <c r="BZ89" s="182">
        <v>1</v>
      </c>
      <c r="CA89" s="65"/>
      <c r="CB89" s="65"/>
      <c r="CC89" s="65">
        <v>1</v>
      </c>
      <c r="CD89" s="65"/>
      <c r="CE89" s="65"/>
      <c r="CF89" s="65">
        <v>1</v>
      </c>
      <c r="CG89" s="65"/>
      <c r="CH89" s="65"/>
      <c r="CI89" s="65"/>
      <c r="CJ89" s="65"/>
      <c r="CK89" s="65"/>
      <c r="CL89" s="65"/>
      <c r="CM89" s="65"/>
      <c r="CN89" s="65"/>
      <c r="CO89" s="65"/>
      <c r="CP89" s="65"/>
      <c r="CQ89" s="65"/>
      <c r="CR89" s="65"/>
      <c r="CS89" s="65"/>
      <c r="CT89" s="65"/>
      <c r="CU89" s="65"/>
      <c r="CV89" s="65"/>
      <c r="CW89" s="65"/>
      <c r="CX89" s="65"/>
      <c r="CY89" s="65"/>
      <c r="CZ89" s="65"/>
      <c r="DA89" s="65"/>
      <c r="DB89" s="65"/>
      <c r="DC89" s="65"/>
      <c r="DD89" s="65"/>
      <c r="DE89" s="65"/>
      <c r="DF89" s="65"/>
      <c r="DG89" s="65"/>
      <c r="DH89" s="65"/>
      <c r="DI89" s="65"/>
      <c r="DJ89" s="182"/>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80"/>
      <c r="ET89" s="182"/>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80"/>
      <c r="GD89" s="182"/>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80"/>
    </row>
    <row r="90" spans="2:221" ht="18" customHeight="1" x14ac:dyDescent="0.2">
      <c r="B90" s="162"/>
      <c r="C90" s="163"/>
      <c r="D90" s="163"/>
      <c r="E90" s="163"/>
      <c r="F90" s="163"/>
      <c r="G90" s="163"/>
      <c r="H90" s="163"/>
      <c r="I90" s="163"/>
      <c r="J90" s="163"/>
      <c r="K90" s="163"/>
      <c r="L90" s="163"/>
      <c r="M90" s="163"/>
      <c r="N90" s="163"/>
      <c r="O90" s="163"/>
      <c r="P90" s="163"/>
      <c r="Q90" s="163"/>
      <c r="R90" s="163"/>
      <c r="S90" s="163"/>
      <c r="T90" s="163"/>
      <c r="U90" s="164"/>
      <c r="V90" s="168"/>
      <c r="W90" s="169"/>
      <c r="X90" s="169"/>
      <c r="Y90" s="169"/>
      <c r="Z90" s="169"/>
      <c r="AA90" s="170"/>
      <c r="AB90" s="174"/>
      <c r="AC90" s="175"/>
      <c r="AD90" s="175"/>
      <c r="AE90" s="175"/>
      <c r="AF90" s="176"/>
      <c r="AG90" s="177" t="s">
        <v>24</v>
      </c>
      <c r="AH90" s="178"/>
      <c r="AI90" s="178"/>
      <c r="AJ90" s="178"/>
      <c r="AK90" s="178"/>
      <c r="AL90" s="179">
        <f t="shared" si="0"/>
        <v>15</v>
      </c>
      <c r="AM90" s="180"/>
      <c r="AN90" s="180"/>
      <c r="AO90" s="181"/>
      <c r="AP90" s="393">
        <v>1</v>
      </c>
      <c r="AQ90" s="65"/>
      <c r="AR90" s="65"/>
      <c r="AS90" s="65">
        <v>1</v>
      </c>
      <c r="AT90" s="65"/>
      <c r="AU90" s="65"/>
      <c r="AV90" s="65">
        <v>1</v>
      </c>
      <c r="AW90" s="65"/>
      <c r="AX90" s="65"/>
      <c r="AY90" s="65">
        <v>1</v>
      </c>
      <c r="AZ90" s="65"/>
      <c r="BA90" s="65"/>
      <c r="BB90" s="65">
        <v>1</v>
      </c>
      <c r="BC90" s="65"/>
      <c r="BD90" s="65"/>
      <c r="BE90" s="65">
        <v>1</v>
      </c>
      <c r="BF90" s="65"/>
      <c r="BG90" s="65"/>
      <c r="BH90" s="65">
        <v>1</v>
      </c>
      <c r="BI90" s="65"/>
      <c r="BJ90" s="65"/>
      <c r="BK90" s="65">
        <v>1</v>
      </c>
      <c r="BL90" s="65"/>
      <c r="BM90" s="65"/>
      <c r="BN90" s="65">
        <v>1</v>
      </c>
      <c r="BO90" s="65"/>
      <c r="BP90" s="65"/>
      <c r="BQ90" s="65">
        <v>1</v>
      </c>
      <c r="BR90" s="65"/>
      <c r="BS90" s="65"/>
      <c r="BT90" s="65">
        <v>1</v>
      </c>
      <c r="BU90" s="65"/>
      <c r="BV90" s="65"/>
      <c r="BW90" s="65">
        <v>1</v>
      </c>
      <c r="BX90" s="65"/>
      <c r="BY90" s="80"/>
      <c r="BZ90" s="182">
        <v>1</v>
      </c>
      <c r="CA90" s="65"/>
      <c r="CB90" s="65"/>
      <c r="CC90" s="65">
        <v>1</v>
      </c>
      <c r="CD90" s="65"/>
      <c r="CE90" s="65"/>
      <c r="CF90" s="65">
        <v>1</v>
      </c>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80"/>
      <c r="DJ90" s="182"/>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80"/>
      <c r="ET90" s="182"/>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80"/>
      <c r="GD90" s="182"/>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80"/>
    </row>
    <row r="91" spans="2:221" ht="18" customHeight="1" x14ac:dyDescent="0.2">
      <c r="B91" s="185" t="s">
        <v>683</v>
      </c>
      <c r="C91" s="186"/>
      <c r="D91" s="186"/>
      <c r="E91" s="186"/>
      <c r="F91" s="186"/>
      <c r="G91" s="186"/>
      <c r="H91" s="186"/>
      <c r="I91" s="186"/>
      <c r="J91" s="186"/>
      <c r="K91" s="186"/>
      <c r="L91" s="186"/>
      <c r="M91" s="186"/>
      <c r="N91" s="186"/>
      <c r="O91" s="186"/>
      <c r="P91" s="186"/>
      <c r="Q91" s="186"/>
      <c r="R91" s="186"/>
      <c r="S91" s="186"/>
      <c r="T91" s="186"/>
      <c r="U91" s="187"/>
      <c r="V91" s="188" t="s">
        <v>720</v>
      </c>
      <c r="W91" s="189"/>
      <c r="X91" s="189"/>
      <c r="Y91" s="189"/>
      <c r="Z91" s="189"/>
      <c r="AA91" s="190"/>
      <c r="AB91" s="191">
        <v>8.3499999999999998E-3</v>
      </c>
      <c r="AC91" s="192"/>
      <c r="AD91" s="192"/>
      <c r="AE91" s="192"/>
      <c r="AF91" s="193"/>
      <c r="AG91" s="74" t="s">
        <v>23</v>
      </c>
      <c r="AH91" s="75"/>
      <c r="AI91" s="75"/>
      <c r="AJ91" s="75"/>
      <c r="AK91" s="75"/>
      <c r="AL91" s="76">
        <f t="shared" si="0"/>
        <v>15</v>
      </c>
      <c r="AM91" s="77"/>
      <c r="AN91" s="77"/>
      <c r="AO91" s="78"/>
      <c r="AP91" s="183">
        <v>1</v>
      </c>
      <c r="AQ91" s="58"/>
      <c r="AR91" s="58"/>
      <c r="AS91" s="58">
        <v>1</v>
      </c>
      <c r="AT91" s="58"/>
      <c r="AU91" s="58"/>
      <c r="AV91" s="58">
        <v>1</v>
      </c>
      <c r="AW91" s="58"/>
      <c r="AX91" s="58"/>
      <c r="AY91" s="58">
        <v>1</v>
      </c>
      <c r="AZ91" s="58"/>
      <c r="BA91" s="58"/>
      <c r="BB91" s="58">
        <v>1</v>
      </c>
      <c r="BC91" s="58"/>
      <c r="BD91" s="58"/>
      <c r="BE91" s="58">
        <v>1</v>
      </c>
      <c r="BF91" s="58"/>
      <c r="BG91" s="58"/>
      <c r="BH91" s="58">
        <v>1</v>
      </c>
      <c r="BI91" s="58"/>
      <c r="BJ91" s="58"/>
      <c r="BK91" s="58">
        <v>1</v>
      </c>
      <c r="BL91" s="58"/>
      <c r="BM91" s="58"/>
      <c r="BN91" s="58">
        <v>1</v>
      </c>
      <c r="BO91" s="58"/>
      <c r="BP91" s="58"/>
      <c r="BQ91" s="58">
        <v>1</v>
      </c>
      <c r="BR91" s="58"/>
      <c r="BS91" s="58"/>
      <c r="BT91" s="58">
        <v>1</v>
      </c>
      <c r="BU91" s="58"/>
      <c r="BV91" s="58"/>
      <c r="BW91" s="58">
        <v>1</v>
      </c>
      <c r="BX91" s="58"/>
      <c r="BY91" s="66"/>
      <c r="BZ91" s="183">
        <v>1</v>
      </c>
      <c r="CA91" s="58"/>
      <c r="CB91" s="58"/>
      <c r="CC91" s="58">
        <v>1</v>
      </c>
      <c r="CD91" s="58"/>
      <c r="CE91" s="58"/>
      <c r="CF91" s="58">
        <v>1</v>
      </c>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183"/>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66"/>
      <c r="ET91" s="183"/>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66"/>
      <c r="GD91" s="183"/>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66"/>
    </row>
    <row r="92" spans="2:221" ht="18" customHeight="1" x14ac:dyDescent="0.2">
      <c r="B92" s="134"/>
      <c r="C92" s="135"/>
      <c r="D92" s="135"/>
      <c r="E92" s="135"/>
      <c r="F92" s="135"/>
      <c r="G92" s="135"/>
      <c r="H92" s="135"/>
      <c r="I92" s="135"/>
      <c r="J92" s="135"/>
      <c r="K92" s="135"/>
      <c r="L92" s="135"/>
      <c r="M92" s="135"/>
      <c r="N92" s="135"/>
      <c r="O92" s="135"/>
      <c r="P92" s="135"/>
      <c r="Q92" s="135"/>
      <c r="R92" s="135"/>
      <c r="S92" s="135"/>
      <c r="T92" s="135"/>
      <c r="U92" s="136"/>
      <c r="V92" s="140"/>
      <c r="W92" s="141"/>
      <c r="X92" s="141"/>
      <c r="Y92" s="141"/>
      <c r="Z92" s="141"/>
      <c r="AA92" s="142"/>
      <c r="AB92" s="146"/>
      <c r="AC92" s="147"/>
      <c r="AD92" s="147"/>
      <c r="AE92" s="147"/>
      <c r="AF92" s="148"/>
      <c r="AG92" s="74" t="s">
        <v>24</v>
      </c>
      <c r="AH92" s="75"/>
      <c r="AI92" s="75"/>
      <c r="AJ92" s="75"/>
      <c r="AK92" s="75"/>
      <c r="AL92" s="76">
        <f t="shared" si="0"/>
        <v>15</v>
      </c>
      <c r="AM92" s="77"/>
      <c r="AN92" s="77"/>
      <c r="AO92" s="78"/>
      <c r="AP92" s="389">
        <v>1</v>
      </c>
      <c r="AQ92" s="58"/>
      <c r="AR92" s="58"/>
      <c r="AS92" s="58">
        <v>1</v>
      </c>
      <c r="AT92" s="58"/>
      <c r="AU92" s="58"/>
      <c r="AV92" s="58">
        <v>1</v>
      </c>
      <c r="AW92" s="58"/>
      <c r="AX92" s="58"/>
      <c r="AY92" s="58">
        <v>1</v>
      </c>
      <c r="AZ92" s="58"/>
      <c r="BA92" s="58"/>
      <c r="BB92" s="58">
        <v>1</v>
      </c>
      <c r="BC92" s="58"/>
      <c r="BD92" s="58"/>
      <c r="BE92" s="58">
        <v>1</v>
      </c>
      <c r="BF92" s="58"/>
      <c r="BG92" s="58"/>
      <c r="BH92" s="58">
        <v>1</v>
      </c>
      <c r="BI92" s="58"/>
      <c r="BJ92" s="58"/>
      <c r="BK92" s="58">
        <v>1</v>
      </c>
      <c r="BL92" s="58"/>
      <c r="BM92" s="58"/>
      <c r="BN92" s="58">
        <v>1</v>
      </c>
      <c r="BO92" s="58"/>
      <c r="BP92" s="58"/>
      <c r="BQ92" s="58">
        <v>1</v>
      </c>
      <c r="BR92" s="58"/>
      <c r="BS92" s="58"/>
      <c r="BT92" s="58">
        <v>1</v>
      </c>
      <c r="BU92" s="58"/>
      <c r="BV92" s="58"/>
      <c r="BW92" s="58">
        <v>1</v>
      </c>
      <c r="BX92" s="58"/>
      <c r="BY92" s="66"/>
      <c r="BZ92" s="183">
        <v>1</v>
      </c>
      <c r="CA92" s="58"/>
      <c r="CB92" s="58"/>
      <c r="CC92" s="58">
        <v>1</v>
      </c>
      <c r="CD92" s="58"/>
      <c r="CE92" s="58"/>
      <c r="CF92" s="58">
        <v>1</v>
      </c>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66"/>
      <c r="DJ92" s="183"/>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66"/>
      <c r="ET92" s="183"/>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66"/>
      <c r="GD92" s="183"/>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66"/>
    </row>
    <row r="93" spans="2:221" ht="18" customHeight="1" x14ac:dyDescent="0.2">
      <c r="B93" s="159" t="s">
        <v>684</v>
      </c>
      <c r="C93" s="160"/>
      <c r="D93" s="160"/>
      <c r="E93" s="160"/>
      <c r="F93" s="160"/>
      <c r="G93" s="160"/>
      <c r="H93" s="160"/>
      <c r="I93" s="160"/>
      <c r="J93" s="160"/>
      <c r="K93" s="160"/>
      <c r="L93" s="160"/>
      <c r="M93" s="160"/>
      <c r="N93" s="160"/>
      <c r="O93" s="160"/>
      <c r="P93" s="160"/>
      <c r="Q93" s="160"/>
      <c r="R93" s="160"/>
      <c r="S93" s="160"/>
      <c r="T93" s="160"/>
      <c r="U93" s="161"/>
      <c r="V93" s="165" t="s">
        <v>721</v>
      </c>
      <c r="W93" s="166"/>
      <c r="X93" s="166"/>
      <c r="Y93" s="166"/>
      <c r="Z93" s="166"/>
      <c r="AA93" s="167"/>
      <c r="AB93" s="171">
        <v>1.32E-3</v>
      </c>
      <c r="AC93" s="172"/>
      <c r="AD93" s="172"/>
      <c r="AE93" s="172"/>
      <c r="AF93" s="173"/>
      <c r="AG93" s="177" t="s">
        <v>23</v>
      </c>
      <c r="AH93" s="178"/>
      <c r="AI93" s="178"/>
      <c r="AJ93" s="178"/>
      <c r="AK93" s="178"/>
      <c r="AL93" s="179">
        <f t="shared" si="0"/>
        <v>5</v>
      </c>
      <c r="AM93" s="180"/>
      <c r="AN93" s="180"/>
      <c r="AO93" s="181"/>
      <c r="AP93" s="182"/>
      <c r="AQ93" s="65"/>
      <c r="AR93" s="65"/>
      <c r="AS93" s="65"/>
      <c r="AT93" s="65"/>
      <c r="AU93" s="65"/>
      <c r="AV93" s="65">
        <v>1</v>
      </c>
      <c r="AW93" s="65"/>
      <c r="AX93" s="65"/>
      <c r="AY93" s="65"/>
      <c r="AZ93" s="65"/>
      <c r="BA93" s="65"/>
      <c r="BB93" s="65"/>
      <c r="BC93" s="65"/>
      <c r="BD93" s="65"/>
      <c r="BE93" s="65">
        <v>1</v>
      </c>
      <c r="BF93" s="65"/>
      <c r="BG93" s="65"/>
      <c r="BH93" s="65"/>
      <c r="BI93" s="65"/>
      <c r="BJ93" s="65"/>
      <c r="BK93" s="65"/>
      <c r="BL93" s="65"/>
      <c r="BM93" s="65"/>
      <c r="BN93" s="65">
        <v>1</v>
      </c>
      <c r="BO93" s="65"/>
      <c r="BP93" s="65"/>
      <c r="BQ93" s="65"/>
      <c r="BR93" s="65"/>
      <c r="BS93" s="65"/>
      <c r="BT93" s="65"/>
      <c r="BU93" s="65"/>
      <c r="BV93" s="65"/>
      <c r="BW93" s="65">
        <v>1</v>
      </c>
      <c r="BX93" s="65"/>
      <c r="BY93" s="80"/>
      <c r="BZ93" s="182"/>
      <c r="CA93" s="65"/>
      <c r="CB93" s="65"/>
      <c r="CC93" s="65"/>
      <c r="CD93" s="65"/>
      <c r="CE93" s="65"/>
      <c r="CF93" s="65">
        <v>1</v>
      </c>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80"/>
      <c r="DJ93" s="182"/>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80"/>
      <c r="ET93" s="182"/>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80"/>
      <c r="GD93" s="182"/>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80"/>
    </row>
    <row r="94" spans="2:221" ht="18" customHeight="1" x14ac:dyDescent="0.2">
      <c r="B94" s="162"/>
      <c r="C94" s="163"/>
      <c r="D94" s="163"/>
      <c r="E94" s="163"/>
      <c r="F94" s="163"/>
      <c r="G94" s="163"/>
      <c r="H94" s="163"/>
      <c r="I94" s="163"/>
      <c r="J94" s="163"/>
      <c r="K94" s="163"/>
      <c r="L94" s="163"/>
      <c r="M94" s="163"/>
      <c r="N94" s="163"/>
      <c r="O94" s="163"/>
      <c r="P94" s="163"/>
      <c r="Q94" s="163"/>
      <c r="R94" s="163"/>
      <c r="S94" s="163"/>
      <c r="T94" s="163"/>
      <c r="U94" s="164"/>
      <c r="V94" s="168"/>
      <c r="W94" s="169"/>
      <c r="X94" s="169"/>
      <c r="Y94" s="169"/>
      <c r="Z94" s="169"/>
      <c r="AA94" s="170"/>
      <c r="AB94" s="174"/>
      <c r="AC94" s="175"/>
      <c r="AD94" s="175"/>
      <c r="AE94" s="175"/>
      <c r="AF94" s="176"/>
      <c r="AG94" s="177" t="s">
        <v>24</v>
      </c>
      <c r="AH94" s="178"/>
      <c r="AI94" s="178"/>
      <c r="AJ94" s="178"/>
      <c r="AK94" s="178"/>
      <c r="AL94" s="179">
        <f t="shared" si="0"/>
        <v>2</v>
      </c>
      <c r="AM94" s="180"/>
      <c r="AN94" s="180"/>
      <c r="AO94" s="181"/>
      <c r="AP94" s="393"/>
      <c r="AQ94" s="65"/>
      <c r="AR94" s="65"/>
      <c r="AS94" s="65"/>
      <c r="AT94" s="65"/>
      <c r="AU94" s="65"/>
      <c r="AV94" s="65"/>
      <c r="AW94" s="65"/>
      <c r="AX94" s="65"/>
      <c r="AY94" s="65"/>
      <c r="AZ94" s="65"/>
      <c r="BA94" s="65"/>
      <c r="BB94" s="65">
        <v>1</v>
      </c>
      <c r="BC94" s="65"/>
      <c r="BD94" s="65"/>
      <c r="BE94" s="65"/>
      <c r="BF94" s="65"/>
      <c r="BG94" s="65"/>
      <c r="BH94" s="65"/>
      <c r="BI94" s="65"/>
      <c r="BJ94" s="65"/>
      <c r="BK94" s="65"/>
      <c r="BL94" s="65"/>
      <c r="BM94" s="65"/>
      <c r="BN94" s="65"/>
      <c r="BO94" s="65"/>
      <c r="BP94" s="65"/>
      <c r="BQ94" s="65"/>
      <c r="BR94" s="65"/>
      <c r="BS94" s="65"/>
      <c r="BT94" s="65"/>
      <c r="BU94" s="65"/>
      <c r="BV94" s="65"/>
      <c r="BW94" s="65"/>
      <c r="BX94" s="65"/>
      <c r="BY94" s="80"/>
      <c r="BZ94" s="182"/>
      <c r="CA94" s="65"/>
      <c r="CB94" s="65"/>
      <c r="CC94" s="65"/>
      <c r="CD94" s="65"/>
      <c r="CE94" s="65"/>
      <c r="CF94" s="65">
        <v>1</v>
      </c>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80"/>
      <c r="DJ94" s="182"/>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80"/>
      <c r="ET94" s="182"/>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80"/>
      <c r="GD94" s="182"/>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80"/>
    </row>
    <row r="95" spans="2:221" ht="18" customHeight="1" x14ac:dyDescent="0.2">
      <c r="B95" s="185" t="s">
        <v>685</v>
      </c>
      <c r="C95" s="186"/>
      <c r="D95" s="186"/>
      <c r="E95" s="186"/>
      <c r="F95" s="186"/>
      <c r="G95" s="186"/>
      <c r="H95" s="186"/>
      <c r="I95" s="186"/>
      <c r="J95" s="186"/>
      <c r="K95" s="186"/>
      <c r="L95" s="186"/>
      <c r="M95" s="186"/>
      <c r="N95" s="186"/>
      <c r="O95" s="186"/>
      <c r="P95" s="186"/>
      <c r="Q95" s="186"/>
      <c r="R95" s="186"/>
      <c r="S95" s="186"/>
      <c r="T95" s="186"/>
      <c r="U95" s="187"/>
      <c r="V95" s="188" t="s">
        <v>722</v>
      </c>
      <c r="W95" s="189"/>
      <c r="X95" s="189"/>
      <c r="Y95" s="189"/>
      <c r="Z95" s="189"/>
      <c r="AA95" s="190"/>
      <c r="AB95" s="191">
        <v>4.2399999999999998E-3</v>
      </c>
      <c r="AC95" s="192"/>
      <c r="AD95" s="192"/>
      <c r="AE95" s="192"/>
      <c r="AF95" s="193"/>
      <c r="AG95" s="74" t="s">
        <v>23</v>
      </c>
      <c r="AH95" s="75"/>
      <c r="AI95" s="75"/>
      <c r="AJ95" s="75"/>
      <c r="AK95" s="75"/>
      <c r="AL95" s="76">
        <f t="shared" si="0"/>
        <v>15</v>
      </c>
      <c r="AM95" s="77"/>
      <c r="AN95" s="77"/>
      <c r="AO95" s="78"/>
      <c r="AP95" s="183">
        <v>1</v>
      </c>
      <c r="AQ95" s="58"/>
      <c r="AR95" s="58"/>
      <c r="AS95" s="58">
        <v>1</v>
      </c>
      <c r="AT95" s="58"/>
      <c r="AU95" s="58"/>
      <c r="AV95" s="58">
        <v>1</v>
      </c>
      <c r="AW95" s="58"/>
      <c r="AX95" s="58"/>
      <c r="AY95" s="58">
        <v>1</v>
      </c>
      <c r="AZ95" s="58"/>
      <c r="BA95" s="58"/>
      <c r="BB95" s="58">
        <v>1</v>
      </c>
      <c r="BC95" s="58"/>
      <c r="BD95" s="58"/>
      <c r="BE95" s="58">
        <v>1</v>
      </c>
      <c r="BF95" s="58"/>
      <c r="BG95" s="58"/>
      <c r="BH95" s="58">
        <v>1</v>
      </c>
      <c r="BI95" s="58"/>
      <c r="BJ95" s="58"/>
      <c r="BK95" s="58">
        <v>1</v>
      </c>
      <c r="BL95" s="58"/>
      <c r="BM95" s="58"/>
      <c r="BN95" s="58">
        <v>1</v>
      </c>
      <c r="BO95" s="58"/>
      <c r="BP95" s="58"/>
      <c r="BQ95" s="58">
        <v>1</v>
      </c>
      <c r="BR95" s="58"/>
      <c r="BS95" s="58"/>
      <c r="BT95" s="58">
        <v>1</v>
      </c>
      <c r="BU95" s="58"/>
      <c r="BV95" s="58"/>
      <c r="BW95" s="58">
        <v>1</v>
      </c>
      <c r="BX95" s="58"/>
      <c r="BY95" s="66"/>
      <c r="BZ95" s="183">
        <v>1</v>
      </c>
      <c r="CA95" s="58"/>
      <c r="CB95" s="58"/>
      <c r="CC95" s="58">
        <v>1</v>
      </c>
      <c r="CD95" s="58"/>
      <c r="CE95" s="58"/>
      <c r="CF95" s="58">
        <v>1</v>
      </c>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183"/>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66"/>
      <c r="ET95" s="183"/>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66"/>
      <c r="GD95" s="183"/>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66"/>
    </row>
    <row r="96" spans="2:221" ht="18" customHeight="1" x14ac:dyDescent="0.2">
      <c r="B96" s="134"/>
      <c r="C96" s="135"/>
      <c r="D96" s="135"/>
      <c r="E96" s="135"/>
      <c r="F96" s="135"/>
      <c r="G96" s="135"/>
      <c r="H96" s="135"/>
      <c r="I96" s="135"/>
      <c r="J96" s="135"/>
      <c r="K96" s="135"/>
      <c r="L96" s="135"/>
      <c r="M96" s="135"/>
      <c r="N96" s="135"/>
      <c r="O96" s="135"/>
      <c r="P96" s="135"/>
      <c r="Q96" s="135"/>
      <c r="R96" s="135"/>
      <c r="S96" s="135"/>
      <c r="T96" s="135"/>
      <c r="U96" s="136"/>
      <c r="V96" s="140"/>
      <c r="W96" s="141"/>
      <c r="X96" s="141"/>
      <c r="Y96" s="141"/>
      <c r="Z96" s="141"/>
      <c r="AA96" s="142"/>
      <c r="AB96" s="146"/>
      <c r="AC96" s="147"/>
      <c r="AD96" s="147"/>
      <c r="AE96" s="147"/>
      <c r="AF96" s="148"/>
      <c r="AG96" s="74" t="s">
        <v>24</v>
      </c>
      <c r="AH96" s="75"/>
      <c r="AI96" s="75"/>
      <c r="AJ96" s="75"/>
      <c r="AK96" s="75"/>
      <c r="AL96" s="76">
        <f t="shared" si="0"/>
        <v>15</v>
      </c>
      <c r="AM96" s="77"/>
      <c r="AN96" s="77"/>
      <c r="AO96" s="78"/>
      <c r="AP96" s="389">
        <v>1</v>
      </c>
      <c r="AQ96" s="58"/>
      <c r="AR96" s="58"/>
      <c r="AS96" s="58">
        <v>1</v>
      </c>
      <c r="AT96" s="58"/>
      <c r="AU96" s="58"/>
      <c r="AV96" s="58">
        <v>1</v>
      </c>
      <c r="AW96" s="58"/>
      <c r="AX96" s="58"/>
      <c r="AY96" s="58">
        <v>1</v>
      </c>
      <c r="AZ96" s="58"/>
      <c r="BA96" s="58"/>
      <c r="BB96" s="58">
        <v>1</v>
      </c>
      <c r="BC96" s="58"/>
      <c r="BD96" s="58"/>
      <c r="BE96" s="58">
        <v>1</v>
      </c>
      <c r="BF96" s="58"/>
      <c r="BG96" s="58"/>
      <c r="BH96" s="58">
        <v>1</v>
      </c>
      <c r="BI96" s="58"/>
      <c r="BJ96" s="58"/>
      <c r="BK96" s="58">
        <v>1</v>
      </c>
      <c r="BL96" s="58"/>
      <c r="BM96" s="58"/>
      <c r="BN96" s="58">
        <v>1</v>
      </c>
      <c r="BO96" s="58"/>
      <c r="BP96" s="58"/>
      <c r="BQ96" s="58">
        <v>1</v>
      </c>
      <c r="BR96" s="58"/>
      <c r="BS96" s="58"/>
      <c r="BT96" s="58">
        <v>1</v>
      </c>
      <c r="BU96" s="58"/>
      <c r="BV96" s="58"/>
      <c r="BW96" s="58">
        <v>1</v>
      </c>
      <c r="BX96" s="58"/>
      <c r="BY96" s="66"/>
      <c r="BZ96" s="183">
        <v>1</v>
      </c>
      <c r="CA96" s="58"/>
      <c r="CB96" s="58"/>
      <c r="CC96" s="58">
        <v>1</v>
      </c>
      <c r="CD96" s="58"/>
      <c r="CE96" s="58"/>
      <c r="CF96" s="58">
        <v>1</v>
      </c>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66"/>
      <c r="DJ96" s="183"/>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66"/>
      <c r="ET96" s="183"/>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66"/>
      <c r="GD96" s="183"/>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66"/>
    </row>
    <row r="97" spans="2:221" ht="18" customHeight="1" x14ac:dyDescent="0.2">
      <c r="B97" s="159" t="s">
        <v>686</v>
      </c>
      <c r="C97" s="160"/>
      <c r="D97" s="160"/>
      <c r="E97" s="160"/>
      <c r="F97" s="160"/>
      <c r="G97" s="160"/>
      <c r="H97" s="160"/>
      <c r="I97" s="160"/>
      <c r="J97" s="160"/>
      <c r="K97" s="160"/>
      <c r="L97" s="160"/>
      <c r="M97" s="160"/>
      <c r="N97" s="160"/>
      <c r="O97" s="160"/>
      <c r="P97" s="160"/>
      <c r="Q97" s="160"/>
      <c r="R97" s="160"/>
      <c r="S97" s="160"/>
      <c r="T97" s="160"/>
      <c r="U97" s="161"/>
      <c r="V97" s="165" t="s">
        <v>723</v>
      </c>
      <c r="W97" s="166"/>
      <c r="X97" s="166"/>
      <c r="Y97" s="166"/>
      <c r="Z97" s="166"/>
      <c r="AA97" s="167"/>
      <c r="AB97" s="171">
        <v>2.256E-2</v>
      </c>
      <c r="AC97" s="172"/>
      <c r="AD97" s="172"/>
      <c r="AE97" s="172"/>
      <c r="AF97" s="173"/>
      <c r="AG97" s="177" t="s">
        <v>23</v>
      </c>
      <c r="AH97" s="178"/>
      <c r="AI97" s="178"/>
      <c r="AJ97" s="178"/>
      <c r="AK97" s="178"/>
      <c r="AL97" s="179">
        <f t="shared" si="0"/>
        <v>15</v>
      </c>
      <c r="AM97" s="180"/>
      <c r="AN97" s="180"/>
      <c r="AO97" s="181"/>
      <c r="AP97" s="182">
        <v>1</v>
      </c>
      <c r="AQ97" s="65"/>
      <c r="AR97" s="65"/>
      <c r="AS97" s="65">
        <v>1</v>
      </c>
      <c r="AT97" s="65"/>
      <c r="AU97" s="65"/>
      <c r="AV97" s="65">
        <v>1</v>
      </c>
      <c r="AW97" s="65"/>
      <c r="AX97" s="65"/>
      <c r="AY97" s="65">
        <v>1</v>
      </c>
      <c r="AZ97" s="65"/>
      <c r="BA97" s="65"/>
      <c r="BB97" s="65">
        <v>1</v>
      </c>
      <c r="BC97" s="65"/>
      <c r="BD97" s="65"/>
      <c r="BE97" s="65">
        <v>1</v>
      </c>
      <c r="BF97" s="65"/>
      <c r="BG97" s="65"/>
      <c r="BH97" s="65">
        <v>1</v>
      </c>
      <c r="BI97" s="65"/>
      <c r="BJ97" s="65"/>
      <c r="BK97" s="65">
        <v>1</v>
      </c>
      <c r="BL97" s="65"/>
      <c r="BM97" s="65"/>
      <c r="BN97" s="65">
        <v>1</v>
      </c>
      <c r="BO97" s="65"/>
      <c r="BP97" s="65"/>
      <c r="BQ97" s="65">
        <v>1</v>
      </c>
      <c r="BR97" s="65"/>
      <c r="BS97" s="65"/>
      <c r="BT97" s="65">
        <v>1</v>
      </c>
      <c r="BU97" s="65"/>
      <c r="BV97" s="65"/>
      <c r="BW97" s="65">
        <v>1</v>
      </c>
      <c r="BX97" s="65"/>
      <c r="BY97" s="80"/>
      <c r="BZ97" s="182">
        <v>1</v>
      </c>
      <c r="CA97" s="65"/>
      <c r="CB97" s="65"/>
      <c r="CC97" s="65">
        <v>1</v>
      </c>
      <c r="CD97" s="65"/>
      <c r="CE97" s="65"/>
      <c r="CF97" s="65">
        <v>1</v>
      </c>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182"/>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80"/>
      <c r="ET97" s="182"/>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80"/>
      <c r="GD97" s="182"/>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80"/>
    </row>
    <row r="98" spans="2:221" ht="18" customHeight="1" x14ac:dyDescent="0.2">
      <c r="B98" s="162"/>
      <c r="C98" s="163"/>
      <c r="D98" s="163"/>
      <c r="E98" s="163"/>
      <c r="F98" s="163"/>
      <c r="G98" s="163"/>
      <c r="H98" s="163"/>
      <c r="I98" s="163"/>
      <c r="J98" s="163"/>
      <c r="K98" s="163"/>
      <c r="L98" s="163"/>
      <c r="M98" s="163"/>
      <c r="N98" s="163"/>
      <c r="O98" s="163"/>
      <c r="P98" s="163"/>
      <c r="Q98" s="163"/>
      <c r="R98" s="163"/>
      <c r="S98" s="163"/>
      <c r="T98" s="163"/>
      <c r="U98" s="164"/>
      <c r="V98" s="168"/>
      <c r="W98" s="169"/>
      <c r="X98" s="169"/>
      <c r="Y98" s="169"/>
      <c r="Z98" s="169"/>
      <c r="AA98" s="170"/>
      <c r="AB98" s="174"/>
      <c r="AC98" s="175"/>
      <c r="AD98" s="175"/>
      <c r="AE98" s="175"/>
      <c r="AF98" s="176"/>
      <c r="AG98" s="177" t="s">
        <v>24</v>
      </c>
      <c r="AH98" s="178"/>
      <c r="AI98" s="178"/>
      <c r="AJ98" s="178"/>
      <c r="AK98" s="178"/>
      <c r="AL98" s="179">
        <f t="shared" si="0"/>
        <v>12</v>
      </c>
      <c r="AM98" s="180"/>
      <c r="AN98" s="180"/>
      <c r="AO98" s="181"/>
      <c r="AP98" s="182">
        <v>1</v>
      </c>
      <c r="AQ98" s="65"/>
      <c r="AR98" s="65"/>
      <c r="AS98" s="65">
        <v>1</v>
      </c>
      <c r="AT98" s="65"/>
      <c r="AU98" s="65"/>
      <c r="AV98" s="65">
        <v>1</v>
      </c>
      <c r="AW98" s="65"/>
      <c r="AX98" s="65"/>
      <c r="AY98" s="65">
        <v>1</v>
      </c>
      <c r="AZ98" s="65"/>
      <c r="BA98" s="65"/>
      <c r="BB98" s="65">
        <v>1</v>
      </c>
      <c r="BC98" s="65"/>
      <c r="BD98" s="65"/>
      <c r="BE98" s="65">
        <v>1</v>
      </c>
      <c r="BF98" s="65"/>
      <c r="BG98" s="65"/>
      <c r="BH98" s="65">
        <v>1</v>
      </c>
      <c r="BI98" s="65"/>
      <c r="BJ98" s="65"/>
      <c r="BK98" s="65">
        <v>1</v>
      </c>
      <c r="BL98" s="65"/>
      <c r="BM98" s="65"/>
      <c r="BN98" s="65">
        <v>1</v>
      </c>
      <c r="BO98" s="65"/>
      <c r="BP98" s="65"/>
      <c r="BQ98" s="65">
        <v>1</v>
      </c>
      <c r="BR98" s="65"/>
      <c r="BS98" s="65"/>
      <c r="BT98" s="65">
        <v>1</v>
      </c>
      <c r="BU98" s="65"/>
      <c r="BV98" s="65"/>
      <c r="BW98" s="65">
        <v>1</v>
      </c>
      <c r="BX98" s="65"/>
      <c r="BY98" s="80"/>
      <c r="BZ98" s="182">
        <v>0</v>
      </c>
      <c r="CA98" s="65"/>
      <c r="CB98" s="65"/>
      <c r="CC98" s="65">
        <v>0</v>
      </c>
      <c r="CD98" s="65"/>
      <c r="CE98" s="65"/>
      <c r="CF98" s="65">
        <v>0</v>
      </c>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80"/>
      <c r="DJ98" s="182"/>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80"/>
      <c r="ET98" s="182"/>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80"/>
      <c r="GD98" s="182"/>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80"/>
    </row>
    <row r="99" spans="2:221" ht="18" customHeight="1" x14ac:dyDescent="0.2">
      <c r="B99" s="185" t="s">
        <v>687</v>
      </c>
      <c r="C99" s="186"/>
      <c r="D99" s="186"/>
      <c r="E99" s="186"/>
      <c r="F99" s="186"/>
      <c r="G99" s="186"/>
      <c r="H99" s="186"/>
      <c r="I99" s="186"/>
      <c r="J99" s="186"/>
      <c r="K99" s="186"/>
      <c r="L99" s="186"/>
      <c r="M99" s="186"/>
      <c r="N99" s="186"/>
      <c r="O99" s="186"/>
      <c r="P99" s="186"/>
      <c r="Q99" s="186"/>
      <c r="R99" s="186"/>
      <c r="S99" s="186"/>
      <c r="T99" s="186"/>
      <c r="U99" s="187"/>
      <c r="V99" s="188" t="s">
        <v>724</v>
      </c>
      <c r="W99" s="189"/>
      <c r="X99" s="189"/>
      <c r="Y99" s="189"/>
      <c r="Z99" s="189"/>
      <c r="AA99" s="190"/>
      <c r="AB99" s="191">
        <v>3.184E-2</v>
      </c>
      <c r="AC99" s="192"/>
      <c r="AD99" s="192"/>
      <c r="AE99" s="192"/>
      <c r="AF99" s="193"/>
      <c r="AG99" s="74" t="s">
        <v>23</v>
      </c>
      <c r="AH99" s="75"/>
      <c r="AI99" s="75"/>
      <c r="AJ99" s="75"/>
      <c r="AK99" s="75"/>
      <c r="AL99" s="76">
        <f t="shared" si="0"/>
        <v>15</v>
      </c>
      <c r="AM99" s="77"/>
      <c r="AN99" s="77"/>
      <c r="AO99" s="78"/>
      <c r="AP99" s="183">
        <v>1</v>
      </c>
      <c r="AQ99" s="58"/>
      <c r="AR99" s="58"/>
      <c r="AS99" s="58">
        <v>1</v>
      </c>
      <c r="AT99" s="58"/>
      <c r="AU99" s="58"/>
      <c r="AV99" s="58">
        <v>1</v>
      </c>
      <c r="AW99" s="58"/>
      <c r="AX99" s="58"/>
      <c r="AY99" s="58">
        <v>1</v>
      </c>
      <c r="AZ99" s="58"/>
      <c r="BA99" s="58"/>
      <c r="BB99" s="58">
        <v>1</v>
      </c>
      <c r="BC99" s="58"/>
      <c r="BD99" s="58"/>
      <c r="BE99" s="58">
        <v>1</v>
      </c>
      <c r="BF99" s="58"/>
      <c r="BG99" s="58"/>
      <c r="BH99" s="58">
        <v>1</v>
      </c>
      <c r="BI99" s="58"/>
      <c r="BJ99" s="58"/>
      <c r="BK99" s="58">
        <v>1</v>
      </c>
      <c r="BL99" s="58"/>
      <c r="BM99" s="58"/>
      <c r="BN99" s="58">
        <v>1</v>
      </c>
      <c r="BO99" s="58"/>
      <c r="BP99" s="58"/>
      <c r="BQ99" s="58">
        <v>1</v>
      </c>
      <c r="BR99" s="58"/>
      <c r="BS99" s="58"/>
      <c r="BT99" s="58">
        <v>1</v>
      </c>
      <c r="BU99" s="58"/>
      <c r="BV99" s="58"/>
      <c r="BW99" s="58">
        <v>1</v>
      </c>
      <c r="BX99" s="58"/>
      <c r="BY99" s="66"/>
      <c r="BZ99" s="183">
        <v>1</v>
      </c>
      <c r="CA99" s="58"/>
      <c r="CB99" s="58"/>
      <c r="CC99" s="58">
        <v>1</v>
      </c>
      <c r="CD99" s="58"/>
      <c r="CE99" s="58"/>
      <c r="CF99" s="58">
        <v>1</v>
      </c>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183"/>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66"/>
      <c r="ET99" s="183"/>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66"/>
      <c r="GD99" s="183"/>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66"/>
    </row>
    <row r="100" spans="2:221" ht="18" customHeight="1" x14ac:dyDescent="0.2">
      <c r="B100" s="134"/>
      <c r="C100" s="135"/>
      <c r="D100" s="135"/>
      <c r="E100" s="135"/>
      <c r="F100" s="135"/>
      <c r="G100" s="135"/>
      <c r="H100" s="135"/>
      <c r="I100" s="135"/>
      <c r="J100" s="135"/>
      <c r="K100" s="135"/>
      <c r="L100" s="135"/>
      <c r="M100" s="135"/>
      <c r="N100" s="135"/>
      <c r="O100" s="135"/>
      <c r="P100" s="135"/>
      <c r="Q100" s="135"/>
      <c r="R100" s="135"/>
      <c r="S100" s="135"/>
      <c r="T100" s="135"/>
      <c r="U100" s="136"/>
      <c r="V100" s="140"/>
      <c r="W100" s="141"/>
      <c r="X100" s="141"/>
      <c r="Y100" s="141"/>
      <c r="Z100" s="141"/>
      <c r="AA100" s="142"/>
      <c r="AB100" s="146"/>
      <c r="AC100" s="147"/>
      <c r="AD100" s="147"/>
      <c r="AE100" s="147"/>
      <c r="AF100" s="148"/>
      <c r="AG100" s="74" t="s">
        <v>24</v>
      </c>
      <c r="AH100" s="75"/>
      <c r="AI100" s="75"/>
      <c r="AJ100" s="75"/>
      <c r="AK100" s="75"/>
      <c r="AL100" s="76">
        <f t="shared" ref="AL100:AL108" si="1">SUM(AP100:HM100)</f>
        <v>15</v>
      </c>
      <c r="AM100" s="77"/>
      <c r="AN100" s="77"/>
      <c r="AO100" s="78"/>
      <c r="AP100" s="183">
        <v>1</v>
      </c>
      <c r="AQ100" s="58"/>
      <c r="AR100" s="58"/>
      <c r="AS100" s="58">
        <v>1</v>
      </c>
      <c r="AT100" s="58"/>
      <c r="AU100" s="58"/>
      <c r="AV100" s="58">
        <v>1</v>
      </c>
      <c r="AW100" s="58"/>
      <c r="AX100" s="58"/>
      <c r="AY100" s="58">
        <v>1</v>
      </c>
      <c r="AZ100" s="58"/>
      <c r="BA100" s="58"/>
      <c r="BB100" s="58">
        <v>1</v>
      </c>
      <c r="BC100" s="58"/>
      <c r="BD100" s="58"/>
      <c r="BE100" s="58">
        <v>1</v>
      </c>
      <c r="BF100" s="58"/>
      <c r="BG100" s="58"/>
      <c r="BH100" s="58">
        <v>1</v>
      </c>
      <c r="BI100" s="58"/>
      <c r="BJ100" s="58"/>
      <c r="BK100" s="58">
        <v>1</v>
      </c>
      <c r="BL100" s="58"/>
      <c r="BM100" s="58"/>
      <c r="BN100" s="58">
        <v>1</v>
      </c>
      <c r="BO100" s="58"/>
      <c r="BP100" s="58"/>
      <c r="BQ100" s="58">
        <v>1</v>
      </c>
      <c r="BR100" s="58"/>
      <c r="BS100" s="58"/>
      <c r="BT100" s="58">
        <v>1</v>
      </c>
      <c r="BU100" s="58"/>
      <c r="BV100" s="58"/>
      <c r="BW100" s="58">
        <v>1</v>
      </c>
      <c r="BX100" s="58"/>
      <c r="BY100" s="66"/>
      <c r="BZ100" s="183">
        <v>1</v>
      </c>
      <c r="CA100" s="58"/>
      <c r="CB100" s="58"/>
      <c r="CC100" s="58">
        <v>1</v>
      </c>
      <c r="CD100" s="58"/>
      <c r="CE100" s="58"/>
      <c r="CF100" s="58">
        <v>1</v>
      </c>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66"/>
      <c r="DJ100" s="183"/>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66"/>
      <c r="ET100" s="183"/>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66"/>
      <c r="GD100" s="183"/>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66"/>
    </row>
    <row r="101" spans="2:221" ht="18" customHeight="1" x14ac:dyDescent="0.2">
      <c r="B101" s="159" t="s">
        <v>688</v>
      </c>
      <c r="C101" s="160"/>
      <c r="D101" s="160"/>
      <c r="E101" s="160"/>
      <c r="F101" s="160"/>
      <c r="G101" s="160"/>
      <c r="H101" s="160"/>
      <c r="I101" s="160"/>
      <c r="J101" s="160"/>
      <c r="K101" s="160"/>
      <c r="L101" s="160"/>
      <c r="M101" s="160"/>
      <c r="N101" s="160"/>
      <c r="O101" s="160"/>
      <c r="P101" s="160"/>
      <c r="Q101" s="160"/>
      <c r="R101" s="160"/>
      <c r="S101" s="160"/>
      <c r="T101" s="160"/>
      <c r="U101" s="161"/>
      <c r="V101" s="165" t="s">
        <v>725</v>
      </c>
      <c r="W101" s="166"/>
      <c r="X101" s="166"/>
      <c r="Y101" s="166"/>
      <c r="Z101" s="166"/>
      <c r="AA101" s="167"/>
      <c r="AB101" s="171">
        <v>3.184E-2</v>
      </c>
      <c r="AC101" s="172"/>
      <c r="AD101" s="172"/>
      <c r="AE101" s="172"/>
      <c r="AF101" s="173"/>
      <c r="AG101" s="177" t="s">
        <v>23</v>
      </c>
      <c r="AH101" s="178"/>
      <c r="AI101" s="178"/>
      <c r="AJ101" s="178"/>
      <c r="AK101" s="178"/>
      <c r="AL101" s="179">
        <f t="shared" si="1"/>
        <v>15</v>
      </c>
      <c r="AM101" s="180"/>
      <c r="AN101" s="180"/>
      <c r="AO101" s="181"/>
      <c r="AP101" s="182">
        <v>1</v>
      </c>
      <c r="AQ101" s="65"/>
      <c r="AR101" s="65"/>
      <c r="AS101" s="65">
        <v>1</v>
      </c>
      <c r="AT101" s="65"/>
      <c r="AU101" s="65"/>
      <c r="AV101" s="65">
        <v>1</v>
      </c>
      <c r="AW101" s="65"/>
      <c r="AX101" s="65"/>
      <c r="AY101" s="65">
        <v>1</v>
      </c>
      <c r="AZ101" s="65"/>
      <c r="BA101" s="65"/>
      <c r="BB101" s="65">
        <v>1</v>
      </c>
      <c r="BC101" s="65"/>
      <c r="BD101" s="65"/>
      <c r="BE101" s="65">
        <v>1</v>
      </c>
      <c r="BF101" s="65"/>
      <c r="BG101" s="65"/>
      <c r="BH101" s="65">
        <v>1</v>
      </c>
      <c r="BI101" s="65"/>
      <c r="BJ101" s="65"/>
      <c r="BK101" s="65">
        <v>1</v>
      </c>
      <c r="BL101" s="65"/>
      <c r="BM101" s="65"/>
      <c r="BN101" s="65">
        <v>1</v>
      </c>
      <c r="BO101" s="65"/>
      <c r="BP101" s="65"/>
      <c r="BQ101" s="65">
        <v>1</v>
      </c>
      <c r="BR101" s="65"/>
      <c r="BS101" s="65"/>
      <c r="BT101" s="65">
        <v>1</v>
      </c>
      <c r="BU101" s="65"/>
      <c r="BV101" s="65"/>
      <c r="BW101" s="65">
        <v>1</v>
      </c>
      <c r="BX101" s="65"/>
      <c r="BY101" s="80"/>
      <c r="BZ101" s="182">
        <v>1</v>
      </c>
      <c r="CA101" s="65"/>
      <c r="CB101" s="65"/>
      <c r="CC101" s="65">
        <v>1</v>
      </c>
      <c r="CD101" s="65"/>
      <c r="CE101" s="65"/>
      <c r="CF101" s="65">
        <v>1</v>
      </c>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182"/>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80"/>
      <c r="ET101" s="182"/>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80"/>
      <c r="GD101" s="182"/>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80"/>
    </row>
    <row r="102" spans="2:221" ht="18" customHeight="1" x14ac:dyDescent="0.2">
      <c r="B102" s="162"/>
      <c r="C102" s="163"/>
      <c r="D102" s="163"/>
      <c r="E102" s="163"/>
      <c r="F102" s="163"/>
      <c r="G102" s="163"/>
      <c r="H102" s="163"/>
      <c r="I102" s="163"/>
      <c r="J102" s="163"/>
      <c r="K102" s="163"/>
      <c r="L102" s="163"/>
      <c r="M102" s="163"/>
      <c r="N102" s="163"/>
      <c r="O102" s="163"/>
      <c r="P102" s="163"/>
      <c r="Q102" s="163"/>
      <c r="R102" s="163"/>
      <c r="S102" s="163"/>
      <c r="T102" s="163"/>
      <c r="U102" s="164"/>
      <c r="V102" s="168"/>
      <c r="W102" s="169"/>
      <c r="X102" s="169"/>
      <c r="Y102" s="169"/>
      <c r="Z102" s="169"/>
      <c r="AA102" s="170"/>
      <c r="AB102" s="174"/>
      <c r="AC102" s="175"/>
      <c r="AD102" s="175"/>
      <c r="AE102" s="175"/>
      <c r="AF102" s="176"/>
      <c r="AG102" s="177" t="s">
        <v>24</v>
      </c>
      <c r="AH102" s="178"/>
      <c r="AI102" s="178"/>
      <c r="AJ102" s="178"/>
      <c r="AK102" s="178"/>
      <c r="AL102" s="179">
        <f t="shared" si="1"/>
        <v>12</v>
      </c>
      <c r="AM102" s="180"/>
      <c r="AN102" s="180"/>
      <c r="AO102" s="181"/>
      <c r="AP102" s="182">
        <v>1</v>
      </c>
      <c r="AQ102" s="65"/>
      <c r="AR102" s="65"/>
      <c r="AS102" s="65">
        <v>1</v>
      </c>
      <c r="AT102" s="65"/>
      <c r="AU102" s="65"/>
      <c r="AV102" s="65">
        <v>1</v>
      </c>
      <c r="AW102" s="65"/>
      <c r="AX102" s="65"/>
      <c r="AY102" s="65">
        <v>1</v>
      </c>
      <c r="AZ102" s="65"/>
      <c r="BA102" s="65"/>
      <c r="BB102" s="65">
        <v>1</v>
      </c>
      <c r="BC102" s="65"/>
      <c r="BD102" s="65"/>
      <c r="BE102" s="65">
        <v>1</v>
      </c>
      <c r="BF102" s="65"/>
      <c r="BG102" s="65"/>
      <c r="BH102" s="65">
        <v>1</v>
      </c>
      <c r="BI102" s="65"/>
      <c r="BJ102" s="65"/>
      <c r="BK102" s="65">
        <v>1</v>
      </c>
      <c r="BL102" s="65"/>
      <c r="BM102" s="65"/>
      <c r="BN102" s="65">
        <v>1</v>
      </c>
      <c r="BO102" s="65"/>
      <c r="BP102" s="65"/>
      <c r="BQ102" s="65">
        <v>1</v>
      </c>
      <c r="BR102" s="65"/>
      <c r="BS102" s="65"/>
      <c r="BT102" s="65">
        <v>1</v>
      </c>
      <c r="BU102" s="65"/>
      <c r="BV102" s="65"/>
      <c r="BW102" s="65">
        <v>1</v>
      </c>
      <c r="BX102" s="65"/>
      <c r="BY102" s="80"/>
      <c r="BZ102" s="182"/>
      <c r="CA102" s="65"/>
      <c r="CB102" s="65"/>
      <c r="CC102" s="65"/>
      <c r="CD102" s="65"/>
      <c r="CE102" s="65"/>
      <c r="CF102" s="65">
        <v>0</v>
      </c>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80"/>
      <c r="DJ102" s="182"/>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80"/>
      <c r="ET102" s="182"/>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80"/>
      <c r="GD102" s="182"/>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80"/>
    </row>
    <row r="103" spans="2:221" ht="18" customHeight="1" x14ac:dyDescent="0.2">
      <c r="B103" s="185" t="s">
        <v>689</v>
      </c>
      <c r="C103" s="186"/>
      <c r="D103" s="186"/>
      <c r="E103" s="186"/>
      <c r="F103" s="186"/>
      <c r="G103" s="186"/>
      <c r="H103" s="186"/>
      <c r="I103" s="186"/>
      <c r="J103" s="186"/>
      <c r="K103" s="186"/>
      <c r="L103" s="186"/>
      <c r="M103" s="186"/>
      <c r="N103" s="186"/>
      <c r="O103" s="186"/>
      <c r="P103" s="186"/>
      <c r="Q103" s="186"/>
      <c r="R103" s="186"/>
      <c r="S103" s="186"/>
      <c r="T103" s="186"/>
      <c r="U103" s="187"/>
      <c r="V103" s="188" t="s">
        <v>726</v>
      </c>
      <c r="W103" s="189"/>
      <c r="X103" s="189"/>
      <c r="Y103" s="189"/>
      <c r="Z103" s="189"/>
      <c r="AA103" s="190"/>
      <c r="AB103" s="191">
        <v>7.28E-3</v>
      </c>
      <c r="AC103" s="192"/>
      <c r="AD103" s="192"/>
      <c r="AE103" s="192"/>
      <c r="AF103" s="193"/>
      <c r="AG103" s="74" t="s">
        <v>23</v>
      </c>
      <c r="AH103" s="75"/>
      <c r="AI103" s="75"/>
      <c r="AJ103" s="75"/>
      <c r="AK103" s="75"/>
      <c r="AL103" s="76">
        <f t="shared" si="1"/>
        <v>12</v>
      </c>
      <c r="AM103" s="77"/>
      <c r="AN103" s="77"/>
      <c r="AO103" s="78"/>
      <c r="AP103" s="183"/>
      <c r="AQ103" s="58"/>
      <c r="AR103" s="58"/>
      <c r="AS103" s="58">
        <v>1</v>
      </c>
      <c r="AT103" s="58"/>
      <c r="AU103" s="58"/>
      <c r="AV103" s="58">
        <v>1</v>
      </c>
      <c r="AW103" s="58"/>
      <c r="AX103" s="58"/>
      <c r="AY103" s="58">
        <v>1</v>
      </c>
      <c r="AZ103" s="58"/>
      <c r="BA103" s="58"/>
      <c r="BB103" s="58"/>
      <c r="BC103" s="58"/>
      <c r="BD103" s="58"/>
      <c r="BE103" s="58">
        <v>2</v>
      </c>
      <c r="BF103" s="58"/>
      <c r="BG103" s="58"/>
      <c r="BH103" s="58"/>
      <c r="BI103" s="58"/>
      <c r="BJ103" s="58"/>
      <c r="BK103" s="58">
        <v>1</v>
      </c>
      <c r="BL103" s="58"/>
      <c r="BM103" s="58"/>
      <c r="BN103" s="58">
        <v>1</v>
      </c>
      <c r="BO103" s="58"/>
      <c r="BP103" s="58"/>
      <c r="BQ103" s="58">
        <v>1</v>
      </c>
      <c r="BR103" s="58"/>
      <c r="BS103" s="58"/>
      <c r="BT103" s="58"/>
      <c r="BU103" s="58"/>
      <c r="BV103" s="58"/>
      <c r="BW103" s="58">
        <v>2</v>
      </c>
      <c r="BX103" s="58"/>
      <c r="BY103" s="66"/>
      <c r="BZ103" s="183"/>
      <c r="CA103" s="58"/>
      <c r="CB103" s="58"/>
      <c r="CC103" s="58">
        <v>1</v>
      </c>
      <c r="CD103" s="58"/>
      <c r="CE103" s="58"/>
      <c r="CF103" s="58">
        <v>1</v>
      </c>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66"/>
      <c r="DJ103" s="183"/>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66"/>
      <c r="ET103" s="183"/>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66"/>
      <c r="GD103" s="183"/>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66"/>
    </row>
    <row r="104" spans="2:221" ht="18" customHeight="1" x14ac:dyDescent="0.2">
      <c r="B104" s="134"/>
      <c r="C104" s="135"/>
      <c r="D104" s="135"/>
      <c r="E104" s="135"/>
      <c r="F104" s="135"/>
      <c r="G104" s="135"/>
      <c r="H104" s="135"/>
      <c r="I104" s="135"/>
      <c r="J104" s="135"/>
      <c r="K104" s="135"/>
      <c r="L104" s="135"/>
      <c r="M104" s="135"/>
      <c r="N104" s="135"/>
      <c r="O104" s="135"/>
      <c r="P104" s="135"/>
      <c r="Q104" s="135"/>
      <c r="R104" s="135"/>
      <c r="S104" s="135"/>
      <c r="T104" s="135"/>
      <c r="U104" s="136"/>
      <c r="V104" s="140"/>
      <c r="W104" s="141"/>
      <c r="X104" s="141"/>
      <c r="Y104" s="141"/>
      <c r="Z104" s="141"/>
      <c r="AA104" s="142"/>
      <c r="AB104" s="146"/>
      <c r="AC104" s="147"/>
      <c r="AD104" s="147"/>
      <c r="AE104" s="147"/>
      <c r="AF104" s="148"/>
      <c r="AG104" s="74" t="s">
        <v>24</v>
      </c>
      <c r="AH104" s="75"/>
      <c r="AI104" s="75"/>
      <c r="AJ104" s="75"/>
      <c r="AK104" s="75"/>
      <c r="AL104" s="76">
        <f t="shared" si="1"/>
        <v>2</v>
      </c>
      <c r="AM104" s="77"/>
      <c r="AN104" s="77"/>
      <c r="AO104" s="78"/>
      <c r="AP104" s="389"/>
      <c r="AQ104" s="58"/>
      <c r="AR104" s="58"/>
      <c r="AS104" s="58"/>
      <c r="AT104" s="58"/>
      <c r="AU104" s="58"/>
      <c r="AV104" s="58"/>
      <c r="AW104" s="58"/>
      <c r="AX104" s="58"/>
      <c r="AY104" s="58"/>
      <c r="AZ104" s="58"/>
      <c r="BA104" s="58"/>
      <c r="BB104" s="58">
        <v>1</v>
      </c>
      <c r="BC104" s="58"/>
      <c r="BD104" s="58"/>
      <c r="BE104" s="58"/>
      <c r="BF104" s="58"/>
      <c r="BG104" s="58"/>
      <c r="BH104" s="58"/>
      <c r="BI104" s="58"/>
      <c r="BJ104" s="58"/>
      <c r="BK104" s="58">
        <v>1</v>
      </c>
      <c r="BL104" s="58"/>
      <c r="BM104" s="58"/>
      <c r="BN104" s="58"/>
      <c r="BO104" s="58"/>
      <c r="BP104" s="58"/>
      <c r="BQ104" s="58"/>
      <c r="BR104" s="58"/>
      <c r="BS104" s="58"/>
      <c r="BT104" s="58"/>
      <c r="BU104" s="58"/>
      <c r="BV104" s="58"/>
      <c r="BW104" s="58"/>
      <c r="BX104" s="58"/>
      <c r="BY104" s="66"/>
      <c r="BZ104" s="183"/>
      <c r="CA104" s="58"/>
      <c r="CB104" s="58"/>
      <c r="CC104" s="58">
        <v>0</v>
      </c>
      <c r="CD104" s="58"/>
      <c r="CE104" s="58"/>
      <c r="CF104" s="58">
        <v>0</v>
      </c>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66"/>
      <c r="DJ104" s="183"/>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66"/>
      <c r="ET104" s="183"/>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66"/>
      <c r="GD104" s="183"/>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66"/>
    </row>
    <row r="105" spans="2:221" ht="35.25" customHeight="1" x14ac:dyDescent="0.2">
      <c r="B105" s="159" t="s">
        <v>690</v>
      </c>
      <c r="C105" s="160"/>
      <c r="D105" s="160"/>
      <c r="E105" s="160"/>
      <c r="F105" s="160"/>
      <c r="G105" s="160"/>
      <c r="H105" s="160"/>
      <c r="I105" s="160"/>
      <c r="J105" s="160"/>
      <c r="K105" s="160"/>
      <c r="L105" s="160"/>
      <c r="M105" s="160"/>
      <c r="N105" s="160"/>
      <c r="O105" s="160"/>
      <c r="P105" s="160"/>
      <c r="Q105" s="160"/>
      <c r="R105" s="160"/>
      <c r="S105" s="160"/>
      <c r="T105" s="160"/>
      <c r="U105" s="161"/>
      <c r="V105" s="165" t="s">
        <v>727</v>
      </c>
      <c r="W105" s="166"/>
      <c r="X105" s="166"/>
      <c r="Y105" s="166"/>
      <c r="Z105" s="166"/>
      <c r="AA105" s="167"/>
      <c r="AB105" s="171">
        <v>3.3119999999999997E-2</v>
      </c>
      <c r="AC105" s="172"/>
      <c r="AD105" s="172"/>
      <c r="AE105" s="172"/>
      <c r="AF105" s="173"/>
      <c r="AG105" s="177" t="s">
        <v>23</v>
      </c>
      <c r="AH105" s="178"/>
      <c r="AI105" s="178"/>
      <c r="AJ105" s="178"/>
      <c r="AK105" s="178"/>
      <c r="AL105" s="179">
        <f t="shared" si="1"/>
        <v>2</v>
      </c>
      <c r="AM105" s="180"/>
      <c r="AN105" s="180"/>
      <c r="AO105" s="181"/>
      <c r="AP105" s="372">
        <v>1</v>
      </c>
      <c r="AQ105" s="373"/>
      <c r="AR105" s="373"/>
      <c r="AS105" s="373"/>
      <c r="AT105" s="373"/>
      <c r="AU105" s="373"/>
      <c r="AV105" s="373"/>
      <c r="AW105" s="373"/>
      <c r="AX105" s="373"/>
      <c r="AY105" s="373"/>
      <c r="AZ105" s="373"/>
      <c r="BA105" s="373"/>
      <c r="BB105" s="373"/>
      <c r="BC105" s="373"/>
      <c r="BD105" s="373"/>
      <c r="BE105" s="373"/>
      <c r="BF105" s="373"/>
      <c r="BG105" s="373"/>
      <c r="BH105" s="373"/>
      <c r="BI105" s="373"/>
      <c r="BJ105" s="373"/>
      <c r="BK105" s="373"/>
      <c r="BL105" s="373"/>
      <c r="BM105" s="373"/>
      <c r="BN105" s="373"/>
      <c r="BO105" s="373"/>
      <c r="BP105" s="373"/>
      <c r="BQ105" s="373"/>
      <c r="BR105" s="373"/>
      <c r="BS105" s="373"/>
      <c r="BT105" s="373"/>
      <c r="BU105" s="373"/>
      <c r="BV105" s="373"/>
      <c r="BW105" s="373"/>
      <c r="BX105" s="373"/>
      <c r="BY105" s="374"/>
      <c r="BZ105" s="372">
        <v>1</v>
      </c>
      <c r="CA105" s="373"/>
      <c r="CB105" s="373"/>
      <c r="CC105" s="373"/>
      <c r="CD105" s="373"/>
      <c r="CE105" s="373"/>
      <c r="CF105" s="373"/>
      <c r="CG105" s="373"/>
      <c r="CH105" s="373"/>
      <c r="CI105" s="99"/>
      <c r="CJ105" s="60"/>
      <c r="CK105" s="60"/>
      <c r="CL105" s="60"/>
      <c r="CM105" s="60"/>
      <c r="CN105" s="60"/>
      <c r="CO105" s="60"/>
      <c r="CP105" s="60"/>
      <c r="CQ105" s="61"/>
      <c r="CR105" s="99"/>
      <c r="CS105" s="60"/>
      <c r="CT105" s="60"/>
      <c r="CU105" s="60"/>
      <c r="CV105" s="60"/>
      <c r="CW105" s="60"/>
      <c r="CX105" s="60"/>
      <c r="CY105" s="60"/>
      <c r="CZ105" s="61"/>
      <c r="DA105" s="99"/>
      <c r="DB105" s="60"/>
      <c r="DC105" s="60"/>
      <c r="DD105" s="60"/>
      <c r="DE105" s="60"/>
      <c r="DF105" s="60"/>
      <c r="DG105" s="60"/>
      <c r="DH105" s="60"/>
      <c r="DI105" s="96"/>
      <c r="DJ105" s="182"/>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80"/>
      <c r="ET105" s="182"/>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80"/>
      <c r="GD105" s="182"/>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80"/>
    </row>
    <row r="106" spans="2:221" ht="35.25" customHeight="1" x14ac:dyDescent="0.2">
      <c r="B106" s="162"/>
      <c r="C106" s="163"/>
      <c r="D106" s="163"/>
      <c r="E106" s="163"/>
      <c r="F106" s="163"/>
      <c r="G106" s="163"/>
      <c r="H106" s="163"/>
      <c r="I106" s="163"/>
      <c r="J106" s="163"/>
      <c r="K106" s="163"/>
      <c r="L106" s="163"/>
      <c r="M106" s="163"/>
      <c r="N106" s="163"/>
      <c r="O106" s="163"/>
      <c r="P106" s="163"/>
      <c r="Q106" s="163"/>
      <c r="R106" s="163"/>
      <c r="S106" s="163"/>
      <c r="T106" s="163"/>
      <c r="U106" s="164"/>
      <c r="V106" s="168"/>
      <c r="W106" s="169"/>
      <c r="X106" s="169"/>
      <c r="Y106" s="169"/>
      <c r="Z106" s="169"/>
      <c r="AA106" s="170"/>
      <c r="AB106" s="174"/>
      <c r="AC106" s="175"/>
      <c r="AD106" s="175"/>
      <c r="AE106" s="175"/>
      <c r="AF106" s="176"/>
      <c r="AG106" s="177" t="s">
        <v>24</v>
      </c>
      <c r="AH106" s="178"/>
      <c r="AI106" s="178"/>
      <c r="AJ106" s="178"/>
      <c r="AK106" s="178"/>
      <c r="AL106" s="179">
        <f t="shared" si="1"/>
        <v>2</v>
      </c>
      <c r="AM106" s="180"/>
      <c r="AN106" s="180"/>
      <c r="AO106" s="181"/>
      <c r="AP106" s="372">
        <v>1</v>
      </c>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c r="BL106" s="373"/>
      <c r="BM106" s="373"/>
      <c r="BN106" s="373"/>
      <c r="BO106" s="373"/>
      <c r="BP106" s="373"/>
      <c r="BQ106" s="373"/>
      <c r="BR106" s="373"/>
      <c r="BS106" s="373"/>
      <c r="BT106" s="373"/>
      <c r="BU106" s="373"/>
      <c r="BV106" s="373"/>
      <c r="BW106" s="373"/>
      <c r="BX106" s="373"/>
      <c r="BY106" s="374"/>
      <c r="BZ106" s="372">
        <v>1</v>
      </c>
      <c r="CA106" s="373"/>
      <c r="CB106" s="373"/>
      <c r="CC106" s="373"/>
      <c r="CD106" s="373"/>
      <c r="CE106" s="373"/>
      <c r="CF106" s="373"/>
      <c r="CG106" s="373"/>
      <c r="CH106" s="373"/>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80"/>
      <c r="DJ106" s="182"/>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80"/>
      <c r="ET106" s="182"/>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80"/>
      <c r="GD106" s="182"/>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80"/>
    </row>
    <row r="107" spans="2:221" ht="22.5" customHeight="1" x14ac:dyDescent="0.2">
      <c r="B107" s="185" t="s">
        <v>691</v>
      </c>
      <c r="C107" s="186"/>
      <c r="D107" s="186"/>
      <c r="E107" s="186"/>
      <c r="F107" s="186"/>
      <c r="G107" s="186"/>
      <c r="H107" s="186"/>
      <c r="I107" s="186"/>
      <c r="J107" s="186"/>
      <c r="K107" s="186"/>
      <c r="L107" s="186"/>
      <c r="M107" s="186"/>
      <c r="N107" s="186"/>
      <c r="O107" s="186"/>
      <c r="P107" s="186"/>
      <c r="Q107" s="186"/>
      <c r="R107" s="186"/>
      <c r="S107" s="186"/>
      <c r="T107" s="186"/>
      <c r="U107" s="187"/>
      <c r="V107" s="188" t="s">
        <v>728</v>
      </c>
      <c r="W107" s="189"/>
      <c r="X107" s="189"/>
      <c r="Y107" s="189"/>
      <c r="Z107" s="189"/>
      <c r="AA107" s="190"/>
      <c r="AB107" s="191">
        <v>6.3600000000000004E-2</v>
      </c>
      <c r="AC107" s="192"/>
      <c r="AD107" s="192"/>
      <c r="AE107" s="192"/>
      <c r="AF107" s="193"/>
      <c r="AG107" s="74" t="s">
        <v>23</v>
      </c>
      <c r="AH107" s="75"/>
      <c r="AI107" s="75"/>
      <c r="AJ107" s="75"/>
      <c r="AK107" s="75"/>
      <c r="AL107" s="76">
        <f t="shared" si="1"/>
        <v>1</v>
      </c>
      <c r="AM107" s="77"/>
      <c r="AN107" s="77"/>
      <c r="AO107" s="78"/>
      <c r="AP107" s="369">
        <v>1</v>
      </c>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1"/>
      <c r="BZ107" s="369">
        <v>0</v>
      </c>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1"/>
      <c r="DJ107" s="183"/>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66"/>
      <c r="ET107" s="183"/>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66"/>
      <c r="GD107" s="183"/>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66"/>
    </row>
    <row r="108" spans="2:221" ht="22.5" customHeight="1" thickBot="1" x14ac:dyDescent="0.25">
      <c r="B108" s="416"/>
      <c r="C108" s="417"/>
      <c r="D108" s="417"/>
      <c r="E108" s="417"/>
      <c r="F108" s="417"/>
      <c r="G108" s="417"/>
      <c r="H108" s="417"/>
      <c r="I108" s="417"/>
      <c r="J108" s="417"/>
      <c r="K108" s="417"/>
      <c r="L108" s="417"/>
      <c r="M108" s="417"/>
      <c r="N108" s="417"/>
      <c r="O108" s="417"/>
      <c r="P108" s="417"/>
      <c r="Q108" s="417"/>
      <c r="R108" s="417"/>
      <c r="S108" s="417"/>
      <c r="T108" s="417"/>
      <c r="U108" s="418"/>
      <c r="V108" s="419"/>
      <c r="W108" s="420"/>
      <c r="X108" s="420"/>
      <c r="Y108" s="420"/>
      <c r="Z108" s="420"/>
      <c r="AA108" s="421"/>
      <c r="AB108" s="422"/>
      <c r="AC108" s="423"/>
      <c r="AD108" s="423"/>
      <c r="AE108" s="423"/>
      <c r="AF108" s="424"/>
      <c r="AG108" s="426" t="s">
        <v>24</v>
      </c>
      <c r="AH108" s="427"/>
      <c r="AI108" s="427"/>
      <c r="AJ108" s="427"/>
      <c r="AK108" s="427"/>
      <c r="AL108" s="428">
        <f t="shared" si="1"/>
        <v>0.6</v>
      </c>
      <c r="AM108" s="429"/>
      <c r="AN108" s="429"/>
      <c r="AO108" s="430"/>
      <c r="AP108" s="539">
        <v>0.5</v>
      </c>
      <c r="AQ108" s="523"/>
      <c r="AR108" s="523"/>
      <c r="AS108" s="523"/>
      <c r="AT108" s="523"/>
      <c r="AU108" s="523"/>
      <c r="AV108" s="523"/>
      <c r="AW108" s="523"/>
      <c r="AX108" s="523"/>
      <c r="AY108" s="523"/>
      <c r="AZ108" s="523"/>
      <c r="BA108" s="523"/>
      <c r="BB108" s="523"/>
      <c r="BC108" s="523"/>
      <c r="BD108" s="523"/>
      <c r="BE108" s="523"/>
      <c r="BF108" s="523"/>
      <c r="BG108" s="523"/>
      <c r="BH108" s="523"/>
      <c r="BI108" s="523"/>
      <c r="BJ108" s="523"/>
      <c r="BK108" s="523"/>
      <c r="BL108" s="523"/>
      <c r="BM108" s="523"/>
      <c r="BN108" s="523"/>
      <c r="BO108" s="523"/>
      <c r="BP108" s="523"/>
      <c r="BQ108" s="523"/>
      <c r="BR108" s="523"/>
      <c r="BS108" s="523"/>
      <c r="BT108" s="523"/>
      <c r="BU108" s="523"/>
      <c r="BV108" s="523"/>
      <c r="BW108" s="523"/>
      <c r="BX108" s="523"/>
      <c r="BY108" s="540"/>
      <c r="BZ108" s="381">
        <v>0.1</v>
      </c>
      <c r="CA108" s="382"/>
      <c r="CB108" s="382"/>
      <c r="CC108" s="382"/>
      <c r="CD108" s="382"/>
      <c r="CE108" s="382"/>
      <c r="CF108" s="382"/>
      <c r="CG108" s="382"/>
      <c r="CH108" s="382"/>
      <c r="CI108" s="382"/>
      <c r="CJ108" s="382"/>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3"/>
      <c r="DJ108" s="435"/>
      <c r="DK108" s="425"/>
      <c r="DL108" s="425"/>
      <c r="DM108" s="425"/>
      <c r="DN108" s="425"/>
      <c r="DO108" s="425"/>
      <c r="DP108" s="425"/>
      <c r="DQ108" s="425"/>
      <c r="DR108" s="425"/>
      <c r="DS108" s="425"/>
      <c r="DT108" s="425"/>
      <c r="DU108" s="425"/>
      <c r="DV108" s="425"/>
      <c r="DW108" s="425"/>
      <c r="DX108" s="425"/>
      <c r="DY108" s="425"/>
      <c r="DZ108" s="425"/>
      <c r="EA108" s="425"/>
      <c r="EB108" s="425"/>
      <c r="EC108" s="425"/>
      <c r="ED108" s="425"/>
      <c r="EE108" s="425"/>
      <c r="EF108" s="425"/>
      <c r="EG108" s="425"/>
      <c r="EH108" s="425"/>
      <c r="EI108" s="425"/>
      <c r="EJ108" s="425"/>
      <c r="EK108" s="425"/>
      <c r="EL108" s="425"/>
      <c r="EM108" s="425"/>
      <c r="EN108" s="425"/>
      <c r="EO108" s="425"/>
      <c r="EP108" s="425"/>
      <c r="EQ108" s="425"/>
      <c r="ER108" s="425"/>
      <c r="ES108" s="434"/>
      <c r="ET108" s="435"/>
      <c r="EU108" s="425"/>
      <c r="EV108" s="425"/>
      <c r="EW108" s="425"/>
      <c r="EX108" s="425"/>
      <c r="EY108" s="425"/>
      <c r="EZ108" s="425"/>
      <c r="FA108" s="425"/>
      <c r="FB108" s="425"/>
      <c r="FC108" s="425"/>
      <c r="FD108" s="425"/>
      <c r="FE108" s="425"/>
      <c r="FF108" s="425"/>
      <c r="FG108" s="425"/>
      <c r="FH108" s="425"/>
      <c r="FI108" s="425"/>
      <c r="FJ108" s="425"/>
      <c r="FK108" s="425"/>
      <c r="FL108" s="425"/>
      <c r="FM108" s="425"/>
      <c r="FN108" s="425"/>
      <c r="FO108" s="425"/>
      <c r="FP108" s="425"/>
      <c r="FQ108" s="425"/>
      <c r="FR108" s="425"/>
      <c r="FS108" s="425"/>
      <c r="FT108" s="425"/>
      <c r="FU108" s="425"/>
      <c r="FV108" s="425"/>
      <c r="FW108" s="425"/>
      <c r="FX108" s="425"/>
      <c r="FY108" s="425"/>
      <c r="FZ108" s="425"/>
      <c r="GA108" s="425"/>
      <c r="GB108" s="425"/>
      <c r="GC108" s="434"/>
      <c r="GD108" s="435"/>
      <c r="GE108" s="425"/>
      <c r="GF108" s="425"/>
      <c r="GG108" s="425"/>
      <c r="GH108" s="425"/>
      <c r="GI108" s="425"/>
      <c r="GJ108" s="425"/>
      <c r="GK108" s="425"/>
      <c r="GL108" s="425"/>
      <c r="GM108" s="425"/>
      <c r="GN108" s="425"/>
      <c r="GO108" s="425"/>
      <c r="GP108" s="425"/>
      <c r="GQ108" s="425"/>
      <c r="GR108" s="425"/>
      <c r="GS108" s="425"/>
      <c r="GT108" s="425"/>
      <c r="GU108" s="425"/>
      <c r="GV108" s="425"/>
      <c r="GW108" s="425"/>
      <c r="GX108" s="425"/>
      <c r="GY108" s="425"/>
      <c r="GZ108" s="425"/>
      <c r="HA108" s="425"/>
      <c r="HB108" s="425"/>
      <c r="HC108" s="425"/>
      <c r="HD108" s="425"/>
      <c r="HE108" s="425"/>
      <c r="HF108" s="425"/>
      <c r="HG108" s="425"/>
      <c r="HH108" s="425"/>
      <c r="HI108" s="425"/>
      <c r="HJ108" s="425"/>
      <c r="HK108" s="425"/>
      <c r="HL108" s="425"/>
      <c r="HM108" s="434"/>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67" t="s">
        <v>33</v>
      </c>
      <c r="D111" s="68"/>
      <c r="E111" s="68"/>
      <c r="F111" s="68"/>
      <c r="G111" s="68"/>
      <c r="H111" s="68"/>
      <c r="I111" s="68"/>
      <c r="J111" s="68"/>
      <c r="K111" s="68"/>
      <c r="L111" s="68"/>
      <c r="M111" s="68"/>
      <c r="N111" s="68"/>
      <c r="O111" s="85" t="s">
        <v>650</v>
      </c>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67" t="s">
        <v>34</v>
      </c>
      <c r="D112" s="68"/>
      <c r="E112" s="68"/>
      <c r="F112" s="68"/>
      <c r="G112" s="68"/>
      <c r="H112" s="68"/>
      <c r="I112" s="68"/>
      <c r="J112" s="68"/>
      <c r="K112" s="68"/>
      <c r="L112" s="68"/>
      <c r="M112" s="68"/>
      <c r="N112" s="68"/>
      <c r="O112" s="69" t="s">
        <v>651</v>
      </c>
      <c r="P112" s="69"/>
      <c r="Q112" s="6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67" t="s">
        <v>35</v>
      </c>
      <c r="D113" s="67"/>
      <c r="E113" s="67"/>
      <c r="F113" s="67"/>
      <c r="G113" s="67"/>
      <c r="H113" s="67"/>
      <c r="I113" s="67"/>
      <c r="J113" s="67"/>
      <c r="K113" s="67"/>
      <c r="L113" s="67"/>
      <c r="M113" s="67"/>
      <c r="N113" s="67"/>
      <c r="O113" s="70">
        <v>0.05</v>
      </c>
      <c r="P113" s="70"/>
      <c r="Q113" s="70"/>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71" t="s">
        <v>36</v>
      </c>
      <c r="D114" s="71"/>
      <c r="E114" s="71"/>
      <c r="F114" s="71"/>
      <c r="G114" s="71"/>
      <c r="H114" s="71"/>
      <c r="I114" s="71"/>
      <c r="J114" s="71"/>
      <c r="K114" s="71"/>
      <c r="L114" s="71"/>
      <c r="M114" s="71"/>
      <c r="N114" s="71"/>
      <c r="O114" s="72" t="s">
        <v>729</v>
      </c>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67" t="s">
        <v>34</v>
      </c>
      <c r="D115" s="67"/>
      <c r="E115" s="67"/>
      <c r="F115" s="67"/>
      <c r="G115" s="67"/>
      <c r="H115" s="67"/>
      <c r="I115" s="67"/>
      <c r="J115" s="67"/>
      <c r="K115" s="67"/>
      <c r="L115" s="67"/>
      <c r="M115" s="67"/>
      <c r="N115" s="67"/>
      <c r="O115" s="69" t="s">
        <v>730</v>
      </c>
      <c r="P115" s="69"/>
      <c r="Q115" s="69"/>
      <c r="R115" s="6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67" t="s">
        <v>37</v>
      </c>
      <c r="D116" s="67"/>
      <c r="E116" s="67"/>
      <c r="F116" s="67"/>
      <c r="G116" s="67"/>
      <c r="H116" s="67"/>
      <c r="I116" s="67"/>
      <c r="J116" s="67"/>
      <c r="K116" s="67"/>
      <c r="L116" s="67"/>
      <c r="M116" s="67"/>
      <c r="N116" s="67"/>
      <c r="O116" s="73">
        <v>0.03</v>
      </c>
      <c r="P116" s="69"/>
      <c r="Q116" s="6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67" t="s">
        <v>38</v>
      </c>
      <c r="D117" s="67"/>
      <c r="E117" s="67"/>
      <c r="F117" s="67"/>
      <c r="G117" s="67"/>
      <c r="H117" s="67"/>
      <c r="I117" s="67"/>
      <c r="J117" s="67"/>
      <c r="K117" s="67"/>
      <c r="L117" s="67"/>
      <c r="M117" s="67"/>
      <c r="N117" s="67"/>
      <c r="O117" s="69" t="s">
        <v>654</v>
      </c>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121" t="s">
        <v>39</v>
      </c>
      <c r="C119" s="122"/>
      <c r="D119" s="122"/>
      <c r="E119" s="122"/>
      <c r="F119" s="122"/>
      <c r="G119" s="122"/>
      <c r="H119" s="122"/>
      <c r="I119" s="122"/>
      <c r="J119" s="122"/>
      <c r="K119" s="122"/>
      <c r="L119" s="122"/>
      <c r="M119" s="122"/>
      <c r="N119" s="122"/>
      <c r="O119" s="122"/>
      <c r="P119" s="122"/>
      <c r="Q119" s="122"/>
      <c r="R119" s="122"/>
      <c r="S119" s="122"/>
      <c r="T119" s="122"/>
      <c r="U119" s="123"/>
      <c r="V119" s="121" t="s">
        <v>40</v>
      </c>
      <c r="W119" s="122"/>
      <c r="X119" s="122"/>
      <c r="Y119" s="122"/>
      <c r="Z119" s="122"/>
      <c r="AA119" s="123"/>
      <c r="AB119" s="121" t="s">
        <v>9</v>
      </c>
      <c r="AC119" s="122"/>
      <c r="AD119" s="122"/>
      <c r="AE119" s="122"/>
      <c r="AF119" s="123"/>
      <c r="AG119" s="121" t="s">
        <v>1</v>
      </c>
      <c r="AH119" s="122"/>
      <c r="AI119" s="122"/>
      <c r="AJ119" s="122"/>
      <c r="AK119" s="122"/>
      <c r="AL119" s="122"/>
      <c r="AM119" s="122"/>
      <c r="AN119" s="122"/>
      <c r="AO119" s="123"/>
      <c r="AP119" s="127" t="s">
        <v>5</v>
      </c>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9"/>
      <c r="BZ119" s="127" t="s">
        <v>41</v>
      </c>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9"/>
      <c r="DJ119" s="127" t="s">
        <v>42</v>
      </c>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9"/>
      <c r="ET119" s="127" t="s">
        <v>43</v>
      </c>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9"/>
      <c r="GD119" s="127" t="s">
        <v>44</v>
      </c>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9"/>
    </row>
    <row r="120" spans="2:221" ht="18" customHeight="1" thickBot="1" x14ac:dyDescent="0.25">
      <c r="B120" s="124"/>
      <c r="C120" s="125"/>
      <c r="D120" s="125"/>
      <c r="E120" s="125"/>
      <c r="F120" s="125"/>
      <c r="G120" s="125"/>
      <c r="H120" s="125"/>
      <c r="I120" s="125"/>
      <c r="J120" s="125"/>
      <c r="K120" s="125"/>
      <c r="L120" s="125"/>
      <c r="M120" s="125"/>
      <c r="N120" s="125"/>
      <c r="O120" s="125"/>
      <c r="P120" s="125"/>
      <c r="Q120" s="125"/>
      <c r="R120" s="125"/>
      <c r="S120" s="125"/>
      <c r="T120" s="125"/>
      <c r="U120" s="126"/>
      <c r="V120" s="124"/>
      <c r="W120" s="125"/>
      <c r="X120" s="125"/>
      <c r="Y120" s="125"/>
      <c r="Z120" s="125"/>
      <c r="AA120" s="126"/>
      <c r="AB120" s="124"/>
      <c r="AC120" s="125"/>
      <c r="AD120" s="125"/>
      <c r="AE120" s="125"/>
      <c r="AF120" s="126"/>
      <c r="AG120" s="124"/>
      <c r="AH120" s="125"/>
      <c r="AI120" s="125"/>
      <c r="AJ120" s="125"/>
      <c r="AK120" s="125"/>
      <c r="AL120" s="125"/>
      <c r="AM120" s="125"/>
      <c r="AN120" s="125"/>
      <c r="AO120" s="126"/>
      <c r="AP120" s="116" t="s">
        <v>11</v>
      </c>
      <c r="AQ120" s="117"/>
      <c r="AR120" s="117"/>
      <c r="AS120" s="117" t="s">
        <v>12</v>
      </c>
      <c r="AT120" s="117"/>
      <c r="AU120" s="117"/>
      <c r="AV120" s="118" t="s">
        <v>13</v>
      </c>
      <c r="AW120" s="119"/>
      <c r="AX120" s="120"/>
      <c r="AY120" s="118" t="s">
        <v>17</v>
      </c>
      <c r="AZ120" s="119"/>
      <c r="BA120" s="120"/>
      <c r="BB120" s="118" t="s">
        <v>14</v>
      </c>
      <c r="BC120" s="119"/>
      <c r="BD120" s="120"/>
      <c r="BE120" s="118" t="s">
        <v>15</v>
      </c>
      <c r="BF120" s="119"/>
      <c r="BG120" s="120"/>
      <c r="BH120" s="118" t="s">
        <v>16</v>
      </c>
      <c r="BI120" s="119"/>
      <c r="BJ120" s="120"/>
      <c r="BK120" s="118" t="s">
        <v>18</v>
      </c>
      <c r="BL120" s="119"/>
      <c r="BM120" s="120"/>
      <c r="BN120" s="118" t="s">
        <v>19</v>
      </c>
      <c r="BO120" s="119"/>
      <c r="BP120" s="120"/>
      <c r="BQ120" s="118" t="s">
        <v>20</v>
      </c>
      <c r="BR120" s="119"/>
      <c r="BS120" s="120"/>
      <c r="BT120" s="118" t="s">
        <v>21</v>
      </c>
      <c r="BU120" s="119"/>
      <c r="BV120" s="120"/>
      <c r="BW120" s="118" t="s">
        <v>22</v>
      </c>
      <c r="BX120" s="119"/>
      <c r="BY120" s="130"/>
      <c r="BZ120" s="116" t="s">
        <v>11</v>
      </c>
      <c r="CA120" s="117"/>
      <c r="CB120" s="117"/>
      <c r="CC120" s="117" t="s">
        <v>12</v>
      </c>
      <c r="CD120" s="117"/>
      <c r="CE120" s="117"/>
      <c r="CF120" s="118" t="s">
        <v>13</v>
      </c>
      <c r="CG120" s="119"/>
      <c r="CH120" s="120"/>
      <c r="CI120" s="118" t="s">
        <v>17</v>
      </c>
      <c r="CJ120" s="119"/>
      <c r="CK120" s="120"/>
      <c r="CL120" s="118" t="s">
        <v>14</v>
      </c>
      <c r="CM120" s="119"/>
      <c r="CN120" s="120"/>
      <c r="CO120" s="118" t="s">
        <v>15</v>
      </c>
      <c r="CP120" s="119"/>
      <c r="CQ120" s="120"/>
      <c r="CR120" s="118" t="s">
        <v>16</v>
      </c>
      <c r="CS120" s="119"/>
      <c r="CT120" s="120"/>
      <c r="CU120" s="118" t="s">
        <v>18</v>
      </c>
      <c r="CV120" s="119"/>
      <c r="CW120" s="120"/>
      <c r="CX120" s="118" t="s">
        <v>19</v>
      </c>
      <c r="CY120" s="119"/>
      <c r="CZ120" s="120"/>
      <c r="DA120" s="118" t="s">
        <v>20</v>
      </c>
      <c r="DB120" s="119"/>
      <c r="DC120" s="120"/>
      <c r="DD120" s="118" t="s">
        <v>21</v>
      </c>
      <c r="DE120" s="119"/>
      <c r="DF120" s="120"/>
      <c r="DG120" s="118" t="s">
        <v>22</v>
      </c>
      <c r="DH120" s="119"/>
      <c r="DI120" s="130"/>
      <c r="DJ120" s="116" t="s">
        <v>11</v>
      </c>
      <c r="DK120" s="117"/>
      <c r="DL120" s="117"/>
      <c r="DM120" s="117" t="s">
        <v>12</v>
      </c>
      <c r="DN120" s="117"/>
      <c r="DO120" s="117"/>
      <c r="DP120" s="118" t="s">
        <v>13</v>
      </c>
      <c r="DQ120" s="119"/>
      <c r="DR120" s="120"/>
      <c r="DS120" s="118" t="s">
        <v>17</v>
      </c>
      <c r="DT120" s="119"/>
      <c r="DU120" s="120"/>
      <c r="DV120" s="118" t="s">
        <v>14</v>
      </c>
      <c r="DW120" s="119"/>
      <c r="DX120" s="120"/>
      <c r="DY120" s="118" t="s">
        <v>15</v>
      </c>
      <c r="DZ120" s="119"/>
      <c r="EA120" s="120"/>
      <c r="EB120" s="118" t="s">
        <v>16</v>
      </c>
      <c r="EC120" s="119"/>
      <c r="ED120" s="120"/>
      <c r="EE120" s="118" t="s">
        <v>18</v>
      </c>
      <c r="EF120" s="119"/>
      <c r="EG120" s="120"/>
      <c r="EH120" s="118" t="s">
        <v>19</v>
      </c>
      <c r="EI120" s="119"/>
      <c r="EJ120" s="120"/>
      <c r="EK120" s="118" t="s">
        <v>20</v>
      </c>
      <c r="EL120" s="119"/>
      <c r="EM120" s="120"/>
      <c r="EN120" s="118" t="s">
        <v>21</v>
      </c>
      <c r="EO120" s="119"/>
      <c r="EP120" s="120"/>
      <c r="EQ120" s="118" t="s">
        <v>22</v>
      </c>
      <c r="ER120" s="119"/>
      <c r="ES120" s="130"/>
      <c r="ET120" s="116" t="s">
        <v>11</v>
      </c>
      <c r="EU120" s="117"/>
      <c r="EV120" s="117"/>
      <c r="EW120" s="117" t="s">
        <v>12</v>
      </c>
      <c r="EX120" s="117"/>
      <c r="EY120" s="117"/>
      <c r="EZ120" s="118" t="s">
        <v>13</v>
      </c>
      <c r="FA120" s="119"/>
      <c r="FB120" s="120"/>
      <c r="FC120" s="118" t="s">
        <v>17</v>
      </c>
      <c r="FD120" s="119"/>
      <c r="FE120" s="120"/>
      <c r="FF120" s="118" t="s">
        <v>14</v>
      </c>
      <c r="FG120" s="119"/>
      <c r="FH120" s="120"/>
      <c r="FI120" s="118" t="s">
        <v>15</v>
      </c>
      <c r="FJ120" s="119"/>
      <c r="FK120" s="120"/>
      <c r="FL120" s="118" t="s">
        <v>16</v>
      </c>
      <c r="FM120" s="119"/>
      <c r="FN120" s="120"/>
      <c r="FO120" s="118" t="s">
        <v>18</v>
      </c>
      <c r="FP120" s="119"/>
      <c r="FQ120" s="120"/>
      <c r="FR120" s="118" t="s">
        <v>19</v>
      </c>
      <c r="FS120" s="119"/>
      <c r="FT120" s="120"/>
      <c r="FU120" s="118" t="s">
        <v>20</v>
      </c>
      <c r="FV120" s="119"/>
      <c r="FW120" s="120"/>
      <c r="FX120" s="118" t="s">
        <v>21</v>
      </c>
      <c r="FY120" s="119"/>
      <c r="FZ120" s="120"/>
      <c r="GA120" s="118" t="s">
        <v>22</v>
      </c>
      <c r="GB120" s="119"/>
      <c r="GC120" s="130"/>
      <c r="GD120" s="116" t="s">
        <v>11</v>
      </c>
      <c r="GE120" s="117"/>
      <c r="GF120" s="117"/>
      <c r="GG120" s="117" t="s">
        <v>12</v>
      </c>
      <c r="GH120" s="117"/>
      <c r="GI120" s="117"/>
      <c r="GJ120" s="118" t="s">
        <v>13</v>
      </c>
      <c r="GK120" s="119"/>
      <c r="GL120" s="120"/>
      <c r="GM120" s="118" t="s">
        <v>17</v>
      </c>
      <c r="GN120" s="119"/>
      <c r="GO120" s="120"/>
      <c r="GP120" s="118" t="s">
        <v>14</v>
      </c>
      <c r="GQ120" s="119"/>
      <c r="GR120" s="120"/>
      <c r="GS120" s="118" t="s">
        <v>15</v>
      </c>
      <c r="GT120" s="119"/>
      <c r="GU120" s="120"/>
      <c r="GV120" s="118" t="s">
        <v>16</v>
      </c>
      <c r="GW120" s="119"/>
      <c r="GX120" s="120"/>
      <c r="GY120" s="118" t="s">
        <v>18</v>
      </c>
      <c r="GZ120" s="119"/>
      <c r="HA120" s="120"/>
      <c r="HB120" s="118" t="s">
        <v>19</v>
      </c>
      <c r="HC120" s="119"/>
      <c r="HD120" s="120"/>
      <c r="HE120" s="118" t="s">
        <v>20</v>
      </c>
      <c r="HF120" s="119"/>
      <c r="HG120" s="120"/>
      <c r="HH120" s="118" t="s">
        <v>21</v>
      </c>
      <c r="HI120" s="119"/>
      <c r="HJ120" s="120"/>
      <c r="HK120" s="118" t="s">
        <v>22</v>
      </c>
      <c r="HL120" s="119"/>
      <c r="HM120" s="130"/>
    </row>
    <row r="121" spans="2:221" ht="18" customHeight="1" x14ac:dyDescent="0.2">
      <c r="B121" s="131" t="s">
        <v>731</v>
      </c>
      <c r="C121" s="132"/>
      <c r="D121" s="132"/>
      <c r="E121" s="132"/>
      <c r="F121" s="132"/>
      <c r="G121" s="132"/>
      <c r="H121" s="132"/>
      <c r="I121" s="132"/>
      <c r="J121" s="132"/>
      <c r="K121" s="132"/>
      <c r="L121" s="132"/>
      <c r="M121" s="132"/>
      <c r="N121" s="132"/>
      <c r="O121" s="132"/>
      <c r="P121" s="132"/>
      <c r="Q121" s="132"/>
      <c r="R121" s="132"/>
      <c r="S121" s="132"/>
      <c r="T121" s="132"/>
      <c r="U121" s="133"/>
      <c r="V121" s="137" t="s">
        <v>740</v>
      </c>
      <c r="W121" s="138"/>
      <c r="X121" s="138"/>
      <c r="Y121" s="138"/>
      <c r="Z121" s="138"/>
      <c r="AA121" s="139"/>
      <c r="AB121" s="143">
        <v>8.4889999999999993E-2</v>
      </c>
      <c r="AC121" s="144"/>
      <c r="AD121" s="144"/>
      <c r="AE121" s="144"/>
      <c r="AF121" s="145"/>
      <c r="AG121" s="149" t="s">
        <v>23</v>
      </c>
      <c r="AH121" s="150"/>
      <c r="AI121" s="150"/>
      <c r="AJ121" s="150"/>
      <c r="AK121" s="150"/>
      <c r="AL121" s="151">
        <f>SUM(AP121:HM121)</f>
        <v>4</v>
      </c>
      <c r="AM121" s="152"/>
      <c r="AN121" s="152"/>
      <c r="AO121" s="153"/>
      <c r="AP121" s="530">
        <v>1</v>
      </c>
      <c r="AQ121" s="531"/>
      <c r="AR121" s="531"/>
      <c r="AS121" s="531"/>
      <c r="AT121" s="531"/>
      <c r="AU121" s="531"/>
      <c r="AV121" s="531"/>
      <c r="AW121" s="531"/>
      <c r="AX121" s="531"/>
      <c r="AY121" s="531"/>
      <c r="AZ121" s="531"/>
      <c r="BA121" s="531"/>
      <c r="BB121" s="531"/>
      <c r="BC121" s="531"/>
      <c r="BD121" s="531"/>
      <c r="BE121" s="531"/>
      <c r="BF121" s="531"/>
      <c r="BG121" s="531"/>
      <c r="BH121" s="531"/>
      <c r="BI121" s="531"/>
      <c r="BJ121" s="531"/>
      <c r="BK121" s="531"/>
      <c r="BL121" s="531"/>
      <c r="BM121" s="531"/>
      <c r="BN121" s="531"/>
      <c r="BO121" s="531"/>
      <c r="BP121" s="531"/>
      <c r="BQ121" s="531"/>
      <c r="BR121" s="531"/>
      <c r="BS121" s="531"/>
      <c r="BT121" s="531"/>
      <c r="BU121" s="531"/>
      <c r="BV121" s="531"/>
      <c r="BW121" s="531"/>
      <c r="BX121" s="531"/>
      <c r="BY121" s="532"/>
      <c r="BZ121" s="528">
        <v>1</v>
      </c>
      <c r="CA121" s="382"/>
      <c r="CB121" s="529"/>
      <c r="CC121" s="528">
        <v>1</v>
      </c>
      <c r="CD121" s="382"/>
      <c r="CE121" s="529"/>
      <c r="CF121" s="528">
        <v>1</v>
      </c>
      <c r="CG121" s="382"/>
      <c r="CH121" s="529"/>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6"/>
      <c r="DJ121" s="155"/>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6"/>
      <c r="ET121" s="155"/>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c r="FR121" s="154"/>
      <c r="FS121" s="154"/>
      <c r="FT121" s="154"/>
      <c r="FU121" s="154"/>
      <c r="FV121" s="154"/>
      <c r="FW121" s="154"/>
      <c r="FX121" s="154"/>
      <c r="FY121" s="154"/>
      <c r="FZ121" s="154"/>
      <c r="GA121" s="154"/>
      <c r="GB121" s="154"/>
      <c r="GC121" s="156"/>
      <c r="GD121" s="155"/>
      <c r="GE121" s="154"/>
      <c r="GF121" s="154"/>
      <c r="GG121" s="154"/>
      <c r="GH121" s="154"/>
      <c r="GI121" s="154"/>
      <c r="GJ121" s="154"/>
      <c r="GK121" s="154"/>
      <c r="GL121" s="154"/>
      <c r="GM121" s="154"/>
      <c r="GN121" s="154"/>
      <c r="GO121" s="154"/>
      <c r="GP121" s="154"/>
      <c r="GQ121" s="154"/>
      <c r="GR121" s="154"/>
      <c r="GS121" s="154"/>
      <c r="GT121" s="154"/>
      <c r="GU121" s="154"/>
      <c r="GV121" s="154"/>
      <c r="GW121" s="154"/>
      <c r="GX121" s="154"/>
      <c r="GY121" s="154"/>
      <c r="GZ121" s="154"/>
      <c r="HA121" s="154"/>
      <c r="HB121" s="154"/>
      <c r="HC121" s="154"/>
      <c r="HD121" s="154"/>
      <c r="HE121" s="154"/>
      <c r="HF121" s="154"/>
      <c r="HG121" s="154"/>
      <c r="HH121" s="154"/>
      <c r="HI121" s="154"/>
      <c r="HJ121" s="154"/>
      <c r="HK121" s="154"/>
      <c r="HL121" s="154"/>
      <c r="HM121" s="156"/>
    </row>
    <row r="122" spans="2:221" ht="18" customHeight="1" x14ac:dyDescent="0.2">
      <c r="B122" s="134"/>
      <c r="C122" s="135"/>
      <c r="D122" s="135"/>
      <c r="E122" s="135"/>
      <c r="F122" s="135"/>
      <c r="G122" s="135"/>
      <c r="H122" s="135"/>
      <c r="I122" s="135"/>
      <c r="J122" s="135"/>
      <c r="K122" s="135"/>
      <c r="L122" s="135"/>
      <c r="M122" s="135"/>
      <c r="N122" s="135"/>
      <c r="O122" s="135"/>
      <c r="P122" s="135"/>
      <c r="Q122" s="135"/>
      <c r="R122" s="135"/>
      <c r="S122" s="135"/>
      <c r="T122" s="135"/>
      <c r="U122" s="136"/>
      <c r="V122" s="140"/>
      <c r="W122" s="141"/>
      <c r="X122" s="141"/>
      <c r="Y122" s="141"/>
      <c r="Z122" s="141"/>
      <c r="AA122" s="142"/>
      <c r="AB122" s="146"/>
      <c r="AC122" s="147"/>
      <c r="AD122" s="147"/>
      <c r="AE122" s="147"/>
      <c r="AF122" s="148"/>
      <c r="AG122" s="74" t="s">
        <v>24</v>
      </c>
      <c r="AH122" s="75"/>
      <c r="AI122" s="75"/>
      <c r="AJ122" s="75"/>
      <c r="AK122" s="75"/>
      <c r="AL122" s="76">
        <f t="shared" ref="AL122:AL140" si="2">SUM(AP122:HM122)</f>
        <v>4</v>
      </c>
      <c r="AM122" s="77"/>
      <c r="AN122" s="77"/>
      <c r="AO122" s="78"/>
      <c r="AP122" s="533">
        <v>1</v>
      </c>
      <c r="AQ122" s="534"/>
      <c r="AR122" s="534"/>
      <c r="AS122" s="534"/>
      <c r="AT122" s="534"/>
      <c r="AU122" s="534"/>
      <c r="AV122" s="534"/>
      <c r="AW122" s="534"/>
      <c r="AX122" s="534"/>
      <c r="AY122" s="534"/>
      <c r="AZ122" s="534"/>
      <c r="BA122" s="534"/>
      <c r="BB122" s="534"/>
      <c r="BC122" s="534"/>
      <c r="BD122" s="534"/>
      <c r="BE122" s="534"/>
      <c r="BF122" s="534"/>
      <c r="BG122" s="534"/>
      <c r="BH122" s="534"/>
      <c r="BI122" s="534"/>
      <c r="BJ122" s="534"/>
      <c r="BK122" s="534"/>
      <c r="BL122" s="534"/>
      <c r="BM122" s="534"/>
      <c r="BN122" s="534"/>
      <c r="BO122" s="534"/>
      <c r="BP122" s="534"/>
      <c r="BQ122" s="534"/>
      <c r="BR122" s="534"/>
      <c r="BS122" s="534"/>
      <c r="BT122" s="534"/>
      <c r="BU122" s="534"/>
      <c r="BV122" s="534"/>
      <c r="BW122" s="534"/>
      <c r="BX122" s="534"/>
      <c r="BY122" s="535"/>
      <c r="BZ122" s="528">
        <v>1</v>
      </c>
      <c r="CA122" s="382"/>
      <c r="CB122" s="529"/>
      <c r="CC122" s="528">
        <v>1</v>
      </c>
      <c r="CD122" s="382"/>
      <c r="CE122" s="529"/>
      <c r="CF122" s="528">
        <v>1</v>
      </c>
      <c r="CG122" s="382"/>
      <c r="CH122" s="529"/>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66"/>
      <c r="DJ122" s="183"/>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66"/>
      <c r="ET122" s="183"/>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66"/>
      <c r="GD122" s="183"/>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66"/>
    </row>
    <row r="123" spans="2:221" ht="18" customHeight="1" x14ac:dyDescent="0.2">
      <c r="B123" s="159" t="s">
        <v>732</v>
      </c>
      <c r="C123" s="160"/>
      <c r="D123" s="160"/>
      <c r="E123" s="160"/>
      <c r="F123" s="160"/>
      <c r="G123" s="160"/>
      <c r="H123" s="160"/>
      <c r="I123" s="160"/>
      <c r="J123" s="160"/>
      <c r="K123" s="160"/>
      <c r="L123" s="160"/>
      <c r="M123" s="160"/>
      <c r="N123" s="160"/>
      <c r="O123" s="160"/>
      <c r="P123" s="160"/>
      <c r="Q123" s="160"/>
      <c r="R123" s="160"/>
      <c r="S123" s="160"/>
      <c r="T123" s="160"/>
      <c r="U123" s="161"/>
      <c r="V123" s="165" t="s">
        <v>741</v>
      </c>
      <c r="W123" s="166"/>
      <c r="X123" s="166"/>
      <c r="Y123" s="166"/>
      <c r="Z123" s="166"/>
      <c r="AA123" s="167"/>
      <c r="AB123" s="171">
        <v>6.3539999999999999E-2</v>
      </c>
      <c r="AC123" s="172"/>
      <c r="AD123" s="172"/>
      <c r="AE123" s="172"/>
      <c r="AF123" s="173"/>
      <c r="AG123" s="177" t="s">
        <v>23</v>
      </c>
      <c r="AH123" s="178"/>
      <c r="AI123" s="178"/>
      <c r="AJ123" s="178"/>
      <c r="AK123" s="178"/>
      <c r="AL123" s="179">
        <f t="shared" si="2"/>
        <v>60</v>
      </c>
      <c r="AM123" s="180"/>
      <c r="AN123" s="180"/>
      <c r="AO123" s="181"/>
      <c r="AP123" s="61">
        <v>4</v>
      </c>
      <c r="AQ123" s="65"/>
      <c r="AR123" s="65"/>
      <c r="AS123" s="65">
        <v>4</v>
      </c>
      <c r="AT123" s="65"/>
      <c r="AU123" s="65"/>
      <c r="AV123" s="65">
        <v>4</v>
      </c>
      <c r="AW123" s="65"/>
      <c r="AX123" s="65"/>
      <c r="AY123" s="65">
        <v>4</v>
      </c>
      <c r="AZ123" s="65"/>
      <c r="BA123" s="65"/>
      <c r="BB123" s="65">
        <v>4</v>
      </c>
      <c r="BC123" s="65"/>
      <c r="BD123" s="65"/>
      <c r="BE123" s="65">
        <v>4</v>
      </c>
      <c r="BF123" s="65"/>
      <c r="BG123" s="65"/>
      <c r="BH123" s="65">
        <v>4</v>
      </c>
      <c r="BI123" s="65"/>
      <c r="BJ123" s="65"/>
      <c r="BK123" s="65">
        <v>4</v>
      </c>
      <c r="BL123" s="65"/>
      <c r="BM123" s="65"/>
      <c r="BN123" s="65">
        <v>4</v>
      </c>
      <c r="BO123" s="65"/>
      <c r="BP123" s="65"/>
      <c r="BQ123" s="65">
        <v>4</v>
      </c>
      <c r="BR123" s="65"/>
      <c r="BS123" s="65"/>
      <c r="BT123" s="65">
        <v>4</v>
      </c>
      <c r="BU123" s="65"/>
      <c r="BV123" s="65"/>
      <c r="BW123" s="65">
        <v>4</v>
      </c>
      <c r="BX123" s="65"/>
      <c r="BY123" s="80"/>
      <c r="BZ123" s="182">
        <v>4</v>
      </c>
      <c r="CA123" s="65"/>
      <c r="CB123" s="65"/>
      <c r="CC123" s="65">
        <v>4</v>
      </c>
      <c r="CD123" s="65"/>
      <c r="CE123" s="65"/>
      <c r="CF123" s="65">
        <v>4</v>
      </c>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182"/>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80"/>
      <c r="ET123" s="182"/>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80"/>
      <c r="GD123" s="182"/>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80"/>
    </row>
    <row r="124" spans="2:221" ht="18" customHeight="1" x14ac:dyDescent="0.2">
      <c r="B124" s="162"/>
      <c r="C124" s="163"/>
      <c r="D124" s="163"/>
      <c r="E124" s="163"/>
      <c r="F124" s="163"/>
      <c r="G124" s="163"/>
      <c r="H124" s="163"/>
      <c r="I124" s="163"/>
      <c r="J124" s="163"/>
      <c r="K124" s="163"/>
      <c r="L124" s="163"/>
      <c r="M124" s="163"/>
      <c r="N124" s="163"/>
      <c r="O124" s="163"/>
      <c r="P124" s="163"/>
      <c r="Q124" s="163"/>
      <c r="R124" s="163"/>
      <c r="S124" s="163"/>
      <c r="T124" s="163"/>
      <c r="U124" s="164"/>
      <c r="V124" s="168"/>
      <c r="W124" s="169"/>
      <c r="X124" s="169"/>
      <c r="Y124" s="169"/>
      <c r="Z124" s="169"/>
      <c r="AA124" s="170"/>
      <c r="AB124" s="174"/>
      <c r="AC124" s="175"/>
      <c r="AD124" s="175"/>
      <c r="AE124" s="175"/>
      <c r="AF124" s="176"/>
      <c r="AG124" s="177" t="s">
        <v>24</v>
      </c>
      <c r="AH124" s="178"/>
      <c r="AI124" s="178"/>
      <c r="AJ124" s="178"/>
      <c r="AK124" s="178"/>
      <c r="AL124" s="179">
        <f t="shared" si="2"/>
        <v>60</v>
      </c>
      <c r="AM124" s="180"/>
      <c r="AN124" s="180"/>
      <c r="AO124" s="181"/>
      <c r="AP124" s="61">
        <v>4</v>
      </c>
      <c r="AQ124" s="65"/>
      <c r="AR124" s="65"/>
      <c r="AS124" s="65">
        <v>4</v>
      </c>
      <c r="AT124" s="65"/>
      <c r="AU124" s="65"/>
      <c r="AV124" s="65">
        <v>4</v>
      </c>
      <c r="AW124" s="65"/>
      <c r="AX124" s="65"/>
      <c r="AY124" s="65">
        <v>4</v>
      </c>
      <c r="AZ124" s="65"/>
      <c r="BA124" s="65"/>
      <c r="BB124" s="65">
        <v>4</v>
      </c>
      <c r="BC124" s="65"/>
      <c r="BD124" s="65"/>
      <c r="BE124" s="65">
        <v>4</v>
      </c>
      <c r="BF124" s="65"/>
      <c r="BG124" s="65"/>
      <c r="BH124" s="65">
        <v>4</v>
      </c>
      <c r="BI124" s="65"/>
      <c r="BJ124" s="65"/>
      <c r="BK124" s="65">
        <v>4</v>
      </c>
      <c r="BL124" s="65"/>
      <c r="BM124" s="65"/>
      <c r="BN124" s="65">
        <v>4</v>
      </c>
      <c r="BO124" s="65"/>
      <c r="BP124" s="65"/>
      <c r="BQ124" s="65">
        <v>4</v>
      </c>
      <c r="BR124" s="65"/>
      <c r="BS124" s="65"/>
      <c r="BT124" s="65">
        <v>4</v>
      </c>
      <c r="BU124" s="65"/>
      <c r="BV124" s="65"/>
      <c r="BW124" s="65">
        <v>4</v>
      </c>
      <c r="BX124" s="65"/>
      <c r="BY124" s="80"/>
      <c r="BZ124" s="182">
        <v>4</v>
      </c>
      <c r="CA124" s="65"/>
      <c r="CB124" s="65"/>
      <c r="CC124" s="65">
        <v>4</v>
      </c>
      <c r="CD124" s="65"/>
      <c r="CE124" s="65"/>
      <c r="CF124" s="65">
        <v>4</v>
      </c>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80"/>
      <c r="DJ124" s="182"/>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80"/>
      <c r="ET124" s="182"/>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80"/>
      <c r="GD124" s="182"/>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80"/>
    </row>
    <row r="125" spans="2:221" ht="18" customHeight="1" x14ac:dyDescent="0.2">
      <c r="B125" s="185" t="s">
        <v>733</v>
      </c>
      <c r="C125" s="186"/>
      <c r="D125" s="186"/>
      <c r="E125" s="186"/>
      <c r="F125" s="186"/>
      <c r="G125" s="186"/>
      <c r="H125" s="186"/>
      <c r="I125" s="186"/>
      <c r="J125" s="186"/>
      <c r="K125" s="186"/>
      <c r="L125" s="186"/>
      <c r="M125" s="186"/>
      <c r="N125" s="186"/>
      <c r="O125" s="186"/>
      <c r="P125" s="186"/>
      <c r="Q125" s="186"/>
      <c r="R125" s="186"/>
      <c r="S125" s="186"/>
      <c r="T125" s="186"/>
      <c r="U125" s="187"/>
      <c r="V125" s="188" t="s">
        <v>742</v>
      </c>
      <c r="W125" s="189"/>
      <c r="X125" s="189"/>
      <c r="Y125" s="189"/>
      <c r="Z125" s="189"/>
      <c r="AA125" s="190"/>
      <c r="AB125" s="191">
        <v>0.73301000000000005</v>
      </c>
      <c r="AC125" s="192"/>
      <c r="AD125" s="192"/>
      <c r="AE125" s="192"/>
      <c r="AF125" s="193"/>
      <c r="AG125" s="74" t="s">
        <v>23</v>
      </c>
      <c r="AH125" s="75"/>
      <c r="AI125" s="75"/>
      <c r="AJ125" s="75"/>
      <c r="AK125" s="75"/>
      <c r="AL125" s="76">
        <f t="shared" si="2"/>
        <v>1</v>
      </c>
      <c r="AM125" s="77"/>
      <c r="AN125" s="77"/>
      <c r="AO125" s="78"/>
      <c r="AP125" s="91"/>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v>1</v>
      </c>
      <c r="BO125" s="58"/>
      <c r="BP125" s="58"/>
      <c r="BQ125" s="58"/>
      <c r="BR125" s="58"/>
      <c r="BS125" s="58"/>
      <c r="BT125" s="58"/>
      <c r="BU125" s="58"/>
      <c r="BV125" s="58"/>
      <c r="BW125" s="58"/>
      <c r="BX125" s="58"/>
      <c r="BY125" s="66"/>
      <c r="BZ125" s="183"/>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66"/>
      <c r="DJ125" s="183"/>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66"/>
      <c r="ET125" s="183"/>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66"/>
      <c r="GD125" s="183"/>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66"/>
    </row>
    <row r="126" spans="2:221" ht="18" customHeight="1" x14ac:dyDescent="0.2">
      <c r="B126" s="134"/>
      <c r="C126" s="135"/>
      <c r="D126" s="135"/>
      <c r="E126" s="135"/>
      <c r="F126" s="135"/>
      <c r="G126" s="135"/>
      <c r="H126" s="135"/>
      <c r="I126" s="135"/>
      <c r="J126" s="135"/>
      <c r="K126" s="135"/>
      <c r="L126" s="135"/>
      <c r="M126" s="135"/>
      <c r="N126" s="135"/>
      <c r="O126" s="135"/>
      <c r="P126" s="135"/>
      <c r="Q126" s="135"/>
      <c r="R126" s="135"/>
      <c r="S126" s="135"/>
      <c r="T126" s="135"/>
      <c r="U126" s="136"/>
      <c r="V126" s="140"/>
      <c r="W126" s="141"/>
      <c r="X126" s="141"/>
      <c r="Y126" s="141"/>
      <c r="Z126" s="141"/>
      <c r="AA126" s="142"/>
      <c r="AB126" s="146"/>
      <c r="AC126" s="147"/>
      <c r="AD126" s="147"/>
      <c r="AE126" s="147"/>
      <c r="AF126" s="148"/>
      <c r="AG126" s="74" t="s">
        <v>24</v>
      </c>
      <c r="AH126" s="75"/>
      <c r="AI126" s="75"/>
      <c r="AJ126" s="75"/>
      <c r="AK126" s="75"/>
      <c r="AL126" s="76">
        <f t="shared" si="2"/>
        <v>1</v>
      </c>
      <c r="AM126" s="77"/>
      <c r="AN126" s="77"/>
      <c r="AO126" s="78"/>
      <c r="AP126" s="79"/>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v>1</v>
      </c>
      <c r="BO126" s="58"/>
      <c r="BP126" s="58"/>
      <c r="BQ126" s="58"/>
      <c r="BR126" s="58"/>
      <c r="BS126" s="58"/>
      <c r="BT126" s="58"/>
      <c r="BU126" s="58"/>
      <c r="BV126" s="58"/>
      <c r="BW126" s="58"/>
      <c r="BX126" s="58"/>
      <c r="BY126" s="66"/>
      <c r="BZ126" s="183"/>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66"/>
      <c r="DJ126" s="183"/>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66"/>
      <c r="ET126" s="183"/>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66"/>
      <c r="GD126" s="183"/>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66"/>
    </row>
    <row r="127" spans="2:221" ht="18" customHeight="1" x14ac:dyDescent="0.2">
      <c r="B127" s="159" t="s">
        <v>734</v>
      </c>
      <c r="C127" s="160"/>
      <c r="D127" s="160"/>
      <c r="E127" s="160"/>
      <c r="F127" s="160"/>
      <c r="G127" s="160"/>
      <c r="H127" s="160"/>
      <c r="I127" s="160"/>
      <c r="J127" s="160"/>
      <c r="K127" s="160"/>
      <c r="L127" s="160"/>
      <c r="M127" s="160"/>
      <c r="N127" s="160"/>
      <c r="O127" s="160"/>
      <c r="P127" s="160"/>
      <c r="Q127" s="160"/>
      <c r="R127" s="160"/>
      <c r="S127" s="160"/>
      <c r="T127" s="160"/>
      <c r="U127" s="161"/>
      <c r="V127" s="165" t="s">
        <v>743</v>
      </c>
      <c r="W127" s="166"/>
      <c r="X127" s="166"/>
      <c r="Y127" s="166"/>
      <c r="Z127" s="166"/>
      <c r="AA127" s="167"/>
      <c r="AB127" s="171">
        <v>1.4319999999999999E-2</v>
      </c>
      <c r="AC127" s="172"/>
      <c r="AD127" s="172"/>
      <c r="AE127" s="172"/>
      <c r="AF127" s="173"/>
      <c r="AG127" s="177" t="s">
        <v>23</v>
      </c>
      <c r="AH127" s="178"/>
      <c r="AI127" s="178"/>
      <c r="AJ127" s="178"/>
      <c r="AK127" s="178"/>
      <c r="AL127" s="179">
        <f t="shared" si="2"/>
        <v>2</v>
      </c>
      <c r="AM127" s="180"/>
      <c r="AN127" s="180"/>
      <c r="AO127" s="181"/>
      <c r="AP127" s="61"/>
      <c r="AQ127" s="65"/>
      <c r="AR127" s="65"/>
      <c r="AS127" s="65"/>
      <c r="AT127" s="65"/>
      <c r="AU127" s="65"/>
      <c r="AV127" s="65"/>
      <c r="AW127" s="65"/>
      <c r="AX127" s="65"/>
      <c r="AY127" s="65"/>
      <c r="AZ127" s="65"/>
      <c r="BA127" s="65"/>
      <c r="BB127" s="65"/>
      <c r="BC127" s="65"/>
      <c r="BD127" s="65"/>
      <c r="BE127" s="65">
        <v>1</v>
      </c>
      <c r="BF127" s="65"/>
      <c r="BG127" s="65"/>
      <c r="BH127" s="65"/>
      <c r="BI127" s="65"/>
      <c r="BJ127" s="65"/>
      <c r="BK127" s="65"/>
      <c r="BL127" s="65"/>
      <c r="BM127" s="65"/>
      <c r="BN127" s="65"/>
      <c r="BO127" s="65"/>
      <c r="BP127" s="65"/>
      <c r="BQ127" s="65"/>
      <c r="BR127" s="65"/>
      <c r="BS127" s="65"/>
      <c r="BT127" s="65"/>
      <c r="BU127" s="65"/>
      <c r="BV127" s="65"/>
      <c r="BW127" s="65">
        <v>1</v>
      </c>
      <c r="BX127" s="65"/>
      <c r="BY127" s="80"/>
      <c r="BZ127" s="182"/>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80"/>
      <c r="DJ127" s="182"/>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80"/>
      <c r="ET127" s="182"/>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80"/>
      <c r="GD127" s="182"/>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80"/>
    </row>
    <row r="128" spans="2:221" ht="18" customHeight="1" x14ac:dyDescent="0.2">
      <c r="B128" s="162"/>
      <c r="C128" s="163"/>
      <c r="D128" s="163"/>
      <c r="E128" s="163"/>
      <c r="F128" s="163"/>
      <c r="G128" s="163"/>
      <c r="H128" s="163"/>
      <c r="I128" s="163"/>
      <c r="J128" s="163"/>
      <c r="K128" s="163"/>
      <c r="L128" s="163"/>
      <c r="M128" s="163"/>
      <c r="N128" s="163"/>
      <c r="O128" s="163"/>
      <c r="P128" s="163"/>
      <c r="Q128" s="163"/>
      <c r="R128" s="163"/>
      <c r="S128" s="163"/>
      <c r="T128" s="163"/>
      <c r="U128" s="164"/>
      <c r="V128" s="168"/>
      <c r="W128" s="169"/>
      <c r="X128" s="169"/>
      <c r="Y128" s="169"/>
      <c r="Z128" s="169"/>
      <c r="AA128" s="170"/>
      <c r="AB128" s="174"/>
      <c r="AC128" s="175"/>
      <c r="AD128" s="175"/>
      <c r="AE128" s="175"/>
      <c r="AF128" s="176"/>
      <c r="AG128" s="177" t="s">
        <v>24</v>
      </c>
      <c r="AH128" s="178"/>
      <c r="AI128" s="178"/>
      <c r="AJ128" s="178"/>
      <c r="AK128" s="178"/>
      <c r="AL128" s="179">
        <f t="shared" si="2"/>
        <v>1</v>
      </c>
      <c r="AM128" s="180"/>
      <c r="AN128" s="180"/>
      <c r="AO128" s="181"/>
      <c r="AP128" s="184"/>
      <c r="AQ128" s="65"/>
      <c r="AR128" s="65"/>
      <c r="AS128" s="65"/>
      <c r="AT128" s="65"/>
      <c r="AU128" s="65"/>
      <c r="AV128" s="65"/>
      <c r="AW128" s="65"/>
      <c r="AX128" s="65"/>
      <c r="AY128" s="65"/>
      <c r="AZ128" s="65"/>
      <c r="BA128" s="65"/>
      <c r="BB128" s="65"/>
      <c r="BC128" s="65"/>
      <c r="BD128" s="65"/>
      <c r="BE128" s="65">
        <v>0</v>
      </c>
      <c r="BF128" s="65"/>
      <c r="BG128" s="65"/>
      <c r="BH128" s="65"/>
      <c r="BI128" s="65"/>
      <c r="BJ128" s="65"/>
      <c r="BK128" s="65"/>
      <c r="BL128" s="65"/>
      <c r="BM128" s="65"/>
      <c r="BN128" s="65"/>
      <c r="BO128" s="65"/>
      <c r="BP128" s="65"/>
      <c r="BQ128" s="65"/>
      <c r="BR128" s="65"/>
      <c r="BS128" s="65"/>
      <c r="BT128" s="65"/>
      <c r="BU128" s="65"/>
      <c r="BV128" s="65"/>
      <c r="BW128" s="65">
        <v>1</v>
      </c>
      <c r="BX128" s="65"/>
      <c r="BY128" s="80"/>
      <c r="BZ128" s="182"/>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80"/>
      <c r="DJ128" s="182"/>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80"/>
      <c r="ET128" s="182"/>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80"/>
      <c r="GD128" s="182"/>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80"/>
    </row>
    <row r="129" spans="2:221" ht="18" customHeight="1" x14ac:dyDescent="0.2">
      <c r="B129" s="185" t="s">
        <v>735</v>
      </c>
      <c r="C129" s="186"/>
      <c r="D129" s="186"/>
      <c r="E129" s="186"/>
      <c r="F129" s="186"/>
      <c r="G129" s="186"/>
      <c r="H129" s="186"/>
      <c r="I129" s="186"/>
      <c r="J129" s="186"/>
      <c r="K129" s="186"/>
      <c r="L129" s="186"/>
      <c r="M129" s="186"/>
      <c r="N129" s="186"/>
      <c r="O129" s="186"/>
      <c r="P129" s="186"/>
      <c r="Q129" s="186"/>
      <c r="R129" s="186"/>
      <c r="S129" s="186"/>
      <c r="T129" s="186"/>
      <c r="U129" s="187"/>
      <c r="V129" s="188" t="s">
        <v>744</v>
      </c>
      <c r="W129" s="189"/>
      <c r="X129" s="189"/>
      <c r="Y129" s="189"/>
      <c r="Z129" s="189"/>
      <c r="AA129" s="190"/>
      <c r="AB129" s="191">
        <v>9.1299999999999992E-3</v>
      </c>
      <c r="AC129" s="192"/>
      <c r="AD129" s="192"/>
      <c r="AE129" s="192"/>
      <c r="AF129" s="193"/>
      <c r="AG129" s="74" t="s">
        <v>23</v>
      </c>
      <c r="AH129" s="75"/>
      <c r="AI129" s="75"/>
      <c r="AJ129" s="75"/>
      <c r="AK129" s="75"/>
      <c r="AL129" s="76">
        <f t="shared" si="2"/>
        <v>1</v>
      </c>
      <c r="AM129" s="77"/>
      <c r="AN129" s="77"/>
      <c r="AO129" s="78"/>
      <c r="AP129" s="91"/>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66"/>
      <c r="BZ129" s="183"/>
      <c r="CA129" s="58"/>
      <c r="CB129" s="58"/>
      <c r="CC129" s="58">
        <v>1</v>
      </c>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66"/>
      <c r="DJ129" s="183"/>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66"/>
      <c r="ET129" s="183"/>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66"/>
      <c r="GD129" s="183"/>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66"/>
    </row>
    <row r="130" spans="2:221" ht="18" customHeight="1" x14ac:dyDescent="0.2">
      <c r="B130" s="134"/>
      <c r="C130" s="135"/>
      <c r="D130" s="135"/>
      <c r="E130" s="135"/>
      <c r="F130" s="135"/>
      <c r="G130" s="135"/>
      <c r="H130" s="135"/>
      <c r="I130" s="135"/>
      <c r="J130" s="135"/>
      <c r="K130" s="135"/>
      <c r="L130" s="135"/>
      <c r="M130" s="135"/>
      <c r="N130" s="135"/>
      <c r="O130" s="135"/>
      <c r="P130" s="135"/>
      <c r="Q130" s="135"/>
      <c r="R130" s="135"/>
      <c r="S130" s="135"/>
      <c r="T130" s="135"/>
      <c r="U130" s="136"/>
      <c r="V130" s="140"/>
      <c r="W130" s="141"/>
      <c r="X130" s="141"/>
      <c r="Y130" s="141"/>
      <c r="Z130" s="141"/>
      <c r="AA130" s="142"/>
      <c r="AB130" s="146"/>
      <c r="AC130" s="147"/>
      <c r="AD130" s="147"/>
      <c r="AE130" s="147"/>
      <c r="AF130" s="148"/>
      <c r="AG130" s="74" t="s">
        <v>24</v>
      </c>
      <c r="AH130" s="75"/>
      <c r="AI130" s="75"/>
      <c r="AJ130" s="75"/>
      <c r="AK130" s="75"/>
      <c r="AL130" s="76">
        <f t="shared" si="2"/>
        <v>0</v>
      </c>
      <c r="AM130" s="77"/>
      <c r="AN130" s="77"/>
      <c r="AO130" s="78"/>
      <c r="AP130" s="79"/>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66"/>
      <c r="BZ130" s="183"/>
      <c r="CA130" s="58"/>
      <c r="CB130" s="58"/>
      <c r="CC130" s="58"/>
      <c r="CD130" s="58"/>
      <c r="CE130" s="58"/>
      <c r="CF130" s="58">
        <v>0</v>
      </c>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66"/>
      <c r="DJ130" s="183"/>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66"/>
      <c r="ET130" s="183"/>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66"/>
      <c r="GD130" s="183"/>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66"/>
    </row>
    <row r="131" spans="2:221" ht="18" customHeight="1" x14ac:dyDescent="0.2">
      <c r="B131" s="159" t="s">
        <v>736</v>
      </c>
      <c r="C131" s="160"/>
      <c r="D131" s="160"/>
      <c r="E131" s="160"/>
      <c r="F131" s="160"/>
      <c r="G131" s="160"/>
      <c r="H131" s="160"/>
      <c r="I131" s="160"/>
      <c r="J131" s="160"/>
      <c r="K131" s="160"/>
      <c r="L131" s="160"/>
      <c r="M131" s="160"/>
      <c r="N131" s="160"/>
      <c r="O131" s="160"/>
      <c r="P131" s="160"/>
      <c r="Q131" s="160"/>
      <c r="R131" s="160"/>
      <c r="S131" s="160"/>
      <c r="T131" s="160"/>
      <c r="U131" s="161"/>
      <c r="V131" s="165" t="s">
        <v>745</v>
      </c>
      <c r="W131" s="166"/>
      <c r="X131" s="166"/>
      <c r="Y131" s="166"/>
      <c r="Z131" s="166"/>
      <c r="AA131" s="167"/>
      <c r="AB131" s="171">
        <v>4.4000000000000002E-4</v>
      </c>
      <c r="AC131" s="172"/>
      <c r="AD131" s="172"/>
      <c r="AE131" s="172"/>
      <c r="AF131" s="173"/>
      <c r="AG131" s="177" t="s">
        <v>23</v>
      </c>
      <c r="AH131" s="178"/>
      <c r="AI131" s="178"/>
      <c r="AJ131" s="178"/>
      <c r="AK131" s="178"/>
      <c r="AL131" s="179">
        <f t="shared" si="2"/>
        <v>1</v>
      </c>
      <c r="AM131" s="180"/>
      <c r="AN131" s="180"/>
      <c r="AO131" s="181"/>
      <c r="AP131" s="61"/>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v>1</v>
      </c>
      <c r="BX131" s="65"/>
      <c r="BY131" s="80"/>
      <c r="BZ131" s="372">
        <v>0</v>
      </c>
      <c r="CA131" s="373"/>
      <c r="CB131" s="373"/>
      <c r="CC131" s="373"/>
      <c r="CD131" s="373"/>
      <c r="CE131" s="373"/>
      <c r="CF131" s="373"/>
      <c r="CG131" s="373"/>
      <c r="CH131" s="373"/>
      <c r="CI131" s="373"/>
      <c r="CJ131" s="373"/>
      <c r="CK131" s="373"/>
      <c r="CL131" s="373"/>
      <c r="CM131" s="373"/>
      <c r="CN131" s="373"/>
      <c r="CO131" s="373"/>
      <c r="CP131" s="373"/>
      <c r="CQ131" s="373"/>
      <c r="CR131" s="373"/>
      <c r="CS131" s="373"/>
      <c r="CT131" s="373"/>
      <c r="CU131" s="373"/>
      <c r="CV131" s="373"/>
      <c r="CW131" s="373"/>
      <c r="CX131" s="373"/>
      <c r="CY131" s="373"/>
      <c r="CZ131" s="373"/>
      <c r="DA131" s="373"/>
      <c r="DB131" s="373"/>
      <c r="DC131" s="373"/>
      <c r="DD131" s="373"/>
      <c r="DE131" s="373"/>
      <c r="DF131" s="373"/>
      <c r="DG131" s="373"/>
      <c r="DH131" s="373"/>
      <c r="DI131" s="374"/>
      <c r="DJ131" s="182"/>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80"/>
      <c r="ET131" s="182"/>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80"/>
      <c r="GD131" s="182"/>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80"/>
    </row>
    <row r="132" spans="2:221" ht="18" customHeight="1" x14ac:dyDescent="0.2">
      <c r="B132" s="162"/>
      <c r="C132" s="163"/>
      <c r="D132" s="163"/>
      <c r="E132" s="163"/>
      <c r="F132" s="163"/>
      <c r="G132" s="163"/>
      <c r="H132" s="163"/>
      <c r="I132" s="163"/>
      <c r="J132" s="163"/>
      <c r="K132" s="163"/>
      <c r="L132" s="163"/>
      <c r="M132" s="163"/>
      <c r="N132" s="163"/>
      <c r="O132" s="163"/>
      <c r="P132" s="163"/>
      <c r="Q132" s="163"/>
      <c r="R132" s="163"/>
      <c r="S132" s="163"/>
      <c r="T132" s="163"/>
      <c r="U132" s="164"/>
      <c r="V132" s="168"/>
      <c r="W132" s="169"/>
      <c r="X132" s="169"/>
      <c r="Y132" s="169"/>
      <c r="Z132" s="169"/>
      <c r="AA132" s="170"/>
      <c r="AB132" s="174"/>
      <c r="AC132" s="175"/>
      <c r="AD132" s="175"/>
      <c r="AE132" s="175"/>
      <c r="AF132" s="176"/>
      <c r="AG132" s="177" t="s">
        <v>24</v>
      </c>
      <c r="AH132" s="178"/>
      <c r="AI132" s="178"/>
      <c r="AJ132" s="178"/>
      <c r="AK132" s="178"/>
      <c r="AL132" s="179">
        <f t="shared" si="2"/>
        <v>0</v>
      </c>
      <c r="AM132" s="180"/>
      <c r="AN132" s="180"/>
      <c r="AO132" s="181"/>
      <c r="AP132" s="184"/>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v>0</v>
      </c>
      <c r="BX132" s="65"/>
      <c r="BY132" s="80"/>
      <c r="BZ132" s="372">
        <v>0</v>
      </c>
      <c r="CA132" s="373"/>
      <c r="CB132" s="373"/>
      <c r="CC132" s="373"/>
      <c r="CD132" s="373"/>
      <c r="CE132" s="373"/>
      <c r="CF132" s="373"/>
      <c r="CG132" s="373"/>
      <c r="CH132" s="373"/>
      <c r="CI132" s="373"/>
      <c r="CJ132" s="373"/>
      <c r="CK132" s="373"/>
      <c r="CL132" s="373"/>
      <c r="CM132" s="373"/>
      <c r="CN132" s="373"/>
      <c r="CO132" s="373"/>
      <c r="CP132" s="373"/>
      <c r="CQ132" s="373"/>
      <c r="CR132" s="373"/>
      <c r="CS132" s="373"/>
      <c r="CT132" s="373"/>
      <c r="CU132" s="373"/>
      <c r="CV132" s="373"/>
      <c r="CW132" s="373"/>
      <c r="CX132" s="373"/>
      <c r="CY132" s="373"/>
      <c r="CZ132" s="373"/>
      <c r="DA132" s="373"/>
      <c r="DB132" s="373"/>
      <c r="DC132" s="373"/>
      <c r="DD132" s="373"/>
      <c r="DE132" s="373"/>
      <c r="DF132" s="373"/>
      <c r="DG132" s="373"/>
      <c r="DH132" s="373"/>
      <c r="DI132" s="374"/>
      <c r="DJ132" s="182"/>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80"/>
      <c r="ET132" s="182"/>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80"/>
      <c r="GD132" s="182"/>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80"/>
    </row>
    <row r="133" spans="2:221" ht="18" customHeight="1" x14ac:dyDescent="0.2">
      <c r="B133" s="185" t="s">
        <v>737</v>
      </c>
      <c r="C133" s="186"/>
      <c r="D133" s="186"/>
      <c r="E133" s="186"/>
      <c r="F133" s="186"/>
      <c r="G133" s="186"/>
      <c r="H133" s="186"/>
      <c r="I133" s="186"/>
      <c r="J133" s="186"/>
      <c r="K133" s="186"/>
      <c r="L133" s="186"/>
      <c r="M133" s="186"/>
      <c r="N133" s="186"/>
      <c r="O133" s="186"/>
      <c r="P133" s="186"/>
      <c r="Q133" s="186"/>
      <c r="R133" s="186"/>
      <c r="S133" s="186"/>
      <c r="T133" s="186"/>
      <c r="U133" s="187"/>
      <c r="V133" s="188" t="s">
        <v>746</v>
      </c>
      <c r="W133" s="189"/>
      <c r="X133" s="189"/>
      <c r="Y133" s="189"/>
      <c r="Z133" s="189"/>
      <c r="AA133" s="190"/>
      <c r="AB133" s="191">
        <v>1.7639999999999999E-2</v>
      </c>
      <c r="AC133" s="192"/>
      <c r="AD133" s="192"/>
      <c r="AE133" s="192"/>
      <c r="AF133" s="193"/>
      <c r="AG133" s="74" t="s">
        <v>23</v>
      </c>
      <c r="AH133" s="75"/>
      <c r="AI133" s="75"/>
      <c r="AJ133" s="75"/>
      <c r="AK133" s="75"/>
      <c r="AL133" s="76">
        <f t="shared" si="2"/>
        <v>1</v>
      </c>
      <c r="AM133" s="77"/>
      <c r="AN133" s="77"/>
      <c r="AO133" s="78"/>
      <c r="AP133" s="91"/>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66"/>
      <c r="BZ133" s="183"/>
      <c r="CA133" s="58"/>
      <c r="CB133" s="58"/>
      <c r="CC133" s="58"/>
      <c r="CD133" s="58"/>
      <c r="CE133" s="58"/>
      <c r="CF133" s="58">
        <v>1</v>
      </c>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183"/>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66"/>
      <c r="ET133" s="183"/>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66"/>
      <c r="GD133" s="183"/>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66"/>
    </row>
    <row r="134" spans="2:221" ht="18" customHeight="1" x14ac:dyDescent="0.2">
      <c r="B134" s="134"/>
      <c r="C134" s="135"/>
      <c r="D134" s="135"/>
      <c r="E134" s="135"/>
      <c r="F134" s="135"/>
      <c r="G134" s="135"/>
      <c r="H134" s="135"/>
      <c r="I134" s="135"/>
      <c r="J134" s="135"/>
      <c r="K134" s="135"/>
      <c r="L134" s="135"/>
      <c r="M134" s="135"/>
      <c r="N134" s="135"/>
      <c r="O134" s="135"/>
      <c r="P134" s="135"/>
      <c r="Q134" s="135"/>
      <c r="R134" s="135"/>
      <c r="S134" s="135"/>
      <c r="T134" s="135"/>
      <c r="U134" s="136"/>
      <c r="V134" s="140"/>
      <c r="W134" s="141"/>
      <c r="X134" s="141"/>
      <c r="Y134" s="141"/>
      <c r="Z134" s="141"/>
      <c r="AA134" s="142"/>
      <c r="AB134" s="146"/>
      <c r="AC134" s="147"/>
      <c r="AD134" s="147"/>
      <c r="AE134" s="147"/>
      <c r="AF134" s="148"/>
      <c r="AG134" s="74" t="s">
        <v>24</v>
      </c>
      <c r="AH134" s="75"/>
      <c r="AI134" s="75"/>
      <c r="AJ134" s="75"/>
      <c r="AK134" s="75"/>
      <c r="AL134" s="76">
        <f t="shared" si="2"/>
        <v>0</v>
      </c>
      <c r="AM134" s="77"/>
      <c r="AN134" s="77"/>
      <c r="AO134" s="78"/>
      <c r="AP134" s="79"/>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66"/>
      <c r="BZ134" s="183"/>
      <c r="CA134" s="58"/>
      <c r="CB134" s="58"/>
      <c r="CC134" s="58"/>
      <c r="CD134" s="58"/>
      <c r="CE134" s="58"/>
      <c r="CF134" s="58">
        <v>0</v>
      </c>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66"/>
      <c r="DJ134" s="183"/>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66"/>
      <c r="ET134" s="183"/>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66"/>
      <c r="GD134" s="183"/>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66"/>
    </row>
    <row r="135" spans="2:221" ht="18" customHeight="1" x14ac:dyDescent="0.2">
      <c r="B135" s="159" t="s">
        <v>738</v>
      </c>
      <c r="C135" s="160"/>
      <c r="D135" s="160"/>
      <c r="E135" s="160"/>
      <c r="F135" s="160"/>
      <c r="G135" s="160"/>
      <c r="H135" s="160"/>
      <c r="I135" s="160"/>
      <c r="J135" s="160"/>
      <c r="K135" s="160"/>
      <c r="L135" s="160"/>
      <c r="M135" s="160"/>
      <c r="N135" s="160"/>
      <c r="O135" s="160"/>
      <c r="P135" s="160"/>
      <c r="Q135" s="160"/>
      <c r="R135" s="160"/>
      <c r="S135" s="160"/>
      <c r="T135" s="160"/>
      <c r="U135" s="161"/>
      <c r="V135" s="165" t="s">
        <v>747</v>
      </c>
      <c r="W135" s="166"/>
      <c r="X135" s="166"/>
      <c r="Y135" s="166"/>
      <c r="Z135" s="166"/>
      <c r="AA135" s="167"/>
      <c r="AB135" s="171">
        <v>6.6400000000000001E-3</v>
      </c>
      <c r="AC135" s="172"/>
      <c r="AD135" s="172"/>
      <c r="AE135" s="172"/>
      <c r="AF135" s="173"/>
      <c r="AG135" s="177" t="s">
        <v>23</v>
      </c>
      <c r="AH135" s="178"/>
      <c r="AI135" s="178"/>
      <c r="AJ135" s="178"/>
      <c r="AK135" s="178"/>
      <c r="AL135" s="179">
        <f t="shared" si="2"/>
        <v>1</v>
      </c>
      <c r="AM135" s="180"/>
      <c r="AN135" s="180"/>
      <c r="AO135" s="181"/>
      <c r="AP135" s="61"/>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80"/>
      <c r="BZ135" s="182"/>
      <c r="CA135" s="65"/>
      <c r="CB135" s="65"/>
      <c r="CC135" s="65"/>
      <c r="CD135" s="65"/>
      <c r="CE135" s="65"/>
      <c r="CF135" s="65">
        <v>1</v>
      </c>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182"/>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80"/>
      <c r="ET135" s="182"/>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80"/>
      <c r="GD135" s="182"/>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80"/>
    </row>
    <row r="136" spans="2:221" ht="18" customHeight="1" x14ac:dyDescent="0.2">
      <c r="B136" s="162"/>
      <c r="C136" s="163"/>
      <c r="D136" s="163"/>
      <c r="E136" s="163"/>
      <c r="F136" s="163"/>
      <c r="G136" s="163"/>
      <c r="H136" s="163"/>
      <c r="I136" s="163"/>
      <c r="J136" s="163"/>
      <c r="K136" s="163"/>
      <c r="L136" s="163"/>
      <c r="M136" s="163"/>
      <c r="N136" s="163"/>
      <c r="O136" s="163"/>
      <c r="P136" s="163"/>
      <c r="Q136" s="163"/>
      <c r="R136" s="163"/>
      <c r="S136" s="163"/>
      <c r="T136" s="163"/>
      <c r="U136" s="164"/>
      <c r="V136" s="168"/>
      <c r="W136" s="169"/>
      <c r="X136" s="169"/>
      <c r="Y136" s="169"/>
      <c r="Z136" s="169"/>
      <c r="AA136" s="170"/>
      <c r="AB136" s="174"/>
      <c r="AC136" s="175"/>
      <c r="AD136" s="175"/>
      <c r="AE136" s="175"/>
      <c r="AF136" s="176"/>
      <c r="AG136" s="177" t="s">
        <v>24</v>
      </c>
      <c r="AH136" s="178"/>
      <c r="AI136" s="178"/>
      <c r="AJ136" s="178"/>
      <c r="AK136" s="178"/>
      <c r="AL136" s="179">
        <f t="shared" si="2"/>
        <v>0</v>
      </c>
      <c r="AM136" s="180"/>
      <c r="AN136" s="180"/>
      <c r="AO136" s="181"/>
      <c r="AP136" s="184"/>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80"/>
      <c r="BZ136" s="182"/>
      <c r="CA136" s="65"/>
      <c r="CB136" s="65"/>
      <c r="CC136" s="65"/>
      <c r="CD136" s="65"/>
      <c r="CE136" s="65"/>
      <c r="CF136" s="536">
        <v>0</v>
      </c>
      <c r="CG136" s="536"/>
      <c r="CH136" s="536"/>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80"/>
      <c r="DJ136" s="182"/>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80"/>
      <c r="ET136" s="182"/>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80"/>
      <c r="GD136" s="182"/>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80"/>
    </row>
    <row r="137" spans="2:221" ht="18" customHeight="1" x14ac:dyDescent="0.2">
      <c r="B137" s="185" t="s">
        <v>739</v>
      </c>
      <c r="C137" s="186"/>
      <c r="D137" s="186"/>
      <c r="E137" s="186"/>
      <c r="F137" s="186"/>
      <c r="G137" s="186"/>
      <c r="H137" s="186"/>
      <c r="I137" s="186"/>
      <c r="J137" s="186"/>
      <c r="K137" s="186"/>
      <c r="L137" s="186"/>
      <c r="M137" s="186"/>
      <c r="N137" s="186"/>
      <c r="O137" s="186"/>
      <c r="P137" s="186"/>
      <c r="Q137" s="186"/>
      <c r="R137" s="186"/>
      <c r="S137" s="186"/>
      <c r="T137" s="186"/>
      <c r="U137" s="187"/>
      <c r="V137" s="188" t="s">
        <v>748</v>
      </c>
      <c r="W137" s="189"/>
      <c r="X137" s="189"/>
      <c r="Y137" s="189"/>
      <c r="Z137" s="189"/>
      <c r="AA137" s="190"/>
      <c r="AB137" s="191">
        <v>6.5210000000000004E-2</v>
      </c>
      <c r="AC137" s="192"/>
      <c r="AD137" s="192"/>
      <c r="AE137" s="192"/>
      <c r="AF137" s="193"/>
      <c r="AG137" s="74" t="s">
        <v>23</v>
      </c>
      <c r="AH137" s="75"/>
      <c r="AI137" s="75"/>
      <c r="AJ137" s="75"/>
      <c r="AK137" s="75"/>
      <c r="AL137" s="76">
        <f t="shared" si="2"/>
        <v>1</v>
      </c>
      <c r="AM137" s="77"/>
      <c r="AN137" s="77"/>
      <c r="AO137" s="78"/>
      <c r="AP137" s="91"/>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66"/>
      <c r="BZ137" s="183"/>
      <c r="CA137" s="58"/>
      <c r="CB137" s="58"/>
      <c r="CC137" s="58"/>
      <c r="CD137" s="58"/>
      <c r="CE137" s="97"/>
      <c r="CF137" s="528">
        <v>1</v>
      </c>
      <c r="CG137" s="382"/>
      <c r="CH137" s="529"/>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66"/>
      <c r="DJ137" s="183"/>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66"/>
      <c r="ET137" s="183"/>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66"/>
      <c r="GD137" s="183"/>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66"/>
    </row>
    <row r="138" spans="2:221" ht="18" customHeight="1" x14ac:dyDescent="0.2">
      <c r="B138" s="134"/>
      <c r="C138" s="135"/>
      <c r="D138" s="135"/>
      <c r="E138" s="135"/>
      <c r="F138" s="135"/>
      <c r="G138" s="135"/>
      <c r="H138" s="135"/>
      <c r="I138" s="135"/>
      <c r="J138" s="135"/>
      <c r="K138" s="135"/>
      <c r="L138" s="135"/>
      <c r="M138" s="135"/>
      <c r="N138" s="135"/>
      <c r="O138" s="135"/>
      <c r="P138" s="135"/>
      <c r="Q138" s="135"/>
      <c r="R138" s="135"/>
      <c r="S138" s="135"/>
      <c r="T138" s="135"/>
      <c r="U138" s="136"/>
      <c r="V138" s="140"/>
      <c r="W138" s="141"/>
      <c r="X138" s="141"/>
      <c r="Y138" s="141"/>
      <c r="Z138" s="141"/>
      <c r="AA138" s="142"/>
      <c r="AB138" s="146"/>
      <c r="AC138" s="147"/>
      <c r="AD138" s="147"/>
      <c r="AE138" s="147"/>
      <c r="AF138" s="148"/>
      <c r="AG138" s="74" t="s">
        <v>24</v>
      </c>
      <c r="AH138" s="75"/>
      <c r="AI138" s="75"/>
      <c r="AJ138" s="75"/>
      <c r="AK138" s="75"/>
      <c r="AL138" s="76">
        <f t="shared" si="2"/>
        <v>0</v>
      </c>
      <c r="AM138" s="77"/>
      <c r="AN138" s="77"/>
      <c r="AO138" s="78"/>
      <c r="AP138" s="79"/>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66"/>
      <c r="BZ138" s="183"/>
      <c r="CA138" s="58"/>
      <c r="CB138" s="58"/>
      <c r="CC138" s="58"/>
      <c r="CD138" s="58"/>
      <c r="CE138" s="58"/>
      <c r="CF138" s="58">
        <v>0</v>
      </c>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66"/>
      <c r="DJ138" s="183"/>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66"/>
      <c r="ET138" s="183"/>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66"/>
      <c r="GD138" s="183"/>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66"/>
    </row>
    <row r="139" spans="2:221" ht="18" customHeight="1" x14ac:dyDescent="0.2">
      <c r="B139" s="159" t="s">
        <v>607</v>
      </c>
      <c r="C139" s="160"/>
      <c r="D139" s="160"/>
      <c r="E139" s="160"/>
      <c r="F139" s="160"/>
      <c r="G139" s="160"/>
      <c r="H139" s="160"/>
      <c r="I139" s="160"/>
      <c r="J139" s="160"/>
      <c r="K139" s="160"/>
      <c r="L139" s="160"/>
      <c r="M139" s="160"/>
      <c r="N139" s="160"/>
      <c r="O139" s="160"/>
      <c r="P139" s="160"/>
      <c r="Q139" s="160"/>
      <c r="R139" s="160"/>
      <c r="S139" s="160"/>
      <c r="T139" s="160"/>
      <c r="U139" s="161"/>
      <c r="V139" s="165" t="s">
        <v>749</v>
      </c>
      <c r="W139" s="166"/>
      <c r="X139" s="166"/>
      <c r="Y139" s="166"/>
      <c r="Z139" s="166"/>
      <c r="AA139" s="167"/>
      <c r="AB139" s="171">
        <v>5.1900000000000002E-3</v>
      </c>
      <c r="AC139" s="172"/>
      <c r="AD139" s="172"/>
      <c r="AE139" s="172"/>
      <c r="AF139" s="173"/>
      <c r="AG139" s="177" t="s">
        <v>23</v>
      </c>
      <c r="AH139" s="178"/>
      <c r="AI139" s="178"/>
      <c r="AJ139" s="178"/>
      <c r="AK139" s="178"/>
      <c r="AL139" s="179">
        <f t="shared" si="2"/>
        <v>1</v>
      </c>
      <c r="AM139" s="180"/>
      <c r="AN139" s="180"/>
      <c r="AO139" s="181"/>
      <c r="AP139" s="61"/>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80"/>
      <c r="BZ139" s="182"/>
      <c r="CA139" s="65"/>
      <c r="CB139" s="65"/>
      <c r="CC139" s="65"/>
      <c r="CD139" s="65"/>
      <c r="CE139" s="65"/>
      <c r="CF139" s="65">
        <v>1</v>
      </c>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182"/>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80"/>
      <c r="ET139" s="182"/>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80"/>
      <c r="GD139" s="182"/>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80"/>
    </row>
    <row r="140" spans="2:221" ht="18" customHeight="1" thickBot="1" x14ac:dyDescent="0.25">
      <c r="B140" s="199"/>
      <c r="C140" s="200"/>
      <c r="D140" s="200"/>
      <c r="E140" s="200"/>
      <c r="F140" s="200"/>
      <c r="G140" s="200"/>
      <c r="H140" s="200"/>
      <c r="I140" s="200"/>
      <c r="J140" s="200"/>
      <c r="K140" s="200"/>
      <c r="L140" s="200"/>
      <c r="M140" s="200"/>
      <c r="N140" s="200"/>
      <c r="O140" s="200"/>
      <c r="P140" s="200"/>
      <c r="Q140" s="200"/>
      <c r="R140" s="200"/>
      <c r="S140" s="200"/>
      <c r="T140" s="200"/>
      <c r="U140" s="201"/>
      <c r="V140" s="202"/>
      <c r="W140" s="203"/>
      <c r="X140" s="203"/>
      <c r="Y140" s="203"/>
      <c r="Z140" s="203"/>
      <c r="AA140" s="204"/>
      <c r="AB140" s="205"/>
      <c r="AC140" s="206"/>
      <c r="AD140" s="206"/>
      <c r="AE140" s="206"/>
      <c r="AF140" s="207"/>
      <c r="AG140" s="208" t="s">
        <v>24</v>
      </c>
      <c r="AH140" s="209"/>
      <c r="AI140" s="209"/>
      <c r="AJ140" s="209"/>
      <c r="AK140" s="209"/>
      <c r="AL140" s="210">
        <f t="shared" si="2"/>
        <v>0</v>
      </c>
      <c r="AM140" s="211"/>
      <c r="AN140" s="211"/>
      <c r="AO140" s="212"/>
      <c r="AP140" s="213"/>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5"/>
      <c r="BZ140" s="216"/>
      <c r="CA140" s="214"/>
      <c r="CB140" s="214"/>
      <c r="CC140" s="214"/>
      <c r="CD140" s="214"/>
      <c r="CE140" s="214"/>
      <c r="CF140" s="214">
        <v>0</v>
      </c>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5"/>
      <c r="DJ140" s="216"/>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EP140" s="214"/>
      <c r="EQ140" s="214"/>
      <c r="ER140" s="214"/>
      <c r="ES140" s="215"/>
      <c r="ET140" s="216"/>
      <c r="EU140" s="214"/>
      <c r="EV140" s="214"/>
      <c r="EW140" s="214"/>
      <c r="EX140" s="214"/>
      <c r="EY140" s="214"/>
      <c r="EZ140" s="214"/>
      <c r="FA140" s="214"/>
      <c r="FB140" s="214"/>
      <c r="FC140" s="214"/>
      <c r="FD140" s="214"/>
      <c r="FE140" s="214"/>
      <c r="FF140" s="214"/>
      <c r="FG140" s="214"/>
      <c r="FH140" s="214"/>
      <c r="FI140" s="214"/>
      <c r="FJ140" s="214"/>
      <c r="FK140" s="214"/>
      <c r="FL140" s="214"/>
      <c r="FM140" s="214"/>
      <c r="FN140" s="214"/>
      <c r="FO140" s="214"/>
      <c r="FP140" s="214"/>
      <c r="FQ140" s="214"/>
      <c r="FR140" s="214"/>
      <c r="FS140" s="214"/>
      <c r="FT140" s="214"/>
      <c r="FU140" s="214"/>
      <c r="FV140" s="214"/>
      <c r="FW140" s="214"/>
      <c r="FX140" s="214"/>
      <c r="FY140" s="214"/>
      <c r="FZ140" s="214"/>
      <c r="GA140" s="214"/>
      <c r="GB140" s="214"/>
      <c r="GC140" s="215"/>
      <c r="GD140" s="216"/>
      <c r="GE140" s="214"/>
      <c r="GF140" s="214"/>
      <c r="GG140" s="214"/>
      <c r="GH140" s="214"/>
      <c r="GI140" s="214"/>
      <c r="GJ140" s="214"/>
      <c r="GK140" s="214"/>
      <c r="GL140" s="214"/>
      <c r="GM140" s="214"/>
      <c r="GN140" s="214"/>
      <c r="GO140" s="214"/>
      <c r="GP140" s="214"/>
      <c r="GQ140" s="214"/>
      <c r="GR140" s="214"/>
      <c r="GS140" s="214"/>
      <c r="GT140" s="214"/>
      <c r="GU140" s="214"/>
      <c r="GV140" s="214"/>
      <c r="GW140" s="214"/>
      <c r="GX140" s="214"/>
      <c r="GY140" s="214"/>
      <c r="GZ140" s="214"/>
      <c r="HA140" s="214"/>
      <c r="HB140" s="214"/>
      <c r="HC140" s="214"/>
      <c r="HD140" s="214"/>
      <c r="HE140" s="214"/>
      <c r="HF140" s="214"/>
      <c r="HG140" s="214"/>
      <c r="HH140" s="214"/>
      <c r="HI140" s="214"/>
      <c r="HJ140" s="214"/>
      <c r="HK140" s="214"/>
      <c r="HL140" s="214"/>
      <c r="HM140" s="215"/>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67" t="s">
        <v>33</v>
      </c>
      <c r="D143" s="68"/>
      <c r="E143" s="68"/>
      <c r="F143" s="68"/>
      <c r="G143" s="68"/>
      <c r="H143" s="68"/>
      <c r="I143" s="68"/>
      <c r="J143" s="68"/>
      <c r="K143" s="68"/>
      <c r="L143" s="68"/>
      <c r="M143" s="68"/>
      <c r="N143" s="68"/>
      <c r="O143" s="85" t="s">
        <v>650</v>
      </c>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67" t="s">
        <v>34</v>
      </c>
      <c r="D144" s="68"/>
      <c r="E144" s="68"/>
      <c r="F144" s="68"/>
      <c r="G144" s="68"/>
      <c r="H144" s="68"/>
      <c r="I144" s="68"/>
      <c r="J144" s="68"/>
      <c r="K144" s="68"/>
      <c r="L144" s="68"/>
      <c r="M144" s="68"/>
      <c r="N144" s="68"/>
      <c r="O144" s="69" t="s">
        <v>651</v>
      </c>
      <c r="P144" s="69"/>
      <c r="Q144" s="6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67" t="s">
        <v>35</v>
      </c>
      <c r="D145" s="67"/>
      <c r="E145" s="67"/>
      <c r="F145" s="67"/>
      <c r="G145" s="67"/>
      <c r="H145" s="67"/>
      <c r="I145" s="67"/>
      <c r="J145" s="67"/>
      <c r="K145" s="67"/>
      <c r="L145" s="67"/>
      <c r="M145" s="67"/>
      <c r="N145" s="67"/>
      <c r="O145" s="70">
        <v>0.05</v>
      </c>
      <c r="P145" s="70"/>
      <c r="Q145" s="7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71" t="s">
        <v>36</v>
      </c>
      <c r="D146" s="71"/>
      <c r="E146" s="71"/>
      <c r="F146" s="71"/>
      <c r="G146" s="71"/>
      <c r="H146" s="71"/>
      <c r="I146" s="71"/>
      <c r="J146" s="71"/>
      <c r="K146" s="71"/>
      <c r="L146" s="71"/>
      <c r="M146" s="71"/>
      <c r="N146" s="71"/>
      <c r="O146" s="72" t="s">
        <v>750</v>
      </c>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67" t="s">
        <v>34</v>
      </c>
      <c r="D147" s="67"/>
      <c r="E147" s="67"/>
      <c r="F147" s="67"/>
      <c r="G147" s="67"/>
      <c r="H147" s="67"/>
      <c r="I147" s="67"/>
      <c r="J147" s="67"/>
      <c r="K147" s="67"/>
      <c r="L147" s="67"/>
      <c r="M147" s="67"/>
      <c r="N147" s="67"/>
      <c r="O147" s="69" t="s">
        <v>751</v>
      </c>
      <c r="P147" s="69"/>
      <c r="Q147" s="69"/>
      <c r="R147" s="6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67" t="s">
        <v>37</v>
      </c>
      <c r="D148" s="67"/>
      <c r="E148" s="67"/>
      <c r="F148" s="67"/>
      <c r="G148" s="67"/>
      <c r="H148" s="67"/>
      <c r="I148" s="67"/>
      <c r="J148" s="67"/>
      <c r="K148" s="67"/>
      <c r="L148" s="67"/>
      <c r="M148" s="67"/>
      <c r="N148" s="67"/>
      <c r="O148" s="73">
        <v>0.02</v>
      </c>
      <c r="P148" s="69"/>
      <c r="Q148" s="6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67" t="s">
        <v>38</v>
      </c>
      <c r="D149" s="67"/>
      <c r="E149" s="67"/>
      <c r="F149" s="67"/>
      <c r="G149" s="67"/>
      <c r="H149" s="67"/>
      <c r="I149" s="67"/>
      <c r="J149" s="67"/>
      <c r="K149" s="67"/>
      <c r="L149" s="67"/>
      <c r="M149" s="67"/>
      <c r="N149" s="67"/>
      <c r="O149" s="69" t="s">
        <v>752</v>
      </c>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c r="BS149" s="69"/>
      <c r="BT149" s="69"/>
      <c r="BU149" s="69"/>
      <c r="BV149" s="69"/>
      <c r="BW149" s="69"/>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121" t="s">
        <v>39</v>
      </c>
      <c r="C151" s="122"/>
      <c r="D151" s="122"/>
      <c r="E151" s="122"/>
      <c r="F151" s="122"/>
      <c r="G151" s="122"/>
      <c r="H151" s="122"/>
      <c r="I151" s="122"/>
      <c r="J151" s="122"/>
      <c r="K151" s="122"/>
      <c r="L151" s="122"/>
      <c r="M151" s="122"/>
      <c r="N151" s="122"/>
      <c r="O151" s="122"/>
      <c r="P151" s="122"/>
      <c r="Q151" s="122"/>
      <c r="R151" s="122"/>
      <c r="S151" s="122"/>
      <c r="T151" s="122"/>
      <c r="U151" s="123"/>
      <c r="V151" s="121" t="s">
        <v>40</v>
      </c>
      <c r="W151" s="122"/>
      <c r="X151" s="122"/>
      <c r="Y151" s="122"/>
      <c r="Z151" s="122"/>
      <c r="AA151" s="123"/>
      <c r="AB151" s="121" t="s">
        <v>9</v>
      </c>
      <c r="AC151" s="122"/>
      <c r="AD151" s="122"/>
      <c r="AE151" s="122"/>
      <c r="AF151" s="123"/>
      <c r="AG151" s="121" t="s">
        <v>1</v>
      </c>
      <c r="AH151" s="122"/>
      <c r="AI151" s="122"/>
      <c r="AJ151" s="122"/>
      <c r="AK151" s="122"/>
      <c r="AL151" s="122"/>
      <c r="AM151" s="122"/>
      <c r="AN151" s="122"/>
      <c r="AO151" s="123"/>
      <c r="AP151" s="127" t="s">
        <v>5</v>
      </c>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9"/>
      <c r="BZ151" s="127" t="s">
        <v>41</v>
      </c>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9"/>
      <c r="DJ151" s="127" t="s">
        <v>42</v>
      </c>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9"/>
      <c r="ET151" s="127" t="s">
        <v>43</v>
      </c>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9"/>
      <c r="GD151" s="127" t="s">
        <v>44</v>
      </c>
      <c r="GE151" s="128"/>
      <c r="GF151" s="128"/>
      <c r="GG151" s="128"/>
      <c r="GH151" s="128"/>
      <c r="GI151" s="128"/>
      <c r="GJ151" s="128"/>
      <c r="GK151" s="128"/>
      <c r="GL151" s="128"/>
      <c r="GM151" s="128"/>
      <c r="GN151" s="128"/>
      <c r="GO151" s="128"/>
      <c r="GP151" s="128"/>
      <c r="GQ151" s="128"/>
      <c r="GR151" s="128"/>
      <c r="GS151" s="128"/>
      <c r="GT151" s="128"/>
      <c r="GU151" s="128"/>
      <c r="GV151" s="128"/>
      <c r="GW151" s="128"/>
      <c r="GX151" s="128"/>
      <c r="GY151" s="128"/>
      <c r="GZ151" s="128"/>
      <c r="HA151" s="128"/>
      <c r="HB151" s="128"/>
      <c r="HC151" s="128"/>
      <c r="HD151" s="128"/>
      <c r="HE151" s="128"/>
      <c r="HF151" s="128"/>
      <c r="HG151" s="128"/>
      <c r="HH151" s="128"/>
      <c r="HI151" s="128"/>
      <c r="HJ151" s="128"/>
      <c r="HK151" s="128"/>
      <c r="HL151" s="128"/>
      <c r="HM151" s="129"/>
    </row>
    <row r="152" spans="2:221" ht="18" customHeight="1" thickBot="1" x14ac:dyDescent="0.25">
      <c r="B152" s="124"/>
      <c r="C152" s="125"/>
      <c r="D152" s="125"/>
      <c r="E152" s="125"/>
      <c r="F152" s="125"/>
      <c r="G152" s="125"/>
      <c r="H152" s="125"/>
      <c r="I152" s="125"/>
      <c r="J152" s="125"/>
      <c r="K152" s="125"/>
      <c r="L152" s="125"/>
      <c r="M152" s="125"/>
      <c r="N152" s="125"/>
      <c r="O152" s="125"/>
      <c r="P152" s="125"/>
      <c r="Q152" s="125"/>
      <c r="R152" s="125"/>
      <c r="S152" s="125"/>
      <c r="T152" s="125"/>
      <c r="U152" s="126"/>
      <c r="V152" s="124"/>
      <c r="W152" s="125"/>
      <c r="X152" s="125"/>
      <c r="Y152" s="125"/>
      <c r="Z152" s="125"/>
      <c r="AA152" s="126"/>
      <c r="AB152" s="124"/>
      <c r="AC152" s="125"/>
      <c r="AD152" s="125"/>
      <c r="AE152" s="125"/>
      <c r="AF152" s="126"/>
      <c r="AG152" s="124"/>
      <c r="AH152" s="125"/>
      <c r="AI152" s="125"/>
      <c r="AJ152" s="125"/>
      <c r="AK152" s="125"/>
      <c r="AL152" s="125"/>
      <c r="AM152" s="125"/>
      <c r="AN152" s="125"/>
      <c r="AO152" s="126"/>
      <c r="AP152" s="116" t="s">
        <v>11</v>
      </c>
      <c r="AQ152" s="117"/>
      <c r="AR152" s="117"/>
      <c r="AS152" s="117" t="s">
        <v>12</v>
      </c>
      <c r="AT152" s="117"/>
      <c r="AU152" s="117"/>
      <c r="AV152" s="118" t="s">
        <v>13</v>
      </c>
      <c r="AW152" s="119"/>
      <c r="AX152" s="120"/>
      <c r="AY152" s="118" t="s">
        <v>17</v>
      </c>
      <c r="AZ152" s="119"/>
      <c r="BA152" s="120"/>
      <c r="BB152" s="118" t="s">
        <v>14</v>
      </c>
      <c r="BC152" s="119"/>
      <c r="BD152" s="120"/>
      <c r="BE152" s="118" t="s">
        <v>15</v>
      </c>
      <c r="BF152" s="119"/>
      <c r="BG152" s="120"/>
      <c r="BH152" s="118" t="s">
        <v>16</v>
      </c>
      <c r="BI152" s="119"/>
      <c r="BJ152" s="120"/>
      <c r="BK152" s="118" t="s">
        <v>18</v>
      </c>
      <c r="BL152" s="119"/>
      <c r="BM152" s="120"/>
      <c r="BN152" s="118" t="s">
        <v>19</v>
      </c>
      <c r="BO152" s="119"/>
      <c r="BP152" s="120"/>
      <c r="BQ152" s="118" t="s">
        <v>20</v>
      </c>
      <c r="BR152" s="119"/>
      <c r="BS152" s="120"/>
      <c r="BT152" s="118" t="s">
        <v>21</v>
      </c>
      <c r="BU152" s="119"/>
      <c r="BV152" s="120"/>
      <c r="BW152" s="118" t="s">
        <v>22</v>
      </c>
      <c r="BX152" s="119"/>
      <c r="BY152" s="130"/>
      <c r="BZ152" s="116" t="s">
        <v>11</v>
      </c>
      <c r="CA152" s="117"/>
      <c r="CB152" s="117"/>
      <c r="CC152" s="117" t="s">
        <v>12</v>
      </c>
      <c r="CD152" s="117"/>
      <c r="CE152" s="117"/>
      <c r="CF152" s="118" t="s">
        <v>13</v>
      </c>
      <c r="CG152" s="119"/>
      <c r="CH152" s="120"/>
      <c r="CI152" s="118" t="s">
        <v>17</v>
      </c>
      <c r="CJ152" s="119"/>
      <c r="CK152" s="120"/>
      <c r="CL152" s="118" t="s">
        <v>14</v>
      </c>
      <c r="CM152" s="119"/>
      <c r="CN152" s="120"/>
      <c r="CO152" s="118" t="s">
        <v>15</v>
      </c>
      <c r="CP152" s="119"/>
      <c r="CQ152" s="120"/>
      <c r="CR152" s="118" t="s">
        <v>16</v>
      </c>
      <c r="CS152" s="119"/>
      <c r="CT152" s="120"/>
      <c r="CU152" s="118" t="s">
        <v>18</v>
      </c>
      <c r="CV152" s="119"/>
      <c r="CW152" s="120"/>
      <c r="CX152" s="118" t="s">
        <v>19</v>
      </c>
      <c r="CY152" s="119"/>
      <c r="CZ152" s="120"/>
      <c r="DA152" s="118" t="s">
        <v>20</v>
      </c>
      <c r="DB152" s="119"/>
      <c r="DC152" s="120"/>
      <c r="DD152" s="118" t="s">
        <v>21</v>
      </c>
      <c r="DE152" s="119"/>
      <c r="DF152" s="120"/>
      <c r="DG152" s="118" t="s">
        <v>22</v>
      </c>
      <c r="DH152" s="119"/>
      <c r="DI152" s="130"/>
      <c r="DJ152" s="116" t="s">
        <v>11</v>
      </c>
      <c r="DK152" s="117"/>
      <c r="DL152" s="117"/>
      <c r="DM152" s="117" t="s">
        <v>12</v>
      </c>
      <c r="DN152" s="117"/>
      <c r="DO152" s="117"/>
      <c r="DP152" s="118" t="s">
        <v>13</v>
      </c>
      <c r="DQ152" s="119"/>
      <c r="DR152" s="120"/>
      <c r="DS152" s="118" t="s">
        <v>17</v>
      </c>
      <c r="DT152" s="119"/>
      <c r="DU152" s="120"/>
      <c r="DV152" s="118" t="s">
        <v>14</v>
      </c>
      <c r="DW152" s="119"/>
      <c r="DX152" s="120"/>
      <c r="DY152" s="118" t="s">
        <v>15</v>
      </c>
      <c r="DZ152" s="119"/>
      <c r="EA152" s="120"/>
      <c r="EB152" s="118" t="s">
        <v>16</v>
      </c>
      <c r="EC152" s="119"/>
      <c r="ED152" s="120"/>
      <c r="EE152" s="118" t="s">
        <v>18</v>
      </c>
      <c r="EF152" s="119"/>
      <c r="EG152" s="120"/>
      <c r="EH152" s="118" t="s">
        <v>19</v>
      </c>
      <c r="EI152" s="119"/>
      <c r="EJ152" s="120"/>
      <c r="EK152" s="118" t="s">
        <v>20</v>
      </c>
      <c r="EL152" s="119"/>
      <c r="EM152" s="120"/>
      <c r="EN152" s="118" t="s">
        <v>21</v>
      </c>
      <c r="EO152" s="119"/>
      <c r="EP152" s="120"/>
      <c r="EQ152" s="118" t="s">
        <v>22</v>
      </c>
      <c r="ER152" s="119"/>
      <c r="ES152" s="130"/>
      <c r="ET152" s="116" t="s">
        <v>11</v>
      </c>
      <c r="EU152" s="117"/>
      <c r="EV152" s="117"/>
      <c r="EW152" s="117" t="s">
        <v>12</v>
      </c>
      <c r="EX152" s="117"/>
      <c r="EY152" s="117"/>
      <c r="EZ152" s="118" t="s">
        <v>13</v>
      </c>
      <c r="FA152" s="119"/>
      <c r="FB152" s="120"/>
      <c r="FC152" s="118" t="s">
        <v>17</v>
      </c>
      <c r="FD152" s="119"/>
      <c r="FE152" s="120"/>
      <c r="FF152" s="118" t="s">
        <v>14</v>
      </c>
      <c r="FG152" s="119"/>
      <c r="FH152" s="120"/>
      <c r="FI152" s="118" t="s">
        <v>15</v>
      </c>
      <c r="FJ152" s="119"/>
      <c r="FK152" s="120"/>
      <c r="FL152" s="118" t="s">
        <v>16</v>
      </c>
      <c r="FM152" s="119"/>
      <c r="FN152" s="120"/>
      <c r="FO152" s="118" t="s">
        <v>18</v>
      </c>
      <c r="FP152" s="119"/>
      <c r="FQ152" s="120"/>
      <c r="FR152" s="118" t="s">
        <v>19</v>
      </c>
      <c r="FS152" s="119"/>
      <c r="FT152" s="120"/>
      <c r="FU152" s="118" t="s">
        <v>20</v>
      </c>
      <c r="FV152" s="119"/>
      <c r="FW152" s="120"/>
      <c r="FX152" s="118" t="s">
        <v>21</v>
      </c>
      <c r="FY152" s="119"/>
      <c r="FZ152" s="120"/>
      <c r="GA152" s="118" t="s">
        <v>22</v>
      </c>
      <c r="GB152" s="119"/>
      <c r="GC152" s="130"/>
      <c r="GD152" s="116" t="s">
        <v>11</v>
      </c>
      <c r="GE152" s="117"/>
      <c r="GF152" s="117"/>
      <c r="GG152" s="117" t="s">
        <v>12</v>
      </c>
      <c r="GH152" s="117"/>
      <c r="GI152" s="117"/>
      <c r="GJ152" s="118" t="s">
        <v>13</v>
      </c>
      <c r="GK152" s="119"/>
      <c r="GL152" s="120"/>
      <c r="GM152" s="118" t="s">
        <v>17</v>
      </c>
      <c r="GN152" s="119"/>
      <c r="GO152" s="120"/>
      <c r="GP152" s="118" t="s">
        <v>14</v>
      </c>
      <c r="GQ152" s="119"/>
      <c r="GR152" s="120"/>
      <c r="GS152" s="118" t="s">
        <v>15</v>
      </c>
      <c r="GT152" s="119"/>
      <c r="GU152" s="120"/>
      <c r="GV152" s="118" t="s">
        <v>16</v>
      </c>
      <c r="GW152" s="119"/>
      <c r="GX152" s="120"/>
      <c r="GY152" s="118" t="s">
        <v>18</v>
      </c>
      <c r="GZ152" s="119"/>
      <c r="HA152" s="120"/>
      <c r="HB152" s="118" t="s">
        <v>19</v>
      </c>
      <c r="HC152" s="119"/>
      <c r="HD152" s="120"/>
      <c r="HE152" s="118" t="s">
        <v>20</v>
      </c>
      <c r="HF152" s="119"/>
      <c r="HG152" s="120"/>
      <c r="HH152" s="118" t="s">
        <v>21</v>
      </c>
      <c r="HI152" s="119"/>
      <c r="HJ152" s="120"/>
      <c r="HK152" s="118" t="s">
        <v>22</v>
      </c>
      <c r="HL152" s="119"/>
      <c r="HM152" s="130"/>
    </row>
    <row r="153" spans="2:221" ht="18" customHeight="1" x14ac:dyDescent="0.2">
      <c r="B153" s="131" t="s">
        <v>753</v>
      </c>
      <c r="C153" s="132"/>
      <c r="D153" s="132"/>
      <c r="E153" s="132"/>
      <c r="F153" s="132"/>
      <c r="G153" s="132"/>
      <c r="H153" s="132"/>
      <c r="I153" s="132"/>
      <c r="J153" s="132"/>
      <c r="K153" s="132"/>
      <c r="L153" s="132"/>
      <c r="M153" s="132"/>
      <c r="N153" s="132"/>
      <c r="O153" s="132"/>
      <c r="P153" s="132"/>
      <c r="Q153" s="132"/>
      <c r="R153" s="132"/>
      <c r="S153" s="132"/>
      <c r="T153" s="132"/>
      <c r="U153" s="133"/>
      <c r="V153" s="137" t="s">
        <v>758</v>
      </c>
      <c r="W153" s="138"/>
      <c r="X153" s="138"/>
      <c r="Y153" s="138"/>
      <c r="Z153" s="138"/>
      <c r="AA153" s="139"/>
      <c r="AB153" s="143">
        <v>0.61353999999999997</v>
      </c>
      <c r="AC153" s="144"/>
      <c r="AD153" s="144"/>
      <c r="AE153" s="144"/>
      <c r="AF153" s="145"/>
      <c r="AG153" s="149" t="s">
        <v>23</v>
      </c>
      <c r="AH153" s="150"/>
      <c r="AI153" s="150"/>
      <c r="AJ153" s="150"/>
      <c r="AK153" s="150"/>
      <c r="AL153" s="151">
        <f>SUM(AP153:HM153)</f>
        <v>1</v>
      </c>
      <c r="AM153" s="152"/>
      <c r="AN153" s="152"/>
      <c r="AO153" s="153"/>
      <c r="AP153" s="88"/>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6"/>
      <c r="BZ153" s="157">
        <v>1</v>
      </c>
      <c r="CA153" s="87"/>
      <c r="CB153" s="87"/>
      <c r="CC153" s="87"/>
      <c r="CD153" s="87"/>
      <c r="CE153" s="87"/>
      <c r="CF153" s="87"/>
      <c r="CG153" s="87"/>
      <c r="CH153" s="87"/>
      <c r="CI153" s="87"/>
      <c r="CJ153" s="87"/>
      <c r="CK153" s="87"/>
      <c r="CL153" s="87"/>
      <c r="CM153" s="87"/>
      <c r="CN153" s="87"/>
      <c r="CO153" s="87"/>
      <c r="CP153" s="87"/>
      <c r="CQ153" s="88"/>
      <c r="CR153" s="154"/>
      <c r="CS153" s="154"/>
      <c r="CT153" s="154"/>
      <c r="CU153" s="154"/>
      <c r="CV153" s="154"/>
      <c r="CW153" s="154"/>
      <c r="CX153" s="154"/>
      <c r="CY153" s="154"/>
      <c r="CZ153" s="154"/>
      <c r="DA153" s="154"/>
      <c r="DB153" s="154"/>
      <c r="DC153" s="154"/>
      <c r="DD153" s="154"/>
      <c r="DE153" s="154"/>
      <c r="DF153" s="154"/>
      <c r="DG153" s="154"/>
      <c r="DH153" s="154"/>
      <c r="DI153" s="156"/>
      <c r="DJ153" s="155"/>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6"/>
      <c r="ET153" s="155"/>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c r="FR153" s="154"/>
      <c r="FS153" s="154"/>
      <c r="FT153" s="154"/>
      <c r="FU153" s="154"/>
      <c r="FV153" s="154"/>
      <c r="FW153" s="154"/>
      <c r="FX153" s="154"/>
      <c r="FY153" s="154"/>
      <c r="FZ153" s="154"/>
      <c r="GA153" s="154"/>
      <c r="GB153" s="154"/>
      <c r="GC153" s="156"/>
      <c r="GD153" s="155"/>
      <c r="GE153" s="154"/>
      <c r="GF153" s="154"/>
      <c r="GG153" s="154"/>
      <c r="GH153" s="154"/>
      <c r="GI153" s="154"/>
      <c r="GJ153" s="154"/>
      <c r="GK153" s="154"/>
      <c r="GL153" s="154"/>
      <c r="GM153" s="154"/>
      <c r="GN153" s="154"/>
      <c r="GO153" s="154"/>
      <c r="GP153" s="154"/>
      <c r="GQ153" s="154"/>
      <c r="GR153" s="154"/>
      <c r="GS153" s="154"/>
      <c r="GT153" s="154"/>
      <c r="GU153" s="154"/>
      <c r="GV153" s="154"/>
      <c r="GW153" s="154"/>
      <c r="GX153" s="154"/>
      <c r="GY153" s="154"/>
      <c r="GZ153" s="154"/>
      <c r="HA153" s="154"/>
      <c r="HB153" s="154"/>
      <c r="HC153" s="154"/>
      <c r="HD153" s="154"/>
      <c r="HE153" s="154"/>
      <c r="HF153" s="154"/>
      <c r="HG153" s="154"/>
      <c r="HH153" s="154"/>
      <c r="HI153" s="154"/>
      <c r="HJ153" s="154"/>
      <c r="HK153" s="154"/>
      <c r="HL153" s="154"/>
      <c r="HM153" s="156"/>
    </row>
    <row r="154" spans="2:221" ht="18" customHeight="1" x14ac:dyDescent="0.2">
      <c r="B154" s="134"/>
      <c r="C154" s="135"/>
      <c r="D154" s="135"/>
      <c r="E154" s="135"/>
      <c r="F154" s="135"/>
      <c r="G154" s="135"/>
      <c r="H154" s="135"/>
      <c r="I154" s="135"/>
      <c r="J154" s="135"/>
      <c r="K154" s="135"/>
      <c r="L154" s="135"/>
      <c r="M154" s="135"/>
      <c r="N154" s="135"/>
      <c r="O154" s="135"/>
      <c r="P154" s="135"/>
      <c r="Q154" s="135"/>
      <c r="R154" s="135"/>
      <c r="S154" s="135"/>
      <c r="T154" s="135"/>
      <c r="U154" s="136"/>
      <c r="V154" s="140"/>
      <c r="W154" s="141"/>
      <c r="X154" s="141"/>
      <c r="Y154" s="141"/>
      <c r="Z154" s="141"/>
      <c r="AA154" s="142"/>
      <c r="AB154" s="146"/>
      <c r="AC154" s="147"/>
      <c r="AD154" s="147"/>
      <c r="AE154" s="147"/>
      <c r="AF154" s="148"/>
      <c r="AG154" s="74" t="s">
        <v>24</v>
      </c>
      <c r="AH154" s="75"/>
      <c r="AI154" s="75"/>
      <c r="AJ154" s="75"/>
      <c r="AK154" s="75"/>
      <c r="AL154" s="76">
        <f t="shared" ref="AL154:AL164" si="3">SUM(AP154:HM154)</f>
        <v>0</v>
      </c>
      <c r="AM154" s="77"/>
      <c r="AN154" s="77"/>
      <c r="AO154" s="78"/>
      <c r="AP154" s="79"/>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66"/>
      <c r="BZ154" s="183"/>
      <c r="CA154" s="58"/>
      <c r="CB154" s="58"/>
      <c r="CC154" s="58"/>
      <c r="CD154" s="58"/>
      <c r="CE154" s="58"/>
      <c r="CF154" s="58">
        <v>0</v>
      </c>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66"/>
      <c r="DJ154" s="183"/>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66"/>
      <c r="ET154" s="183"/>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66"/>
      <c r="GD154" s="183"/>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66"/>
    </row>
    <row r="155" spans="2:221" ht="18" customHeight="1" x14ac:dyDescent="0.2">
      <c r="B155" s="159" t="s">
        <v>754</v>
      </c>
      <c r="C155" s="160"/>
      <c r="D155" s="160"/>
      <c r="E155" s="160"/>
      <c r="F155" s="160"/>
      <c r="G155" s="160"/>
      <c r="H155" s="160"/>
      <c r="I155" s="160"/>
      <c r="J155" s="160"/>
      <c r="K155" s="160"/>
      <c r="L155" s="160"/>
      <c r="M155" s="160"/>
      <c r="N155" s="160"/>
      <c r="O155" s="160"/>
      <c r="P155" s="160"/>
      <c r="Q155" s="160"/>
      <c r="R155" s="160"/>
      <c r="S155" s="160"/>
      <c r="T155" s="160"/>
      <c r="U155" s="161"/>
      <c r="V155" s="165" t="s">
        <v>759</v>
      </c>
      <c r="W155" s="166"/>
      <c r="X155" s="166"/>
      <c r="Y155" s="166"/>
      <c r="Z155" s="166"/>
      <c r="AA155" s="167"/>
      <c r="AB155" s="171">
        <v>0.25533</v>
      </c>
      <c r="AC155" s="172"/>
      <c r="AD155" s="172"/>
      <c r="AE155" s="172"/>
      <c r="AF155" s="173"/>
      <c r="AG155" s="177" t="s">
        <v>23</v>
      </c>
      <c r="AH155" s="178"/>
      <c r="AI155" s="178"/>
      <c r="AJ155" s="178"/>
      <c r="AK155" s="178"/>
      <c r="AL155" s="179">
        <f t="shared" si="3"/>
        <v>0</v>
      </c>
      <c r="AM155" s="180"/>
      <c r="AN155" s="180"/>
      <c r="AO155" s="181"/>
      <c r="AP155" s="61"/>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80"/>
      <c r="BZ155" s="182"/>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80"/>
      <c r="DJ155" s="182"/>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80"/>
      <c r="ET155" s="182"/>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80"/>
      <c r="GD155" s="182"/>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80"/>
    </row>
    <row r="156" spans="2:221" ht="18" customHeight="1" x14ac:dyDescent="0.2">
      <c r="B156" s="162"/>
      <c r="C156" s="163"/>
      <c r="D156" s="163"/>
      <c r="E156" s="163"/>
      <c r="F156" s="163"/>
      <c r="G156" s="163"/>
      <c r="H156" s="163"/>
      <c r="I156" s="163"/>
      <c r="J156" s="163"/>
      <c r="K156" s="163"/>
      <c r="L156" s="163"/>
      <c r="M156" s="163"/>
      <c r="N156" s="163"/>
      <c r="O156" s="163"/>
      <c r="P156" s="163"/>
      <c r="Q156" s="163"/>
      <c r="R156" s="163"/>
      <c r="S156" s="163"/>
      <c r="T156" s="163"/>
      <c r="U156" s="164"/>
      <c r="V156" s="168"/>
      <c r="W156" s="169"/>
      <c r="X156" s="169"/>
      <c r="Y156" s="169"/>
      <c r="Z156" s="169"/>
      <c r="AA156" s="170"/>
      <c r="AB156" s="174"/>
      <c r="AC156" s="175"/>
      <c r="AD156" s="175"/>
      <c r="AE156" s="175"/>
      <c r="AF156" s="176"/>
      <c r="AG156" s="177" t="s">
        <v>24</v>
      </c>
      <c r="AH156" s="178"/>
      <c r="AI156" s="178"/>
      <c r="AJ156" s="178"/>
      <c r="AK156" s="178"/>
      <c r="AL156" s="179">
        <f t="shared" si="3"/>
        <v>0</v>
      </c>
      <c r="AM156" s="180"/>
      <c r="AN156" s="180"/>
      <c r="AO156" s="181"/>
      <c r="AP156" s="184"/>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80"/>
      <c r="BZ156" s="182"/>
      <c r="CA156" s="65"/>
      <c r="CB156" s="65"/>
      <c r="CC156" s="65"/>
      <c r="CD156" s="65"/>
      <c r="CE156" s="65"/>
      <c r="CF156" s="65">
        <v>0</v>
      </c>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80"/>
      <c r="DJ156" s="182"/>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80"/>
      <c r="ET156" s="182"/>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80"/>
      <c r="GD156" s="182"/>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80"/>
    </row>
    <row r="157" spans="2:221" ht="18" customHeight="1" x14ac:dyDescent="0.2">
      <c r="B157" s="185" t="s">
        <v>755</v>
      </c>
      <c r="C157" s="186"/>
      <c r="D157" s="186"/>
      <c r="E157" s="186"/>
      <c r="F157" s="186"/>
      <c r="G157" s="186"/>
      <c r="H157" s="186"/>
      <c r="I157" s="186"/>
      <c r="J157" s="186"/>
      <c r="K157" s="186"/>
      <c r="L157" s="186"/>
      <c r="M157" s="186"/>
      <c r="N157" s="186"/>
      <c r="O157" s="186"/>
      <c r="P157" s="186"/>
      <c r="Q157" s="186"/>
      <c r="R157" s="186"/>
      <c r="S157" s="186"/>
      <c r="T157" s="186"/>
      <c r="U157" s="187"/>
      <c r="V157" s="188" t="s">
        <v>760</v>
      </c>
      <c r="W157" s="189"/>
      <c r="X157" s="189"/>
      <c r="Y157" s="189"/>
      <c r="Z157" s="189"/>
      <c r="AA157" s="190"/>
      <c r="AB157" s="191">
        <v>4.8199999999999996E-3</v>
      </c>
      <c r="AC157" s="192"/>
      <c r="AD157" s="192"/>
      <c r="AE157" s="192"/>
      <c r="AF157" s="193"/>
      <c r="AG157" s="74" t="s">
        <v>23</v>
      </c>
      <c r="AH157" s="75"/>
      <c r="AI157" s="75"/>
      <c r="AJ157" s="75"/>
      <c r="AK157" s="75"/>
      <c r="AL157" s="76">
        <f t="shared" si="3"/>
        <v>0</v>
      </c>
      <c r="AM157" s="77"/>
      <c r="AN157" s="77"/>
      <c r="AO157" s="78"/>
      <c r="AP157" s="91"/>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66"/>
      <c r="BZ157" s="183"/>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66"/>
      <c r="DJ157" s="183"/>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66"/>
      <c r="ET157" s="183"/>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66"/>
      <c r="GD157" s="183"/>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66"/>
    </row>
    <row r="158" spans="2:221" ht="18" customHeight="1" x14ac:dyDescent="0.2">
      <c r="B158" s="134"/>
      <c r="C158" s="135"/>
      <c r="D158" s="135"/>
      <c r="E158" s="135"/>
      <c r="F158" s="135"/>
      <c r="G158" s="135"/>
      <c r="H158" s="135"/>
      <c r="I158" s="135"/>
      <c r="J158" s="135"/>
      <c r="K158" s="135"/>
      <c r="L158" s="135"/>
      <c r="M158" s="135"/>
      <c r="N158" s="135"/>
      <c r="O158" s="135"/>
      <c r="P158" s="135"/>
      <c r="Q158" s="135"/>
      <c r="R158" s="135"/>
      <c r="S158" s="135"/>
      <c r="T158" s="135"/>
      <c r="U158" s="136"/>
      <c r="V158" s="140"/>
      <c r="W158" s="141"/>
      <c r="X158" s="141"/>
      <c r="Y158" s="141"/>
      <c r="Z158" s="141"/>
      <c r="AA158" s="142"/>
      <c r="AB158" s="146"/>
      <c r="AC158" s="147"/>
      <c r="AD158" s="147"/>
      <c r="AE158" s="147"/>
      <c r="AF158" s="148"/>
      <c r="AG158" s="74" t="s">
        <v>24</v>
      </c>
      <c r="AH158" s="75"/>
      <c r="AI158" s="75"/>
      <c r="AJ158" s="75"/>
      <c r="AK158" s="75"/>
      <c r="AL158" s="76">
        <f t="shared" si="3"/>
        <v>0</v>
      </c>
      <c r="AM158" s="77"/>
      <c r="AN158" s="77"/>
      <c r="AO158" s="78"/>
      <c r="AP158" s="79"/>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66"/>
      <c r="BZ158" s="183"/>
      <c r="CA158" s="58"/>
      <c r="CB158" s="58"/>
      <c r="CC158" s="58"/>
      <c r="CD158" s="58"/>
      <c r="CE158" s="58"/>
      <c r="CF158" s="58">
        <v>0</v>
      </c>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66"/>
      <c r="DJ158" s="183"/>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66"/>
      <c r="ET158" s="183"/>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66"/>
      <c r="GD158" s="183"/>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66"/>
    </row>
    <row r="159" spans="2:221" ht="18" customHeight="1" x14ac:dyDescent="0.2">
      <c r="B159" s="159" t="s">
        <v>756</v>
      </c>
      <c r="C159" s="160"/>
      <c r="D159" s="160"/>
      <c r="E159" s="160"/>
      <c r="F159" s="160"/>
      <c r="G159" s="160"/>
      <c r="H159" s="160"/>
      <c r="I159" s="160"/>
      <c r="J159" s="160"/>
      <c r="K159" s="160"/>
      <c r="L159" s="160"/>
      <c r="M159" s="160"/>
      <c r="N159" s="160"/>
      <c r="O159" s="160"/>
      <c r="P159" s="160"/>
      <c r="Q159" s="160"/>
      <c r="R159" s="160"/>
      <c r="S159" s="160"/>
      <c r="T159" s="160"/>
      <c r="U159" s="161"/>
      <c r="V159" s="165" t="s">
        <v>761</v>
      </c>
      <c r="W159" s="166"/>
      <c r="X159" s="166"/>
      <c r="Y159" s="166"/>
      <c r="Z159" s="166"/>
      <c r="AA159" s="167"/>
      <c r="AB159" s="171">
        <v>4.9699999999999996E-3</v>
      </c>
      <c r="AC159" s="172"/>
      <c r="AD159" s="172"/>
      <c r="AE159" s="172"/>
      <c r="AF159" s="173"/>
      <c r="AG159" s="177" t="s">
        <v>23</v>
      </c>
      <c r="AH159" s="178"/>
      <c r="AI159" s="178"/>
      <c r="AJ159" s="178"/>
      <c r="AK159" s="178"/>
      <c r="AL159" s="179">
        <f t="shared" si="3"/>
        <v>0</v>
      </c>
      <c r="AM159" s="180"/>
      <c r="AN159" s="180"/>
      <c r="AO159" s="181"/>
      <c r="AP159" s="61"/>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80"/>
      <c r="BZ159" s="182"/>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80"/>
      <c r="DJ159" s="182"/>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80"/>
      <c r="ET159" s="182"/>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80"/>
      <c r="GD159" s="182"/>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80"/>
    </row>
    <row r="160" spans="2:221" ht="18" customHeight="1" x14ac:dyDescent="0.2">
      <c r="B160" s="162"/>
      <c r="C160" s="163"/>
      <c r="D160" s="163"/>
      <c r="E160" s="163"/>
      <c r="F160" s="163"/>
      <c r="G160" s="163"/>
      <c r="H160" s="163"/>
      <c r="I160" s="163"/>
      <c r="J160" s="163"/>
      <c r="K160" s="163"/>
      <c r="L160" s="163"/>
      <c r="M160" s="163"/>
      <c r="N160" s="163"/>
      <c r="O160" s="163"/>
      <c r="P160" s="163"/>
      <c r="Q160" s="163"/>
      <c r="R160" s="163"/>
      <c r="S160" s="163"/>
      <c r="T160" s="163"/>
      <c r="U160" s="164"/>
      <c r="V160" s="168"/>
      <c r="W160" s="169"/>
      <c r="X160" s="169"/>
      <c r="Y160" s="169"/>
      <c r="Z160" s="169"/>
      <c r="AA160" s="170"/>
      <c r="AB160" s="174"/>
      <c r="AC160" s="175"/>
      <c r="AD160" s="175"/>
      <c r="AE160" s="175"/>
      <c r="AF160" s="176"/>
      <c r="AG160" s="177" t="s">
        <v>24</v>
      </c>
      <c r="AH160" s="178"/>
      <c r="AI160" s="178"/>
      <c r="AJ160" s="178"/>
      <c r="AK160" s="178"/>
      <c r="AL160" s="179">
        <f t="shared" si="3"/>
        <v>0</v>
      </c>
      <c r="AM160" s="180"/>
      <c r="AN160" s="180"/>
      <c r="AO160" s="181"/>
      <c r="AP160" s="184"/>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80"/>
      <c r="BZ160" s="182"/>
      <c r="CA160" s="65"/>
      <c r="CB160" s="65"/>
      <c r="CC160" s="65"/>
      <c r="CD160" s="65"/>
      <c r="CE160" s="65"/>
      <c r="CF160" s="65">
        <v>0</v>
      </c>
      <c r="CG160" s="65"/>
      <c r="CH160" s="65"/>
      <c r="CI160" s="65"/>
      <c r="CJ160" s="65"/>
      <c r="CK160" s="65"/>
      <c r="CL160" s="65"/>
      <c r="CM160" s="65"/>
      <c r="CN160" s="65"/>
      <c r="CO160" s="65"/>
      <c r="CP160" s="65"/>
      <c r="CQ160" s="65"/>
      <c r="CR160" s="65"/>
      <c r="CS160" s="65"/>
      <c r="CT160" s="65"/>
      <c r="CU160" s="536"/>
      <c r="CV160" s="536"/>
      <c r="CW160" s="536"/>
      <c r="CX160" s="65"/>
      <c r="CY160" s="65"/>
      <c r="CZ160" s="65"/>
      <c r="DA160" s="65"/>
      <c r="DB160" s="65"/>
      <c r="DC160" s="65"/>
      <c r="DD160" s="536"/>
      <c r="DE160" s="536"/>
      <c r="DF160" s="536"/>
      <c r="DG160" s="65"/>
      <c r="DH160" s="65"/>
      <c r="DI160" s="80"/>
      <c r="DJ160" s="182"/>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80"/>
      <c r="ET160" s="182"/>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80"/>
      <c r="GD160" s="182"/>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80"/>
    </row>
    <row r="161" spans="2:221" ht="18" customHeight="1" x14ac:dyDescent="0.2">
      <c r="B161" s="185" t="s">
        <v>757</v>
      </c>
      <c r="C161" s="186"/>
      <c r="D161" s="186"/>
      <c r="E161" s="186"/>
      <c r="F161" s="186"/>
      <c r="G161" s="186"/>
      <c r="H161" s="186"/>
      <c r="I161" s="186"/>
      <c r="J161" s="186"/>
      <c r="K161" s="186"/>
      <c r="L161" s="186"/>
      <c r="M161" s="186"/>
      <c r="N161" s="186"/>
      <c r="O161" s="186"/>
      <c r="P161" s="186"/>
      <c r="Q161" s="186"/>
      <c r="R161" s="186"/>
      <c r="S161" s="186"/>
      <c r="T161" s="186"/>
      <c r="U161" s="187"/>
      <c r="V161" s="188" t="s">
        <v>762</v>
      </c>
      <c r="W161" s="189"/>
      <c r="X161" s="189"/>
      <c r="Y161" s="189"/>
      <c r="Z161" s="189"/>
      <c r="AA161" s="190"/>
      <c r="AB161" s="191">
        <v>0.11637</v>
      </c>
      <c r="AC161" s="192"/>
      <c r="AD161" s="192"/>
      <c r="AE161" s="192"/>
      <c r="AF161" s="193"/>
      <c r="AG161" s="74" t="s">
        <v>23</v>
      </c>
      <c r="AH161" s="75"/>
      <c r="AI161" s="75"/>
      <c r="AJ161" s="75"/>
      <c r="AK161" s="75"/>
      <c r="AL161" s="76">
        <f t="shared" si="3"/>
        <v>0</v>
      </c>
      <c r="AM161" s="77"/>
      <c r="AN161" s="77"/>
      <c r="AO161" s="78"/>
      <c r="AP161" s="91"/>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66"/>
      <c r="BZ161" s="183"/>
      <c r="CA161" s="58"/>
      <c r="CB161" s="58"/>
      <c r="CC161" s="58"/>
      <c r="CD161" s="58"/>
      <c r="CE161" s="58"/>
      <c r="CF161" s="58"/>
      <c r="CG161" s="58"/>
      <c r="CH161" s="58"/>
      <c r="CI161" s="58"/>
      <c r="CJ161" s="58"/>
      <c r="CK161" s="58"/>
      <c r="CL161" s="58"/>
      <c r="CM161" s="58"/>
      <c r="CN161" s="58"/>
      <c r="CO161" s="58"/>
      <c r="CP161" s="58"/>
      <c r="CQ161" s="58"/>
      <c r="CR161" s="58"/>
      <c r="CS161" s="58"/>
      <c r="CT161" s="97"/>
      <c r="CU161" s="528"/>
      <c r="CV161" s="382"/>
      <c r="CW161" s="529"/>
      <c r="CX161" s="58"/>
      <c r="CY161" s="58"/>
      <c r="CZ161" s="58"/>
      <c r="DA161" s="58"/>
      <c r="DB161" s="58"/>
      <c r="DC161" s="97"/>
      <c r="DD161" s="528"/>
      <c r="DE161" s="382"/>
      <c r="DF161" s="529"/>
      <c r="DG161" s="58"/>
      <c r="DH161" s="58"/>
      <c r="DI161" s="66"/>
      <c r="DJ161" s="183"/>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66"/>
      <c r="ET161" s="183"/>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66"/>
      <c r="GD161" s="183"/>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66"/>
    </row>
    <row r="162" spans="2:221" ht="18" customHeight="1" x14ac:dyDescent="0.2">
      <c r="B162" s="134"/>
      <c r="C162" s="135"/>
      <c r="D162" s="135"/>
      <c r="E162" s="135"/>
      <c r="F162" s="135"/>
      <c r="G162" s="135"/>
      <c r="H162" s="135"/>
      <c r="I162" s="135"/>
      <c r="J162" s="135"/>
      <c r="K162" s="135"/>
      <c r="L162" s="135"/>
      <c r="M162" s="135"/>
      <c r="N162" s="135"/>
      <c r="O162" s="135"/>
      <c r="P162" s="135"/>
      <c r="Q162" s="135"/>
      <c r="R162" s="135"/>
      <c r="S162" s="135"/>
      <c r="T162" s="135"/>
      <c r="U162" s="136"/>
      <c r="V162" s="140"/>
      <c r="W162" s="141"/>
      <c r="X162" s="141"/>
      <c r="Y162" s="141"/>
      <c r="Z162" s="141"/>
      <c r="AA162" s="142"/>
      <c r="AB162" s="146"/>
      <c r="AC162" s="147"/>
      <c r="AD162" s="147"/>
      <c r="AE162" s="147"/>
      <c r="AF162" s="148"/>
      <c r="AG162" s="74" t="s">
        <v>24</v>
      </c>
      <c r="AH162" s="75"/>
      <c r="AI162" s="75"/>
      <c r="AJ162" s="75"/>
      <c r="AK162" s="75"/>
      <c r="AL162" s="76">
        <f t="shared" si="3"/>
        <v>0</v>
      </c>
      <c r="AM162" s="77"/>
      <c r="AN162" s="77"/>
      <c r="AO162" s="78"/>
      <c r="AP162" s="79"/>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66"/>
      <c r="BZ162" s="183"/>
      <c r="CA162" s="58"/>
      <c r="CB162" s="58"/>
      <c r="CC162" s="58"/>
      <c r="CD162" s="58"/>
      <c r="CE162" s="58"/>
      <c r="CF162" s="58">
        <v>0</v>
      </c>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66"/>
      <c r="DJ162" s="183"/>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66"/>
      <c r="ET162" s="183"/>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66"/>
      <c r="GD162" s="183"/>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66"/>
    </row>
    <row r="163" spans="2:221" ht="18" customHeight="1" x14ac:dyDescent="0.2">
      <c r="B163" s="159" t="s">
        <v>607</v>
      </c>
      <c r="C163" s="160"/>
      <c r="D163" s="160"/>
      <c r="E163" s="160"/>
      <c r="F163" s="160"/>
      <c r="G163" s="160"/>
      <c r="H163" s="160"/>
      <c r="I163" s="160"/>
      <c r="J163" s="160"/>
      <c r="K163" s="160"/>
      <c r="L163" s="160"/>
      <c r="M163" s="160"/>
      <c r="N163" s="160"/>
      <c r="O163" s="160"/>
      <c r="P163" s="160"/>
      <c r="Q163" s="160"/>
      <c r="R163" s="160"/>
      <c r="S163" s="160"/>
      <c r="T163" s="160"/>
      <c r="U163" s="161"/>
      <c r="V163" s="165" t="s">
        <v>763</v>
      </c>
      <c r="W163" s="166"/>
      <c r="X163" s="166"/>
      <c r="Y163" s="166"/>
      <c r="Z163" s="166"/>
      <c r="AA163" s="167"/>
      <c r="AB163" s="171">
        <v>4.9699999999999996E-3</v>
      </c>
      <c r="AC163" s="172"/>
      <c r="AD163" s="172"/>
      <c r="AE163" s="172"/>
      <c r="AF163" s="173"/>
      <c r="AG163" s="177" t="s">
        <v>23</v>
      </c>
      <c r="AH163" s="178"/>
      <c r="AI163" s="178"/>
      <c r="AJ163" s="178"/>
      <c r="AK163" s="178"/>
      <c r="AL163" s="179">
        <f t="shared" si="3"/>
        <v>0</v>
      </c>
      <c r="AM163" s="180"/>
      <c r="AN163" s="180"/>
      <c r="AO163" s="181"/>
      <c r="AP163" s="61"/>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80"/>
      <c r="BZ163" s="182"/>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80"/>
      <c r="DJ163" s="182"/>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80"/>
      <c r="ET163" s="182"/>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80"/>
      <c r="GD163" s="182"/>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80"/>
    </row>
    <row r="164" spans="2:221" ht="18" customHeight="1" thickBot="1" x14ac:dyDescent="0.25">
      <c r="B164" s="199"/>
      <c r="C164" s="200"/>
      <c r="D164" s="200"/>
      <c r="E164" s="200"/>
      <c r="F164" s="200"/>
      <c r="G164" s="200"/>
      <c r="H164" s="200"/>
      <c r="I164" s="200"/>
      <c r="J164" s="200"/>
      <c r="K164" s="200"/>
      <c r="L164" s="200"/>
      <c r="M164" s="200"/>
      <c r="N164" s="200"/>
      <c r="O164" s="200"/>
      <c r="P164" s="200"/>
      <c r="Q164" s="200"/>
      <c r="R164" s="200"/>
      <c r="S164" s="200"/>
      <c r="T164" s="200"/>
      <c r="U164" s="201"/>
      <c r="V164" s="202"/>
      <c r="W164" s="203"/>
      <c r="X164" s="203"/>
      <c r="Y164" s="203"/>
      <c r="Z164" s="203"/>
      <c r="AA164" s="204"/>
      <c r="AB164" s="205"/>
      <c r="AC164" s="206"/>
      <c r="AD164" s="206"/>
      <c r="AE164" s="206"/>
      <c r="AF164" s="207"/>
      <c r="AG164" s="208" t="s">
        <v>24</v>
      </c>
      <c r="AH164" s="209"/>
      <c r="AI164" s="209"/>
      <c r="AJ164" s="209"/>
      <c r="AK164" s="209"/>
      <c r="AL164" s="210">
        <f t="shared" si="3"/>
        <v>0</v>
      </c>
      <c r="AM164" s="211"/>
      <c r="AN164" s="211"/>
      <c r="AO164" s="212"/>
      <c r="AP164" s="213"/>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5"/>
      <c r="BZ164" s="216"/>
      <c r="CA164" s="214"/>
      <c r="CB164" s="214"/>
      <c r="CC164" s="214"/>
      <c r="CD164" s="214"/>
      <c r="CE164" s="214"/>
      <c r="CF164" s="214">
        <v>0</v>
      </c>
      <c r="CG164" s="214"/>
      <c r="CH164" s="214"/>
      <c r="CI164" s="214"/>
      <c r="CJ164" s="214"/>
      <c r="CK164" s="214"/>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5"/>
      <c r="DJ164" s="216"/>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P164" s="214"/>
      <c r="EQ164" s="214"/>
      <c r="ER164" s="214"/>
      <c r="ES164" s="215"/>
      <c r="ET164" s="216"/>
      <c r="EU164" s="214"/>
      <c r="EV164" s="214"/>
      <c r="EW164" s="214"/>
      <c r="EX164" s="214"/>
      <c r="EY164" s="214"/>
      <c r="EZ164" s="214"/>
      <c r="FA164" s="214"/>
      <c r="FB164" s="214"/>
      <c r="FC164" s="214"/>
      <c r="FD164" s="214"/>
      <c r="FE164" s="214"/>
      <c r="FF164" s="214"/>
      <c r="FG164" s="214"/>
      <c r="FH164" s="214"/>
      <c r="FI164" s="214"/>
      <c r="FJ164" s="214"/>
      <c r="FK164" s="214"/>
      <c r="FL164" s="214"/>
      <c r="FM164" s="214"/>
      <c r="FN164" s="214"/>
      <c r="FO164" s="214"/>
      <c r="FP164" s="214"/>
      <c r="FQ164" s="214"/>
      <c r="FR164" s="214"/>
      <c r="FS164" s="214"/>
      <c r="FT164" s="214"/>
      <c r="FU164" s="214"/>
      <c r="FV164" s="214"/>
      <c r="FW164" s="214"/>
      <c r="FX164" s="214"/>
      <c r="FY164" s="214"/>
      <c r="FZ164" s="214"/>
      <c r="GA164" s="214"/>
      <c r="GB164" s="214"/>
      <c r="GC164" s="215"/>
      <c r="GD164" s="216"/>
      <c r="GE164" s="214"/>
      <c r="GF164" s="214"/>
      <c r="GG164" s="214"/>
      <c r="GH164" s="214"/>
      <c r="GI164" s="214"/>
      <c r="GJ164" s="214"/>
      <c r="GK164" s="214"/>
      <c r="GL164" s="214"/>
      <c r="GM164" s="214"/>
      <c r="GN164" s="214"/>
      <c r="GO164" s="214"/>
      <c r="GP164" s="214"/>
      <c r="GQ164" s="214"/>
      <c r="GR164" s="214"/>
      <c r="GS164" s="214"/>
      <c r="GT164" s="214"/>
      <c r="GU164" s="214"/>
      <c r="GV164" s="214"/>
      <c r="GW164" s="214"/>
      <c r="GX164" s="214"/>
      <c r="GY164" s="214"/>
      <c r="GZ164" s="214"/>
      <c r="HA164" s="214"/>
      <c r="HB164" s="214"/>
      <c r="HC164" s="214"/>
      <c r="HD164" s="214"/>
      <c r="HE164" s="214"/>
      <c r="HF164" s="214"/>
      <c r="HG164" s="214"/>
      <c r="HH164" s="214"/>
      <c r="HI164" s="214"/>
      <c r="HJ164" s="214"/>
      <c r="HK164" s="214"/>
      <c r="HL164" s="214"/>
      <c r="HM164" s="215"/>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67" t="s">
        <v>33</v>
      </c>
      <c r="D167" s="68"/>
      <c r="E167" s="68"/>
      <c r="F167" s="68"/>
      <c r="G167" s="68"/>
      <c r="H167" s="68"/>
      <c r="I167" s="68"/>
      <c r="J167" s="68"/>
      <c r="K167" s="68"/>
      <c r="L167" s="68"/>
      <c r="M167" s="68"/>
      <c r="N167" s="68"/>
      <c r="O167" s="85" t="s">
        <v>650</v>
      </c>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67" t="s">
        <v>34</v>
      </c>
      <c r="D168" s="68"/>
      <c r="E168" s="68"/>
      <c r="F168" s="68"/>
      <c r="G168" s="68"/>
      <c r="H168" s="68"/>
      <c r="I168" s="68"/>
      <c r="J168" s="68"/>
      <c r="K168" s="68"/>
      <c r="L168" s="68"/>
      <c r="M168" s="68"/>
      <c r="N168" s="68"/>
      <c r="O168" s="69" t="s">
        <v>651</v>
      </c>
      <c r="P168" s="69"/>
      <c r="Q168" s="6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67" t="s">
        <v>35</v>
      </c>
      <c r="D169" s="67"/>
      <c r="E169" s="67"/>
      <c r="F169" s="67"/>
      <c r="G169" s="67"/>
      <c r="H169" s="67"/>
      <c r="I169" s="67"/>
      <c r="J169" s="67"/>
      <c r="K169" s="67"/>
      <c r="L169" s="67"/>
      <c r="M169" s="67"/>
      <c r="N169" s="67"/>
      <c r="O169" s="70">
        <v>0.05</v>
      </c>
      <c r="P169" s="70"/>
      <c r="Q169" s="70"/>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71" t="s">
        <v>36</v>
      </c>
      <c r="D170" s="71"/>
      <c r="E170" s="71"/>
      <c r="F170" s="71"/>
      <c r="G170" s="71"/>
      <c r="H170" s="71"/>
      <c r="I170" s="71"/>
      <c r="J170" s="71"/>
      <c r="K170" s="71"/>
      <c r="L170" s="71"/>
      <c r="M170" s="71"/>
      <c r="N170" s="71"/>
      <c r="O170" s="72" t="s">
        <v>764</v>
      </c>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67" t="s">
        <v>34</v>
      </c>
      <c r="D171" s="67"/>
      <c r="E171" s="67"/>
      <c r="F171" s="67"/>
      <c r="G171" s="67"/>
      <c r="H171" s="67"/>
      <c r="I171" s="67"/>
      <c r="J171" s="67"/>
      <c r="K171" s="67"/>
      <c r="L171" s="67"/>
      <c r="M171" s="67"/>
      <c r="N171" s="67"/>
      <c r="O171" s="69" t="s">
        <v>765</v>
      </c>
      <c r="P171" s="69"/>
      <c r="Q171" s="69"/>
      <c r="R171" s="6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67" t="s">
        <v>37</v>
      </c>
      <c r="D172" s="67"/>
      <c r="E172" s="67"/>
      <c r="F172" s="67"/>
      <c r="G172" s="67"/>
      <c r="H172" s="67"/>
      <c r="I172" s="67"/>
      <c r="J172" s="67"/>
      <c r="K172" s="67"/>
      <c r="L172" s="67"/>
      <c r="M172" s="67"/>
      <c r="N172" s="67"/>
      <c r="O172" s="73">
        <v>0.05</v>
      </c>
      <c r="P172" s="69"/>
      <c r="Q172" s="6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67" t="s">
        <v>38</v>
      </c>
      <c r="D173" s="67"/>
      <c r="E173" s="67"/>
      <c r="F173" s="67"/>
      <c r="G173" s="67"/>
      <c r="H173" s="67"/>
      <c r="I173" s="67"/>
      <c r="J173" s="67"/>
      <c r="K173" s="67"/>
      <c r="L173" s="67"/>
      <c r="M173" s="67"/>
      <c r="N173" s="67"/>
      <c r="O173" s="69" t="s">
        <v>752</v>
      </c>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121" t="s">
        <v>39</v>
      </c>
      <c r="C175" s="122"/>
      <c r="D175" s="122"/>
      <c r="E175" s="122"/>
      <c r="F175" s="122"/>
      <c r="G175" s="122"/>
      <c r="H175" s="122"/>
      <c r="I175" s="122"/>
      <c r="J175" s="122"/>
      <c r="K175" s="122"/>
      <c r="L175" s="122"/>
      <c r="M175" s="122"/>
      <c r="N175" s="122"/>
      <c r="O175" s="122"/>
      <c r="P175" s="122"/>
      <c r="Q175" s="122"/>
      <c r="R175" s="122"/>
      <c r="S175" s="122"/>
      <c r="T175" s="122"/>
      <c r="U175" s="123"/>
      <c r="V175" s="121" t="s">
        <v>40</v>
      </c>
      <c r="W175" s="122"/>
      <c r="X175" s="122"/>
      <c r="Y175" s="122"/>
      <c r="Z175" s="122"/>
      <c r="AA175" s="123"/>
      <c r="AB175" s="121" t="s">
        <v>9</v>
      </c>
      <c r="AC175" s="122"/>
      <c r="AD175" s="122"/>
      <c r="AE175" s="122"/>
      <c r="AF175" s="123"/>
      <c r="AG175" s="121" t="s">
        <v>1</v>
      </c>
      <c r="AH175" s="122"/>
      <c r="AI175" s="122"/>
      <c r="AJ175" s="122"/>
      <c r="AK175" s="122"/>
      <c r="AL175" s="122"/>
      <c r="AM175" s="122"/>
      <c r="AN175" s="122"/>
      <c r="AO175" s="123"/>
      <c r="AP175" s="127" t="s">
        <v>5</v>
      </c>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9"/>
      <c r="BZ175" s="127" t="s">
        <v>41</v>
      </c>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9"/>
      <c r="DJ175" s="127" t="s">
        <v>42</v>
      </c>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9"/>
      <c r="ET175" s="127" t="s">
        <v>43</v>
      </c>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9"/>
      <c r="GD175" s="127" t="s">
        <v>44</v>
      </c>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9"/>
    </row>
    <row r="176" spans="2:221" ht="18" customHeight="1" thickBot="1" x14ac:dyDescent="0.25">
      <c r="B176" s="124"/>
      <c r="C176" s="125"/>
      <c r="D176" s="125"/>
      <c r="E176" s="125"/>
      <c r="F176" s="125"/>
      <c r="G176" s="125"/>
      <c r="H176" s="125"/>
      <c r="I176" s="125"/>
      <c r="J176" s="125"/>
      <c r="K176" s="125"/>
      <c r="L176" s="125"/>
      <c r="M176" s="125"/>
      <c r="N176" s="125"/>
      <c r="O176" s="125"/>
      <c r="P176" s="125"/>
      <c r="Q176" s="125"/>
      <c r="R176" s="125"/>
      <c r="S176" s="125"/>
      <c r="T176" s="125"/>
      <c r="U176" s="126"/>
      <c r="V176" s="124"/>
      <c r="W176" s="125"/>
      <c r="X176" s="125"/>
      <c r="Y176" s="125"/>
      <c r="Z176" s="125"/>
      <c r="AA176" s="126"/>
      <c r="AB176" s="124"/>
      <c r="AC176" s="125"/>
      <c r="AD176" s="125"/>
      <c r="AE176" s="125"/>
      <c r="AF176" s="126"/>
      <c r="AG176" s="124"/>
      <c r="AH176" s="125"/>
      <c r="AI176" s="125"/>
      <c r="AJ176" s="125"/>
      <c r="AK176" s="125"/>
      <c r="AL176" s="125"/>
      <c r="AM176" s="125"/>
      <c r="AN176" s="125"/>
      <c r="AO176" s="126"/>
      <c r="AP176" s="116" t="s">
        <v>11</v>
      </c>
      <c r="AQ176" s="117"/>
      <c r="AR176" s="117"/>
      <c r="AS176" s="117" t="s">
        <v>12</v>
      </c>
      <c r="AT176" s="117"/>
      <c r="AU176" s="117"/>
      <c r="AV176" s="118" t="s">
        <v>13</v>
      </c>
      <c r="AW176" s="119"/>
      <c r="AX176" s="120"/>
      <c r="AY176" s="118" t="s">
        <v>17</v>
      </c>
      <c r="AZ176" s="119"/>
      <c r="BA176" s="120"/>
      <c r="BB176" s="118" t="s">
        <v>14</v>
      </c>
      <c r="BC176" s="119"/>
      <c r="BD176" s="120"/>
      <c r="BE176" s="118" t="s">
        <v>15</v>
      </c>
      <c r="BF176" s="119"/>
      <c r="BG176" s="120"/>
      <c r="BH176" s="118" t="s">
        <v>16</v>
      </c>
      <c r="BI176" s="119"/>
      <c r="BJ176" s="120"/>
      <c r="BK176" s="118" t="s">
        <v>18</v>
      </c>
      <c r="BL176" s="119"/>
      <c r="BM176" s="120"/>
      <c r="BN176" s="118" t="s">
        <v>19</v>
      </c>
      <c r="BO176" s="119"/>
      <c r="BP176" s="120"/>
      <c r="BQ176" s="118" t="s">
        <v>20</v>
      </c>
      <c r="BR176" s="119"/>
      <c r="BS176" s="120"/>
      <c r="BT176" s="118" t="s">
        <v>21</v>
      </c>
      <c r="BU176" s="119"/>
      <c r="BV176" s="120"/>
      <c r="BW176" s="118" t="s">
        <v>22</v>
      </c>
      <c r="BX176" s="119"/>
      <c r="BY176" s="130"/>
      <c r="BZ176" s="116" t="s">
        <v>11</v>
      </c>
      <c r="CA176" s="117"/>
      <c r="CB176" s="117"/>
      <c r="CC176" s="117" t="s">
        <v>12</v>
      </c>
      <c r="CD176" s="117"/>
      <c r="CE176" s="117"/>
      <c r="CF176" s="118" t="s">
        <v>13</v>
      </c>
      <c r="CG176" s="119"/>
      <c r="CH176" s="120"/>
      <c r="CI176" s="118" t="s">
        <v>17</v>
      </c>
      <c r="CJ176" s="119"/>
      <c r="CK176" s="120"/>
      <c r="CL176" s="118" t="s">
        <v>14</v>
      </c>
      <c r="CM176" s="119"/>
      <c r="CN176" s="120"/>
      <c r="CO176" s="118" t="s">
        <v>15</v>
      </c>
      <c r="CP176" s="119"/>
      <c r="CQ176" s="120"/>
      <c r="CR176" s="118" t="s">
        <v>16</v>
      </c>
      <c r="CS176" s="119"/>
      <c r="CT176" s="120"/>
      <c r="CU176" s="118" t="s">
        <v>18</v>
      </c>
      <c r="CV176" s="119"/>
      <c r="CW176" s="120"/>
      <c r="CX176" s="118" t="s">
        <v>19</v>
      </c>
      <c r="CY176" s="119"/>
      <c r="CZ176" s="120"/>
      <c r="DA176" s="118" t="s">
        <v>20</v>
      </c>
      <c r="DB176" s="119"/>
      <c r="DC176" s="120"/>
      <c r="DD176" s="118" t="s">
        <v>21</v>
      </c>
      <c r="DE176" s="119"/>
      <c r="DF176" s="120"/>
      <c r="DG176" s="118" t="s">
        <v>22</v>
      </c>
      <c r="DH176" s="119"/>
      <c r="DI176" s="130"/>
      <c r="DJ176" s="116" t="s">
        <v>11</v>
      </c>
      <c r="DK176" s="117"/>
      <c r="DL176" s="117"/>
      <c r="DM176" s="117" t="s">
        <v>12</v>
      </c>
      <c r="DN176" s="117"/>
      <c r="DO176" s="117"/>
      <c r="DP176" s="118" t="s">
        <v>13</v>
      </c>
      <c r="DQ176" s="119"/>
      <c r="DR176" s="120"/>
      <c r="DS176" s="118" t="s">
        <v>17</v>
      </c>
      <c r="DT176" s="119"/>
      <c r="DU176" s="120"/>
      <c r="DV176" s="118" t="s">
        <v>14</v>
      </c>
      <c r="DW176" s="119"/>
      <c r="DX176" s="120"/>
      <c r="DY176" s="118" t="s">
        <v>15</v>
      </c>
      <c r="DZ176" s="119"/>
      <c r="EA176" s="120"/>
      <c r="EB176" s="118" t="s">
        <v>16</v>
      </c>
      <c r="EC176" s="119"/>
      <c r="ED176" s="120"/>
      <c r="EE176" s="118" t="s">
        <v>18</v>
      </c>
      <c r="EF176" s="119"/>
      <c r="EG176" s="120"/>
      <c r="EH176" s="118" t="s">
        <v>19</v>
      </c>
      <c r="EI176" s="119"/>
      <c r="EJ176" s="120"/>
      <c r="EK176" s="118" t="s">
        <v>20</v>
      </c>
      <c r="EL176" s="119"/>
      <c r="EM176" s="120"/>
      <c r="EN176" s="118" t="s">
        <v>21</v>
      </c>
      <c r="EO176" s="119"/>
      <c r="EP176" s="120"/>
      <c r="EQ176" s="118" t="s">
        <v>22</v>
      </c>
      <c r="ER176" s="119"/>
      <c r="ES176" s="130"/>
      <c r="ET176" s="116" t="s">
        <v>11</v>
      </c>
      <c r="EU176" s="117"/>
      <c r="EV176" s="117"/>
      <c r="EW176" s="117" t="s">
        <v>12</v>
      </c>
      <c r="EX176" s="117"/>
      <c r="EY176" s="117"/>
      <c r="EZ176" s="118" t="s">
        <v>13</v>
      </c>
      <c r="FA176" s="119"/>
      <c r="FB176" s="120"/>
      <c r="FC176" s="118" t="s">
        <v>17</v>
      </c>
      <c r="FD176" s="119"/>
      <c r="FE176" s="120"/>
      <c r="FF176" s="118" t="s">
        <v>14</v>
      </c>
      <c r="FG176" s="119"/>
      <c r="FH176" s="120"/>
      <c r="FI176" s="118" t="s">
        <v>15</v>
      </c>
      <c r="FJ176" s="119"/>
      <c r="FK176" s="120"/>
      <c r="FL176" s="118" t="s">
        <v>16</v>
      </c>
      <c r="FM176" s="119"/>
      <c r="FN176" s="120"/>
      <c r="FO176" s="118" t="s">
        <v>18</v>
      </c>
      <c r="FP176" s="119"/>
      <c r="FQ176" s="120"/>
      <c r="FR176" s="118" t="s">
        <v>19</v>
      </c>
      <c r="FS176" s="119"/>
      <c r="FT176" s="120"/>
      <c r="FU176" s="118" t="s">
        <v>20</v>
      </c>
      <c r="FV176" s="119"/>
      <c r="FW176" s="120"/>
      <c r="FX176" s="118" t="s">
        <v>21</v>
      </c>
      <c r="FY176" s="119"/>
      <c r="FZ176" s="120"/>
      <c r="GA176" s="118" t="s">
        <v>22</v>
      </c>
      <c r="GB176" s="119"/>
      <c r="GC176" s="130"/>
      <c r="GD176" s="116" t="s">
        <v>11</v>
      </c>
      <c r="GE176" s="117"/>
      <c r="GF176" s="117"/>
      <c r="GG176" s="117" t="s">
        <v>12</v>
      </c>
      <c r="GH176" s="117"/>
      <c r="GI176" s="117"/>
      <c r="GJ176" s="118" t="s">
        <v>13</v>
      </c>
      <c r="GK176" s="119"/>
      <c r="GL176" s="120"/>
      <c r="GM176" s="118" t="s">
        <v>17</v>
      </c>
      <c r="GN176" s="119"/>
      <c r="GO176" s="120"/>
      <c r="GP176" s="118" t="s">
        <v>14</v>
      </c>
      <c r="GQ176" s="119"/>
      <c r="GR176" s="120"/>
      <c r="GS176" s="118" t="s">
        <v>15</v>
      </c>
      <c r="GT176" s="119"/>
      <c r="GU176" s="120"/>
      <c r="GV176" s="118" t="s">
        <v>16</v>
      </c>
      <c r="GW176" s="119"/>
      <c r="GX176" s="120"/>
      <c r="GY176" s="118" t="s">
        <v>18</v>
      </c>
      <c r="GZ176" s="119"/>
      <c r="HA176" s="120"/>
      <c r="HB176" s="118" t="s">
        <v>19</v>
      </c>
      <c r="HC176" s="119"/>
      <c r="HD176" s="120"/>
      <c r="HE176" s="118" t="s">
        <v>20</v>
      </c>
      <c r="HF176" s="119"/>
      <c r="HG176" s="120"/>
      <c r="HH176" s="118" t="s">
        <v>21</v>
      </c>
      <c r="HI176" s="119"/>
      <c r="HJ176" s="120"/>
      <c r="HK176" s="118" t="s">
        <v>22</v>
      </c>
      <c r="HL176" s="119"/>
      <c r="HM176" s="130"/>
    </row>
    <row r="177" spans="2:221" ht="18" customHeight="1" x14ac:dyDescent="0.2">
      <c r="B177" s="131" t="s">
        <v>766</v>
      </c>
      <c r="C177" s="132"/>
      <c r="D177" s="132"/>
      <c r="E177" s="132"/>
      <c r="F177" s="132"/>
      <c r="G177" s="132"/>
      <c r="H177" s="132"/>
      <c r="I177" s="132"/>
      <c r="J177" s="132"/>
      <c r="K177" s="132"/>
      <c r="L177" s="132"/>
      <c r="M177" s="132"/>
      <c r="N177" s="132"/>
      <c r="O177" s="132"/>
      <c r="P177" s="132"/>
      <c r="Q177" s="132"/>
      <c r="R177" s="132"/>
      <c r="S177" s="132"/>
      <c r="T177" s="132"/>
      <c r="U177" s="133"/>
      <c r="V177" s="137" t="s">
        <v>769</v>
      </c>
      <c r="W177" s="138"/>
      <c r="X177" s="138"/>
      <c r="Y177" s="138"/>
      <c r="Z177" s="138"/>
      <c r="AA177" s="139"/>
      <c r="AB177" s="143">
        <v>0.56838</v>
      </c>
      <c r="AC177" s="144"/>
      <c r="AD177" s="144"/>
      <c r="AE177" s="144"/>
      <c r="AF177" s="145"/>
      <c r="AG177" s="149" t="s">
        <v>23</v>
      </c>
      <c r="AH177" s="150"/>
      <c r="AI177" s="150"/>
      <c r="AJ177" s="150"/>
      <c r="AK177" s="150"/>
      <c r="AL177" s="151">
        <f>SUM(AP177:HM177)</f>
        <v>5</v>
      </c>
      <c r="AM177" s="152"/>
      <c r="AN177" s="152"/>
      <c r="AO177" s="153"/>
      <c r="AP177" s="88"/>
      <c r="AQ177" s="154"/>
      <c r="AR177" s="154"/>
      <c r="AS177" s="154"/>
      <c r="AT177" s="154"/>
      <c r="AU177" s="154"/>
      <c r="AV177" s="154">
        <v>1</v>
      </c>
      <c r="AW177" s="154"/>
      <c r="AX177" s="154"/>
      <c r="AY177" s="154"/>
      <c r="AZ177" s="154"/>
      <c r="BA177" s="154"/>
      <c r="BB177" s="154"/>
      <c r="BC177" s="154"/>
      <c r="BD177" s="154"/>
      <c r="BE177" s="154">
        <v>1</v>
      </c>
      <c r="BF177" s="154"/>
      <c r="BG177" s="154"/>
      <c r="BH177" s="154"/>
      <c r="BI177" s="154"/>
      <c r="BJ177" s="154"/>
      <c r="BK177" s="154"/>
      <c r="BL177" s="154"/>
      <c r="BM177" s="154"/>
      <c r="BN177" s="154">
        <v>1</v>
      </c>
      <c r="BO177" s="154"/>
      <c r="BP177" s="154"/>
      <c r="BQ177" s="154"/>
      <c r="BR177" s="154"/>
      <c r="BS177" s="154"/>
      <c r="BT177" s="154"/>
      <c r="BU177" s="154"/>
      <c r="BV177" s="154"/>
      <c r="BW177" s="154">
        <v>1</v>
      </c>
      <c r="BX177" s="154"/>
      <c r="BY177" s="156"/>
      <c r="BZ177" s="155"/>
      <c r="CA177" s="154"/>
      <c r="CB177" s="154"/>
      <c r="CC177" s="154"/>
      <c r="CD177" s="154"/>
      <c r="CE177" s="154"/>
      <c r="CF177" s="154">
        <v>1</v>
      </c>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6"/>
      <c r="DJ177" s="155"/>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6"/>
      <c r="ET177" s="155"/>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c r="FR177" s="154"/>
      <c r="FS177" s="154"/>
      <c r="FT177" s="154"/>
      <c r="FU177" s="154"/>
      <c r="FV177" s="154"/>
      <c r="FW177" s="154"/>
      <c r="FX177" s="154"/>
      <c r="FY177" s="154"/>
      <c r="FZ177" s="154"/>
      <c r="GA177" s="154"/>
      <c r="GB177" s="154"/>
      <c r="GC177" s="156"/>
      <c r="GD177" s="155"/>
      <c r="GE177" s="154"/>
      <c r="GF177" s="154"/>
      <c r="GG177" s="154"/>
      <c r="GH177" s="154"/>
      <c r="GI177" s="154"/>
      <c r="GJ177" s="154"/>
      <c r="GK177" s="154"/>
      <c r="GL177" s="154"/>
      <c r="GM177" s="154"/>
      <c r="GN177" s="154"/>
      <c r="GO177" s="154"/>
      <c r="GP177" s="154"/>
      <c r="GQ177" s="154"/>
      <c r="GR177" s="154"/>
      <c r="GS177" s="154"/>
      <c r="GT177" s="154"/>
      <c r="GU177" s="154"/>
      <c r="GV177" s="154"/>
      <c r="GW177" s="154"/>
      <c r="GX177" s="154"/>
      <c r="GY177" s="154"/>
      <c r="GZ177" s="154"/>
      <c r="HA177" s="154"/>
      <c r="HB177" s="154"/>
      <c r="HC177" s="154"/>
      <c r="HD177" s="154"/>
      <c r="HE177" s="154"/>
      <c r="HF177" s="154"/>
      <c r="HG177" s="154"/>
      <c r="HH177" s="154"/>
      <c r="HI177" s="154"/>
      <c r="HJ177" s="154"/>
      <c r="HK177" s="154"/>
      <c r="HL177" s="154"/>
      <c r="HM177" s="156"/>
    </row>
    <row r="178" spans="2:221" ht="18" customHeight="1" x14ac:dyDescent="0.2">
      <c r="B178" s="134"/>
      <c r="C178" s="135"/>
      <c r="D178" s="135"/>
      <c r="E178" s="135"/>
      <c r="F178" s="135"/>
      <c r="G178" s="135"/>
      <c r="H178" s="135"/>
      <c r="I178" s="135"/>
      <c r="J178" s="135"/>
      <c r="K178" s="135"/>
      <c r="L178" s="135"/>
      <c r="M178" s="135"/>
      <c r="N178" s="135"/>
      <c r="O178" s="135"/>
      <c r="P178" s="135"/>
      <c r="Q178" s="135"/>
      <c r="R178" s="135"/>
      <c r="S178" s="135"/>
      <c r="T178" s="135"/>
      <c r="U178" s="136"/>
      <c r="V178" s="140"/>
      <c r="W178" s="141"/>
      <c r="X178" s="141"/>
      <c r="Y178" s="141"/>
      <c r="Z178" s="141"/>
      <c r="AA178" s="142"/>
      <c r="AB178" s="146"/>
      <c r="AC178" s="147"/>
      <c r="AD178" s="147"/>
      <c r="AE178" s="147"/>
      <c r="AF178" s="148"/>
      <c r="AG178" s="74" t="s">
        <v>24</v>
      </c>
      <c r="AH178" s="75"/>
      <c r="AI178" s="75"/>
      <c r="AJ178" s="75"/>
      <c r="AK178" s="75"/>
      <c r="AL178" s="76">
        <f t="shared" ref="AL178:AL182" si="4">SUM(AP178:HM178)</f>
        <v>3</v>
      </c>
      <c r="AM178" s="77"/>
      <c r="AN178" s="77"/>
      <c r="AO178" s="78"/>
      <c r="AP178" s="79"/>
      <c r="AQ178" s="58"/>
      <c r="AR178" s="58"/>
      <c r="AS178" s="58"/>
      <c r="AT178" s="58"/>
      <c r="AU178" s="58"/>
      <c r="AV178" s="58">
        <v>1</v>
      </c>
      <c r="AW178" s="58"/>
      <c r="AX178" s="58"/>
      <c r="AY178" s="58"/>
      <c r="AZ178" s="58"/>
      <c r="BA178" s="58"/>
      <c r="BB178" s="58"/>
      <c r="BC178" s="58"/>
      <c r="BD178" s="58"/>
      <c r="BE178" s="58">
        <v>1</v>
      </c>
      <c r="BF178" s="58"/>
      <c r="BG178" s="58"/>
      <c r="BH178" s="58"/>
      <c r="BI178" s="58"/>
      <c r="BJ178" s="58"/>
      <c r="BK178" s="58"/>
      <c r="BL178" s="58"/>
      <c r="BM178" s="58"/>
      <c r="BN178" s="58">
        <v>0</v>
      </c>
      <c r="BO178" s="58"/>
      <c r="BP178" s="58"/>
      <c r="BQ178" s="58"/>
      <c r="BR178" s="58"/>
      <c r="BS178" s="58"/>
      <c r="BT178" s="58"/>
      <c r="BU178" s="58"/>
      <c r="BV178" s="58"/>
      <c r="BW178" s="58">
        <v>1</v>
      </c>
      <c r="BX178" s="58"/>
      <c r="BY178" s="58"/>
      <c r="BZ178" s="183"/>
      <c r="CA178" s="58"/>
      <c r="CB178" s="58"/>
      <c r="CC178" s="58"/>
      <c r="CD178" s="58"/>
      <c r="CE178" s="58"/>
      <c r="CF178" s="58">
        <v>0</v>
      </c>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66"/>
      <c r="DJ178" s="183"/>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66"/>
      <c r="ET178" s="183"/>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66"/>
      <c r="GD178" s="183"/>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66"/>
    </row>
    <row r="179" spans="2:221" ht="22.5" customHeight="1" x14ac:dyDescent="0.2">
      <c r="B179" s="159" t="s">
        <v>767</v>
      </c>
      <c r="C179" s="160"/>
      <c r="D179" s="160"/>
      <c r="E179" s="160"/>
      <c r="F179" s="160"/>
      <c r="G179" s="160"/>
      <c r="H179" s="160"/>
      <c r="I179" s="160"/>
      <c r="J179" s="160"/>
      <c r="K179" s="160"/>
      <c r="L179" s="160"/>
      <c r="M179" s="160"/>
      <c r="N179" s="160"/>
      <c r="O179" s="160"/>
      <c r="P179" s="160"/>
      <c r="Q179" s="160"/>
      <c r="R179" s="160"/>
      <c r="S179" s="160"/>
      <c r="T179" s="160"/>
      <c r="U179" s="161"/>
      <c r="V179" s="165" t="s">
        <v>770</v>
      </c>
      <c r="W179" s="166"/>
      <c r="X179" s="166"/>
      <c r="Y179" s="166"/>
      <c r="Z179" s="166"/>
      <c r="AA179" s="167"/>
      <c r="AB179" s="171">
        <v>0.43162</v>
      </c>
      <c r="AC179" s="172"/>
      <c r="AD179" s="172"/>
      <c r="AE179" s="172"/>
      <c r="AF179" s="173"/>
      <c r="AG179" s="177" t="s">
        <v>23</v>
      </c>
      <c r="AH179" s="178"/>
      <c r="AI179" s="178"/>
      <c r="AJ179" s="178"/>
      <c r="AK179" s="178"/>
      <c r="AL179" s="179">
        <f t="shared" si="4"/>
        <v>2</v>
      </c>
      <c r="AM179" s="180"/>
      <c r="AN179" s="180"/>
      <c r="AO179" s="181"/>
      <c r="AP179" s="372">
        <v>1</v>
      </c>
      <c r="AQ179" s="373"/>
      <c r="AR179" s="373"/>
      <c r="AS179" s="373"/>
      <c r="AT179" s="373"/>
      <c r="AU179" s="373"/>
      <c r="AV179" s="373"/>
      <c r="AW179" s="373"/>
      <c r="AX179" s="373"/>
      <c r="AY179" s="373"/>
      <c r="AZ179" s="373"/>
      <c r="BA179" s="373"/>
      <c r="BB179" s="373"/>
      <c r="BC179" s="373"/>
      <c r="BD179" s="373"/>
      <c r="BE179" s="373"/>
      <c r="BF179" s="373"/>
      <c r="BG179" s="373"/>
      <c r="BH179" s="373"/>
      <c r="BI179" s="373"/>
      <c r="BJ179" s="373"/>
      <c r="BK179" s="373"/>
      <c r="BL179" s="373"/>
      <c r="BM179" s="373"/>
      <c r="BN179" s="373"/>
      <c r="BO179" s="373"/>
      <c r="BP179" s="373"/>
      <c r="BQ179" s="373"/>
      <c r="BR179" s="373"/>
      <c r="BS179" s="373"/>
      <c r="BT179" s="373"/>
      <c r="BU179" s="373"/>
      <c r="BV179" s="373"/>
      <c r="BW179" s="373"/>
      <c r="BX179" s="373"/>
      <c r="BY179" s="374"/>
      <c r="BZ179" s="372">
        <v>1</v>
      </c>
      <c r="CA179" s="373"/>
      <c r="CB179" s="373"/>
      <c r="CC179" s="373"/>
      <c r="CD179" s="373"/>
      <c r="CE179" s="373"/>
      <c r="CF179" s="373"/>
      <c r="CG179" s="373"/>
      <c r="CH179" s="373"/>
      <c r="CI179" s="373"/>
      <c r="CJ179" s="373"/>
      <c r="CK179" s="373"/>
      <c r="CL179" s="373"/>
      <c r="CM179" s="373"/>
      <c r="CN179" s="373"/>
      <c r="CO179" s="373"/>
      <c r="CP179" s="373"/>
      <c r="CQ179" s="373"/>
      <c r="CR179" s="373"/>
      <c r="CS179" s="373"/>
      <c r="CT179" s="373"/>
      <c r="CU179" s="373"/>
      <c r="CV179" s="373"/>
      <c r="CW179" s="373"/>
      <c r="CX179" s="373"/>
      <c r="CY179" s="373"/>
      <c r="CZ179" s="373"/>
      <c r="DA179" s="373"/>
      <c r="DB179" s="373"/>
      <c r="DC179" s="373"/>
      <c r="DD179" s="373"/>
      <c r="DE179" s="373"/>
      <c r="DF179" s="373"/>
      <c r="DG179" s="373"/>
      <c r="DH179" s="373"/>
      <c r="DI179" s="374"/>
      <c r="DJ179" s="182"/>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80"/>
      <c r="ET179" s="182"/>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80"/>
      <c r="GD179" s="182"/>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80"/>
    </row>
    <row r="180" spans="2:221" ht="22.5" customHeight="1" x14ac:dyDescent="0.2">
      <c r="B180" s="162"/>
      <c r="C180" s="163"/>
      <c r="D180" s="163"/>
      <c r="E180" s="163"/>
      <c r="F180" s="163"/>
      <c r="G180" s="163"/>
      <c r="H180" s="163"/>
      <c r="I180" s="163"/>
      <c r="J180" s="163"/>
      <c r="K180" s="163"/>
      <c r="L180" s="163"/>
      <c r="M180" s="163"/>
      <c r="N180" s="163"/>
      <c r="O180" s="163"/>
      <c r="P180" s="163"/>
      <c r="Q180" s="163"/>
      <c r="R180" s="163"/>
      <c r="S180" s="163"/>
      <c r="T180" s="163"/>
      <c r="U180" s="164"/>
      <c r="V180" s="168"/>
      <c r="W180" s="169"/>
      <c r="X180" s="169"/>
      <c r="Y180" s="169"/>
      <c r="Z180" s="169"/>
      <c r="AA180" s="170"/>
      <c r="AB180" s="174"/>
      <c r="AC180" s="175"/>
      <c r="AD180" s="175"/>
      <c r="AE180" s="175"/>
      <c r="AF180" s="176"/>
      <c r="AG180" s="177" t="s">
        <v>24</v>
      </c>
      <c r="AH180" s="178"/>
      <c r="AI180" s="178"/>
      <c r="AJ180" s="178"/>
      <c r="AK180" s="178"/>
      <c r="AL180" s="179">
        <f t="shared" si="4"/>
        <v>1</v>
      </c>
      <c r="AM180" s="180"/>
      <c r="AN180" s="180"/>
      <c r="AO180" s="181"/>
      <c r="AP180" s="372">
        <v>1</v>
      </c>
      <c r="AQ180" s="373"/>
      <c r="AR180" s="373"/>
      <c r="AS180" s="373"/>
      <c r="AT180" s="373"/>
      <c r="AU180" s="373"/>
      <c r="AV180" s="373"/>
      <c r="AW180" s="373"/>
      <c r="AX180" s="373"/>
      <c r="AY180" s="373"/>
      <c r="AZ180" s="373"/>
      <c r="BA180" s="373"/>
      <c r="BB180" s="373"/>
      <c r="BC180" s="373"/>
      <c r="BD180" s="373"/>
      <c r="BE180" s="373"/>
      <c r="BF180" s="373"/>
      <c r="BG180" s="373"/>
      <c r="BH180" s="373"/>
      <c r="BI180" s="373"/>
      <c r="BJ180" s="373"/>
      <c r="BK180" s="373"/>
      <c r="BL180" s="373"/>
      <c r="BM180" s="373"/>
      <c r="BN180" s="373"/>
      <c r="BO180" s="373"/>
      <c r="BP180" s="373"/>
      <c r="BQ180" s="373"/>
      <c r="BR180" s="373"/>
      <c r="BS180" s="373"/>
      <c r="BT180" s="373"/>
      <c r="BU180" s="373"/>
      <c r="BV180" s="373"/>
      <c r="BW180" s="373"/>
      <c r="BX180" s="373"/>
      <c r="BY180" s="374"/>
      <c r="BZ180" s="182"/>
      <c r="CA180" s="65"/>
      <c r="CB180" s="65"/>
      <c r="CC180" s="65"/>
      <c r="CD180" s="65"/>
      <c r="CE180" s="65"/>
      <c r="CF180" s="65">
        <v>0</v>
      </c>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80"/>
      <c r="DJ180" s="182"/>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80"/>
      <c r="ET180" s="182"/>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80"/>
      <c r="GD180" s="182"/>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80"/>
    </row>
    <row r="181" spans="2:221" ht="18" customHeight="1" x14ac:dyDescent="0.2">
      <c r="B181" s="185" t="s">
        <v>768</v>
      </c>
      <c r="C181" s="186"/>
      <c r="D181" s="186"/>
      <c r="E181" s="186"/>
      <c r="F181" s="186"/>
      <c r="G181" s="186"/>
      <c r="H181" s="186"/>
      <c r="I181" s="186"/>
      <c r="J181" s="186"/>
      <c r="K181" s="186"/>
      <c r="L181" s="186"/>
      <c r="M181" s="186"/>
      <c r="N181" s="186"/>
      <c r="O181" s="186"/>
      <c r="P181" s="186"/>
      <c r="Q181" s="186"/>
      <c r="R181" s="186"/>
      <c r="S181" s="186"/>
      <c r="T181" s="186"/>
      <c r="U181" s="187"/>
      <c r="V181" s="188" t="s">
        <v>771</v>
      </c>
      <c r="W181" s="189"/>
      <c r="X181" s="189"/>
      <c r="Y181" s="189"/>
      <c r="Z181" s="189"/>
      <c r="AA181" s="190"/>
      <c r="AB181" s="191">
        <v>0</v>
      </c>
      <c r="AC181" s="192"/>
      <c r="AD181" s="192"/>
      <c r="AE181" s="192"/>
      <c r="AF181" s="193"/>
      <c r="AG181" s="74" t="s">
        <v>23</v>
      </c>
      <c r="AH181" s="75"/>
      <c r="AI181" s="75"/>
      <c r="AJ181" s="75"/>
      <c r="AK181" s="75"/>
      <c r="AL181" s="76">
        <f t="shared" si="4"/>
        <v>0</v>
      </c>
      <c r="AM181" s="77"/>
      <c r="AN181" s="77"/>
      <c r="AO181" s="78"/>
      <c r="AP181" s="91"/>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66"/>
      <c r="BZ181" s="369">
        <v>0</v>
      </c>
      <c r="CA181" s="370"/>
      <c r="CB181" s="370"/>
      <c r="CC181" s="370"/>
      <c r="CD181" s="370"/>
      <c r="CE181" s="370"/>
      <c r="CF181" s="370"/>
      <c r="CG181" s="370"/>
      <c r="CH181" s="370"/>
      <c r="CI181" s="370"/>
      <c r="CJ181" s="370"/>
      <c r="CK181" s="370"/>
      <c r="CL181" s="370"/>
      <c r="CM181" s="370"/>
      <c r="CN181" s="370"/>
      <c r="CO181" s="370"/>
      <c r="CP181" s="370"/>
      <c r="CQ181" s="370"/>
      <c r="CR181" s="370"/>
      <c r="CS181" s="370"/>
      <c r="CT181" s="370"/>
      <c r="CU181" s="370"/>
      <c r="CV181" s="370"/>
      <c r="CW181" s="370"/>
      <c r="CX181" s="370"/>
      <c r="CY181" s="370"/>
      <c r="CZ181" s="370"/>
      <c r="DA181" s="370"/>
      <c r="DB181" s="370"/>
      <c r="DC181" s="370"/>
      <c r="DD181" s="370"/>
      <c r="DE181" s="370"/>
      <c r="DF181" s="370"/>
      <c r="DG181" s="370"/>
      <c r="DH181" s="370"/>
      <c r="DI181" s="371"/>
      <c r="DJ181" s="183"/>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66"/>
      <c r="ET181" s="183"/>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66"/>
      <c r="GD181" s="183"/>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66"/>
    </row>
    <row r="182" spans="2:221" ht="18" customHeight="1" thickBot="1" x14ac:dyDescent="0.25">
      <c r="B182" s="416"/>
      <c r="C182" s="417"/>
      <c r="D182" s="417"/>
      <c r="E182" s="417"/>
      <c r="F182" s="417"/>
      <c r="G182" s="417"/>
      <c r="H182" s="417"/>
      <c r="I182" s="417"/>
      <c r="J182" s="417"/>
      <c r="K182" s="417"/>
      <c r="L182" s="417"/>
      <c r="M182" s="417"/>
      <c r="N182" s="417"/>
      <c r="O182" s="417"/>
      <c r="P182" s="417"/>
      <c r="Q182" s="417"/>
      <c r="R182" s="417"/>
      <c r="S182" s="417"/>
      <c r="T182" s="417"/>
      <c r="U182" s="418"/>
      <c r="V182" s="419"/>
      <c r="W182" s="420"/>
      <c r="X182" s="420"/>
      <c r="Y182" s="420"/>
      <c r="Z182" s="420"/>
      <c r="AA182" s="421"/>
      <c r="AB182" s="422"/>
      <c r="AC182" s="423"/>
      <c r="AD182" s="423"/>
      <c r="AE182" s="423"/>
      <c r="AF182" s="424"/>
      <c r="AG182" s="426" t="s">
        <v>24</v>
      </c>
      <c r="AH182" s="427"/>
      <c r="AI182" s="427"/>
      <c r="AJ182" s="427"/>
      <c r="AK182" s="427"/>
      <c r="AL182" s="428">
        <f t="shared" si="4"/>
        <v>0</v>
      </c>
      <c r="AM182" s="429"/>
      <c r="AN182" s="429"/>
      <c r="AO182" s="430"/>
      <c r="AP182" s="488"/>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537"/>
      <c r="BZ182" s="522">
        <v>0</v>
      </c>
      <c r="CA182" s="523"/>
      <c r="CB182" s="523"/>
      <c r="CC182" s="523"/>
      <c r="CD182" s="523"/>
      <c r="CE182" s="523"/>
      <c r="CF182" s="523"/>
      <c r="CG182" s="523"/>
      <c r="CH182" s="523"/>
      <c r="CI182" s="523"/>
      <c r="CJ182" s="523"/>
      <c r="CK182" s="523"/>
      <c r="CL182" s="523"/>
      <c r="CM182" s="523"/>
      <c r="CN182" s="523"/>
      <c r="CO182" s="523"/>
      <c r="CP182" s="523"/>
      <c r="CQ182" s="523"/>
      <c r="CR182" s="523"/>
      <c r="CS182" s="523"/>
      <c r="CT182" s="523"/>
      <c r="CU182" s="523"/>
      <c r="CV182" s="523"/>
      <c r="CW182" s="523"/>
      <c r="CX182" s="523"/>
      <c r="CY182" s="523"/>
      <c r="CZ182" s="523"/>
      <c r="DA182" s="523"/>
      <c r="DB182" s="523"/>
      <c r="DC182" s="523"/>
      <c r="DD182" s="523"/>
      <c r="DE182" s="523"/>
      <c r="DF182" s="523"/>
      <c r="DG182" s="523"/>
      <c r="DH182" s="523"/>
      <c r="DI182" s="524"/>
      <c r="DJ182" s="538"/>
      <c r="DK182" s="425"/>
      <c r="DL182" s="425"/>
      <c r="DM182" s="425"/>
      <c r="DN182" s="425"/>
      <c r="DO182" s="425"/>
      <c r="DP182" s="425"/>
      <c r="DQ182" s="425"/>
      <c r="DR182" s="425"/>
      <c r="DS182" s="425"/>
      <c r="DT182" s="425"/>
      <c r="DU182" s="425"/>
      <c r="DV182" s="425"/>
      <c r="DW182" s="425"/>
      <c r="DX182" s="425"/>
      <c r="DY182" s="425"/>
      <c r="DZ182" s="425"/>
      <c r="EA182" s="425"/>
      <c r="EB182" s="425"/>
      <c r="EC182" s="425"/>
      <c r="ED182" s="425"/>
      <c r="EE182" s="425"/>
      <c r="EF182" s="425"/>
      <c r="EG182" s="425"/>
      <c r="EH182" s="425"/>
      <c r="EI182" s="425"/>
      <c r="EJ182" s="425"/>
      <c r="EK182" s="425"/>
      <c r="EL182" s="425"/>
      <c r="EM182" s="425"/>
      <c r="EN182" s="425"/>
      <c r="EO182" s="425"/>
      <c r="EP182" s="425"/>
      <c r="EQ182" s="425"/>
      <c r="ER182" s="425"/>
      <c r="ES182" s="434"/>
      <c r="ET182" s="435"/>
      <c r="EU182" s="425"/>
      <c r="EV182" s="425"/>
      <c r="EW182" s="425"/>
      <c r="EX182" s="425"/>
      <c r="EY182" s="425"/>
      <c r="EZ182" s="425"/>
      <c r="FA182" s="425"/>
      <c r="FB182" s="425"/>
      <c r="FC182" s="425"/>
      <c r="FD182" s="425"/>
      <c r="FE182" s="425"/>
      <c r="FF182" s="425"/>
      <c r="FG182" s="425"/>
      <c r="FH182" s="425"/>
      <c r="FI182" s="425"/>
      <c r="FJ182" s="425"/>
      <c r="FK182" s="425"/>
      <c r="FL182" s="425"/>
      <c r="FM182" s="425"/>
      <c r="FN182" s="425"/>
      <c r="FO182" s="425"/>
      <c r="FP182" s="425"/>
      <c r="FQ182" s="425"/>
      <c r="FR182" s="425"/>
      <c r="FS182" s="425"/>
      <c r="FT182" s="425"/>
      <c r="FU182" s="425"/>
      <c r="FV182" s="425"/>
      <c r="FW182" s="425"/>
      <c r="FX182" s="425"/>
      <c r="FY182" s="425"/>
      <c r="FZ182" s="425"/>
      <c r="GA182" s="425"/>
      <c r="GB182" s="425"/>
      <c r="GC182" s="434"/>
      <c r="GD182" s="435"/>
      <c r="GE182" s="425"/>
      <c r="GF182" s="425"/>
      <c r="GG182" s="425"/>
      <c r="GH182" s="425"/>
      <c r="GI182" s="425"/>
      <c r="GJ182" s="425"/>
      <c r="GK182" s="425"/>
      <c r="GL182" s="425"/>
      <c r="GM182" s="425"/>
      <c r="GN182" s="425"/>
      <c r="GO182" s="425"/>
      <c r="GP182" s="425"/>
      <c r="GQ182" s="425"/>
      <c r="GR182" s="425"/>
      <c r="GS182" s="425"/>
      <c r="GT182" s="425"/>
      <c r="GU182" s="425"/>
      <c r="GV182" s="425"/>
      <c r="GW182" s="425"/>
      <c r="GX182" s="425"/>
      <c r="GY182" s="425"/>
      <c r="GZ182" s="425"/>
      <c r="HA182" s="425"/>
      <c r="HB182" s="425"/>
      <c r="HC182" s="425"/>
      <c r="HD182" s="425"/>
      <c r="HE182" s="425"/>
      <c r="HF182" s="425"/>
      <c r="HG182" s="425"/>
      <c r="HH182" s="425"/>
      <c r="HI182" s="425"/>
      <c r="HJ182" s="425"/>
      <c r="HK182" s="425"/>
      <c r="HL182" s="425"/>
      <c r="HM182" s="434"/>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67" t="s">
        <v>33</v>
      </c>
      <c r="D185" s="68"/>
      <c r="E185" s="68"/>
      <c r="F185" s="68"/>
      <c r="G185" s="68"/>
      <c r="H185" s="68"/>
      <c r="I185" s="68"/>
      <c r="J185" s="68"/>
      <c r="K185" s="68"/>
      <c r="L185" s="68"/>
      <c r="M185" s="68"/>
      <c r="N185" s="68"/>
      <c r="O185" s="85" t="s">
        <v>650</v>
      </c>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7" t="s">
        <v>34</v>
      </c>
      <c r="D186" s="68"/>
      <c r="E186" s="68"/>
      <c r="F186" s="68"/>
      <c r="G186" s="68"/>
      <c r="H186" s="68"/>
      <c r="I186" s="68"/>
      <c r="J186" s="68"/>
      <c r="K186" s="68"/>
      <c r="L186" s="68"/>
      <c r="M186" s="68"/>
      <c r="N186" s="68"/>
      <c r="O186" s="69" t="s">
        <v>651</v>
      </c>
      <c r="P186" s="69"/>
      <c r="Q186" s="6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7" t="s">
        <v>35</v>
      </c>
      <c r="D187" s="67"/>
      <c r="E187" s="67"/>
      <c r="F187" s="67"/>
      <c r="G187" s="67"/>
      <c r="H187" s="67"/>
      <c r="I187" s="67"/>
      <c r="J187" s="67"/>
      <c r="K187" s="67"/>
      <c r="L187" s="67"/>
      <c r="M187" s="67"/>
      <c r="N187" s="67"/>
      <c r="O187" s="70">
        <v>0.05</v>
      </c>
      <c r="P187" s="70"/>
      <c r="Q187" s="70"/>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71" t="s">
        <v>36</v>
      </c>
      <c r="D188" s="71"/>
      <c r="E188" s="71"/>
      <c r="F188" s="71"/>
      <c r="G188" s="71"/>
      <c r="H188" s="71"/>
      <c r="I188" s="71"/>
      <c r="J188" s="71"/>
      <c r="K188" s="71"/>
      <c r="L188" s="71"/>
      <c r="M188" s="71"/>
      <c r="N188" s="71"/>
      <c r="O188" s="72" t="s">
        <v>772</v>
      </c>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67" t="s">
        <v>34</v>
      </c>
      <c r="D189" s="67"/>
      <c r="E189" s="67"/>
      <c r="F189" s="67"/>
      <c r="G189" s="67"/>
      <c r="H189" s="67"/>
      <c r="I189" s="67"/>
      <c r="J189" s="67"/>
      <c r="K189" s="67"/>
      <c r="L189" s="67"/>
      <c r="M189" s="67"/>
      <c r="N189" s="67"/>
      <c r="O189" s="69" t="s">
        <v>773</v>
      </c>
      <c r="P189" s="69"/>
      <c r="Q189" s="69"/>
      <c r="R189" s="6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67" t="s">
        <v>37</v>
      </c>
      <c r="D190" s="67"/>
      <c r="E190" s="67"/>
      <c r="F190" s="67"/>
      <c r="G190" s="67"/>
      <c r="H190" s="67"/>
      <c r="I190" s="67"/>
      <c r="J190" s="67"/>
      <c r="K190" s="67"/>
      <c r="L190" s="67"/>
      <c r="M190" s="67"/>
      <c r="N190" s="67"/>
      <c r="O190" s="73">
        <v>0.05</v>
      </c>
      <c r="P190" s="69"/>
      <c r="Q190" s="6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67" t="s">
        <v>38</v>
      </c>
      <c r="D191" s="67"/>
      <c r="E191" s="67"/>
      <c r="F191" s="67"/>
      <c r="G191" s="67"/>
      <c r="H191" s="67"/>
      <c r="I191" s="67"/>
      <c r="J191" s="67"/>
      <c r="K191" s="67"/>
      <c r="L191" s="67"/>
      <c r="M191" s="67"/>
      <c r="N191" s="67"/>
      <c r="O191" s="69" t="s">
        <v>654</v>
      </c>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121" t="s">
        <v>39</v>
      </c>
      <c r="C193" s="122"/>
      <c r="D193" s="122"/>
      <c r="E193" s="122"/>
      <c r="F193" s="122"/>
      <c r="G193" s="122"/>
      <c r="H193" s="122"/>
      <c r="I193" s="122"/>
      <c r="J193" s="122"/>
      <c r="K193" s="122"/>
      <c r="L193" s="122"/>
      <c r="M193" s="122"/>
      <c r="N193" s="122"/>
      <c r="O193" s="122"/>
      <c r="P193" s="122"/>
      <c r="Q193" s="122"/>
      <c r="R193" s="122"/>
      <c r="S193" s="122"/>
      <c r="T193" s="122"/>
      <c r="U193" s="123"/>
      <c r="V193" s="121" t="s">
        <v>40</v>
      </c>
      <c r="W193" s="122"/>
      <c r="X193" s="122"/>
      <c r="Y193" s="122"/>
      <c r="Z193" s="122"/>
      <c r="AA193" s="123"/>
      <c r="AB193" s="121" t="s">
        <v>9</v>
      </c>
      <c r="AC193" s="122"/>
      <c r="AD193" s="122"/>
      <c r="AE193" s="122"/>
      <c r="AF193" s="123"/>
      <c r="AG193" s="121" t="s">
        <v>1</v>
      </c>
      <c r="AH193" s="122"/>
      <c r="AI193" s="122"/>
      <c r="AJ193" s="122"/>
      <c r="AK193" s="122"/>
      <c r="AL193" s="122"/>
      <c r="AM193" s="122"/>
      <c r="AN193" s="122"/>
      <c r="AO193" s="123"/>
      <c r="AP193" s="127" t="s">
        <v>5</v>
      </c>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9"/>
      <c r="BZ193" s="127" t="s">
        <v>41</v>
      </c>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9"/>
      <c r="DJ193" s="127" t="s">
        <v>42</v>
      </c>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9"/>
      <c r="ET193" s="127" t="s">
        <v>43</v>
      </c>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9"/>
      <c r="GD193" s="127" t="s">
        <v>44</v>
      </c>
      <c r="GE193" s="128"/>
      <c r="GF193" s="128"/>
      <c r="GG193" s="128"/>
      <c r="GH193" s="128"/>
      <c r="GI193" s="128"/>
      <c r="GJ193" s="128"/>
      <c r="GK193" s="128"/>
      <c r="GL193" s="128"/>
      <c r="GM193" s="128"/>
      <c r="GN193" s="128"/>
      <c r="GO193" s="128"/>
      <c r="GP193" s="128"/>
      <c r="GQ193" s="128"/>
      <c r="GR193" s="128"/>
      <c r="GS193" s="128"/>
      <c r="GT193" s="128"/>
      <c r="GU193" s="128"/>
      <c r="GV193" s="128"/>
      <c r="GW193" s="128"/>
      <c r="GX193" s="128"/>
      <c r="GY193" s="128"/>
      <c r="GZ193" s="128"/>
      <c r="HA193" s="128"/>
      <c r="HB193" s="128"/>
      <c r="HC193" s="128"/>
      <c r="HD193" s="128"/>
      <c r="HE193" s="128"/>
      <c r="HF193" s="128"/>
      <c r="HG193" s="128"/>
      <c r="HH193" s="128"/>
      <c r="HI193" s="128"/>
      <c r="HJ193" s="128"/>
      <c r="HK193" s="128"/>
      <c r="HL193" s="128"/>
      <c r="HM193" s="129"/>
    </row>
    <row r="194" spans="2:221" ht="18" customHeight="1" thickBot="1" x14ac:dyDescent="0.25">
      <c r="B194" s="124"/>
      <c r="C194" s="125"/>
      <c r="D194" s="125"/>
      <c r="E194" s="125"/>
      <c r="F194" s="125"/>
      <c r="G194" s="125"/>
      <c r="H194" s="125"/>
      <c r="I194" s="125"/>
      <c r="J194" s="125"/>
      <c r="K194" s="125"/>
      <c r="L194" s="125"/>
      <c r="M194" s="125"/>
      <c r="N194" s="125"/>
      <c r="O194" s="125"/>
      <c r="P194" s="125"/>
      <c r="Q194" s="125"/>
      <c r="R194" s="125"/>
      <c r="S194" s="125"/>
      <c r="T194" s="125"/>
      <c r="U194" s="126"/>
      <c r="V194" s="124"/>
      <c r="W194" s="125"/>
      <c r="X194" s="125"/>
      <c r="Y194" s="125"/>
      <c r="Z194" s="125"/>
      <c r="AA194" s="126"/>
      <c r="AB194" s="124"/>
      <c r="AC194" s="125"/>
      <c r="AD194" s="125"/>
      <c r="AE194" s="125"/>
      <c r="AF194" s="126"/>
      <c r="AG194" s="124"/>
      <c r="AH194" s="125"/>
      <c r="AI194" s="125"/>
      <c r="AJ194" s="125"/>
      <c r="AK194" s="125"/>
      <c r="AL194" s="125"/>
      <c r="AM194" s="125"/>
      <c r="AN194" s="125"/>
      <c r="AO194" s="126"/>
      <c r="AP194" s="116" t="s">
        <v>11</v>
      </c>
      <c r="AQ194" s="117"/>
      <c r="AR194" s="117"/>
      <c r="AS194" s="117" t="s">
        <v>12</v>
      </c>
      <c r="AT194" s="117"/>
      <c r="AU194" s="117"/>
      <c r="AV194" s="118" t="s">
        <v>13</v>
      </c>
      <c r="AW194" s="119"/>
      <c r="AX194" s="120"/>
      <c r="AY194" s="118" t="s">
        <v>17</v>
      </c>
      <c r="AZ194" s="119"/>
      <c r="BA194" s="120"/>
      <c r="BB194" s="118" t="s">
        <v>14</v>
      </c>
      <c r="BC194" s="119"/>
      <c r="BD194" s="120"/>
      <c r="BE194" s="118" t="s">
        <v>15</v>
      </c>
      <c r="BF194" s="119"/>
      <c r="BG194" s="120"/>
      <c r="BH194" s="118" t="s">
        <v>16</v>
      </c>
      <c r="BI194" s="119"/>
      <c r="BJ194" s="120"/>
      <c r="BK194" s="118" t="s">
        <v>18</v>
      </c>
      <c r="BL194" s="119"/>
      <c r="BM194" s="120"/>
      <c r="BN194" s="118" t="s">
        <v>19</v>
      </c>
      <c r="BO194" s="119"/>
      <c r="BP194" s="120"/>
      <c r="BQ194" s="118" t="s">
        <v>20</v>
      </c>
      <c r="BR194" s="119"/>
      <c r="BS194" s="120"/>
      <c r="BT194" s="118" t="s">
        <v>21</v>
      </c>
      <c r="BU194" s="119"/>
      <c r="BV194" s="120"/>
      <c r="BW194" s="118" t="s">
        <v>22</v>
      </c>
      <c r="BX194" s="119"/>
      <c r="BY194" s="130"/>
      <c r="BZ194" s="116" t="s">
        <v>11</v>
      </c>
      <c r="CA194" s="117"/>
      <c r="CB194" s="117"/>
      <c r="CC194" s="117" t="s">
        <v>12</v>
      </c>
      <c r="CD194" s="117"/>
      <c r="CE194" s="117"/>
      <c r="CF194" s="118" t="s">
        <v>13</v>
      </c>
      <c r="CG194" s="119"/>
      <c r="CH194" s="120"/>
      <c r="CI194" s="118" t="s">
        <v>17</v>
      </c>
      <c r="CJ194" s="119"/>
      <c r="CK194" s="120"/>
      <c r="CL194" s="118" t="s">
        <v>14</v>
      </c>
      <c r="CM194" s="119"/>
      <c r="CN194" s="120"/>
      <c r="CO194" s="118" t="s">
        <v>15</v>
      </c>
      <c r="CP194" s="119"/>
      <c r="CQ194" s="120"/>
      <c r="CR194" s="118" t="s">
        <v>16</v>
      </c>
      <c r="CS194" s="119"/>
      <c r="CT194" s="120"/>
      <c r="CU194" s="118" t="s">
        <v>18</v>
      </c>
      <c r="CV194" s="119"/>
      <c r="CW194" s="120"/>
      <c r="CX194" s="118" t="s">
        <v>19</v>
      </c>
      <c r="CY194" s="119"/>
      <c r="CZ194" s="120"/>
      <c r="DA194" s="118" t="s">
        <v>20</v>
      </c>
      <c r="DB194" s="119"/>
      <c r="DC194" s="120"/>
      <c r="DD194" s="118" t="s">
        <v>21</v>
      </c>
      <c r="DE194" s="119"/>
      <c r="DF194" s="120"/>
      <c r="DG194" s="118" t="s">
        <v>22</v>
      </c>
      <c r="DH194" s="119"/>
      <c r="DI194" s="130"/>
      <c r="DJ194" s="116" t="s">
        <v>11</v>
      </c>
      <c r="DK194" s="117"/>
      <c r="DL194" s="117"/>
      <c r="DM194" s="117" t="s">
        <v>12</v>
      </c>
      <c r="DN194" s="117"/>
      <c r="DO194" s="117"/>
      <c r="DP194" s="118" t="s">
        <v>13</v>
      </c>
      <c r="DQ194" s="119"/>
      <c r="DR194" s="120"/>
      <c r="DS194" s="118" t="s">
        <v>17</v>
      </c>
      <c r="DT194" s="119"/>
      <c r="DU194" s="120"/>
      <c r="DV194" s="118" t="s">
        <v>14</v>
      </c>
      <c r="DW194" s="119"/>
      <c r="DX194" s="120"/>
      <c r="DY194" s="118" t="s">
        <v>15</v>
      </c>
      <c r="DZ194" s="119"/>
      <c r="EA194" s="120"/>
      <c r="EB194" s="118" t="s">
        <v>16</v>
      </c>
      <c r="EC194" s="119"/>
      <c r="ED194" s="120"/>
      <c r="EE194" s="118" t="s">
        <v>18</v>
      </c>
      <c r="EF194" s="119"/>
      <c r="EG194" s="120"/>
      <c r="EH194" s="118" t="s">
        <v>19</v>
      </c>
      <c r="EI194" s="119"/>
      <c r="EJ194" s="120"/>
      <c r="EK194" s="118" t="s">
        <v>20</v>
      </c>
      <c r="EL194" s="119"/>
      <c r="EM194" s="120"/>
      <c r="EN194" s="118" t="s">
        <v>21</v>
      </c>
      <c r="EO194" s="119"/>
      <c r="EP194" s="120"/>
      <c r="EQ194" s="118" t="s">
        <v>22</v>
      </c>
      <c r="ER194" s="119"/>
      <c r="ES194" s="130"/>
      <c r="ET194" s="116" t="s">
        <v>11</v>
      </c>
      <c r="EU194" s="117"/>
      <c r="EV194" s="117"/>
      <c r="EW194" s="117" t="s">
        <v>12</v>
      </c>
      <c r="EX194" s="117"/>
      <c r="EY194" s="117"/>
      <c r="EZ194" s="118" t="s">
        <v>13</v>
      </c>
      <c r="FA194" s="119"/>
      <c r="FB194" s="120"/>
      <c r="FC194" s="118" t="s">
        <v>17</v>
      </c>
      <c r="FD194" s="119"/>
      <c r="FE194" s="120"/>
      <c r="FF194" s="118" t="s">
        <v>14</v>
      </c>
      <c r="FG194" s="119"/>
      <c r="FH194" s="120"/>
      <c r="FI194" s="118" t="s">
        <v>15</v>
      </c>
      <c r="FJ194" s="119"/>
      <c r="FK194" s="120"/>
      <c r="FL194" s="118" t="s">
        <v>16</v>
      </c>
      <c r="FM194" s="119"/>
      <c r="FN194" s="120"/>
      <c r="FO194" s="118" t="s">
        <v>18</v>
      </c>
      <c r="FP194" s="119"/>
      <c r="FQ194" s="120"/>
      <c r="FR194" s="118" t="s">
        <v>19</v>
      </c>
      <c r="FS194" s="119"/>
      <c r="FT194" s="120"/>
      <c r="FU194" s="118" t="s">
        <v>20</v>
      </c>
      <c r="FV194" s="119"/>
      <c r="FW194" s="120"/>
      <c r="FX194" s="118" t="s">
        <v>21</v>
      </c>
      <c r="FY194" s="119"/>
      <c r="FZ194" s="120"/>
      <c r="GA194" s="118" t="s">
        <v>22</v>
      </c>
      <c r="GB194" s="119"/>
      <c r="GC194" s="130"/>
      <c r="GD194" s="116" t="s">
        <v>11</v>
      </c>
      <c r="GE194" s="117"/>
      <c r="GF194" s="117"/>
      <c r="GG194" s="117" t="s">
        <v>12</v>
      </c>
      <c r="GH194" s="117"/>
      <c r="GI194" s="117"/>
      <c r="GJ194" s="118" t="s">
        <v>13</v>
      </c>
      <c r="GK194" s="119"/>
      <c r="GL194" s="120"/>
      <c r="GM194" s="118" t="s">
        <v>17</v>
      </c>
      <c r="GN194" s="119"/>
      <c r="GO194" s="120"/>
      <c r="GP194" s="118" t="s">
        <v>14</v>
      </c>
      <c r="GQ194" s="119"/>
      <c r="GR194" s="120"/>
      <c r="GS194" s="118" t="s">
        <v>15</v>
      </c>
      <c r="GT194" s="119"/>
      <c r="GU194" s="120"/>
      <c r="GV194" s="118" t="s">
        <v>16</v>
      </c>
      <c r="GW194" s="119"/>
      <c r="GX194" s="120"/>
      <c r="GY194" s="118" t="s">
        <v>18</v>
      </c>
      <c r="GZ194" s="119"/>
      <c r="HA194" s="120"/>
      <c r="HB194" s="118" t="s">
        <v>19</v>
      </c>
      <c r="HC194" s="119"/>
      <c r="HD194" s="120"/>
      <c r="HE194" s="118" t="s">
        <v>20</v>
      </c>
      <c r="HF194" s="119"/>
      <c r="HG194" s="120"/>
      <c r="HH194" s="118" t="s">
        <v>21</v>
      </c>
      <c r="HI194" s="119"/>
      <c r="HJ194" s="120"/>
      <c r="HK194" s="118" t="s">
        <v>22</v>
      </c>
      <c r="HL194" s="119"/>
      <c r="HM194" s="130"/>
    </row>
    <row r="195" spans="2:221" ht="36" customHeight="1" x14ac:dyDescent="0.2">
      <c r="B195" s="131" t="s">
        <v>774</v>
      </c>
      <c r="C195" s="132"/>
      <c r="D195" s="132"/>
      <c r="E195" s="132"/>
      <c r="F195" s="132"/>
      <c r="G195" s="132"/>
      <c r="H195" s="132"/>
      <c r="I195" s="132"/>
      <c r="J195" s="132"/>
      <c r="K195" s="132"/>
      <c r="L195" s="132"/>
      <c r="M195" s="132"/>
      <c r="N195" s="132"/>
      <c r="O195" s="132"/>
      <c r="P195" s="132"/>
      <c r="Q195" s="132"/>
      <c r="R195" s="132"/>
      <c r="S195" s="132"/>
      <c r="T195" s="132"/>
      <c r="U195" s="133"/>
      <c r="V195" s="137" t="s">
        <v>778</v>
      </c>
      <c r="W195" s="138"/>
      <c r="X195" s="138"/>
      <c r="Y195" s="138"/>
      <c r="Z195" s="138"/>
      <c r="AA195" s="139"/>
      <c r="AB195" s="143">
        <v>0.20135</v>
      </c>
      <c r="AC195" s="144"/>
      <c r="AD195" s="144"/>
      <c r="AE195" s="144"/>
      <c r="AF195" s="145"/>
      <c r="AG195" s="149" t="s">
        <v>23</v>
      </c>
      <c r="AH195" s="150"/>
      <c r="AI195" s="150"/>
      <c r="AJ195" s="150"/>
      <c r="AK195" s="150"/>
      <c r="AL195" s="151">
        <f>SUM(AP195:HM195)</f>
        <v>6</v>
      </c>
      <c r="AM195" s="152"/>
      <c r="AN195" s="152"/>
      <c r="AO195" s="153"/>
      <c r="AP195" s="88">
        <v>1</v>
      </c>
      <c r="AQ195" s="154"/>
      <c r="AR195" s="154"/>
      <c r="AS195" s="154"/>
      <c r="AT195" s="154"/>
      <c r="AU195" s="154"/>
      <c r="AV195" s="154">
        <v>1</v>
      </c>
      <c r="AW195" s="154"/>
      <c r="AX195" s="154"/>
      <c r="AY195" s="154"/>
      <c r="AZ195" s="154"/>
      <c r="BA195" s="154"/>
      <c r="BB195" s="154">
        <v>1</v>
      </c>
      <c r="BC195" s="154"/>
      <c r="BD195" s="154"/>
      <c r="BE195" s="154"/>
      <c r="BF195" s="154"/>
      <c r="BG195" s="154"/>
      <c r="BH195" s="154">
        <v>1</v>
      </c>
      <c r="BI195" s="154"/>
      <c r="BJ195" s="154"/>
      <c r="BK195" s="154"/>
      <c r="BL195" s="154"/>
      <c r="BM195" s="154"/>
      <c r="BN195" s="154">
        <v>1</v>
      </c>
      <c r="BO195" s="154"/>
      <c r="BP195" s="154"/>
      <c r="BQ195" s="154"/>
      <c r="BR195" s="154"/>
      <c r="BS195" s="154"/>
      <c r="BT195" s="154">
        <v>1</v>
      </c>
      <c r="BU195" s="154"/>
      <c r="BV195" s="154"/>
      <c r="BW195" s="154"/>
      <c r="BX195" s="154"/>
      <c r="BY195" s="156"/>
      <c r="BZ195" s="369">
        <v>0</v>
      </c>
      <c r="CA195" s="370"/>
      <c r="CB195" s="370"/>
      <c r="CC195" s="370"/>
      <c r="CD195" s="370"/>
      <c r="CE195" s="370"/>
      <c r="CF195" s="370"/>
      <c r="CG195" s="370"/>
      <c r="CH195" s="370"/>
      <c r="CI195" s="370"/>
      <c r="CJ195" s="370"/>
      <c r="CK195" s="370"/>
      <c r="CL195" s="370"/>
      <c r="CM195" s="370"/>
      <c r="CN195" s="370"/>
      <c r="CO195" s="370"/>
      <c r="CP195" s="370"/>
      <c r="CQ195" s="370"/>
      <c r="CR195" s="370"/>
      <c r="CS195" s="370"/>
      <c r="CT195" s="370"/>
      <c r="CU195" s="370"/>
      <c r="CV195" s="370"/>
      <c r="CW195" s="370"/>
      <c r="CX195" s="370"/>
      <c r="CY195" s="370"/>
      <c r="CZ195" s="370"/>
      <c r="DA195" s="370"/>
      <c r="DB195" s="370"/>
      <c r="DC195" s="370"/>
      <c r="DD195" s="370"/>
      <c r="DE195" s="370"/>
      <c r="DF195" s="370"/>
      <c r="DG195" s="370"/>
      <c r="DH195" s="370"/>
      <c r="DI195" s="371"/>
      <c r="DJ195" s="155"/>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6"/>
      <c r="ET195" s="155"/>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c r="FR195" s="154"/>
      <c r="FS195" s="154"/>
      <c r="FT195" s="154"/>
      <c r="FU195" s="154"/>
      <c r="FV195" s="154"/>
      <c r="FW195" s="154"/>
      <c r="FX195" s="154"/>
      <c r="FY195" s="154"/>
      <c r="FZ195" s="154"/>
      <c r="GA195" s="154"/>
      <c r="GB195" s="154"/>
      <c r="GC195" s="156"/>
      <c r="GD195" s="155"/>
      <c r="GE195" s="154"/>
      <c r="GF195" s="154"/>
      <c r="GG195" s="154"/>
      <c r="GH195" s="154"/>
      <c r="GI195" s="154"/>
      <c r="GJ195" s="154"/>
      <c r="GK195" s="154"/>
      <c r="GL195" s="154"/>
      <c r="GM195" s="154"/>
      <c r="GN195" s="154"/>
      <c r="GO195" s="154"/>
      <c r="GP195" s="154"/>
      <c r="GQ195" s="154"/>
      <c r="GR195" s="154"/>
      <c r="GS195" s="154"/>
      <c r="GT195" s="154"/>
      <c r="GU195" s="154"/>
      <c r="GV195" s="154"/>
      <c r="GW195" s="154"/>
      <c r="GX195" s="154"/>
      <c r="GY195" s="154"/>
      <c r="GZ195" s="154"/>
      <c r="HA195" s="154"/>
      <c r="HB195" s="154"/>
      <c r="HC195" s="154"/>
      <c r="HD195" s="154"/>
      <c r="HE195" s="154"/>
      <c r="HF195" s="154"/>
      <c r="HG195" s="154"/>
      <c r="HH195" s="154"/>
      <c r="HI195" s="154"/>
      <c r="HJ195" s="154"/>
      <c r="HK195" s="154"/>
      <c r="HL195" s="154"/>
      <c r="HM195" s="156"/>
    </row>
    <row r="196" spans="2:221" ht="36" customHeight="1" x14ac:dyDescent="0.2">
      <c r="B196" s="134"/>
      <c r="C196" s="135"/>
      <c r="D196" s="135"/>
      <c r="E196" s="135"/>
      <c r="F196" s="135"/>
      <c r="G196" s="135"/>
      <c r="H196" s="135"/>
      <c r="I196" s="135"/>
      <c r="J196" s="135"/>
      <c r="K196" s="135"/>
      <c r="L196" s="135"/>
      <c r="M196" s="135"/>
      <c r="N196" s="135"/>
      <c r="O196" s="135"/>
      <c r="P196" s="135"/>
      <c r="Q196" s="135"/>
      <c r="R196" s="135"/>
      <c r="S196" s="135"/>
      <c r="T196" s="135"/>
      <c r="U196" s="136"/>
      <c r="V196" s="140"/>
      <c r="W196" s="141"/>
      <c r="X196" s="141"/>
      <c r="Y196" s="141"/>
      <c r="Z196" s="141"/>
      <c r="AA196" s="142"/>
      <c r="AB196" s="146"/>
      <c r="AC196" s="147"/>
      <c r="AD196" s="147"/>
      <c r="AE196" s="147"/>
      <c r="AF196" s="148"/>
      <c r="AG196" s="74" t="s">
        <v>24</v>
      </c>
      <c r="AH196" s="75"/>
      <c r="AI196" s="75"/>
      <c r="AJ196" s="75"/>
      <c r="AK196" s="75"/>
      <c r="AL196" s="76">
        <f t="shared" ref="AL196:AL202" si="5">SUM(AP196:HM196)</f>
        <v>3</v>
      </c>
      <c r="AM196" s="77"/>
      <c r="AN196" s="77"/>
      <c r="AO196" s="78"/>
      <c r="AP196" s="79"/>
      <c r="AQ196" s="58"/>
      <c r="AR196" s="58"/>
      <c r="AS196" s="58"/>
      <c r="AT196" s="58"/>
      <c r="AU196" s="58"/>
      <c r="AV196" s="58"/>
      <c r="AW196" s="58"/>
      <c r="AX196" s="58"/>
      <c r="AY196" s="58"/>
      <c r="AZ196" s="58"/>
      <c r="BA196" s="58"/>
      <c r="BB196" s="58"/>
      <c r="BC196" s="58"/>
      <c r="BD196" s="58"/>
      <c r="BE196" s="58"/>
      <c r="BF196" s="58"/>
      <c r="BG196" s="58"/>
      <c r="BH196" s="58">
        <v>1</v>
      </c>
      <c r="BI196" s="58"/>
      <c r="BJ196" s="58"/>
      <c r="BK196" s="58"/>
      <c r="BL196" s="58"/>
      <c r="BM196" s="58"/>
      <c r="BN196" s="58">
        <v>1</v>
      </c>
      <c r="BO196" s="58"/>
      <c r="BP196" s="58"/>
      <c r="BQ196" s="58"/>
      <c r="BR196" s="58"/>
      <c r="BS196" s="58"/>
      <c r="BT196" s="58">
        <v>1</v>
      </c>
      <c r="BU196" s="58"/>
      <c r="BV196" s="58"/>
      <c r="BW196" s="58"/>
      <c r="BX196" s="58"/>
      <c r="BY196" s="66"/>
      <c r="BZ196" s="369">
        <v>0</v>
      </c>
      <c r="CA196" s="370"/>
      <c r="CB196" s="370"/>
      <c r="CC196" s="370"/>
      <c r="CD196" s="370"/>
      <c r="CE196" s="370"/>
      <c r="CF196" s="370"/>
      <c r="CG196" s="370"/>
      <c r="CH196" s="370"/>
      <c r="CI196" s="370"/>
      <c r="CJ196" s="370"/>
      <c r="CK196" s="370"/>
      <c r="CL196" s="370"/>
      <c r="CM196" s="370"/>
      <c r="CN196" s="370"/>
      <c r="CO196" s="370"/>
      <c r="CP196" s="370"/>
      <c r="CQ196" s="370"/>
      <c r="CR196" s="370"/>
      <c r="CS196" s="370"/>
      <c r="CT196" s="370"/>
      <c r="CU196" s="370"/>
      <c r="CV196" s="370"/>
      <c r="CW196" s="370"/>
      <c r="CX196" s="370"/>
      <c r="CY196" s="370"/>
      <c r="CZ196" s="370"/>
      <c r="DA196" s="370"/>
      <c r="DB196" s="370"/>
      <c r="DC196" s="370"/>
      <c r="DD196" s="370"/>
      <c r="DE196" s="370"/>
      <c r="DF196" s="370"/>
      <c r="DG196" s="370"/>
      <c r="DH196" s="370"/>
      <c r="DI196" s="371"/>
      <c r="DJ196" s="183"/>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66"/>
      <c r="ET196" s="183"/>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66"/>
      <c r="GD196" s="183"/>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66"/>
    </row>
    <row r="197" spans="2:221" ht="36" customHeight="1" x14ac:dyDescent="0.2">
      <c r="B197" s="159" t="s">
        <v>775</v>
      </c>
      <c r="C197" s="160"/>
      <c r="D197" s="160"/>
      <c r="E197" s="160"/>
      <c r="F197" s="160"/>
      <c r="G197" s="160"/>
      <c r="H197" s="160"/>
      <c r="I197" s="160"/>
      <c r="J197" s="160"/>
      <c r="K197" s="160"/>
      <c r="L197" s="160"/>
      <c r="M197" s="160"/>
      <c r="N197" s="160"/>
      <c r="O197" s="160"/>
      <c r="P197" s="160"/>
      <c r="Q197" s="160"/>
      <c r="R197" s="160"/>
      <c r="S197" s="160"/>
      <c r="T197" s="160"/>
      <c r="U197" s="161"/>
      <c r="V197" s="165" t="s">
        <v>779</v>
      </c>
      <c r="W197" s="166"/>
      <c r="X197" s="166"/>
      <c r="Y197" s="166"/>
      <c r="Z197" s="166"/>
      <c r="AA197" s="167"/>
      <c r="AB197" s="171">
        <v>0.49258999999999997</v>
      </c>
      <c r="AC197" s="172"/>
      <c r="AD197" s="172"/>
      <c r="AE197" s="172"/>
      <c r="AF197" s="173"/>
      <c r="AG197" s="177" t="s">
        <v>23</v>
      </c>
      <c r="AH197" s="178"/>
      <c r="AI197" s="178"/>
      <c r="AJ197" s="178"/>
      <c r="AK197" s="178"/>
      <c r="AL197" s="179">
        <f t="shared" si="5"/>
        <v>6</v>
      </c>
      <c r="AM197" s="180"/>
      <c r="AN197" s="180"/>
      <c r="AO197" s="181"/>
      <c r="AP197" s="61">
        <v>1</v>
      </c>
      <c r="AQ197" s="65"/>
      <c r="AR197" s="65"/>
      <c r="AS197" s="65"/>
      <c r="AT197" s="65"/>
      <c r="AU197" s="65"/>
      <c r="AV197" s="65">
        <v>1</v>
      </c>
      <c r="AW197" s="65"/>
      <c r="AX197" s="65"/>
      <c r="AY197" s="65"/>
      <c r="AZ197" s="65"/>
      <c r="BA197" s="65"/>
      <c r="BB197" s="65">
        <v>1</v>
      </c>
      <c r="BC197" s="65"/>
      <c r="BD197" s="65"/>
      <c r="BE197" s="65"/>
      <c r="BF197" s="65"/>
      <c r="BG197" s="65"/>
      <c r="BH197" s="65">
        <v>1</v>
      </c>
      <c r="BI197" s="65"/>
      <c r="BJ197" s="65"/>
      <c r="BK197" s="65"/>
      <c r="BL197" s="65"/>
      <c r="BM197" s="65"/>
      <c r="BN197" s="65">
        <v>1</v>
      </c>
      <c r="BO197" s="65"/>
      <c r="BP197" s="65"/>
      <c r="BQ197" s="65"/>
      <c r="BR197" s="65"/>
      <c r="BS197" s="65"/>
      <c r="BT197" s="65">
        <v>1</v>
      </c>
      <c r="BU197" s="65"/>
      <c r="BV197" s="65"/>
      <c r="BW197" s="65"/>
      <c r="BX197" s="65"/>
      <c r="BY197" s="80"/>
      <c r="BZ197" s="372">
        <v>0</v>
      </c>
      <c r="CA197" s="373"/>
      <c r="CB197" s="373"/>
      <c r="CC197" s="373"/>
      <c r="CD197" s="373"/>
      <c r="CE197" s="373"/>
      <c r="CF197" s="373"/>
      <c r="CG197" s="373"/>
      <c r="CH197" s="373"/>
      <c r="CI197" s="373"/>
      <c r="CJ197" s="373"/>
      <c r="CK197" s="373"/>
      <c r="CL197" s="373"/>
      <c r="CM197" s="373"/>
      <c r="CN197" s="373"/>
      <c r="CO197" s="373"/>
      <c r="CP197" s="373"/>
      <c r="CQ197" s="373"/>
      <c r="CR197" s="373"/>
      <c r="CS197" s="373"/>
      <c r="CT197" s="373"/>
      <c r="CU197" s="373"/>
      <c r="CV197" s="373"/>
      <c r="CW197" s="373"/>
      <c r="CX197" s="373"/>
      <c r="CY197" s="373"/>
      <c r="CZ197" s="373"/>
      <c r="DA197" s="373"/>
      <c r="DB197" s="373"/>
      <c r="DC197" s="373"/>
      <c r="DD197" s="373"/>
      <c r="DE197" s="373"/>
      <c r="DF197" s="373"/>
      <c r="DG197" s="373"/>
      <c r="DH197" s="373"/>
      <c r="DI197" s="374"/>
      <c r="DJ197" s="182"/>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80"/>
      <c r="ET197" s="182"/>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80"/>
      <c r="GD197" s="182"/>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80"/>
    </row>
    <row r="198" spans="2:221" ht="36" customHeight="1" x14ac:dyDescent="0.2">
      <c r="B198" s="162"/>
      <c r="C198" s="163"/>
      <c r="D198" s="163"/>
      <c r="E198" s="163"/>
      <c r="F198" s="163"/>
      <c r="G198" s="163"/>
      <c r="H198" s="163"/>
      <c r="I198" s="163"/>
      <c r="J198" s="163"/>
      <c r="K198" s="163"/>
      <c r="L198" s="163"/>
      <c r="M198" s="163"/>
      <c r="N198" s="163"/>
      <c r="O198" s="163"/>
      <c r="P198" s="163"/>
      <c r="Q198" s="163"/>
      <c r="R198" s="163"/>
      <c r="S198" s="163"/>
      <c r="T198" s="163"/>
      <c r="U198" s="164"/>
      <c r="V198" s="168"/>
      <c r="W198" s="169"/>
      <c r="X198" s="169"/>
      <c r="Y198" s="169"/>
      <c r="Z198" s="169"/>
      <c r="AA198" s="170"/>
      <c r="AB198" s="174"/>
      <c r="AC198" s="175"/>
      <c r="AD198" s="175"/>
      <c r="AE198" s="175"/>
      <c r="AF198" s="176"/>
      <c r="AG198" s="177" t="s">
        <v>24</v>
      </c>
      <c r="AH198" s="178"/>
      <c r="AI198" s="178"/>
      <c r="AJ198" s="178"/>
      <c r="AK198" s="178"/>
      <c r="AL198" s="179">
        <f t="shared" si="5"/>
        <v>3</v>
      </c>
      <c r="AM198" s="180"/>
      <c r="AN198" s="180"/>
      <c r="AO198" s="181"/>
      <c r="AP198" s="184"/>
      <c r="AQ198" s="65"/>
      <c r="AR198" s="65"/>
      <c r="AS198" s="65"/>
      <c r="AT198" s="65"/>
      <c r="AU198" s="65"/>
      <c r="AV198" s="65"/>
      <c r="AW198" s="65"/>
      <c r="AX198" s="65"/>
      <c r="AY198" s="65"/>
      <c r="AZ198" s="65"/>
      <c r="BA198" s="65"/>
      <c r="BB198" s="65"/>
      <c r="BC198" s="65"/>
      <c r="BD198" s="65"/>
      <c r="BE198" s="65"/>
      <c r="BF198" s="65"/>
      <c r="BG198" s="65"/>
      <c r="BH198" s="65">
        <v>1</v>
      </c>
      <c r="BI198" s="65"/>
      <c r="BJ198" s="65"/>
      <c r="BK198" s="65"/>
      <c r="BL198" s="65"/>
      <c r="BM198" s="65"/>
      <c r="BN198" s="65">
        <v>1</v>
      </c>
      <c r="BO198" s="65"/>
      <c r="BP198" s="65"/>
      <c r="BQ198" s="65"/>
      <c r="BR198" s="65"/>
      <c r="BS198" s="65"/>
      <c r="BT198" s="65">
        <v>1</v>
      </c>
      <c r="BU198" s="65"/>
      <c r="BV198" s="65"/>
      <c r="BW198" s="65"/>
      <c r="BX198" s="65"/>
      <c r="BY198" s="80"/>
      <c r="BZ198" s="372">
        <v>0</v>
      </c>
      <c r="CA198" s="373"/>
      <c r="CB198" s="373"/>
      <c r="CC198" s="373"/>
      <c r="CD198" s="373"/>
      <c r="CE198" s="373"/>
      <c r="CF198" s="373"/>
      <c r="CG198" s="373"/>
      <c r="CH198" s="373"/>
      <c r="CI198" s="373"/>
      <c r="CJ198" s="373"/>
      <c r="CK198" s="373"/>
      <c r="CL198" s="373"/>
      <c r="CM198" s="373"/>
      <c r="CN198" s="373"/>
      <c r="CO198" s="373"/>
      <c r="CP198" s="373"/>
      <c r="CQ198" s="373"/>
      <c r="CR198" s="373"/>
      <c r="CS198" s="373"/>
      <c r="CT198" s="373"/>
      <c r="CU198" s="373"/>
      <c r="CV198" s="373"/>
      <c r="CW198" s="373"/>
      <c r="CX198" s="373"/>
      <c r="CY198" s="373"/>
      <c r="CZ198" s="373"/>
      <c r="DA198" s="373"/>
      <c r="DB198" s="373"/>
      <c r="DC198" s="373"/>
      <c r="DD198" s="373"/>
      <c r="DE198" s="373"/>
      <c r="DF198" s="373"/>
      <c r="DG198" s="373"/>
      <c r="DH198" s="373"/>
      <c r="DI198" s="374"/>
      <c r="DJ198" s="182"/>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80"/>
      <c r="ET198" s="182"/>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80"/>
      <c r="GD198" s="182"/>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80"/>
    </row>
    <row r="199" spans="2:221" ht="42" customHeight="1" x14ac:dyDescent="0.2">
      <c r="B199" s="185" t="s">
        <v>776</v>
      </c>
      <c r="C199" s="186"/>
      <c r="D199" s="186"/>
      <c r="E199" s="186"/>
      <c r="F199" s="186"/>
      <c r="G199" s="186"/>
      <c r="H199" s="186"/>
      <c r="I199" s="186"/>
      <c r="J199" s="186"/>
      <c r="K199" s="186"/>
      <c r="L199" s="186"/>
      <c r="M199" s="186"/>
      <c r="N199" s="186"/>
      <c r="O199" s="186"/>
      <c r="P199" s="186"/>
      <c r="Q199" s="186"/>
      <c r="R199" s="186"/>
      <c r="S199" s="186"/>
      <c r="T199" s="186"/>
      <c r="U199" s="187"/>
      <c r="V199" s="188" t="s">
        <v>780</v>
      </c>
      <c r="W199" s="189"/>
      <c r="X199" s="189"/>
      <c r="Y199" s="189"/>
      <c r="Z199" s="189"/>
      <c r="AA199" s="190"/>
      <c r="AB199" s="191">
        <v>0.26333000000000001</v>
      </c>
      <c r="AC199" s="192"/>
      <c r="AD199" s="192"/>
      <c r="AE199" s="192"/>
      <c r="AF199" s="193"/>
      <c r="AG199" s="74" t="s">
        <v>23</v>
      </c>
      <c r="AH199" s="75"/>
      <c r="AI199" s="75"/>
      <c r="AJ199" s="75"/>
      <c r="AK199" s="75"/>
      <c r="AL199" s="76">
        <f t="shared" si="5"/>
        <v>36</v>
      </c>
      <c r="AM199" s="77"/>
      <c r="AN199" s="77"/>
      <c r="AO199" s="78"/>
      <c r="AP199" s="91">
        <v>6</v>
      </c>
      <c r="AQ199" s="58"/>
      <c r="AR199" s="58"/>
      <c r="AS199" s="58"/>
      <c r="AT199" s="58"/>
      <c r="AU199" s="58"/>
      <c r="AV199" s="58">
        <v>6</v>
      </c>
      <c r="AW199" s="58"/>
      <c r="AX199" s="58"/>
      <c r="AY199" s="58"/>
      <c r="AZ199" s="58"/>
      <c r="BA199" s="58"/>
      <c r="BB199" s="58">
        <v>6</v>
      </c>
      <c r="BC199" s="58"/>
      <c r="BD199" s="58"/>
      <c r="BE199" s="58"/>
      <c r="BF199" s="58"/>
      <c r="BG199" s="58"/>
      <c r="BH199" s="58">
        <v>6</v>
      </c>
      <c r="BI199" s="58"/>
      <c r="BJ199" s="58"/>
      <c r="BK199" s="58"/>
      <c r="BL199" s="58"/>
      <c r="BM199" s="58"/>
      <c r="BN199" s="58">
        <v>6</v>
      </c>
      <c r="BO199" s="58"/>
      <c r="BP199" s="58"/>
      <c r="BQ199" s="58"/>
      <c r="BR199" s="58"/>
      <c r="BS199" s="58"/>
      <c r="BT199" s="58">
        <v>6</v>
      </c>
      <c r="BU199" s="58"/>
      <c r="BV199" s="58"/>
      <c r="BW199" s="58"/>
      <c r="BX199" s="58"/>
      <c r="BY199" s="66"/>
      <c r="BZ199" s="369">
        <v>0</v>
      </c>
      <c r="CA199" s="370"/>
      <c r="CB199" s="370"/>
      <c r="CC199" s="370"/>
      <c r="CD199" s="370"/>
      <c r="CE199" s="370"/>
      <c r="CF199" s="370"/>
      <c r="CG199" s="370"/>
      <c r="CH199" s="370"/>
      <c r="CI199" s="370"/>
      <c r="CJ199" s="370"/>
      <c r="CK199" s="370"/>
      <c r="CL199" s="370"/>
      <c r="CM199" s="370"/>
      <c r="CN199" s="370"/>
      <c r="CO199" s="370"/>
      <c r="CP199" s="370"/>
      <c r="CQ199" s="370"/>
      <c r="CR199" s="370"/>
      <c r="CS199" s="370"/>
      <c r="CT199" s="370"/>
      <c r="CU199" s="370"/>
      <c r="CV199" s="370"/>
      <c r="CW199" s="370"/>
      <c r="CX199" s="370"/>
      <c r="CY199" s="370"/>
      <c r="CZ199" s="370"/>
      <c r="DA199" s="370"/>
      <c r="DB199" s="370"/>
      <c r="DC199" s="370"/>
      <c r="DD199" s="370"/>
      <c r="DE199" s="370"/>
      <c r="DF199" s="370"/>
      <c r="DG199" s="370"/>
      <c r="DH199" s="370"/>
      <c r="DI199" s="371"/>
      <c r="DJ199" s="183"/>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66"/>
      <c r="ET199" s="183"/>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66"/>
      <c r="GD199" s="183"/>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66"/>
    </row>
    <row r="200" spans="2:221" ht="42" customHeight="1" x14ac:dyDescent="0.2">
      <c r="B200" s="134"/>
      <c r="C200" s="135"/>
      <c r="D200" s="135"/>
      <c r="E200" s="135"/>
      <c r="F200" s="135"/>
      <c r="G200" s="135"/>
      <c r="H200" s="135"/>
      <c r="I200" s="135"/>
      <c r="J200" s="135"/>
      <c r="K200" s="135"/>
      <c r="L200" s="135"/>
      <c r="M200" s="135"/>
      <c r="N200" s="135"/>
      <c r="O200" s="135"/>
      <c r="P200" s="135"/>
      <c r="Q200" s="135"/>
      <c r="R200" s="135"/>
      <c r="S200" s="135"/>
      <c r="T200" s="135"/>
      <c r="U200" s="136"/>
      <c r="V200" s="140"/>
      <c r="W200" s="141"/>
      <c r="X200" s="141"/>
      <c r="Y200" s="141"/>
      <c r="Z200" s="141"/>
      <c r="AA200" s="142"/>
      <c r="AB200" s="146"/>
      <c r="AC200" s="147"/>
      <c r="AD200" s="147"/>
      <c r="AE200" s="147"/>
      <c r="AF200" s="148"/>
      <c r="AG200" s="74" t="s">
        <v>24</v>
      </c>
      <c r="AH200" s="75"/>
      <c r="AI200" s="75"/>
      <c r="AJ200" s="75"/>
      <c r="AK200" s="75"/>
      <c r="AL200" s="76">
        <f t="shared" si="5"/>
        <v>18</v>
      </c>
      <c r="AM200" s="77"/>
      <c r="AN200" s="77"/>
      <c r="AO200" s="78"/>
      <c r="AP200" s="79"/>
      <c r="AQ200" s="58"/>
      <c r="AR200" s="58"/>
      <c r="AS200" s="58"/>
      <c r="AT200" s="58"/>
      <c r="AU200" s="58"/>
      <c r="AV200" s="58"/>
      <c r="AW200" s="58"/>
      <c r="AX200" s="58"/>
      <c r="AY200" s="58"/>
      <c r="AZ200" s="58"/>
      <c r="BA200" s="58"/>
      <c r="BB200" s="58"/>
      <c r="BC200" s="58"/>
      <c r="BD200" s="58"/>
      <c r="BE200" s="58"/>
      <c r="BF200" s="58"/>
      <c r="BG200" s="58"/>
      <c r="BH200" s="58">
        <v>6</v>
      </c>
      <c r="BI200" s="58"/>
      <c r="BJ200" s="58"/>
      <c r="BK200" s="58"/>
      <c r="BL200" s="58"/>
      <c r="BM200" s="58"/>
      <c r="BN200" s="58">
        <v>6</v>
      </c>
      <c r="BO200" s="58"/>
      <c r="BP200" s="58"/>
      <c r="BQ200" s="58"/>
      <c r="BR200" s="58"/>
      <c r="BS200" s="58"/>
      <c r="BT200" s="58">
        <v>6</v>
      </c>
      <c r="BU200" s="58"/>
      <c r="BV200" s="58"/>
      <c r="BW200" s="58"/>
      <c r="BX200" s="58"/>
      <c r="BY200" s="66"/>
      <c r="BZ200" s="369">
        <v>0</v>
      </c>
      <c r="CA200" s="370"/>
      <c r="CB200" s="370"/>
      <c r="CC200" s="370"/>
      <c r="CD200" s="370"/>
      <c r="CE200" s="370"/>
      <c r="CF200" s="370"/>
      <c r="CG200" s="370"/>
      <c r="CH200" s="370"/>
      <c r="CI200" s="370"/>
      <c r="CJ200" s="370"/>
      <c r="CK200" s="370"/>
      <c r="CL200" s="370"/>
      <c r="CM200" s="370"/>
      <c r="CN200" s="370"/>
      <c r="CO200" s="370"/>
      <c r="CP200" s="370"/>
      <c r="CQ200" s="370"/>
      <c r="CR200" s="370"/>
      <c r="CS200" s="370"/>
      <c r="CT200" s="370"/>
      <c r="CU200" s="370"/>
      <c r="CV200" s="370"/>
      <c r="CW200" s="370"/>
      <c r="CX200" s="370"/>
      <c r="CY200" s="370"/>
      <c r="CZ200" s="370"/>
      <c r="DA200" s="370"/>
      <c r="DB200" s="370"/>
      <c r="DC200" s="370"/>
      <c r="DD200" s="370"/>
      <c r="DE200" s="370"/>
      <c r="DF200" s="370"/>
      <c r="DG200" s="370"/>
      <c r="DH200" s="370"/>
      <c r="DI200" s="371"/>
      <c r="DJ200" s="183"/>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66"/>
      <c r="ET200" s="183"/>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66"/>
      <c r="GD200" s="183"/>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66"/>
    </row>
    <row r="201" spans="2:221" ht="18" customHeight="1" x14ac:dyDescent="0.2">
      <c r="B201" s="159" t="s">
        <v>777</v>
      </c>
      <c r="C201" s="160"/>
      <c r="D201" s="160"/>
      <c r="E201" s="160"/>
      <c r="F201" s="160"/>
      <c r="G201" s="160"/>
      <c r="H201" s="160"/>
      <c r="I201" s="160"/>
      <c r="J201" s="160"/>
      <c r="K201" s="160"/>
      <c r="L201" s="160"/>
      <c r="M201" s="160"/>
      <c r="N201" s="160"/>
      <c r="O201" s="160"/>
      <c r="P201" s="160"/>
      <c r="Q201" s="160"/>
      <c r="R201" s="160"/>
      <c r="S201" s="160"/>
      <c r="T201" s="160"/>
      <c r="U201" s="161"/>
      <c r="V201" s="165" t="s">
        <v>781</v>
      </c>
      <c r="W201" s="166"/>
      <c r="X201" s="166"/>
      <c r="Y201" s="166"/>
      <c r="Z201" s="166"/>
      <c r="AA201" s="167"/>
      <c r="AB201" s="171">
        <v>4.2729999999999997E-2</v>
      </c>
      <c r="AC201" s="172"/>
      <c r="AD201" s="172"/>
      <c r="AE201" s="172"/>
      <c r="AF201" s="173"/>
      <c r="AG201" s="177" t="s">
        <v>23</v>
      </c>
      <c r="AH201" s="178"/>
      <c r="AI201" s="178"/>
      <c r="AJ201" s="178"/>
      <c r="AK201" s="178"/>
      <c r="AL201" s="179">
        <f t="shared" si="5"/>
        <v>4</v>
      </c>
      <c r="AM201" s="180"/>
      <c r="AN201" s="180"/>
      <c r="AO201" s="181"/>
      <c r="AP201" s="61"/>
      <c r="AQ201" s="65"/>
      <c r="AR201" s="65"/>
      <c r="AS201" s="65"/>
      <c r="AT201" s="65"/>
      <c r="AU201" s="65"/>
      <c r="AV201" s="65">
        <v>1</v>
      </c>
      <c r="AW201" s="65"/>
      <c r="AX201" s="65"/>
      <c r="AY201" s="65"/>
      <c r="AZ201" s="65"/>
      <c r="BA201" s="65"/>
      <c r="BB201" s="65"/>
      <c r="BC201" s="65"/>
      <c r="BD201" s="65"/>
      <c r="BE201" s="65">
        <v>1</v>
      </c>
      <c r="BF201" s="65"/>
      <c r="BG201" s="65"/>
      <c r="BH201" s="65"/>
      <c r="BI201" s="65"/>
      <c r="BJ201" s="65"/>
      <c r="BK201" s="65"/>
      <c r="BL201" s="65"/>
      <c r="BM201" s="65"/>
      <c r="BN201" s="65">
        <v>1</v>
      </c>
      <c r="BO201" s="65"/>
      <c r="BP201" s="65"/>
      <c r="BQ201" s="65"/>
      <c r="BR201" s="65"/>
      <c r="BS201" s="65"/>
      <c r="BT201" s="65"/>
      <c r="BU201" s="65"/>
      <c r="BV201" s="65"/>
      <c r="BW201" s="65">
        <v>1</v>
      </c>
      <c r="BX201" s="65"/>
      <c r="BY201" s="80"/>
      <c r="BZ201" s="372">
        <v>0</v>
      </c>
      <c r="CA201" s="373"/>
      <c r="CB201" s="373"/>
      <c r="CC201" s="373"/>
      <c r="CD201" s="373"/>
      <c r="CE201" s="373"/>
      <c r="CF201" s="373"/>
      <c r="CG201" s="373"/>
      <c r="CH201" s="373"/>
      <c r="CI201" s="373"/>
      <c r="CJ201" s="373"/>
      <c r="CK201" s="373"/>
      <c r="CL201" s="373"/>
      <c r="CM201" s="373"/>
      <c r="CN201" s="373"/>
      <c r="CO201" s="373"/>
      <c r="CP201" s="373"/>
      <c r="CQ201" s="373"/>
      <c r="CR201" s="373"/>
      <c r="CS201" s="373"/>
      <c r="CT201" s="373"/>
      <c r="CU201" s="373"/>
      <c r="CV201" s="373"/>
      <c r="CW201" s="373"/>
      <c r="CX201" s="373"/>
      <c r="CY201" s="373"/>
      <c r="CZ201" s="373"/>
      <c r="DA201" s="373"/>
      <c r="DB201" s="373"/>
      <c r="DC201" s="373"/>
      <c r="DD201" s="373"/>
      <c r="DE201" s="373"/>
      <c r="DF201" s="373"/>
      <c r="DG201" s="373"/>
      <c r="DH201" s="373"/>
      <c r="DI201" s="374"/>
      <c r="DJ201" s="182"/>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80"/>
      <c r="ET201" s="182"/>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80"/>
      <c r="GD201" s="182"/>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80"/>
    </row>
    <row r="202" spans="2:221" ht="18" customHeight="1" thickBot="1" x14ac:dyDescent="0.25">
      <c r="B202" s="199"/>
      <c r="C202" s="200"/>
      <c r="D202" s="200"/>
      <c r="E202" s="200"/>
      <c r="F202" s="200"/>
      <c r="G202" s="200"/>
      <c r="H202" s="200"/>
      <c r="I202" s="200"/>
      <c r="J202" s="200"/>
      <c r="K202" s="200"/>
      <c r="L202" s="200"/>
      <c r="M202" s="200"/>
      <c r="N202" s="200"/>
      <c r="O202" s="200"/>
      <c r="P202" s="200"/>
      <c r="Q202" s="200"/>
      <c r="R202" s="200"/>
      <c r="S202" s="200"/>
      <c r="T202" s="200"/>
      <c r="U202" s="201"/>
      <c r="V202" s="202"/>
      <c r="W202" s="203"/>
      <c r="X202" s="203"/>
      <c r="Y202" s="203"/>
      <c r="Z202" s="203"/>
      <c r="AA202" s="204"/>
      <c r="AB202" s="205"/>
      <c r="AC202" s="206"/>
      <c r="AD202" s="206"/>
      <c r="AE202" s="206"/>
      <c r="AF202" s="207"/>
      <c r="AG202" s="208" t="s">
        <v>24</v>
      </c>
      <c r="AH202" s="209"/>
      <c r="AI202" s="209"/>
      <c r="AJ202" s="209"/>
      <c r="AK202" s="209"/>
      <c r="AL202" s="210">
        <f t="shared" si="5"/>
        <v>1</v>
      </c>
      <c r="AM202" s="211"/>
      <c r="AN202" s="211"/>
      <c r="AO202" s="212"/>
      <c r="AP202" s="213"/>
      <c r="AQ202" s="214"/>
      <c r="AR202" s="214"/>
      <c r="AS202" s="214"/>
      <c r="AT202" s="214"/>
      <c r="AU202" s="214"/>
      <c r="AV202" s="214"/>
      <c r="AW202" s="214"/>
      <c r="AX202" s="214"/>
      <c r="AY202" s="214"/>
      <c r="AZ202" s="214"/>
      <c r="BA202" s="214"/>
      <c r="BB202" s="214">
        <v>1</v>
      </c>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5"/>
      <c r="BZ202" s="525">
        <v>0</v>
      </c>
      <c r="CA202" s="526"/>
      <c r="CB202" s="526"/>
      <c r="CC202" s="526"/>
      <c r="CD202" s="526"/>
      <c r="CE202" s="526"/>
      <c r="CF202" s="526"/>
      <c r="CG202" s="526"/>
      <c r="CH202" s="526"/>
      <c r="CI202" s="526"/>
      <c r="CJ202" s="526"/>
      <c r="CK202" s="526"/>
      <c r="CL202" s="526"/>
      <c r="CM202" s="526"/>
      <c r="CN202" s="526"/>
      <c r="CO202" s="526"/>
      <c r="CP202" s="526"/>
      <c r="CQ202" s="526"/>
      <c r="CR202" s="526"/>
      <c r="CS202" s="526"/>
      <c r="CT202" s="526"/>
      <c r="CU202" s="526"/>
      <c r="CV202" s="526"/>
      <c r="CW202" s="526"/>
      <c r="CX202" s="526"/>
      <c r="CY202" s="526"/>
      <c r="CZ202" s="526"/>
      <c r="DA202" s="526"/>
      <c r="DB202" s="526"/>
      <c r="DC202" s="526"/>
      <c r="DD202" s="526"/>
      <c r="DE202" s="526"/>
      <c r="DF202" s="526"/>
      <c r="DG202" s="526"/>
      <c r="DH202" s="526"/>
      <c r="DI202" s="527"/>
      <c r="DJ202" s="216"/>
      <c r="DK202" s="214"/>
      <c r="DL202" s="214"/>
      <c r="DM202" s="214"/>
      <c r="DN202" s="214"/>
      <c r="DO202" s="214"/>
      <c r="DP202" s="214"/>
      <c r="DQ202" s="214"/>
      <c r="DR202" s="214"/>
      <c r="DS202" s="214"/>
      <c r="DT202" s="214"/>
      <c r="DU202" s="214"/>
      <c r="DV202" s="214"/>
      <c r="DW202" s="214"/>
      <c r="DX202" s="214"/>
      <c r="DY202" s="214"/>
      <c r="DZ202" s="214"/>
      <c r="EA202" s="214"/>
      <c r="EB202" s="214"/>
      <c r="EC202" s="214"/>
      <c r="ED202" s="214"/>
      <c r="EE202" s="214"/>
      <c r="EF202" s="214"/>
      <c r="EG202" s="214"/>
      <c r="EH202" s="214"/>
      <c r="EI202" s="214"/>
      <c r="EJ202" s="214"/>
      <c r="EK202" s="214"/>
      <c r="EL202" s="214"/>
      <c r="EM202" s="214"/>
      <c r="EN202" s="214"/>
      <c r="EO202" s="214"/>
      <c r="EP202" s="214"/>
      <c r="EQ202" s="214"/>
      <c r="ER202" s="214"/>
      <c r="ES202" s="215"/>
      <c r="ET202" s="216"/>
      <c r="EU202" s="214"/>
      <c r="EV202" s="214"/>
      <c r="EW202" s="214"/>
      <c r="EX202" s="214"/>
      <c r="EY202" s="214"/>
      <c r="EZ202" s="214"/>
      <c r="FA202" s="214"/>
      <c r="FB202" s="214"/>
      <c r="FC202" s="214"/>
      <c r="FD202" s="214"/>
      <c r="FE202" s="214"/>
      <c r="FF202" s="214"/>
      <c r="FG202" s="214"/>
      <c r="FH202" s="214"/>
      <c r="FI202" s="214"/>
      <c r="FJ202" s="214"/>
      <c r="FK202" s="214"/>
      <c r="FL202" s="214"/>
      <c r="FM202" s="214"/>
      <c r="FN202" s="214"/>
      <c r="FO202" s="214"/>
      <c r="FP202" s="214"/>
      <c r="FQ202" s="214"/>
      <c r="FR202" s="214"/>
      <c r="FS202" s="214"/>
      <c r="FT202" s="214"/>
      <c r="FU202" s="214"/>
      <c r="FV202" s="214"/>
      <c r="FW202" s="214"/>
      <c r="FX202" s="214"/>
      <c r="FY202" s="214"/>
      <c r="FZ202" s="214"/>
      <c r="GA202" s="214"/>
      <c r="GB202" s="214"/>
      <c r="GC202" s="215"/>
      <c r="GD202" s="216"/>
      <c r="GE202" s="214"/>
      <c r="GF202" s="214"/>
      <c r="GG202" s="214"/>
      <c r="GH202" s="214"/>
      <c r="GI202" s="214"/>
      <c r="GJ202" s="214"/>
      <c r="GK202" s="214"/>
      <c r="GL202" s="214"/>
      <c r="GM202" s="214"/>
      <c r="GN202" s="214"/>
      <c r="GO202" s="214"/>
      <c r="GP202" s="214"/>
      <c r="GQ202" s="214"/>
      <c r="GR202" s="214"/>
      <c r="GS202" s="214"/>
      <c r="GT202" s="214"/>
      <c r="GU202" s="214"/>
      <c r="GV202" s="214"/>
      <c r="GW202" s="214"/>
      <c r="GX202" s="214"/>
      <c r="GY202" s="214"/>
      <c r="GZ202" s="214"/>
      <c r="HA202" s="214"/>
      <c r="HB202" s="214"/>
      <c r="HC202" s="214"/>
      <c r="HD202" s="214"/>
      <c r="HE202" s="214"/>
      <c r="HF202" s="214"/>
      <c r="HG202" s="214"/>
      <c r="HH202" s="214"/>
      <c r="HI202" s="214"/>
      <c r="HJ202" s="214"/>
      <c r="HK202" s="214"/>
      <c r="HL202" s="214"/>
      <c r="HM202" s="215"/>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67" t="s">
        <v>33</v>
      </c>
      <c r="D205" s="68"/>
      <c r="E205" s="68"/>
      <c r="F205" s="68"/>
      <c r="G205" s="68"/>
      <c r="H205" s="68"/>
      <c r="I205" s="68"/>
      <c r="J205" s="68"/>
      <c r="K205" s="68"/>
      <c r="L205" s="68"/>
      <c r="M205" s="68"/>
      <c r="N205" s="68"/>
      <c r="O205" s="85" t="s">
        <v>650</v>
      </c>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c r="BS205" s="69"/>
      <c r="BT205" s="69"/>
      <c r="BU205" s="69"/>
      <c r="BV205" s="69"/>
      <c r="BW205" s="69"/>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67" t="s">
        <v>34</v>
      </c>
      <c r="D206" s="68"/>
      <c r="E206" s="68"/>
      <c r="F206" s="68"/>
      <c r="G206" s="68"/>
      <c r="H206" s="68"/>
      <c r="I206" s="68"/>
      <c r="J206" s="68"/>
      <c r="K206" s="68"/>
      <c r="L206" s="68"/>
      <c r="M206" s="68"/>
      <c r="N206" s="68"/>
      <c r="O206" s="69" t="s">
        <v>651</v>
      </c>
      <c r="P206" s="69"/>
      <c r="Q206" s="6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67" t="s">
        <v>35</v>
      </c>
      <c r="D207" s="67"/>
      <c r="E207" s="67"/>
      <c r="F207" s="67"/>
      <c r="G207" s="67"/>
      <c r="H207" s="67"/>
      <c r="I207" s="67"/>
      <c r="J207" s="67"/>
      <c r="K207" s="67"/>
      <c r="L207" s="67"/>
      <c r="M207" s="67"/>
      <c r="N207" s="67"/>
      <c r="O207" s="70">
        <v>0.05</v>
      </c>
      <c r="P207" s="70"/>
      <c r="Q207" s="70"/>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71" t="s">
        <v>36</v>
      </c>
      <c r="D208" s="71"/>
      <c r="E208" s="71"/>
      <c r="F208" s="71"/>
      <c r="G208" s="71"/>
      <c r="H208" s="71"/>
      <c r="I208" s="71"/>
      <c r="J208" s="71"/>
      <c r="K208" s="71"/>
      <c r="L208" s="71"/>
      <c r="M208" s="71"/>
      <c r="N208" s="71"/>
      <c r="O208" s="72" t="s">
        <v>782</v>
      </c>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67" t="s">
        <v>34</v>
      </c>
      <c r="D209" s="67"/>
      <c r="E209" s="67"/>
      <c r="F209" s="67"/>
      <c r="G209" s="67"/>
      <c r="H209" s="67"/>
      <c r="I209" s="67"/>
      <c r="J209" s="67"/>
      <c r="K209" s="67"/>
      <c r="L209" s="67"/>
      <c r="M209" s="67"/>
      <c r="N209" s="67"/>
      <c r="O209" s="69" t="s">
        <v>783</v>
      </c>
      <c r="P209" s="69"/>
      <c r="Q209" s="69"/>
      <c r="R209" s="6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67" t="s">
        <v>37</v>
      </c>
      <c r="D210" s="67"/>
      <c r="E210" s="67"/>
      <c r="F210" s="67"/>
      <c r="G210" s="67"/>
      <c r="H210" s="67"/>
      <c r="I210" s="67"/>
      <c r="J210" s="67"/>
      <c r="K210" s="67"/>
      <c r="L210" s="67"/>
      <c r="M210" s="67"/>
      <c r="N210" s="67"/>
      <c r="O210" s="73">
        <v>0.1</v>
      </c>
      <c r="P210" s="69"/>
      <c r="Q210" s="6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67" t="s">
        <v>38</v>
      </c>
      <c r="D211" s="67"/>
      <c r="E211" s="67"/>
      <c r="F211" s="67"/>
      <c r="G211" s="67"/>
      <c r="H211" s="67"/>
      <c r="I211" s="67"/>
      <c r="J211" s="67"/>
      <c r="K211" s="67"/>
      <c r="L211" s="67"/>
      <c r="M211" s="67"/>
      <c r="N211" s="67"/>
      <c r="O211" s="69" t="s">
        <v>654</v>
      </c>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121" t="s">
        <v>39</v>
      </c>
      <c r="C213" s="122"/>
      <c r="D213" s="122"/>
      <c r="E213" s="122"/>
      <c r="F213" s="122"/>
      <c r="G213" s="122"/>
      <c r="H213" s="122"/>
      <c r="I213" s="122"/>
      <c r="J213" s="122"/>
      <c r="K213" s="122"/>
      <c r="L213" s="122"/>
      <c r="M213" s="122"/>
      <c r="N213" s="122"/>
      <c r="O213" s="122"/>
      <c r="P213" s="122"/>
      <c r="Q213" s="122"/>
      <c r="R213" s="122"/>
      <c r="S213" s="122"/>
      <c r="T213" s="122"/>
      <c r="U213" s="123"/>
      <c r="V213" s="121" t="s">
        <v>40</v>
      </c>
      <c r="W213" s="122"/>
      <c r="X213" s="122"/>
      <c r="Y213" s="122"/>
      <c r="Z213" s="122"/>
      <c r="AA213" s="123"/>
      <c r="AB213" s="121" t="s">
        <v>9</v>
      </c>
      <c r="AC213" s="122"/>
      <c r="AD213" s="122"/>
      <c r="AE213" s="122"/>
      <c r="AF213" s="123"/>
      <c r="AG213" s="121" t="s">
        <v>1</v>
      </c>
      <c r="AH213" s="122"/>
      <c r="AI213" s="122"/>
      <c r="AJ213" s="122"/>
      <c r="AK213" s="122"/>
      <c r="AL213" s="122"/>
      <c r="AM213" s="122"/>
      <c r="AN213" s="122"/>
      <c r="AO213" s="123"/>
      <c r="AP213" s="127" t="s">
        <v>5</v>
      </c>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9"/>
      <c r="BZ213" s="127" t="s">
        <v>41</v>
      </c>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9"/>
      <c r="DJ213" s="127" t="s">
        <v>42</v>
      </c>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9"/>
      <c r="ET213" s="127" t="s">
        <v>43</v>
      </c>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9"/>
      <c r="GD213" s="127" t="s">
        <v>44</v>
      </c>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9"/>
    </row>
    <row r="214" spans="2:221" ht="18" customHeight="1" thickBot="1" x14ac:dyDescent="0.25">
      <c r="B214" s="124"/>
      <c r="C214" s="125"/>
      <c r="D214" s="125"/>
      <c r="E214" s="125"/>
      <c r="F214" s="125"/>
      <c r="G214" s="125"/>
      <c r="H214" s="125"/>
      <c r="I214" s="125"/>
      <c r="J214" s="125"/>
      <c r="K214" s="125"/>
      <c r="L214" s="125"/>
      <c r="M214" s="125"/>
      <c r="N214" s="125"/>
      <c r="O214" s="125"/>
      <c r="P214" s="125"/>
      <c r="Q214" s="125"/>
      <c r="R214" s="125"/>
      <c r="S214" s="125"/>
      <c r="T214" s="125"/>
      <c r="U214" s="126"/>
      <c r="V214" s="124"/>
      <c r="W214" s="125"/>
      <c r="X214" s="125"/>
      <c r="Y214" s="125"/>
      <c r="Z214" s="125"/>
      <c r="AA214" s="126"/>
      <c r="AB214" s="124"/>
      <c r="AC214" s="125"/>
      <c r="AD214" s="125"/>
      <c r="AE214" s="125"/>
      <c r="AF214" s="126"/>
      <c r="AG214" s="124"/>
      <c r="AH214" s="125"/>
      <c r="AI214" s="125"/>
      <c r="AJ214" s="125"/>
      <c r="AK214" s="125"/>
      <c r="AL214" s="125"/>
      <c r="AM214" s="125"/>
      <c r="AN214" s="125"/>
      <c r="AO214" s="126"/>
      <c r="AP214" s="116" t="s">
        <v>11</v>
      </c>
      <c r="AQ214" s="117"/>
      <c r="AR214" s="117"/>
      <c r="AS214" s="117" t="s">
        <v>12</v>
      </c>
      <c r="AT214" s="117"/>
      <c r="AU214" s="117"/>
      <c r="AV214" s="118" t="s">
        <v>13</v>
      </c>
      <c r="AW214" s="119"/>
      <c r="AX214" s="120"/>
      <c r="AY214" s="118" t="s">
        <v>17</v>
      </c>
      <c r="AZ214" s="119"/>
      <c r="BA214" s="120"/>
      <c r="BB214" s="118" t="s">
        <v>14</v>
      </c>
      <c r="BC214" s="119"/>
      <c r="BD214" s="120"/>
      <c r="BE214" s="118" t="s">
        <v>15</v>
      </c>
      <c r="BF214" s="119"/>
      <c r="BG214" s="120"/>
      <c r="BH214" s="118" t="s">
        <v>16</v>
      </c>
      <c r="BI214" s="119"/>
      <c r="BJ214" s="120"/>
      <c r="BK214" s="118" t="s">
        <v>18</v>
      </c>
      <c r="BL214" s="119"/>
      <c r="BM214" s="120"/>
      <c r="BN214" s="118" t="s">
        <v>19</v>
      </c>
      <c r="BO214" s="119"/>
      <c r="BP214" s="120"/>
      <c r="BQ214" s="118" t="s">
        <v>20</v>
      </c>
      <c r="BR214" s="119"/>
      <c r="BS214" s="120"/>
      <c r="BT214" s="118" t="s">
        <v>21</v>
      </c>
      <c r="BU214" s="119"/>
      <c r="BV214" s="120"/>
      <c r="BW214" s="118" t="s">
        <v>22</v>
      </c>
      <c r="BX214" s="119"/>
      <c r="BY214" s="130"/>
      <c r="BZ214" s="116" t="s">
        <v>11</v>
      </c>
      <c r="CA214" s="117"/>
      <c r="CB214" s="117"/>
      <c r="CC214" s="117" t="s">
        <v>12</v>
      </c>
      <c r="CD214" s="117"/>
      <c r="CE214" s="117"/>
      <c r="CF214" s="118" t="s">
        <v>13</v>
      </c>
      <c r="CG214" s="119"/>
      <c r="CH214" s="120"/>
      <c r="CI214" s="118" t="s">
        <v>17</v>
      </c>
      <c r="CJ214" s="119"/>
      <c r="CK214" s="120"/>
      <c r="CL214" s="118" t="s">
        <v>14</v>
      </c>
      <c r="CM214" s="119"/>
      <c r="CN214" s="120"/>
      <c r="CO214" s="118" t="s">
        <v>15</v>
      </c>
      <c r="CP214" s="119"/>
      <c r="CQ214" s="120"/>
      <c r="CR214" s="118" t="s">
        <v>16</v>
      </c>
      <c r="CS214" s="119"/>
      <c r="CT214" s="120"/>
      <c r="CU214" s="118" t="s">
        <v>18</v>
      </c>
      <c r="CV214" s="119"/>
      <c r="CW214" s="120"/>
      <c r="CX214" s="118" t="s">
        <v>19</v>
      </c>
      <c r="CY214" s="119"/>
      <c r="CZ214" s="120"/>
      <c r="DA214" s="118" t="s">
        <v>20</v>
      </c>
      <c r="DB214" s="119"/>
      <c r="DC214" s="120"/>
      <c r="DD214" s="118" t="s">
        <v>21</v>
      </c>
      <c r="DE214" s="119"/>
      <c r="DF214" s="120"/>
      <c r="DG214" s="118" t="s">
        <v>22</v>
      </c>
      <c r="DH214" s="119"/>
      <c r="DI214" s="130"/>
      <c r="DJ214" s="116" t="s">
        <v>11</v>
      </c>
      <c r="DK214" s="117"/>
      <c r="DL214" s="117"/>
      <c r="DM214" s="117" t="s">
        <v>12</v>
      </c>
      <c r="DN214" s="117"/>
      <c r="DO214" s="117"/>
      <c r="DP214" s="118" t="s">
        <v>13</v>
      </c>
      <c r="DQ214" s="119"/>
      <c r="DR214" s="120"/>
      <c r="DS214" s="118" t="s">
        <v>17</v>
      </c>
      <c r="DT214" s="119"/>
      <c r="DU214" s="120"/>
      <c r="DV214" s="118" t="s">
        <v>14</v>
      </c>
      <c r="DW214" s="119"/>
      <c r="DX214" s="120"/>
      <c r="DY214" s="118" t="s">
        <v>15</v>
      </c>
      <c r="DZ214" s="119"/>
      <c r="EA214" s="120"/>
      <c r="EB214" s="118" t="s">
        <v>16</v>
      </c>
      <c r="EC214" s="119"/>
      <c r="ED214" s="120"/>
      <c r="EE214" s="118" t="s">
        <v>18</v>
      </c>
      <c r="EF214" s="119"/>
      <c r="EG214" s="120"/>
      <c r="EH214" s="118" t="s">
        <v>19</v>
      </c>
      <c r="EI214" s="119"/>
      <c r="EJ214" s="120"/>
      <c r="EK214" s="118" t="s">
        <v>20</v>
      </c>
      <c r="EL214" s="119"/>
      <c r="EM214" s="120"/>
      <c r="EN214" s="118" t="s">
        <v>21</v>
      </c>
      <c r="EO214" s="119"/>
      <c r="EP214" s="120"/>
      <c r="EQ214" s="118" t="s">
        <v>22</v>
      </c>
      <c r="ER214" s="119"/>
      <c r="ES214" s="130"/>
      <c r="ET214" s="116" t="s">
        <v>11</v>
      </c>
      <c r="EU214" s="117"/>
      <c r="EV214" s="117"/>
      <c r="EW214" s="117" t="s">
        <v>12</v>
      </c>
      <c r="EX214" s="117"/>
      <c r="EY214" s="117"/>
      <c r="EZ214" s="118" t="s">
        <v>13</v>
      </c>
      <c r="FA214" s="119"/>
      <c r="FB214" s="120"/>
      <c r="FC214" s="118" t="s">
        <v>17</v>
      </c>
      <c r="FD214" s="119"/>
      <c r="FE214" s="120"/>
      <c r="FF214" s="118" t="s">
        <v>14</v>
      </c>
      <c r="FG214" s="119"/>
      <c r="FH214" s="120"/>
      <c r="FI214" s="118" t="s">
        <v>15</v>
      </c>
      <c r="FJ214" s="119"/>
      <c r="FK214" s="120"/>
      <c r="FL214" s="118" t="s">
        <v>16</v>
      </c>
      <c r="FM214" s="119"/>
      <c r="FN214" s="120"/>
      <c r="FO214" s="118" t="s">
        <v>18</v>
      </c>
      <c r="FP214" s="119"/>
      <c r="FQ214" s="120"/>
      <c r="FR214" s="118" t="s">
        <v>19</v>
      </c>
      <c r="FS214" s="119"/>
      <c r="FT214" s="120"/>
      <c r="FU214" s="118" t="s">
        <v>20</v>
      </c>
      <c r="FV214" s="119"/>
      <c r="FW214" s="120"/>
      <c r="FX214" s="118" t="s">
        <v>21</v>
      </c>
      <c r="FY214" s="119"/>
      <c r="FZ214" s="120"/>
      <c r="GA214" s="118" t="s">
        <v>22</v>
      </c>
      <c r="GB214" s="119"/>
      <c r="GC214" s="130"/>
      <c r="GD214" s="116" t="s">
        <v>11</v>
      </c>
      <c r="GE214" s="117"/>
      <c r="GF214" s="117"/>
      <c r="GG214" s="117" t="s">
        <v>12</v>
      </c>
      <c r="GH214" s="117"/>
      <c r="GI214" s="117"/>
      <c r="GJ214" s="118" t="s">
        <v>13</v>
      </c>
      <c r="GK214" s="119"/>
      <c r="GL214" s="120"/>
      <c r="GM214" s="118" t="s">
        <v>17</v>
      </c>
      <c r="GN214" s="119"/>
      <c r="GO214" s="120"/>
      <c r="GP214" s="118" t="s">
        <v>14</v>
      </c>
      <c r="GQ214" s="119"/>
      <c r="GR214" s="120"/>
      <c r="GS214" s="118" t="s">
        <v>15</v>
      </c>
      <c r="GT214" s="119"/>
      <c r="GU214" s="120"/>
      <c r="GV214" s="118" t="s">
        <v>16</v>
      </c>
      <c r="GW214" s="119"/>
      <c r="GX214" s="120"/>
      <c r="GY214" s="118" t="s">
        <v>18</v>
      </c>
      <c r="GZ214" s="119"/>
      <c r="HA214" s="120"/>
      <c r="HB214" s="118" t="s">
        <v>19</v>
      </c>
      <c r="HC214" s="119"/>
      <c r="HD214" s="120"/>
      <c r="HE214" s="118" t="s">
        <v>20</v>
      </c>
      <c r="HF214" s="119"/>
      <c r="HG214" s="120"/>
      <c r="HH214" s="118" t="s">
        <v>21</v>
      </c>
      <c r="HI214" s="119"/>
      <c r="HJ214" s="120"/>
      <c r="HK214" s="118" t="s">
        <v>22</v>
      </c>
      <c r="HL214" s="119"/>
      <c r="HM214" s="130"/>
    </row>
    <row r="215" spans="2:221" ht="18" customHeight="1" x14ac:dyDescent="0.2">
      <c r="B215" s="131" t="s">
        <v>784</v>
      </c>
      <c r="C215" s="132"/>
      <c r="D215" s="132"/>
      <c r="E215" s="132"/>
      <c r="F215" s="132"/>
      <c r="G215" s="132"/>
      <c r="H215" s="132"/>
      <c r="I215" s="132"/>
      <c r="J215" s="132"/>
      <c r="K215" s="132"/>
      <c r="L215" s="132"/>
      <c r="M215" s="132"/>
      <c r="N215" s="132"/>
      <c r="O215" s="132"/>
      <c r="P215" s="132"/>
      <c r="Q215" s="132"/>
      <c r="R215" s="132"/>
      <c r="S215" s="132"/>
      <c r="T215" s="132"/>
      <c r="U215" s="133"/>
      <c r="V215" s="137" t="s">
        <v>794</v>
      </c>
      <c r="W215" s="138"/>
      <c r="X215" s="138"/>
      <c r="Y215" s="138"/>
      <c r="Z215" s="138"/>
      <c r="AA215" s="139"/>
      <c r="AB215" s="143">
        <v>7.0899999999999999E-3</v>
      </c>
      <c r="AC215" s="144"/>
      <c r="AD215" s="144"/>
      <c r="AE215" s="144"/>
      <c r="AF215" s="145"/>
      <c r="AG215" s="149" t="s">
        <v>23</v>
      </c>
      <c r="AH215" s="150"/>
      <c r="AI215" s="150"/>
      <c r="AJ215" s="150"/>
      <c r="AK215" s="150"/>
      <c r="AL215" s="151">
        <f>SUM(AP215:HM215)</f>
        <v>1</v>
      </c>
      <c r="AM215" s="152"/>
      <c r="AN215" s="152"/>
      <c r="AO215" s="153"/>
      <c r="AP215" s="88"/>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6"/>
      <c r="BZ215" s="155"/>
      <c r="CA215" s="154"/>
      <c r="CB215" s="154"/>
      <c r="CC215" s="154"/>
      <c r="CD215" s="154"/>
      <c r="CE215" s="154"/>
      <c r="CF215" s="154">
        <v>1</v>
      </c>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6"/>
      <c r="DJ215" s="155"/>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6"/>
      <c r="ET215" s="155"/>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c r="FR215" s="154"/>
      <c r="FS215" s="154"/>
      <c r="FT215" s="154"/>
      <c r="FU215" s="154"/>
      <c r="FV215" s="154"/>
      <c r="FW215" s="154"/>
      <c r="FX215" s="154"/>
      <c r="FY215" s="154"/>
      <c r="FZ215" s="154"/>
      <c r="GA215" s="154"/>
      <c r="GB215" s="154"/>
      <c r="GC215" s="156"/>
      <c r="GD215" s="155"/>
      <c r="GE215" s="154"/>
      <c r="GF215" s="154"/>
      <c r="GG215" s="154"/>
      <c r="GH215" s="154"/>
      <c r="GI215" s="154"/>
      <c r="GJ215" s="154"/>
      <c r="GK215" s="154"/>
      <c r="GL215" s="154"/>
      <c r="GM215" s="154"/>
      <c r="GN215" s="154"/>
      <c r="GO215" s="154"/>
      <c r="GP215" s="154"/>
      <c r="GQ215" s="154"/>
      <c r="GR215" s="154"/>
      <c r="GS215" s="154"/>
      <c r="GT215" s="154"/>
      <c r="GU215" s="154"/>
      <c r="GV215" s="154"/>
      <c r="GW215" s="154"/>
      <c r="GX215" s="154"/>
      <c r="GY215" s="154"/>
      <c r="GZ215" s="154"/>
      <c r="HA215" s="154"/>
      <c r="HB215" s="154"/>
      <c r="HC215" s="154"/>
      <c r="HD215" s="154"/>
      <c r="HE215" s="154"/>
      <c r="HF215" s="154"/>
      <c r="HG215" s="154"/>
      <c r="HH215" s="154"/>
      <c r="HI215" s="154"/>
      <c r="HJ215" s="154"/>
      <c r="HK215" s="154"/>
      <c r="HL215" s="154"/>
      <c r="HM215" s="156"/>
    </row>
    <row r="216" spans="2:221" ht="18" customHeight="1" x14ac:dyDescent="0.2">
      <c r="B216" s="134"/>
      <c r="C216" s="135"/>
      <c r="D216" s="135"/>
      <c r="E216" s="135"/>
      <c r="F216" s="135"/>
      <c r="G216" s="135"/>
      <c r="H216" s="135"/>
      <c r="I216" s="135"/>
      <c r="J216" s="135"/>
      <c r="K216" s="135"/>
      <c r="L216" s="135"/>
      <c r="M216" s="135"/>
      <c r="N216" s="135"/>
      <c r="O216" s="135"/>
      <c r="P216" s="135"/>
      <c r="Q216" s="135"/>
      <c r="R216" s="135"/>
      <c r="S216" s="135"/>
      <c r="T216" s="135"/>
      <c r="U216" s="136"/>
      <c r="V216" s="140"/>
      <c r="W216" s="141"/>
      <c r="X216" s="141"/>
      <c r="Y216" s="141"/>
      <c r="Z216" s="141"/>
      <c r="AA216" s="142"/>
      <c r="AB216" s="146"/>
      <c r="AC216" s="147"/>
      <c r="AD216" s="147"/>
      <c r="AE216" s="147"/>
      <c r="AF216" s="148"/>
      <c r="AG216" s="74" t="s">
        <v>24</v>
      </c>
      <c r="AH216" s="75"/>
      <c r="AI216" s="75"/>
      <c r="AJ216" s="75"/>
      <c r="AK216" s="75"/>
      <c r="AL216" s="76">
        <f t="shared" ref="AL216:AL236" si="6">SUM(AP216:HM216)</f>
        <v>0</v>
      </c>
      <c r="AM216" s="77"/>
      <c r="AN216" s="77"/>
      <c r="AO216" s="78"/>
      <c r="AP216" s="79"/>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66"/>
      <c r="BZ216" s="183"/>
      <c r="CA216" s="58"/>
      <c r="CB216" s="58"/>
      <c r="CC216" s="58"/>
      <c r="CD216" s="58"/>
      <c r="CE216" s="58"/>
      <c r="CF216" s="58">
        <v>0</v>
      </c>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66"/>
      <c r="DJ216" s="183"/>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66"/>
      <c r="ET216" s="183"/>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66"/>
      <c r="GD216" s="183"/>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66"/>
    </row>
    <row r="217" spans="2:221" ht="18" customHeight="1" x14ac:dyDescent="0.2">
      <c r="B217" s="159" t="s">
        <v>785</v>
      </c>
      <c r="C217" s="160"/>
      <c r="D217" s="160"/>
      <c r="E217" s="160"/>
      <c r="F217" s="160"/>
      <c r="G217" s="160"/>
      <c r="H217" s="160"/>
      <c r="I217" s="160"/>
      <c r="J217" s="160"/>
      <c r="K217" s="160"/>
      <c r="L217" s="160"/>
      <c r="M217" s="160"/>
      <c r="N217" s="160"/>
      <c r="O217" s="160"/>
      <c r="P217" s="160"/>
      <c r="Q217" s="160"/>
      <c r="R217" s="160"/>
      <c r="S217" s="160"/>
      <c r="T217" s="160"/>
      <c r="U217" s="161"/>
      <c r="V217" s="165" t="s">
        <v>795</v>
      </c>
      <c r="W217" s="166"/>
      <c r="X217" s="166"/>
      <c r="Y217" s="166"/>
      <c r="Z217" s="166"/>
      <c r="AA217" s="167"/>
      <c r="AB217" s="171">
        <v>5.5300000000000002E-3</v>
      </c>
      <c r="AC217" s="172"/>
      <c r="AD217" s="172"/>
      <c r="AE217" s="172"/>
      <c r="AF217" s="173"/>
      <c r="AG217" s="177" t="s">
        <v>23</v>
      </c>
      <c r="AH217" s="178"/>
      <c r="AI217" s="178"/>
      <c r="AJ217" s="178"/>
      <c r="AK217" s="178"/>
      <c r="AL217" s="179">
        <f t="shared" si="6"/>
        <v>1</v>
      </c>
      <c r="AM217" s="180"/>
      <c r="AN217" s="180"/>
      <c r="AO217" s="181"/>
      <c r="AP217" s="61"/>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80"/>
      <c r="BZ217" s="182"/>
      <c r="CA217" s="65"/>
      <c r="CB217" s="65"/>
      <c r="CC217" s="65"/>
      <c r="CD217" s="65"/>
      <c r="CE217" s="65"/>
      <c r="CF217" s="65">
        <v>1</v>
      </c>
      <c r="CG217" s="65"/>
      <c r="CH217" s="65"/>
      <c r="CI217" s="65"/>
      <c r="CJ217" s="65"/>
      <c r="CK217" s="65"/>
      <c r="CL217" s="65"/>
      <c r="CM217" s="65"/>
      <c r="CN217" s="65"/>
      <c r="CO217" s="65"/>
      <c r="CP217" s="65"/>
      <c r="CQ217" s="65"/>
      <c r="CR217" s="65"/>
      <c r="CS217" s="65"/>
      <c r="CT217" s="65"/>
      <c r="CU217" s="65"/>
      <c r="CV217" s="65"/>
      <c r="CW217" s="65"/>
      <c r="CX217" s="65"/>
      <c r="CY217" s="65"/>
      <c r="CZ217" s="65"/>
      <c r="DA217" s="65"/>
      <c r="DB217" s="65"/>
      <c r="DC217" s="65"/>
      <c r="DD217" s="65"/>
      <c r="DE217" s="65"/>
      <c r="DF217" s="65"/>
      <c r="DG217" s="65"/>
      <c r="DH217" s="65"/>
      <c r="DI217" s="80"/>
      <c r="DJ217" s="182"/>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80"/>
      <c r="ET217" s="182"/>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80"/>
      <c r="GD217" s="182"/>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80"/>
    </row>
    <row r="218" spans="2:221" ht="18" customHeight="1" x14ac:dyDescent="0.2">
      <c r="B218" s="162"/>
      <c r="C218" s="163"/>
      <c r="D218" s="163"/>
      <c r="E218" s="163"/>
      <c r="F218" s="163"/>
      <c r="G218" s="163"/>
      <c r="H218" s="163"/>
      <c r="I218" s="163"/>
      <c r="J218" s="163"/>
      <c r="K218" s="163"/>
      <c r="L218" s="163"/>
      <c r="M218" s="163"/>
      <c r="N218" s="163"/>
      <c r="O218" s="163"/>
      <c r="P218" s="163"/>
      <c r="Q218" s="163"/>
      <c r="R218" s="163"/>
      <c r="S218" s="163"/>
      <c r="T218" s="163"/>
      <c r="U218" s="164"/>
      <c r="V218" s="168"/>
      <c r="W218" s="169"/>
      <c r="X218" s="169"/>
      <c r="Y218" s="169"/>
      <c r="Z218" s="169"/>
      <c r="AA218" s="170"/>
      <c r="AB218" s="174"/>
      <c r="AC218" s="175"/>
      <c r="AD218" s="175"/>
      <c r="AE218" s="175"/>
      <c r="AF218" s="176"/>
      <c r="AG218" s="177" t="s">
        <v>24</v>
      </c>
      <c r="AH218" s="178"/>
      <c r="AI218" s="178"/>
      <c r="AJ218" s="178"/>
      <c r="AK218" s="178"/>
      <c r="AL218" s="179">
        <f t="shared" si="6"/>
        <v>0</v>
      </c>
      <c r="AM218" s="180"/>
      <c r="AN218" s="180"/>
      <c r="AO218" s="181"/>
      <c r="AP218" s="184"/>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80"/>
      <c r="BZ218" s="182"/>
      <c r="CA218" s="65"/>
      <c r="CB218" s="65"/>
      <c r="CC218" s="65"/>
      <c r="CD218" s="65"/>
      <c r="CE218" s="65"/>
      <c r="CF218" s="65">
        <v>0</v>
      </c>
      <c r="CG218" s="65"/>
      <c r="CH218" s="65"/>
      <c r="CI218" s="65"/>
      <c r="CJ218" s="65"/>
      <c r="CK218" s="65"/>
      <c r="CL218" s="65"/>
      <c r="CM218" s="65"/>
      <c r="CN218" s="65"/>
      <c r="CO218" s="65"/>
      <c r="CP218" s="65"/>
      <c r="CQ218" s="65"/>
      <c r="CR218" s="65"/>
      <c r="CS218" s="65"/>
      <c r="CT218" s="65"/>
      <c r="CU218" s="65"/>
      <c r="CV218" s="65"/>
      <c r="CW218" s="65"/>
      <c r="CX218" s="65"/>
      <c r="CY218" s="65"/>
      <c r="CZ218" s="65"/>
      <c r="DA218" s="65"/>
      <c r="DB218" s="65"/>
      <c r="DC218" s="65"/>
      <c r="DD218" s="65"/>
      <c r="DE218" s="65"/>
      <c r="DF218" s="65"/>
      <c r="DG218" s="65"/>
      <c r="DH218" s="65"/>
      <c r="DI218" s="80"/>
      <c r="DJ218" s="182"/>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80"/>
      <c r="ET218" s="182"/>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80"/>
      <c r="GD218" s="182"/>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80"/>
    </row>
    <row r="219" spans="2:221" ht="18" customHeight="1" x14ac:dyDescent="0.2">
      <c r="B219" s="185" t="s">
        <v>786</v>
      </c>
      <c r="C219" s="186"/>
      <c r="D219" s="186"/>
      <c r="E219" s="186"/>
      <c r="F219" s="186"/>
      <c r="G219" s="186"/>
      <c r="H219" s="186"/>
      <c r="I219" s="186"/>
      <c r="J219" s="186"/>
      <c r="K219" s="186"/>
      <c r="L219" s="186"/>
      <c r="M219" s="186"/>
      <c r="N219" s="186"/>
      <c r="O219" s="186"/>
      <c r="P219" s="186"/>
      <c r="Q219" s="186"/>
      <c r="R219" s="186"/>
      <c r="S219" s="186"/>
      <c r="T219" s="186"/>
      <c r="U219" s="187"/>
      <c r="V219" s="188" t="s">
        <v>796</v>
      </c>
      <c r="W219" s="189"/>
      <c r="X219" s="189"/>
      <c r="Y219" s="189"/>
      <c r="Z219" s="189"/>
      <c r="AA219" s="190"/>
      <c r="AB219" s="191">
        <v>1.703E-2</v>
      </c>
      <c r="AC219" s="192"/>
      <c r="AD219" s="192"/>
      <c r="AE219" s="192"/>
      <c r="AF219" s="193"/>
      <c r="AG219" s="74" t="s">
        <v>23</v>
      </c>
      <c r="AH219" s="75"/>
      <c r="AI219" s="75"/>
      <c r="AJ219" s="75"/>
      <c r="AK219" s="75"/>
      <c r="AL219" s="76">
        <f t="shared" si="6"/>
        <v>1</v>
      </c>
      <c r="AM219" s="77"/>
      <c r="AN219" s="77"/>
      <c r="AO219" s="78"/>
      <c r="AP219" s="91"/>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66"/>
      <c r="BZ219" s="183"/>
      <c r="CA219" s="58"/>
      <c r="CB219" s="58"/>
      <c r="CC219" s="58"/>
      <c r="CD219" s="58"/>
      <c r="CE219" s="58"/>
      <c r="CF219" s="528">
        <v>1</v>
      </c>
      <c r="CG219" s="382"/>
      <c r="CH219" s="529"/>
      <c r="CI219" s="58"/>
      <c r="CJ219" s="58"/>
      <c r="CK219" s="58"/>
      <c r="CL219" s="58"/>
      <c r="CM219" s="58"/>
      <c r="CN219" s="58"/>
      <c r="CO219" s="528"/>
      <c r="CP219" s="382"/>
      <c r="CQ219" s="529"/>
      <c r="CR219" s="58"/>
      <c r="CS219" s="58"/>
      <c r="CT219" s="58"/>
      <c r="CU219" s="58"/>
      <c r="CV219" s="58"/>
      <c r="CW219" s="58"/>
      <c r="CX219" s="528"/>
      <c r="CY219" s="382"/>
      <c r="CZ219" s="529"/>
      <c r="DA219" s="58"/>
      <c r="DB219" s="58"/>
      <c r="DC219" s="58"/>
      <c r="DD219" s="58"/>
      <c r="DE219" s="58"/>
      <c r="DF219" s="58"/>
      <c r="DG219" s="528"/>
      <c r="DH219" s="382"/>
      <c r="DI219" s="529"/>
      <c r="DJ219" s="183"/>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66"/>
      <c r="ET219" s="183"/>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66"/>
      <c r="GD219" s="183"/>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66"/>
    </row>
    <row r="220" spans="2:221" ht="18" customHeight="1" x14ac:dyDescent="0.2">
      <c r="B220" s="134"/>
      <c r="C220" s="135"/>
      <c r="D220" s="135"/>
      <c r="E220" s="135"/>
      <c r="F220" s="135"/>
      <c r="G220" s="135"/>
      <c r="H220" s="135"/>
      <c r="I220" s="135"/>
      <c r="J220" s="135"/>
      <c r="K220" s="135"/>
      <c r="L220" s="135"/>
      <c r="M220" s="135"/>
      <c r="N220" s="135"/>
      <c r="O220" s="135"/>
      <c r="P220" s="135"/>
      <c r="Q220" s="135"/>
      <c r="R220" s="135"/>
      <c r="S220" s="135"/>
      <c r="T220" s="135"/>
      <c r="U220" s="136"/>
      <c r="V220" s="140"/>
      <c r="W220" s="141"/>
      <c r="X220" s="141"/>
      <c r="Y220" s="141"/>
      <c r="Z220" s="141"/>
      <c r="AA220" s="142"/>
      <c r="AB220" s="146"/>
      <c r="AC220" s="147"/>
      <c r="AD220" s="147"/>
      <c r="AE220" s="147"/>
      <c r="AF220" s="148"/>
      <c r="AG220" s="74" t="s">
        <v>24</v>
      </c>
      <c r="AH220" s="75"/>
      <c r="AI220" s="75"/>
      <c r="AJ220" s="75"/>
      <c r="AK220" s="75"/>
      <c r="AL220" s="76">
        <f t="shared" si="6"/>
        <v>0</v>
      </c>
      <c r="AM220" s="77"/>
      <c r="AN220" s="77"/>
      <c r="AO220" s="78"/>
      <c r="AP220" s="79"/>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66"/>
      <c r="BZ220" s="183"/>
      <c r="CA220" s="58"/>
      <c r="CB220" s="58"/>
      <c r="CC220" s="58"/>
      <c r="CD220" s="58"/>
      <c r="CE220" s="58"/>
      <c r="CF220" s="58">
        <v>0</v>
      </c>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66"/>
      <c r="DJ220" s="183"/>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66"/>
      <c r="ET220" s="183"/>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66"/>
      <c r="GD220" s="183"/>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66"/>
    </row>
    <row r="221" spans="2:221" ht="18" customHeight="1" x14ac:dyDescent="0.2">
      <c r="B221" s="159" t="s">
        <v>63</v>
      </c>
      <c r="C221" s="160"/>
      <c r="D221" s="160"/>
      <c r="E221" s="160"/>
      <c r="F221" s="160"/>
      <c r="G221" s="160"/>
      <c r="H221" s="160"/>
      <c r="I221" s="160"/>
      <c r="J221" s="160"/>
      <c r="K221" s="160"/>
      <c r="L221" s="160"/>
      <c r="M221" s="160"/>
      <c r="N221" s="160"/>
      <c r="O221" s="160"/>
      <c r="P221" s="160"/>
      <c r="Q221" s="160"/>
      <c r="R221" s="160"/>
      <c r="S221" s="160"/>
      <c r="T221" s="160"/>
      <c r="U221" s="161"/>
      <c r="V221" s="165" t="s">
        <v>797</v>
      </c>
      <c r="W221" s="166"/>
      <c r="X221" s="166"/>
      <c r="Y221" s="166"/>
      <c r="Z221" s="166"/>
      <c r="AA221" s="167"/>
      <c r="AB221" s="171">
        <v>2.2000000000000001E-3</v>
      </c>
      <c r="AC221" s="172"/>
      <c r="AD221" s="172"/>
      <c r="AE221" s="172"/>
      <c r="AF221" s="173"/>
      <c r="AG221" s="177" t="s">
        <v>23</v>
      </c>
      <c r="AH221" s="178"/>
      <c r="AI221" s="178"/>
      <c r="AJ221" s="178"/>
      <c r="AK221" s="178"/>
      <c r="AL221" s="179">
        <f t="shared" si="6"/>
        <v>1</v>
      </c>
      <c r="AM221" s="180"/>
      <c r="AN221" s="180"/>
      <c r="AO221" s="181"/>
      <c r="AP221" s="61"/>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80"/>
      <c r="BZ221" s="182"/>
      <c r="CA221" s="65"/>
      <c r="CB221" s="65"/>
      <c r="CC221" s="65"/>
      <c r="CD221" s="65"/>
      <c r="CE221" s="65"/>
      <c r="CF221" s="65">
        <v>1</v>
      </c>
      <c r="CG221" s="65"/>
      <c r="CH221" s="65"/>
      <c r="CI221" s="65"/>
      <c r="CJ221" s="65"/>
      <c r="CK221" s="65"/>
      <c r="CL221" s="65"/>
      <c r="CM221" s="65"/>
      <c r="CN221" s="65"/>
      <c r="CO221" s="65"/>
      <c r="CP221" s="65"/>
      <c r="CQ221" s="65"/>
      <c r="CR221" s="65"/>
      <c r="CS221" s="65"/>
      <c r="CT221" s="65"/>
      <c r="CU221" s="65"/>
      <c r="CV221" s="65"/>
      <c r="CW221" s="65"/>
      <c r="CX221" s="65"/>
      <c r="CY221" s="65"/>
      <c r="CZ221" s="65"/>
      <c r="DA221" s="65"/>
      <c r="DB221" s="65"/>
      <c r="DC221" s="65"/>
      <c r="DD221" s="65"/>
      <c r="DE221" s="65"/>
      <c r="DF221" s="65"/>
      <c r="DG221" s="65"/>
      <c r="DH221" s="65"/>
      <c r="DI221" s="80"/>
      <c r="DJ221" s="182"/>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80"/>
      <c r="ET221" s="182"/>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80"/>
      <c r="GD221" s="182"/>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80"/>
    </row>
    <row r="222" spans="2:221" ht="18" customHeight="1" x14ac:dyDescent="0.2">
      <c r="B222" s="162"/>
      <c r="C222" s="163"/>
      <c r="D222" s="163"/>
      <c r="E222" s="163"/>
      <c r="F222" s="163"/>
      <c r="G222" s="163"/>
      <c r="H222" s="163"/>
      <c r="I222" s="163"/>
      <c r="J222" s="163"/>
      <c r="K222" s="163"/>
      <c r="L222" s="163"/>
      <c r="M222" s="163"/>
      <c r="N222" s="163"/>
      <c r="O222" s="163"/>
      <c r="P222" s="163"/>
      <c r="Q222" s="163"/>
      <c r="R222" s="163"/>
      <c r="S222" s="163"/>
      <c r="T222" s="163"/>
      <c r="U222" s="164"/>
      <c r="V222" s="168"/>
      <c r="W222" s="169"/>
      <c r="X222" s="169"/>
      <c r="Y222" s="169"/>
      <c r="Z222" s="169"/>
      <c r="AA222" s="170"/>
      <c r="AB222" s="174"/>
      <c r="AC222" s="175"/>
      <c r="AD222" s="175"/>
      <c r="AE222" s="175"/>
      <c r="AF222" s="176"/>
      <c r="AG222" s="177" t="s">
        <v>24</v>
      </c>
      <c r="AH222" s="178"/>
      <c r="AI222" s="178"/>
      <c r="AJ222" s="178"/>
      <c r="AK222" s="178"/>
      <c r="AL222" s="179">
        <f t="shared" si="6"/>
        <v>0</v>
      </c>
      <c r="AM222" s="180"/>
      <c r="AN222" s="180"/>
      <c r="AO222" s="181"/>
      <c r="AP222" s="184"/>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80"/>
      <c r="BZ222" s="182"/>
      <c r="CA222" s="65"/>
      <c r="CB222" s="65"/>
      <c r="CC222" s="65"/>
      <c r="CD222" s="65"/>
      <c r="CE222" s="65"/>
      <c r="CF222" s="65">
        <v>0</v>
      </c>
      <c r="CG222" s="65"/>
      <c r="CH222" s="65"/>
      <c r="CI222" s="65"/>
      <c r="CJ222" s="65"/>
      <c r="CK222" s="65"/>
      <c r="CL222" s="65"/>
      <c r="CM222" s="65"/>
      <c r="CN222" s="65"/>
      <c r="CO222" s="65"/>
      <c r="CP222" s="65"/>
      <c r="CQ222" s="65"/>
      <c r="CR222" s="65"/>
      <c r="CS222" s="65"/>
      <c r="CT222" s="65"/>
      <c r="CU222" s="65"/>
      <c r="CV222" s="65"/>
      <c r="CW222" s="65"/>
      <c r="CX222" s="65"/>
      <c r="CY222" s="65"/>
      <c r="CZ222" s="65"/>
      <c r="DA222" s="65"/>
      <c r="DB222" s="65"/>
      <c r="DC222" s="65"/>
      <c r="DD222" s="65"/>
      <c r="DE222" s="65"/>
      <c r="DF222" s="65"/>
      <c r="DG222" s="65"/>
      <c r="DH222" s="65"/>
      <c r="DI222" s="80"/>
      <c r="DJ222" s="182"/>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80"/>
      <c r="ET222" s="182"/>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80"/>
      <c r="GD222" s="182"/>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80"/>
    </row>
    <row r="223" spans="2:221" ht="23.25" customHeight="1" x14ac:dyDescent="0.2">
      <c r="B223" s="185" t="s">
        <v>787</v>
      </c>
      <c r="C223" s="186"/>
      <c r="D223" s="186"/>
      <c r="E223" s="186"/>
      <c r="F223" s="186"/>
      <c r="G223" s="186"/>
      <c r="H223" s="186"/>
      <c r="I223" s="186"/>
      <c r="J223" s="186"/>
      <c r="K223" s="186"/>
      <c r="L223" s="186"/>
      <c r="M223" s="186"/>
      <c r="N223" s="186"/>
      <c r="O223" s="186"/>
      <c r="P223" s="186"/>
      <c r="Q223" s="186"/>
      <c r="R223" s="186"/>
      <c r="S223" s="186"/>
      <c r="T223" s="186"/>
      <c r="U223" s="187"/>
      <c r="V223" s="188" t="s">
        <v>798</v>
      </c>
      <c r="W223" s="189"/>
      <c r="X223" s="189"/>
      <c r="Y223" s="189"/>
      <c r="Z223" s="189"/>
      <c r="AA223" s="190"/>
      <c r="AB223" s="191">
        <v>0.24976000000000001</v>
      </c>
      <c r="AC223" s="192"/>
      <c r="AD223" s="192"/>
      <c r="AE223" s="192"/>
      <c r="AF223" s="193"/>
      <c r="AG223" s="74" t="s">
        <v>23</v>
      </c>
      <c r="AH223" s="75"/>
      <c r="AI223" s="75"/>
      <c r="AJ223" s="75"/>
      <c r="AK223" s="75"/>
      <c r="AL223" s="76">
        <f t="shared" si="6"/>
        <v>15</v>
      </c>
      <c r="AM223" s="77"/>
      <c r="AN223" s="77"/>
      <c r="AO223" s="78"/>
      <c r="AP223" s="91">
        <v>1</v>
      </c>
      <c r="AQ223" s="58"/>
      <c r="AR223" s="58"/>
      <c r="AS223" s="58">
        <v>1</v>
      </c>
      <c r="AT223" s="58"/>
      <c r="AU223" s="58"/>
      <c r="AV223" s="58">
        <v>1</v>
      </c>
      <c r="AW223" s="58"/>
      <c r="AX223" s="58"/>
      <c r="AY223" s="58">
        <v>1</v>
      </c>
      <c r="AZ223" s="58"/>
      <c r="BA223" s="58"/>
      <c r="BB223" s="58">
        <v>1</v>
      </c>
      <c r="BC223" s="58"/>
      <c r="BD223" s="58"/>
      <c r="BE223" s="58">
        <v>1</v>
      </c>
      <c r="BF223" s="58"/>
      <c r="BG223" s="58"/>
      <c r="BH223" s="58">
        <v>1</v>
      </c>
      <c r="BI223" s="58"/>
      <c r="BJ223" s="58"/>
      <c r="BK223" s="58">
        <v>1</v>
      </c>
      <c r="BL223" s="58"/>
      <c r="BM223" s="58"/>
      <c r="BN223" s="58">
        <v>1</v>
      </c>
      <c r="BO223" s="58"/>
      <c r="BP223" s="58"/>
      <c r="BQ223" s="58">
        <v>1</v>
      </c>
      <c r="BR223" s="58"/>
      <c r="BS223" s="58"/>
      <c r="BT223" s="58">
        <v>1</v>
      </c>
      <c r="BU223" s="58"/>
      <c r="BV223" s="58"/>
      <c r="BW223" s="58">
        <v>1</v>
      </c>
      <c r="BX223" s="58"/>
      <c r="BY223" s="66"/>
      <c r="BZ223" s="183">
        <v>1</v>
      </c>
      <c r="CA223" s="58"/>
      <c r="CB223" s="58"/>
      <c r="CC223" s="58">
        <v>1</v>
      </c>
      <c r="CD223" s="58"/>
      <c r="CE223" s="58"/>
      <c r="CF223" s="58">
        <v>1</v>
      </c>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183"/>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66"/>
      <c r="ET223" s="183"/>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66"/>
      <c r="GD223" s="183"/>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66"/>
    </row>
    <row r="224" spans="2:221" ht="23.25" customHeight="1" x14ac:dyDescent="0.2">
      <c r="B224" s="134"/>
      <c r="C224" s="135"/>
      <c r="D224" s="135"/>
      <c r="E224" s="135"/>
      <c r="F224" s="135"/>
      <c r="G224" s="135"/>
      <c r="H224" s="135"/>
      <c r="I224" s="135"/>
      <c r="J224" s="135"/>
      <c r="K224" s="135"/>
      <c r="L224" s="135"/>
      <c r="M224" s="135"/>
      <c r="N224" s="135"/>
      <c r="O224" s="135"/>
      <c r="P224" s="135"/>
      <c r="Q224" s="135"/>
      <c r="R224" s="135"/>
      <c r="S224" s="135"/>
      <c r="T224" s="135"/>
      <c r="U224" s="136"/>
      <c r="V224" s="140"/>
      <c r="W224" s="141"/>
      <c r="X224" s="141"/>
      <c r="Y224" s="141"/>
      <c r="Z224" s="141"/>
      <c r="AA224" s="142"/>
      <c r="AB224" s="146"/>
      <c r="AC224" s="147"/>
      <c r="AD224" s="147"/>
      <c r="AE224" s="147"/>
      <c r="AF224" s="148"/>
      <c r="AG224" s="74" t="s">
        <v>24</v>
      </c>
      <c r="AH224" s="75"/>
      <c r="AI224" s="75"/>
      <c r="AJ224" s="75"/>
      <c r="AK224" s="75"/>
      <c r="AL224" s="76">
        <f t="shared" si="6"/>
        <v>15</v>
      </c>
      <c r="AM224" s="77"/>
      <c r="AN224" s="77"/>
      <c r="AO224" s="78"/>
      <c r="AP224" s="79">
        <v>1</v>
      </c>
      <c r="AQ224" s="58"/>
      <c r="AR224" s="58"/>
      <c r="AS224" s="58">
        <v>1</v>
      </c>
      <c r="AT224" s="58"/>
      <c r="AU224" s="58"/>
      <c r="AV224" s="58">
        <v>1</v>
      </c>
      <c r="AW224" s="58"/>
      <c r="AX224" s="58"/>
      <c r="AY224" s="58">
        <v>1</v>
      </c>
      <c r="AZ224" s="58"/>
      <c r="BA224" s="58"/>
      <c r="BB224" s="58">
        <v>1</v>
      </c>
      <c r="BC224" s="58"/>
      <c r="BD224" s="58"/>
      <c r="BE224" s="58">
        <v>1</v>
      </c>
      <c r="BF224" s="58"/>
      <c r="BG224" s="58"/>
      <c r="BH224" s="58">
        <v>1</v>
      </c>
      <c r="BI224" s="58"/>
      <c r="BJ224" s="58"/>
      <c r="BK224" s="58">
        <v>1</v>
      </c>
      <c r="BL224" s="58"/>
      <c r="BM224" s="58"/>
      <c r="BN224" s="58">
        <v>1</v>
      </c>
      <c r="BO224" s="58"/>
      <c r="BP224" s="58"/>
      <c r="BQ224" s="58">
        <v>1</v>
      </c>
      <c r="BR224" s="58"/>
      <c r="BS224" s="58"/>
      <c r="BT224" s="58">
        <v>1</v>
      </c>
      <c r="BU224" s="58"/>
      <c r="BV224" s="58"/>
      <c r="BW224" s="58">
        <v>1</v>
      </c>
      <c r="BX224" s="58"/>
      <c r="BY224" s="66"/>
      <c r="BZ224" s="183">
        <v>1</v>
      </c>
      <c r="CA224" s="58"/>
      <c r="CB224" s="58"/>
      <c r="CC224" s="58">
        <v>1</v>
      </c>
      <c r="CD224" s="58"/>
      <c r="CE224" s="58"/>
      <c r="CF224" s="58">
        <v>1</v>
      </c>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66"/>
      <c r="DJ224" s="183"/>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66"/>
      <c r="ET224" s="183"/>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66"/>
      <c r="GD224" s="183"/>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66"/>
    </row>
    <row r="225" spans="2:221" ht="18" customHeight="1" x14ac:dyDescent="0.2">
      <c r="B225" s="159" t="s">
        <v>788</v>
      </c>
      <c r="C225" s="160"/>
      <c r="D225" s="160"/>
      <c r="E225" s="160"/>
      <c r="F225" s="160"/>
      <c r="G225" s="160"/>
      <c r="H225" s="160"/>
      <c r="I225" s="160"/>
      <c r="J225" s="160"/>
      <c r="K225" s="160"/>
      <c r="L225" s="160"/>
      <c r="M225" s="160"/>
      <c r="N225" s="160"/>
      <c r="O225" s="160"/>
      <c r="P225" s="160"/>
      <c r="Q225" s="160"/>
      <c r="R225" s="160"/>
      <c r="S225" s="160"/>
      <c r="T225" s="160"/>
      <c r="U225" s="161"/>
      <c r="V225" s="165" t="s">
        <v>799</v>
      </c>
      <c r="W225" s="166"/>
      <c r="X225" s="166"/>
      <c r="Y225" s="166"/>
      <c r="Z225" s="166"/>
      <c r="AA225" s="167"/>
      <c r="AB225" s="171">
        <v>5.0499999999999998E-3</v>
      </c>
      <c r="AC225" s="172"/>
      <c r="AD225" s="172"/>
      <c r="AE225" s="172"/>
      <c r="AF225" s="173"/>
      <c r="AG225" s="177" t="s">
        <v>23</v>
      </c>
      <c r="AH225" s="178"/>
      <c r="AI225" s="178"/>
      <c r="AJ225" s="178"/>
      <c r="AK225" s="178"/>
      <c r="AL225" s="179">
        <f t="shared" si="6"/>
        <v>15</v>
      </c>
      <c r="AM225" s="180"/>
      <c r="AN225" s="180"/>
      <c r="AO225" s="181"/>
      <c r="AP225" s="61">
        <v>1</v>
      </c>
      <c r="AQ225" s="65"/>
      <c r="AR225" s="65"/>
      <c r="AS225" s="65">
        <v>1</v>
      </c>
      <c r="AT225" s="65"/>
      <c r="AU225" s="65"/>
      <c r="AV225" s="65">
        <v>1</v>
      </c>
      <c r="AW225" s="65"/>
      <c r="AX225" s="65"/>
      <c r="AY225" s="65">
        <v>1</v>
      </c>
      <c r="AZ225" s="65"/>
      <c r="BA225" s="65"/>
      <c r="BB225" s="65">
        <v>1</v>
      </c>
      <c r="BC225" s="65"/>
      <c r="BD225" s="65"/>
      <c r="BE225" s="65">
        <v>1</v>
      </c>
      <c r="BF225" s="65"/>
      <c r="BG225" s="65"/>
      <c r="BH225" s="65">
        <v>1</v>
      </c>
      <c r="BI225" s="65"/>
      <c r="BJ225" s="65"/>
      <c r="BK225" s="65">
        <v>1</v>
      </c>
      <c r="BL225" s="65"/>
      <c r="BM225" s="65"/>
      <c r="BN225" s="65">
        <v>1</v>
      </c>
      <c r="BO225" s="65"/>
      <c r="BP225" s="65"/>
      <c r="BQ225" s="65">
        <v>1</v>
      </c>
      <c r="BR225" s="65"/>
      <c r="BS225" s="65"/>
      <c r="BT225" s="65">
        <v>1</v>
      </c>
      <c r="BU225" s="65"/>
      <c r="BV225" s="65"/>
      <c r="BW225" s="65">
        <v>1</v>
      </c>
      <c r="BX225" s="65"/>
      <c r="BY225" s="80"/>
      <c r="BZ225" s="182">
        <v>1</v>
      </c>
      <c r="CA225" s="65"/>
      <c r="CB225" s="65"/>
      <c r="CC225" s="65">
        <v>1</v>
      </c>
      <c r="CD225" s="65"/>
      <c r="CE225" s="65"/>
      <c r="CF225" s="65">
        <v>1</v>
      </c>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182"/>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80"/>
      <c r="ET225" s="182"/>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80"/>
      <c r="GD225" s="182"/>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80"/>
    </row>
    <row r="226" spans="2:221" ht="18" customHeight="1" x14ac:dyDescent="0.2">
      <c r="B226" s="162"/>
      <c r="C226" s="163"/>
      <c r="D226" s="163"/>
      <c r="E226" s="163"/>
      <c r="F226" s="163"/>
      <c r="G226" s="163"/>
      <c r="H226" s="163"/>
      <c r="I226" s="163"/>
      <c r="J226" s="163"/>
      <c r="K226" s="163"/>
      <c r="L226" s="163"/>
      <c r="M226" s="163"/>
      <c r="N226" s="163"/>
      <c r="O226" s="163"/>
      <c r="P226" s="163"/>
      <c r="Q226" s="163"/>
      <c r="R226" s="163"/>
      <c r="S226" s="163"/>
      <c r="T226" s="163"/>
      <c r="U226" s="164"/>
      <c r="V226" s="168"/>
      <c r="W226" s="169"/>
      <c r="X226" s="169"/>
      <c r="Y226" s="169"/>
      <c r="Z226" s="169"/>
      <c r="AA226" s="170"/>
      <c r="AB226" s="174"/>
      <c r="AC226" s="175"/>
      <c r="AD226" s="175"/>
      <c r="AE226" s="175"/>
      <c r="AF226" s="176"/>
      <c r="AG226" s="177" t="s">
        <v>24</v>
      </c>
      <c r="AH226" s="178"/>
      <c r="AI226" s="178"/>
      <c r="AJ226" s="178"/>
      <c r="AK226" s="178"/>
      <c r="AL226" s="179">
        <f t="shared" si="6"/>
        <v>15</v>
      </c>
      <c r="AM226" s="180"/>
      <c r="AN226" s="180"/>
      <c r="AO226" s="181"/>
      <c r="AP226" s="61">
        <v>1</v>
      </c>
      <c r="AQ226" s="65"/>
      <c r="AR226" s="65"/>
      <c r="AS226" s="65">
        <v>1</v>
      </c>
      <c r="AT226" s="65"/>
      <c r="AU226" s="65"/>
      <c r="AV226" s="65">
        <v>1</v>
      </c>
      <c r="AW226" s="65"/>
      <c r="AX226" s="65"/>
      <c r="AY226" s="65">
        <v>1</v>
      </c>
      <c r="AZ226" s="65"/>
      <c r="BA226" s="65"/>
      <c r="BB226" s="65">
        <v>1</v>
      </c>
      <c r="BC226" s="65"/>
      <c r="BD226" s="65"/>
      <c r="BE226" s="65">
        <v>1</v>
      </c>
      <c r="BF226" s="65"/>
      <c r="BG226" s="65"/>
      <c r="BH226" s="65">
        <v>1</v>
      </c>
      <c r="BI226" s="65"/>
      <c r="BJ226" s="65"/>
      <c r="BK226" s="65">
        <v>1</v>
      </c>
      <c r="BL226" s="65"/>
      <c r="BM226" s="65"/>
      <c r="BN226" s="65">
        <v>1</v>
      </c>
      <c r="BO226" s="65"/>
      <c r="BP226" s="65"/>
      <c r="BQ226" s="65">
        <v>1</v>
      </c>
      <c r="BR226" s="65"/>
      <c r="BS226" s="65"/>
      <c r="BT226" s="65">
        <v>1</v>
      </c>
      <c r="BU226" s="65"/>
      <c r="BV226" s="65"/>
      <c r="BW226" s="65">
        <v>1</v>
      </c>
      <c r="BX226" s="65"/>
      <c r="BY226" s="80"/>
      <c r="BZ226" s="182">
        <v>1</v>
      </c>
      <c r="CA226" s="65"/>
      <c r="CB226" s="65"/>
      <c r="CC226" s="65">
        <v>1</v>
      </c>
      <c r="CD226" s="65"/>
      <c r="CE226" s="65"/>
      <c r="CF226" s="65">
        <v>1</v>
      </c>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80"/>
      <c r="DJ226" s="182"/>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80"/>
      <c r="ET226" s="182"/>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80"/>
      <c r="GD226" s="182"/>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80"/>
    </row>
    <row r="227" spans="2:221" ht="23.25" customHeight="1" x14ac:dyDescent="0.2">
      <c r="B227" s="185" t="s">
        <v>789</v>
      </c>
      <c r="C227" s="186"/>
      <c r="D227" s="186"/>
      <c r="E227" s="186"/>
      <c r="F227" s="186"/>
      <c r="G227" s="186"/>
      <c r="H227" s="186"/>
      <c r="I227" s="186"/>
      <c r="J227" s="186"/>
      <c r="K227" s="186"/>
      <c r="L227" s="186"/>
      <c r="M227" s="186"/>
      <c r="N227" s="186"/>
      <c r="O227" s="186"/>
      <c r="P227" s="186"/>
      <c r="Q227" s="186"/>
      <c r="R227" s="186"/>
      <c r="S227" s="186"/>
      <c r="T227" s="186"/>
      <c r="U227" s="187"/>
      <c r="V227" s="188" t="s">
        <v>800</v>
      </c>
      <c r="W227" s="189"/>
      <c r="X227" s="189"/>
      <c r="Y227" s="189"/>
      <c r="Z227" s="189"/>
      <c r="AA227" s="190"/>
      <c r="AB227" s="191">
        <v>0.66803000000000001</v>
      </c>
      <c r="AC227" s="192"/>
      <c r="AD227" s="192"/>
      <c r="AE227" s="192"/>
      <c r="AF227" s="193"/>
      <c r="AG227" s="74" t="s">
        <v>23</v>
      </c>
      <c r="AH227" s="75"/>
      <c r="AI227" s="75"/>
      <c r="AJ227" s="75"/>
      <c r="AK227" s="75"/>
      <c r="AL227" s="76">
        <f t="shared" si="6"/>
        <v>15</v>
      </c>
      <c r="AM227" s="77"/>
      <c r="AN227" s="77"/>
      <c r="AO227" s="78"/>
      <c r="AP227" s="91">
        <v>1</v>
      </c>
      <c r="AQ227" s="58"/>
      <c r="AR227" s="58"/>
      <c r="AS227" s="58">
        <v>1</v>
      </c>
      <c r="AT227" s="58"/>
      <c r="AU227" s="58"/>
      <c r="AV227" s="58">
        <v>1</v>
      </c>
      <c r="AW227" s="58"/>
      <c r="AX227" s="58"/>
      <c r="AY227" s="58">
        <v>1</v>
      </c>
      <c r="AZ227" s="58"/>
      <c r="BA227" s="58"/>
      <c r="BB227" s="58">
        <v>1</v>
      </c>
      <c r="BC227" s="58"/>
      <c r="BD227" s="58"/>
      <c r="BE227" s="58">
        <v>1</v>
      </c>
      <c r="BF227" s="58"/>
      <c r="BG227" s="58"/>
      <c r="BH227" s="58">
        <v>1</v>
      </c>
      <c r="BI227" s="58"/>
      <c r="BJ227" s="58"/>
      <c r="BK227" s="58">
        <v>1</v>
      </c>
      <c r="BL227" s="58"/>
      <c r="BM227" s="58"/>
      <c r="BN227" s="58">
        <v>1</v>
      </c>
      <c r="BO227" s="58"/>
      <c r="BP227" s="58"/>
      <c r="BQ227" s="58">
        <v>1</v>
      </c>
      <c r="BR227" s="58"/>
      <c r="BS227" s="58"/>
      <c r="BT227" s="58">
        <v>1</v>
      </c>
      <c r="BU227" s="58"/>
      <c r="BV227" s="58"/>
      <c r="BW227" s="58">
        <v>1</v>
      </c>
      <c r="BX227" s="58"/>
      <c r="BY227" s="66"/>
      <c r="BZ227" s="183">
        <v>1</v>
      </c>
      <c r="CA227" s="58"/>
      <c r="CB227" s="58"/>
      <c r="CC227" s="58">
        <v>1</v>
      </c>
      <c r="CD227" s="58"/>
      <c r="CE227" s="58"/>
      <c r="CF227" s="58">
        <v>1</v>
      </c>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183"/>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66"/>
      <c r="ET227" s="183"/>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66"/>
      <c r="GD227" s="183"/>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66"/>
    </row>
    <row r="228" spans="2:221" ht="23.25" customHeight="1" x14ac:dyDescent="0.2">
      <c r="B228" s="134"/>
      <c r="C228" s="135"/>
      <c r="D228" s="135"/>
      <c r="E228" s="135"/>
      <c r="F228" s="135"/>
      <c r="G228" s="135"/>
      <c r="H228" s="135"/>
      <c r="I228" s="135"/>
      <c r="J228" s="135"/>
      <c r="K228" s="135"/>
      <c r="L228" s="135"/>
      <c r="M228" s="135"/>
      <c r="N228" s="135"/>
      <c r="O228" s="135"/>
      <c r="P228" s="135"/>
      <c r="Q228" s="135"/>
      <c r="R228" s="135"/>
      <c r="S228" s="135"/>
      <c r="T228" s="135"/>
      <c r="U228" s="136"/>
      <c r="V228" s="140"/>
      <c r="W228" s="141"/>
      <c r="X228" s="141"/>
      <c r="Y228" s="141"/>
      <c r="Z228" s="141"/>
      <c r="AA228" s="142"/>
      <c r="AB228" s="146"/>
      <c r="AC228" s="147"/>
      <c r="AD228" s="147"/>
      <c r="AE228" s="147"/>
      <c r="AF228" s="148"/>
      <c r="AG228" s="74" t="s">
        <v>24</v>
      </c>
      <c r="AH228" s="75"/>
      <c r="AI228" s="75"/>
      <c r="AJ228" s="75"/>
      <c r="AK228" s="75"/>
      <c r="AL228" s="76">
        <f t="shared" si="6"/>
        <v>15</v>
      </c>
      <c r="AM228" s="77"/>
      <c r="AN228" s="77"/>
      <c r="AO228" s="78"/>
      <c r="AP228" s="79">
        <v>1</v>
      </c>
      <c r="AQ228" s="58"/>
      <c r="AR228" s="58"/>
      <c r="AS228" s="58">
        <v>1</v>
      </c>
      <c r="AT228" s="58"/>
      <c r="AU228" s="58"/>
      <c r="AV228" s="58">
        <v>1</v>
      </c>
      <c r="AW228" s="58"/>
      <c r="AX228" s="58"/>
      <c r="AY228" s="58">
        <v>1</v>
      </c>
      <c r="AZ228" s="58"/>
      <c r="BA228" s="58"/>
      <c r="BB228" s="58">
        <v>1</v>
      </c>
      <c r="BC228" s="58"/>
      <c r="BD228" s="58"/>
      <c r="BE228" s="58">
        <v>1</v>
      </c>
      <c r="BF228" s="58"/>
      <c r="BG228" s="58"/>
      <c r="BH228" s="58">
        <v>1</v>
      </c>
      <c r="BI228" s="58"/>
      <c r="BJ228" s="58"/>
      <c r="BK228" s="58">
        <v>1</v>
      </c>
      <c r="BL228" s="58"/>
      <c r="BM228" s="58"/>
      <c r="BN228" s="58">
        <v>1</v>
      </c>
      <c r="BO228" s="58"/>
      <c r="BP228" s="58"/>
      <c r="BQ228" s="58">
        <v>1</v>
      </c>
      <c r="BR228" s="58"/>
      <c r="BS228" s="58"/>
      <c r="BT228" s="58">
        <v>1</v>
      </c>
      <c r="BU228" s="58"/>
      <c r="BV228" s="58"/>
      <c r="BW228" s="58">
        <v>1</v>
      </c>
      <c r="BX228" s="58"/>
      <c r="BY228" s="66"/>
      <c r="BZ228" s="183">
        <v>1</v>
      </c>
      <c r="CA228" s="58"/>
      <c r="CB228" s="58"/>
      <c r="CC228" s="58">
        <v>1</v>
      </c>
      <c r="CD228" s="58"/>
      <c r="CE228" s="58"/>
      <c r="CF228" s="58">
        <v>1</v>
      </c>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66"/>
      <c r="DJ228" s="183"/>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66"/>
      <c r="ET228" s="183"/>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66"/>
      <c r="GD228" s="183"/>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66"/>
    </row>
    <row r="229" spans="2:221" ht="23.25" customHeight="1" x14ac:dyDescent="0.2">
      <c r="B229" s="159" t="s">
        <v>790</v>
      </c>
      <c r="C229" s="160"/>
      <c r="D229" s="160"/>
      <c r="E229" s="160"/>
      <c r="F229" s="160"/>
      <c r="G229" s="160"/>
      <c r="H229" s="160"/>
      <c r="I229" s="160"/>
      <c r="J229" s="160"/>
      <c r="K229" s="160"/>
      <c r="L229" s="160"/>
      <c r="M229" s="160"/>
      <c r="N229" s="160"/>
      <c r="O229" s="160"/>
      <c r="P229" s="160"/>
      <c r="Q229" s="160"/>
      <c r="R229" s="160"/>
      <c r="S229" s="160"/>
      <c r="T229" s="160"/>
      <c r="U229" s="161"/>
      <c r="V229" s="165" t="s">
        <v>801</v>
      </c>
      <c r="W229" s="166"/>
      <c r="X229" s="166"/>
      <c r="Y229" s="166"/>
      <c r="Z229" s="166"/>
      <c r="AA229" s="167"/>
      <c r="AB229" s="171">
        <v>5.0499999999999998E-3</v>
      </c>
      <c r="AC229" s="172"/>
      <c r="AD229" s="172"/>
      <c r="AE229" s="172"/>
      <c r="AF229" s="173"/>
      <c r="AG229" s="177" t="s">
        <v>23</v>
      </c>
      <c r="AH229" s="178"/>
      <c r="AI229" s="178"/>
      <c r="AJ229" s="178"/>
      <c r="AK229" s="178"/>
      <c r="AL229" s="179">
        <f t="shared" si="6"/>
        <v>15</v>
      </c>
      <c r="AM229" s="180"/>
      <c r="AN229" s="180"/>
      <c r="AO229" s="181"/>
      <c r="AP229" s="61">
        <v>1</v>
      </c>
      <c r="AQ229" s="65"/>
      <c r="AR229" s="65"/>
      <c r="AS229" s="65">
        <v>1</v>
      </c>
      <c r="AT229" s="65"/>
      <c r="AU229" s="65"/>
      <c r="AV229" s="65">
        <v>1</v>
      </c>
      <c r="AW229" s="65"/>
      <c r="AX229" s="65"/>
      <c r="AY229" s="65">
        <v>1</v>
      </c>
      <c r="AZ229" s="65"/>
      <c r="BA229" s="65"/>
      <c r="BB229" s="65">
        <v>1</v>
      </c>
      <c r="BC229" s="65"/>
      <c r="BD229" s="65"/>
      <c r="BE229" s="65">
        <v>1</v>
      </c>
      <c r="BF229" s="65"/>
      <c r="BG229" s="65"/>
      <c r="BH229" s="65">
        <v>1</v>
      </c>
      <c r="BI229" s="65"/>
      <c r="BJ229" s="65"/>
      <c r="BK229" s="65">
        <v>1</v>
      </c>
      <c r="BL229" s="65"/>
      <c r="BM229" s="65"/>
      <c r="BN229" s="65">
        <v>1</v>
      </c>
      <c r="BO229" s="65"/>
      <c r="BP229" s="65"/>
      <c r="BQ229" s="65">
        <v>1</v>
      </c>
      <c r="BR229" s="65"/>
      <c r="BS229" s="65"/>
      <c r="BT229" s="65">
        <v>1</v>
      </c>
      <c r="BU229" s="65"/>
      <c r="BV229" s="65"/>
      <c r="BW229" s="65">
        <v>1</v>
      </c>
      <c r="BX229" s="65"/>
      <c r="BY229" s="80"/>
      <c r="BZ229" s="182">
        <v>1</v>
      </c>
      <c r="CA229" s="65"/>
      <c r="CB229" s="65"/>
      <c r="CC229" s="65">
        <v>1</v>
      </c>
      <c r="CD229" s="65"/>
      <c r="CE229" s="65"/>
      <c r="CF229" s="65">
        <v>1</v>
      </c>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182"/>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80"/>
      <c r="ET229" s="182"/>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80"/>
      <c r="GD229" s="182"/>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80"/>
    </row>
    <row r="230" spans="2:221" ht="23.25" customHeight="1" x14ac:dyDescent="0.2">
      <c r="B230" s="162"/>
      <c r="C230" s="163"/>
      <c r="D230" s="163"/>
      <c r="E230" s="163"/>
      <c r="F230" s="163"/>
      <c r="G230" s="163"/>
      <c r="H230" s="163"/>
      <c r="I230" s="163"/>
      <c r="J230" s="163"/>
      <c r="K230" s="163"/>
      <c r="L230" s="163"/>
      <c r="M230" s="163"/>
      <c r="N230" s="163"/>
      <c r="O230" s="163"/>
      <c r="P230" s="163"/>
      <c r="Q230" s="163"/>
      <c r="R230" s="163"/>
      <c r="S230" s="163"/>
      <c r="T230" s="163"/>
      <c r="U230" s="164"/>
      <c r="V230" s="168"/>
      <c r="W230" s="169"/>
      <c r="X230" s="169"/>
      <c r="Y230" s="169"/>
      <c r="Z230" s="169"/>
      <c r="AA230" s="170"/>
      <c r="AB230" s="174"/>
      <c r="AC230" s="175"/>
      <c r="AD230" s="175"/>
      <c r="AE230" s="175"/>
      <c r="AF230" s="176"/>
      <c r="AG230" s="177" t="s">
        <v>24</v>
      </c>
      <c r="AH230" s="178"/>
      <c r="AI230" s="178"/>
      <c r="AJ230" s="178"/>
      <c r="AK230" s="178"/>
      <c r="AL230" s="179">
        <f t="shared" si="6"/>
        <v>15</v>
      </c>
      <c r="AM230" s="180"/>
      <c r="AN230" s="180"/>
      <c r="AO230" s="181"/>
      <c r="AP230" s="184">
        <v>1</v>
      </c>
      <c r="AQ230" s="65"/>
      <c r="AR230" s="65"/>
      <c r="AS230" s="65">
        <v>1</v>
      </c>
      <c r="AT230" s="65"/>
      <c r="AU230" s="65"/>
      <c r="AV230" s="65">
        <v>1</v>
      </c>
      <c r="AW230" s="65"/>
      <c r="AX230" s="65"/>
      <c r="AY230" s="65">
        <v>1</v>
      </c>
      <c r="AZ230" s="65"/>
      <c r="BA230" s="65"/>
      <c r="BB230" s="65">
        <v>1</v>
      </c>
      <c r="BC230" s="65"/>
      <c r="BD230" s="65"/>
      <c r="BE230" s="65">
        <v>1</v>
      </c>
      <c r="BF230" s="65"/>
      <c r="BG230" s="65"/>
      <c r="BH230" s="65">
        <v>1</v>
      </c>
      <c r="BI230" s="65"/>
      <c r="BJ230" s="65"/>
      <c r="BK230" s="65">
        <v>1</v>
      </c>
      <c r="BL230" s="65"/>
      <c r="BM230" s="65"/>
      <c r="BN230" s="65">
        <v>1</v>
      </c>
      <c r="BO230" s="65"/>
      <c r="BP230" s="65"/>
      <c r="BQ230" s="65">
        <v>1</v>
      </c>
      <c r="BR230" s="65"/>
      <c r="BS230" s="65"/>
      <c r="BT230" s="65">
        <v>1</v>
      </c>
      <c r="BU230" s="65"/>
      <c r="BV230" s="65"/>
      <c r="BW230" s="65">
        <v>1</v>
      </c>
      <c r="BX230" s="65"/>
      <c r="BY230" s="80"/>
      <c r="BZ230" s="182">
        <v>1</v>
      </c>
      <c r="CA230" s="65"/>
      <c r="CB230" s="65"/>
      <c r="CC230" s="65">
        <v>1</v>
      </c>
      <c r="CD230" s="65"/>
      <c r="CE230" s="65"/>
      <c r="CF230" s="65">
        <v>1</v>
      </c>
      <c r="CG230" s="65"/>
      <c r="CH230" s="65"/>
      <c r="CI230" s="65"/>
      <c r="CJ230" s="65"/>
      <c r="CK230" s="65"/>
      <c r="CL230" s="65"/>
      <c r="CM230" s="65"/>
      <c r="CN230" s="65"/>
      <c r="CO230" s="65"/>
      <c r="CP230" s="65"/>
      <c r="CQ230" s="65"/>
      <c r="CR230" s="65"/>
      <c r="CS230" s="65"/>
      <c r="CT230" s="65"/>
      <c r="CU230" s="65"/>
      <c r="CV230" s="65"/>
      <c r="CW230" s="65"/>
      <c r="CX230" s="65"/>
      <c r="CY230" s="65"/>
      <c r="CZ230" s="65"/>
      <c r="DA230" s="65"/>
      <c r="DB230" s="65"/>
      <c r="DC230" s="65"/>
      <c r="DD230" s="65"/>
      <c r="DE230" s="65"/>
      <c r="DF230" s="65"/>
      <c r="DG230" s="65"/>
      <c r="DH230" s="65"/>
      <c r="DI230" s="80"/>
      <c r="DJ230" s="182"/>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80"/>
      <c r="ET230" s="182"/>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80"/>
      <c r="GD230" s="182"/>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80"/>
    </row>
    <row r="231" spans="2:221" ht="23.25" customHeight="1" x14ac:dyDescent="0.2">
      <c r="B231" s="185" t="s">
        <v>791</v>
      </c>
      <c r="C231" s="186"/>
      <c r="D231" s="186"/>
      <c r="E231" s="186"/>
      <c r="F231" s="186"/>
      <c r="G231" s="186"/>
      <c r="H231" s="186"/>
      <c r="I231" s="186"/>
      <c r="J231" s="186"/>
      <c r="K231" s="186"/>
      <c r="L231" s="186"/>
      <c r="M231" s="186"/>
      <c r="N231" s="186"/>
      <c r="O231" s="186"/>
      <c r="P231" s="186"/>
      <c r="Q231" s="186"/>
      <c r="R231" s="186"/>
      <c r="S231" s="186"/>
      <c r="T231" s="186"/>
      <c r="U231" s="187"/>
      <c r="V231" s="188" t="s">
        <v>802</v>
      </c>
      <c r="W231" s="189"/>
      <c r="X231" s="189"/>
      <c r="Y231" s="189"/>
      <c r="Z231" s="189"/>
      <c r="AA231" s="190"/>
      <c r="AB231" s="191">
        <v>3.0000000000000001E-3</v>
      </c>
      <c r="AC231" s="192"/>
      <c r="AD231" s="192"/>
      <c r="AE231" s="192"/>
      <c r="AF231" s="193"/>
      <c r="AG231" s="74" t="s">
        <v>23</v>
      </c>
      <c r="AH231" s="75"/>
      <c r="AI231" s="75"/>
      <c r="AJ231" s="75"/>
      <c r="AK231" s="75"/>
      <c r="AL231" s="76">
        <f t="shared" si="6"/>
        <v>3</v>
      </c>
      <c r="AM231" s="77"/>
      <c r="AN231" s="77"/>
      <c r="AO231" s="78"/>
      <c r="AP231" s="91">
        <v>1</v>
      </c>
      <c r="AQ231" s="58"/>
      <c r="AR231" s="58"/>
      <c r="AS231" s="58"/>
      <c r="AT231" s="58"/>
      <c r="AU231" s="58"/>
      <c r="AV231" s="58"/>
      <c r="AW231" s="58"/>
      <c r="AX231" s="58"/>
      <c r="AY231" s="58"/>
      <c r="AZ231" s="58"/>
      <c r="BA231" s="58"/>
      <c r="BB231" s="58"/>
      <c r="BC231" s="58"/>
      <c r="BD231" s="58"/>
      <c r="BE231" s="58"/>
      <c r="BF231" s="58"/>
      <c r="BG231" s="58"/>
      <c r="BH231" s="58">
        <v>1</v>
      </c>
      <c r="BI231" s="58"/>
      <c r="BJ231" s="58"/>
      <c r="BK231" s="58"/>
      <c r="BL231" s="58"/>
      <c r="BM231" s="58"/>
      <c r="BN231" s="58"/>
      <c r="BO231" s="58"/>
      <c r="BP231" s="58"/>
      <c r="BQ231" s="58"/>
      <c r="BR231" s="58"/>
      <c r="BS231" s="58"/>
      <c r="BT231" s="58"/>
      <c r="BU231" s="58"/>
      <c r="BV231" s="58"/>
      <c r="BW231" s="58"/>
      <c r="BX231" s="58"/>
      <c r="BY231" s="66"/>
      <c r="BZ231" s="183">
        <v>1</v>
      </c>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66"/>
      <c r="DJ231" s="183"/>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66"/>
      <c r="ET231" s="183"/>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66"/>
      <c r="GD231" s="183"/>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66"/>
    </row>
    <row r="232" spans="2:221" ht="23.25" customHeight="1" x14ac:dyDescent="0.2">
      <c r="B232" s="134"/>
      <c r="C232" s="135"/>
      <c r="D232" s="135"/>
      <c r="E232" s="135"/>
      <c r="F232" s="135"/>
      <c r="G232" s="135"/>
      <c r="H232" s="135"/>
      <c r="I232" s="135"/>
      <c r="J232" s="135"/>
      <c r="K232" s="135"/>
      <c r="L232" s="135"/>
      <c r="M232" s="135"/>
      <c r="N232" s="135"/>
      <c r="O232" s="135"/>
      <c r="P232" s="135"/>
      <c r="Q232" s="135"/>
      <c r="R232" s="135"/>
      <c r="S232" s="135"/>
      <c r="T232" s="135"/>
      <c r="U232" s="136"/>
      <c r="V232" s="140"/>
      <c r="W232" s="141"/>
      <c r="X232" s="141"/>
      <c r="Y232" s="141"/>
      <c r="Z232" s="141"/>
      <c r="AA232" s="142"/>
      <c r="AB232" s="146"/>
      <c r="AC232" s="147"/>
      <c r="AD232" s="147"/>
      <c r="AE232" s="147"/>
      <c r="AF232" s="148"/>
      <c r="AG232" s="74" t="s">
        <v>24</v>
      </c>
      <c r="AH232" s="75"/>
      <c r="AI232" s="75"/>
      <c r="AJ232" s="75"/>
      <c r="AK232" s="75"/>
      <c r="AL232" s="76">
        <f t="shared" si="6"/>
        <v>3</v>
      </c>
      <c r="AM232" s="77"/>
      <c r="AN232" s="77"/>
      <c r="AO232" s="78"/>
      <c r="AP232" s="79">
        <v>1</v>
      </c>
      <c r="AQ232" s="58"/>
      <c r="AR232" s="58"/>
      <c r="AS232" s="58"/>
      <c r="AT232" s="58"/>
      <c r="AU232" s="58"/>
      <c r="AV232" s="58"/>
      <c r="AW232" s="58"/>
      <c r="AX232" s="58"/>
      <c r="AY232" s="58"/>
      <c r="AZ232" s="58"/>
      <c r="BA232" s="58"/>
      <c r="BB232" s="58"/>
      <c r="BC232" s="58"/>
      <c r="BD232" s="58"/>
      <c r="BE232" s="58"/>
      <c r="BF232" s="58"/>
      <c r="BG232" s="58"/>
      <c r="BH232" s="58">
        <v>1</v>
      </c>
      <c r="BI232" s="58"/>
      <c r="BJ232" s="58"/>
      <c r="BK232" s="58"/>
      <c r="BL232" s="58"/>
      <c r="BM232" s="58"/>
      <c r="BN232" s="58"/>
      <c r="BO232" s="58"/>
      <c r="BP232" s="58"/>
      <c r="BQ232" s="58"/>
      <c r="BR232" s="58"/>
      <c r="BS232" s="58"/>
      <c r="BT232" s="58"/>
      <c r="BU232" s="58"/>
      <c r="BV232" s="58"/>
      <c r="BW232" s="58"/>
      <c r="BX232" s="58"/>
      <c r="BY232" s="66"/>
      <c r="BZ232" s="183"/>
      <c r="CA232" s="58"/>
      <c r="CB232" s="58"/>
      <c r="CC232" s="58"/>
      <c r="CD232" s="58"/>
      <c r="CE232" s="58"/>
      <c r="CF232" s="58">
        <v>1</v>
      </c>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66"/>
      <c r="DJ232" s="183"/>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66"/>
      <c r="ET232" s="183"/>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66"/>
      <c r="GD232" s="183"/>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66"/>
    </row>
    <row r="233" spans="2:221" ht="18" customHeight="1" x14ac:dyDescent="0.2">
      <c r="B233" s="159" t="s">
        <v>792</v>
      </c>
      <c r="C233" s="160"/>
      <c r="D233" s="160"/>
      <c r="E233" s="160"/>
      <c r="F233" s="160"/>
      <c r="G233" s="160"/>
      <c r="H233" s="160"/>
      <c r="I233" s="160"/>
      <c r="J233" s="160"/>
      <c r="K233" s="160"/>
      <c r="L233" s="160"/>
      <c r="M233" s="160"/>
      <c r="N233" s="160"/>
      <c r="O233" s="160"/>
      <c r="P233" s="160"/>
      <c r="Q233" s="160"/>
      <c r="R233" s="160"/>
      <c r="S233" s="160"/>
      <c r="T233" s="160"/>
      <c r="U233" s="161"/>
      <c r="V233" s="165" t="s">
        <v>803</v>
      </c>
      <c r="W233" s="166"/>
      <c r="X233" s="166"/>
      <c r="Y233" s="166"/>
      <c r="Z233" s="166"/>
      <c r="AA233" s="167"/>
      <c r="AB233" s="171">
        <v>2.31E-3</v>
      </c>
      <c r="AC233" s="172"/>
      <c r="AD233" s="172"/>
      <c r="AE233" s="172"/>
      <c r="AF233" s="173"/>
      <c r="AG233" s="177" t="s">
        <v>23</v>
      </c>
      <c r="AH233" s="178"/>
      <c r="AI233" s="178"/>
      <c r="AJ233" s="178"/>
      <c r="AK233" s="178"/>
      <c r="AL233" s="179">
        <f t="shared" si="6"/>
        <v>3</v>
      </c>
      <c r="AM233" s="180"/>
      <c r="AN233" s="180"/>
      <c r="AO233" s="181"/>
      <c r="AP233" s="61"/>
      <c r="AQ233" s="65"/>
      <c r="AR233" s="65"/>
      <c r="AS233" s="65">
        <v>1</v>
      </c>
      <c r="AT233" s="65"/>
      <c r="AU233" s="65"/>
      <c r="AV233" s="65"/>
      <c r="AW233" s="65"/>
      <c r="AX233" s="65"/>
      <c r="AY233" s="65"/>
      <c r="AZ233" s="65"/>
      <c r="BA233" s="65"/>
      <c r="BB233" s="65"/>
      <c r="BC233" s="65"/>
      <c r="BD233" s="65"/>
      <c r="BE233" s="65"/>
      <c r="BF233" s="65"/>
      <c r="BG233" s="65"/>
      <c r="BH233" s="65"/>
      <c r="BI233" s="65"/>
      <c r="BJ233" s="65"/>
      <c r="BK233" s="65">
        <v>1</v>
      </c>
      <c r="BL233" s="65"/>
      <c r="BM233" s="65"/>
      <c r="BN233" s="65"/>
      <c r="BO233" s="65"/>
      <c r="BP233" s="65"/>
      <c r="BQ233" s="65"/>
      <c r="BR233" s="65"/>
      <c r="BS233" s="65"/>
      <c r="BT233" s="65"/>
      <c r="BU233" s="65"/>
      <c r="BV233" s="65"/>
      <c r="BW233" s="65"/>
      <c r="BX233" s="65"/>
      <c r="BY233" s="80"/>
      <c r="BZ233" s="182"/>
      <c r="CA233" s="65"/>
      <c r="CB233" s="65"/>
      <c r="CC233" s="65">
        <v>1</v>
      </c>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5"/>
      <c r="DA233" s="65"/>
      <c r="DB233" s="65"/>
      <c r="DC233" s="65"/>
      <c r="DD233" s="65"/>
      <c r="DE233" s="65"/>
      <c r="DF233" s="65"/>
      <c r="DG233" s="65"/>
      <c r="DH233" s="65"/>
      <c r="DI233" s="80"/>
      <c r="DJ233" s="182"/>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80"/>
      <c r="ET233" s="182"/>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80"/>
      <c r="GD233" s="182"/>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80"/>
    </row>
    <row r="234" spans="2:221" ht="18" customHeight="1" x14ac:dyDescent="0.2">
      <c r="B234" s="162"/>
      <c r="C234" s="163"/>
      <c r="D234" s="163"/>
      <c r="E234" s="163"/>
      <c r="F234" s="163"/>
      <c r="G234" s="163"/>
      <c r="H234" s="163"/>
      <c r="I234" s="163"/>
      <c r="J234" s="163"/>
      <c r="K234" s="163"/>
      <c r="L234" s="163"/>
      <c r="M234" s="163"/>
      <c r="N234" s="163"/>
      <c r="O234" s="163"/>
      <c r="P234" s="163"/>
      <c r="Q234" s="163"/>
      <c r="R234" s="163"/>
      <c r="S234" s="163"/>
      <c r="T234" s="163"/>
      <c r="U234" s="164"/>
      <c r="V234" s="168"/>
      <c r="W234" s="169"/>
      <c r="X234" s="169"/>
      <c r="Y234" s="169"/>
      <c r="Z234" s="169"/>
      <c r="AA234" s="170"/>
      <c r="AB234" s="174"/>
      <c r="AC234" s="175"/>
      <c r="AD234" s="175"/>
      <c r="AE234" s="175"/>
      <c r="AF234" s="176"/>
      <c r="AG234" s="177" t="s">
        <v>24</v>
      </c>
      <c r="AH234" s="178"/>
      <c r="AI234" s="178"/>
      <c r="AJ234" s="178"/>
      <c r="AK234" s="178"/>
      <c r="AL234" s="179">
        <f t="shared" si="6"/>
        <v>1</v>
      </c>
      <c r="AM234" s="180"/>
      <c r="AN234" s="180"/>
      <c r="AO234" s="181"/>
      <c r="AP234" s="184"/>
      <c r="AQ234" s="65"/>
      <c r="AR234" s="65"/>
      <c r="AS234" s="65">
        <v>0</v>
      </c>
      <c r="AT234" s="65"/>
      <c r="AU234" s="65"/>
      <c r="AV234" s="65"/>
      <c r="AW234" s="65"/>
      <c r="AX234" s="65"/>
      <c r="AY234" s="65"/>
      <c r="AZ234" s="65"/>
      <c r="BA234" s="65"/>
      <c r="BB234" s="65"/>
      <c r="BC234" s="65"/>
      <c r="BD234" s="65"/>
      <c r="BE234" s="65"/>
      <c r="BF234" s="65"/>
      <c r="BG234" s="65"/>
      <c r="BH234" s="65"/>
      <c r="BI234" s="65"/>
      <c r="BJ234" s="65"/>
      <c r="BK234" s="65">
        <v>0</v>
      </c>
      <c r="BL234" s="65"/>
      <c r="BM234" s="65"/>
      <c r="BN234" s="65"/>
      <c r="BO234" s="65"/>
      <c r="BP234" s="65"/>
      <c r="BQ234" s="65"/>
      <c r="BR234" s="65"/>
      <c r="BS234" s="65"/>
      <c r="BT234" s="65"/>
      <c r="BU234" s="65"/>
      <c r="BV234" s="65"/>
      <c r="BW234" s="65"/>
      <c r="BX234" s="65"/>
      <c r="BY234" s="80"/>
      <c r="BZ234" s="182"/>
      <c r="CA234" s="65"/>
      <c r="CB234" s="65"/>
      <c r="CC234" s="65">
        <v>1</v>
      </c>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5"/>
      <c r="DA234" s="65"/>
      <c r="DB234" s="65"/>
      <c r="DC234" s="65"/>
      <c r="DD234" s="65"/>
      <c r="DE234" s="65"/>
      <c r="DF234" s="65"/>
      <c r="DG234" s="65"/>
      <c r="DH234" s="65"/>
      <c r="DI234" s="80"/>
      <c r="DJ234" s="182"/>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80"/>
      <c r="ET234" s="182"/>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80"/>
      <c r="GD234" s="182"/>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80"/>
    </row>
    <row r="235" spans="2:221" ht="23.25" customHeight="1" x14ac:dyDescent="0.2">
      <c r="B235" s="185" t="s">
        <v>793</v>
      </c>
      <c r="C235" s="186"/>
      <c r="D235" s="186"/>
      <c r="E235" s="186"/>
      <c r="F235" s="186"/>
      <c r="G235" s="186"/>
      <c r="H235" s="186"/>
      <c r="I235" s="186"/>
      <c r="J235" s="186"/>
      <c r="K235" s="186"/>
      <c r="L235" s="186"/>
      <c r="M235" s="186"/>
      <c r="N235" s="186"/>
      <c r="O235" s="186"/>
      <c r="P235" s="186"/>
      <c r="Q235" s="186"/>
      <c r="R235" s="186"/>
      <c r="S235" s="186"/>
      <c r="T235" s="186"/>
      <c r="U235" s="187"/>
      <c r="V235" s="188" t="s">
        <v>804</v>
      </c>
      <c r="W235" s="189"/>
      <c r="X235" s="189"/>
      <c r="Y235" s="189"/>
      <c r="Z235" s="189"/>
      <c r="AA235" s="190"/>
      <c r="AB235" s="191">
        <v>3.4950000000000002E-2</v>
      </c>
      <c r="AC235" s="192"/>
      <c r="AD235" s="192"/>
      <c r="AE235" s="192"/>
      <c r="AF235" s="193"/>
      <c r="AG235" s="74" t="s">
        <v>23</v>
      </c>
      <c r="AH235" s="75"/>
      <c r="AI235" s="75"/>
      <c r="AJ235" s="75"/>
      <c r="AK235" s="75"/>
      <c r="AL235" s="76">
        <f t="shared" si="6"/>
        <v>1</v>
      </c>
      <c r="AM235" s="77"/>
      <c r="AN235" s="77"/>
      <c r="AO235" s="78"/>
      <c r="AP235" s="91"/>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66"/>
      <c r="BZ235" s="183"/>
      <c r="CA235" s="58"/>
      <c r="CB235" s="58"/>
      <c r="CC235" s="58"/>
      <c r="CD235" s="58"/>
      <c r="CE235" s="58"/>
      <c r="CF235" s="97">
        <v>1</v>
      </c>
      <c r="CG235" s="90"/>
      <c r="CH235" s="90"/>
      <c r="CI235" s="90"/>
      <c r="CJ235" s="90"/>
      <c r="CK235" s="90"/>
      <c r="CL235" s="90"/>
      <c r="CM235" s="90"/>
      <c r="CN235" s="90"/>
      <c r="CO235" s="90"/>
      <c r="CP235" s="90"/>
      <c r="CQ235" s="90"/>
      <c r="CR235" s="90"/>
      <c r="CS235" s="90"/>
      <c r="CT235" s="90"/>
      <c r="CU235" s="90"/>
      <c r="CV235" s="90"/>
      <c r="CW235" s="91"/>
      <c r="CX235" s="58"/>
      <c r="CY235" s="58"/>
      <c r="CZ235" s="58"/>
      <c r="DA235" s="58"/>
      <c r="DB235" s="58"/>
      <c r="DC235" s="58"/>
      <c r="DD235" s="58"/>
      <c r="DE235" s="58"/>
      <c r="DF235" s="58"/>
      <c r="DG235" s="58"/>
      <c r="DH235" s="58"/>
      <c r="DI235" s="66"/>
      <c r="DJ235" s="183"/>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66"/>
      <c r="ET235" s="183"/>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66"/>
      <c r="GD235" s="183"/>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66"/>
    </row>
    <row r="236" spans="2:221" ht="23.25" customHeight="1" thickBot="1" x14ac:dyDescent="0.25">
      <c r="B236" s="416"/>
      <c r="C236" s="417"/>
      <c r="D236" s="417"/>
      <c r="E236" s="417"/>
      <c r="F236" s="417"/>
      <c r="G236" s="417"/>
      <c r="H236" s="417"/>
      <c r="I236" s="417"/>
      <c r="J236" s="417"/>
      <c r="K236" s="417"/>
      <c r="L236" s="417"/>
      <c r="M236" s="417"/>
      <c r="N236" s="417"/>
      <c r="O236" s="417"/>
      <c r="P236" s="417"/>
      <c r="Q236" s="417"/>
      <c r="R236" s="417"/>
      <c r="S236" s="417"/>
      <c r="T236" s="417"/>
      <c r="U236" s="418"/>
      <c r="V236" s="419"/>
      <c r="W236" s="420"/>
      <c r="X236" s="420"/>
      <c r="Y236" s="420"/>
      <c r="Z236" s="420"/>
      <c r="AA236" s="421"/>
      <c r="AB236" s="422"/>
      <c r="AC236" s="423"/>
      <c r="AD236" s="423"/>
      <c r="AE236" s="423"/>
      <c r="AF236" s="424"/>
      <c r="AG236" s="426" t="s">
        <v>24</v>
      </c>
      <c r="AH236" s="427"/>
      <c r="AI236" s="427"/>
      <c r="AJ236" s="427"/>
      <c r="AK236" s="427"/>
      <c r="AL236" s="428">
        <f t="shared" si="6"/>
        <v>0</v>
      </c>
      <c r="AM236" s="429"/>
      <c r="AN236" s="429"/>
      <c r="AO236" s="430"/>
      <c r="AP236" s="488"/>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34"/>
      <c r="BZ236" s="435"/>
      <c r="CA236" s="425"/>
      <c r="CB236" s="425"/>
      <c r="CC236" s="425"/>
      <c r="CD236" s="425"/>
      <c r="CE236" s="425"/>
      <c r="CF236" s="425">
        <v>0</v>
      </c>
      <c r="CG236" s="425"/>
      <c r="CH236" s="425"/>
      <c r="CI236" s="425"/>
      <c r="CJ236" s="425"/>
      <c r="CK236" s="425"/>
      <c r="CL236" s="425"/>
      <c r="CM236" s="425"/>
      <c r="CN236" s="425"/>
      <c r="CO236" s="425"/>
      <c r="CP236" s="425"/>
      <c r="CQ236" s="425"/>
      <c r="CR236" s="425"/>
      <c r="CS236" s="425"/>
      <c r="CT236" s="425"/>
      <c r="CU236" s="425"/>
      <c r="CV236" s="425"/>
      <c r="CW236" s="425"/>
      <c r="CX236" s="425"/>
      <c r="CY236" s="425"/>
      <c r="CZ236" s="425"/>
      <c r="DA236" s="425"/>
      <c r="DB236" s="425"/>
      <c r="DC236" s="425"/>
      <c r="DD236" s="425"/>
      <c r="DE236" s="425"/>
      <c r="DF236" s="425"/>
      <c r="DG236" s="425"/>
      <c r="DH236" s="425"/>
      <c r="DI236" s="434"/>
      <c r="DJ236" s="435"/>
      <c r="DK236" s="425"/>
      <c r="DL236" s="425"/>
      <c r="DM236" s="425"/>
      <c r="DN236" s="425"/>
      <c r="DO236" s="425"/>
      <c r="DP236" s="425"/>
      <c r="DQ236" s="425"/>
      <c r="DR236" s="425"/>
      <c r="DS236" s="425"/>
      <c r="DT236" s="425"/>
      <c r="DU236" s="425"/>
      <c r="DV236" s="425"/>
      <c r="DW236" s="425"/>
      <c r="DX236" s="425"/>
      <c r="DY236" s="425"/>
      <c r="DZ236" s="425"/>
      <c r="EA236" s="425"/>
      <c r="EB236" s="425"/>
      <c r="EC236" s="425"/>
      <c r="ED236" s="425"/>
      <c r="EE236" s="425"/>
      <c r="EF236" s="425"/>
      <c r="EG236" s="425"/>
      <c r="EH236" s="425"/>
      <c r="EI236" s="425"/>
      <c r="EJ236" s="425"/>
      <c r="EK236" s="425"/>
      <c r="EL236" s="425"/>
      <c r="EM236" s="425"/>
      <c r="EN236" s="425"/>
      <c r="EO236" s="425"/>
      <c r="EP236" s="425"/>
      <c r="EQ236" s="425"/>
      <c r="ER236" s="425"/>
      <c r="ES236" s="434"/>
      <c r="ET236" s="435"/>
      <c r="EU236" s="425"/>
      <c r="EV236" s="425"/>
      <c r="EW236" s="425"/>
      <c r="EX236" s="425"/>
      <c r="EY236" s="425"/>
      <c r="EZ236" s="425"/>
      <c r="FA236" s="425"/>
      <c r="FB236" s="425"/>
      <c r="FC236" s="425"/>
      <c r="FD236" s="425"/>
      <c r="FE236" s="425"/>
      <c r="FF236" s="425"/>
      <c r="FG236" s="425"/>
      <c r="FH236" s="425"/>
      <c r="FI236" s="425"/>
      <c r="FJ236" s="425"/>
      <c r="FK236" s="425"/>
      <c r="FL236" s="425"/>
      <c r="FM236" s="425"/>
      <c r="FN236" s="425"/>
      <c r="FO236" s="425"/>
      <c r="FP236" s="425"/>
      <c r="FQ236" s="425"/>
      <c r="FR236" s="425"/>
      <c r="FS236" s="425"/>
      <c r="FT236" s="425"/>
      <c r="FU236" s="425"/>
      <c r="FV236" s="425"/>
      <c r="FW236" s="425"/>
      <c r="FX236" s="425"/>
      <c r="FY236" s="425"/>
      <c r="FZ236" s="425"/>
      <c r="GA236" s="425"/>
      <c r="GB236" s="425"/>
      <c r="GC236" s="434"/>
      <c r="GD236" s="435"/>
      <c r="GE236" s="425"/>
      <c r="GF236" s="425"/>
      <c r="GG236" s="425"/>
      <c r="GH236" s="425"/>
      <c r="GI236" s="425"/>
      <c r="GJ236" s="425"/>
      <c r="GK236" s="425"/>
      <c r="GL236" s="425"/>
      <c r="GM236" s="425"/>
      <c r="GN236" s="425"/>
      <c r="GO236" s="425"/>
      <c r="GP236" s="425"/>
      <c r="GQ236" s="425"/>
      <c r="GR236" s="425"/>
      <c r="GS236" s="425"/>
      <c r="GT236" s="425"/>
      <c r="GU236" s="425"/>
      <c r="GV236" s="425"/>
      <c r="GW236" s="425"/>
      <c r="GX236" s="425"/>
      <c r="GY236" s="425"/>
      <c r="GZ236" s="425"/>
      <c r="HA236" s="425"/>
      <c r="HB236" s="425"/>
      <c r="HC236" s="425"/>
      <c r="HD236" s="425"/>
      <c r="HE236" s="425"/>
      <c r="HF236" s="425"/>
      <c r="HG236" s="425"/>
      <c r="HH236" s="425"/>
      <c r="HI236" s="425"/>
      <c r="HJ236" s="425"/>
      <c r="HK236" s="425"/>
      <c r="HL236" s="425"/>
      <c r="HM236" s="434"/>
    </row>
  </sheetData>
  <mergeCells count="9099">
    <mergeCell ref="BT178:BV178"/>
    <mergeCell ref="BW178:BY178"/>
    <mergeCell ref="BQ164:BS164"/>
    <mergeCell ref="BT164:BV164"/>
    <mergeCell ref="BK163:BM163"/>
    <mergeCell ref="BN163:BP163"/>
    <mergeCell ref="AY163:BA163"/>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FR236:FT236"/>
    <mergeCell ref="FU236:FW236"/>
    <mergeCell ref="FX236:FZ236"/>
    <mergeCell ref="GA236:GC236"/>
    <mergeCell ref="BZ105:CH105"/>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CO180:CQ180"/>
    <mergeCell ref="CR180:CT180"/>
    <mergeCell ref="CU180:CW180"/>
    <mergeCell ref="CX180:CZ180"/>
    <mergeCell ref="DA180:DC180"/>
    <mergeCell ref="DD180:DF180"/>
    <mergeCell ref="BZ180:CB180"/>
    <mergeCell ref="BW236:BY236"/>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CF235:CW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BB232:BD232"/>
    <mergeCell ref="BE232:BG232"/>
    <mergeCell ref="BH232:BJ232"/>
    <mergeCell ref="BK232:BM232"/>
    <mergeCell ref="BN232:BP232"/>
    <mergeCell ref="BQ232:BS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DG231:DI231"/>
    <mergeCell ref="DJ231:DL231"/>
    <mergeCell ref="DM231:DO231"/>
    <mergeCell ref="CF231:CH231"/>
    <mergeCell ref="CI231:CK231"/>
    <mergeCell ref="CL231:CN231"/>
    <mergeCell ref="CO231:CQ231"/>
    <mergeCell ref="CR231:CT231"/>
    <mergeCell ref="CU231:CW231"/>
    <mergeCell ref="HE233:HG233"/>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BN231:BP231"/>
    <mergeCell ref="BQ231:BS231"/>
    <mergeCell ref="BT231:BV231"/>
    <mergeCell ref="BW231:BY231"/>
    <mergeCell ref="BZ231:CB231"/>
    <mergeCell ref="CC231:CE231"/>
    <mergeCell ref="AV231:AX231"/>
    <mergeCell ref="AY231:BA231"/>
    <mergeCell ref="BB231:BD231"/>
    <mergeCell ref="BE231:BG231"/>
    <mergeCell ref="BH231:BJ231"/>
    <mergeCell ref="BK231:BM231"/>
    <mergeCell ref="HH232:HJ232"/>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FO231:FQ231"/>
    <mergeCell ref="EH231:EJ231"/>
    <mergeCell ref="EK231:EM231"/>
    <mergeCell ref="EN231:EP231"/>
    <mergeCell ref="EQ231:ES231"/>
    <mergeCell ref="GM230:GO230"/>
    <mergeCell ref="GP230:GR230"/>
    <mergeCell ref="GS230:GU230"/>
    <mergeCell ref="GV230:GX230"/>
    <mergeCell ref="GY230:HA230"/>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I230:CK230"/>
    <mergeCell ref="CL230:CN230"/>
    <mergeCell ref="CO230:CQ230"/>
    <mergeCell ref="CR230:CT230"/>
    <mergeCell ref="CU230:CW230"/>
    <mergeCell ref="CX230:CZ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CU229:CW229"/>
    <mergeCell ref="CX229:CZ229"/>
    <mergeCell ref="DA229:DC229"/>
    <mergeCell ref="DD229:DF229"/>
    <mergeCell ref="DG229:DI229"/>
    <mergeCell ref="DJ229:DL229"/>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CC228:CE228"/>
    <mergeCell ref="CF228:CH228"/>
    <mergeCell ref="CI228:CK228"/>
    <mergeCell ref="CL228:CN228"/>
    <mergeCell ref="CO228:CQ228"/>
    <mergeCell ref="BH228:BJ228"/>
    <mergeCell ref="BK228:BM228"/>
    <mergeCell ref="BN228:BP228"/>
    <mergeCell ref="BQ228:BS228"/>
    <mergeCell ref="BT228:BV228"/>
    <mergeCell ref="BW228:BY228"/>
    <mergeCell ref="GY229:HA229"/>
    <mergeCell ref="HB229:HD229"/>
    <mergeCell ref="HE229:HG229"/>
    <mergeCell ref="HH229:HJ229"/>
    <mergeCell ref="BQ226:BS226"/>
    <mergeCell ref="BT226:BV226"/>
    <mergeCell ref="HH227:HJ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CO227:CQ227"/>
    <mergeCell ref="CR227:CT227"/>
    <mergeCell ref="CU227:CW227"/>
    <mergeCell ref="CX227:CZ227"/>
    <mergeCell ref="DA227:DC227"/>
    <mergeCell ref="BT227:BV227"/>
    <mergeCell ref="BW227:BY227"/>
    <mergeCell ref="BZ227:CB227"/>
    <mergeCell ref="CC227:CE227"/>
    <mergeCell ref="CF227:CH227"/>
    <mergeCell ref="CI227:CK227"/>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BN224:BP224"/>
    <mergeCell ref="BQ224:BS224"/>
    <mergeCell ref="HE225:HG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CU225:CW225"/>
    <mergeCell ref="CX225:CZ225"/>
    <mergeCell ref="CF225:CH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L224:CN224"/>
    <mergeCell ref="CO224:CQ224"/>
    <mergeCell ref="CR224:CT224"/>
    <mergeCell ref="CU224:CW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CF223:CH223"/>
    <mergeCell ref="CI223:CK223"/>
    <mergeCell ref="CL223:CN223"/>
    <mergeCell ref="CO223:CQ223"/>
    <mergeCell ref="CR223:CT223"/>
    <mergeCell ref="CU223:CW223"/>
    <mergeCell ref="BN223:BP223"/>
    <mergeCell ref="BQ223:BS223"/>
    <mergeCell ref="BT223:BV223"/>
    <mergeCell ref="BW223:BY223"/>
    <mergeCell ref="BZ223:CB223"/>
    <mergeCell ref="CC223:CE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HH222:HJ222"/>
    <mergeCell ref="HK222:HM222"/>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CO222:CQ222"/>
    <mergeCell ref="CR222:CT222"/>
    <mergeCell ref="CU222:CW222"/>
    <mergeCell ref="CX222:CZ222"/>
    <mergeCell ref="BQ222:BS222"/>
    <mergeCell ref="BT222:BV222"/>
    <mergeCell ref="BW222:BY222"/>
    <mergeCell ref="BZ222:CB222"/>
    <mergeCell ref="CC222:CE222"/>
    <mergeCell ref="CF222:CH222"/>
    <mergeCell ref="AY222:BA222"/>
    <mergeCell ref="BB222:BD222"/>
    <mergeCell ref="BE222:BG222"/>
    <mergeCell ref="BH222:BJ222"/>
    <mergeCell ref="BK222:BM222"/>
    <mergeCell ref="BN222:BP222"/>
    <mergeCell ref="AL222:AO222"/>
    <mergeCell ref="AP222:AR222"/>
    <mergeCell ref="AS222:AU222"/>
    <mergeCell ref="AV222:AX222"/>
    <mergeCell ref="GG221:GI221"/>
    <mergeCell ref="GJ221:GL221"/>
    <mergeCell ref="GM221:GO221"/>
    <mergeCell ref="GP221:GR221"/>
    <mergeCell ref="GS221:GU221"/>
    <mergeCell ref="GV221:GX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N221:EP221"/>
    <mergeCell ref="EQ221:ES221"/>
    <mergeCell ref="ET221:EV221"/>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CC221:CE221"/>
    <mergeCell ref="CF221:CH221"/>
    <mergeCell ref="CI221:CK221"/>
    <mergeCell ref="CL221:CN221"/>
    <mergeCell ref="CO221:CQ221"/>
    <mergeCell ref="CR221:CT221"/>
    <mergeCell ref="BK221:BM221"/>
    <mergeCell ref="BN221:BP221"/>
    <mergeCell ref="BQ221:BS221"/>
    <mergeCell ref="BT221:BV221"/>
    <mergeCell ref="BW221:BY221"/>
    <mergeCell ref="BZ221:CB221"/>
    <mergeCell ref="AS221:AU221"/>
    <mergeCell ref="AV221:AX221"/>
    <mergeCell ref="AY221:BA221"/>
    <mergeCell ref="BB221:BD221"/>
    <mergeCell ref="BE221:BG221"/>
    <mergeCell ref="BH221:BJ221"/>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CR220:CT220"/>
    <mergeCell ref="CU220:CW220"/>
    <mergeCell ref="CX220:CZ220"/>
    <mergeCell ref="DA220:DC220"/>
    <mergeCell ref="DD220:DF220"/>
    <mergeCell ref="DG220:DI220"/>
    <mergeCell ref="BZ220:CB220"/>
    <mergeCell ref="CC220:CE220"/>
    <mergeCell ref="CF220:CH220"/>
    <mergeCell ref="CI220:CK220"/>
    <mergeCell ref="CL220:CN220"/>
    <mergeCell ref="CO220:CQ220"/>
    <mergeCell ref="BH220:BJ220"/>
    <mergeCell ref="BK220:BM220"/>
    <mergeCell ref="BN220:BP220"/>
    <mergeCell ref="BQ220:BS220"/>
    <mergeCell ref="BT220:BV220"/>
    <mergeCell ref="BW220:BY220"/>
    <mergeCell ref="GY221:HA221"/>
    <mergeCell ref="HB221:HD221"/>
    <mergeCell ref="HE221:HG221"/>
    <mergeCell ref="HH221:HJ221"/>
    <mergeCell ref="HK221:HM221"/>
    <mergeCell ref="AG222:AK222"/>
    <mergeCell ref="HH219:HJ219"/>
    <mergeCell ref="HK219:HM219"/>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D219:DF219"/>
    <mergeCell ref="DG219:DI219"/>
    <mergeCell ref="DJ219:DL219"/>
    <mergeCell ref="DM219:DO219"/>
    <mergeCell ref="DP219:DR219"/>
    <mergeCell ref="DS219:DU219"/>
    <mergeCell ref="CL219:CN219"/>
    <mergeCell ref="CO219:CQ219"/>
    <mergeCell ref="CR219:CT219"/>
    <mergeCell ref="CU219:CW219"/>
    <mergeCell ref="CX219:CZ219"/>
    <mergeCell ref="DA219:DC219"/>
    <mergeCell ref="BT219:BV219"/>
    <mergeCell ref="BW219:BY219"/>
    <mergeCell ref="BZ219:CB219"/>
    <mergeCell ref="CC219:CE219"/>
    <mergeCell ref="CF219:CH219"/>
    <mergeCell ref="CI219:CK219"/>
    <mergeCell ref="BB219:BD219"/>
    <mergeCell ref="BE219:BG219"/>
    <mergeCell ref="BH219:BJ219"/>
    <mergeCell ref="BK219:BM219"/>
    <mergeCell ref="BN219:BP219"/>
    <mergeCell ref="BQ219:BS219"/>
    <mergeCell ref="HK218:HM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CU218:CW218"/>
    <mergeCell ref="CX218:CZ218"/>
    <mergeCell ref="DA218:DC218"/>
    <mergeCell ref="DD218:DF218"/>
    <mergeCell ref="BW218:BY218"/>
    <mergeCell ref="BZ218:CB218"/>
    <mergeCell ref="CC218:CE218"/>
    <mergeCell ref="CF218:CH218"/>
    <mergeCell ref="CI218:CK218"/>
    <mergeCell ref="CL218:CN218"/>
    <mergeCell ref="BE218:BG218"/>
    <mergeCell ref="BH218:BJ218"/>
    <mergeCell ref="BK218:BM218"/>
    <mergeCell ref="BN218:BP218"/>
    <mergeCell ref="BQ218:BS218"/>
    <mergeCell ref="BT218:BV218"/>
    <mergeCell ref="HE217:HG217"/>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O217:CQ217"/>
    <mergeCell ref="CR217:CT217"/>
    <mergeCell ref="CU217:CW217"/>
    <mergeCell ref="CX217:CZ217"/>
    <mergeCell ref="BQ217:BS217"/>
    <mergeCell ref="BT217:BV217"/>
    <mergeCell ref="BW217:BY217"/>
    <mergeCell ref="BZ217:CB217"/>
    <mergeCell ref="CC217:CE217"/>
    <mergeCell ref="CF217:CH217"/>
    <mergeCell ref="AY217:BA217"/>
    <mergeCell ref="BB217:BD217"/>
    <mergeCell ref="BE217:BG217"/>
    <mergeCell ref="BH217:BJ217"/>
    <mergeCell ref="BK217:BM217"/>
    <mergeCell ref="BN217:BP217"/>
    <mergeCell ref="HH216:HJ216"/>
    <mergeCell ref="HK216:HM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CF215:CH215"/>
    <mergeCell ref="CI215:CK215"/>
    <mergeCell ref="CL215:CN215"/>
    <mergeCell ref="CO215:CQ215"/>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HK214:HM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EQ198:ES198"/>
    <mergeCell ref="ET198:EV198"/>
    <mergeCell ref="EW198:EY198"/>
    <mergeCell ref="DY197:EA197"/>
    <mergeCell ref="EB197:ED197"/>
    <mergeCell ref="EE197:EG197"/>
    <mergeCell ref="EH197:EJ197"/>
    <mergeCell ref="DJ197:DL197"/>
    <mergeCell ref="DM197:DO197"/>
    <mergeCell ref="DP197:DR197"/>
    <mergeCell ref="BE198:BG198"/>
    <mergeCell ref="BH198:BJ198"/>
    <mergeCell ref="BK198:BM198"/>
    <mergeCell ref="BN198:BP198"/>
    <mergeCell ref="BQ198:BS198"/>
    <mergeCell ref="BT198:BV198"/>
    <mergeCell ref="HE197:HG197"/>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AL196:AO196"/>
    <mergeCell ref="FL196:FN196"/>
    <mergeCell ref="FO196:FQ196"/>
    <mergeCell ref="FR196:FT196"/>
    <mergeCell ref="FU196:FW196"/>
    <mergeCell ref="EN196:EP196"/>
    <mergeCell ref="EQ196:ES196"/>
    <mergeCell ref="BQ197:BS197"/>
    <mergeCell ref="BT197:BV197"/>
    <mergeCell ref="BW197:BY197"/>
    <mergeCell ref="DP196:DR196"/>
    <mergeCell ref="DS196:DU196"/>
    <mergeCell ref="GJ196:GL196"/>
    <mergeCell ref="GM196:GO196"/>
    <mergeCell ref="FF196:FH196"/>
    <mergeCell ref="FI196:FK196"/>
    <mergeCell ref="AY197:BA197"/>
    <mergeCell ref="BB197:BD197"/>
    <mergeCell ref="BE197:BG197"/>
    <mergeCell ref="BH197:BJ197"/>
    <mergeCell ref="BK197:BM197"/>
    <mergeCell ref="BN197:BP197"/>
    <mergeCell ref="FO197:FQ197"/>
    <mergeCell ref="FR197:FT197"/>
    <mergeCell ref="EK197:EM197"/>
    <mergeCell ref="EN197:EP197"/>
    <mergeCell ref="EQ197:ES197"/>
    <mergeCell ref="ET197:EV197"/>
    <mergeCell ref="EW197:EY197"/>
    <mergeCell ref="EZ197:FB197"/>
    <mergeCell ref="DS197:DU197"/>
    <mergeCell ref="DV197:DX197"/>
    <mergeCell ref="DY196:EA196"/>
    <mergeCell ref="EB196:ED196"/>
    <mergeCell ref="EE196:EG196"/>
    <mergeCell ref="EH196:EJ196"/>
    <mergeCell ref="EK196:EM196"/>
    <mergeCell ref="DJ196:DL196"/>
    <mergeCell ref="DM196:DO196"/>
    <mergeCell ref="HH196:HJ196"/>
    <mergeCell ref="HK196:HM196"/>
    <mergeCell ref="B197:U198"/>
    <mergeCell ref="V197:AA198"/>
    <mergeCell ref="AB197:AF198"/>
    <mergeCell ref="AG197:AK197"/>
    <mergeCell ref="AL197:AO197"/>
    <mergeCell ref="AP197:AR197"/>
    <mergeCell ref="AS197:AU197"/>
    <mergeCell ref="AV197:AX197"/>
    <mergeCell ref="GP196:GR196"/>
    <mergeCell ref="GS196:GU196"/>
    <mergeCell ref="GV196:GX196"/>
    <mergeCell ref="GY196:HA196"/>
    <mergeCell ref="HB196:HD196"/>
    <mergeCell ref="HE196:HG196"/>
    <mergeCell ref="FX196:FZ196"/>
    <mergeCell ref="GA196:GC196"/>
    <mergeCell ref="GD196:GF196"/>
    <mergeCell ref="GG196:GI196"/>
    <mergeCell ref="AP196:AR196"/>
    <mergeCell ref="AS196:AU196"/>
    <mergeCell ref="AV196:AX196"/>
    <mergeCell ref="AY196:BA196"/>
    <mergeCell ref="AG196:AK196"/>
    <mergeCell ref="EZ195:FB195"/>
    <mergeCell ref="FC195:FE195"/>
    <mergeCell ref="FF195:FH195"/>
    <mergeCell ref="FI195:FK195"/>
    <mergeCell ref="FL195:FN195"/>
    <mergeCell ref="FO195:FQ195"/>
    <mergeCell ref="BT196:BV196"/>
    <mergeCell ref="BW196:BY196"/>
    <mergeCell ref="BB196:BD196"/>
    <mergeCell ref="BE196:BG196"/>
    <mergeCell ref="BH196:BJ196"/>
    <mergeCell ref="BK196:BM196"/>
    <mergeCell ref="BN196:BP196"/>
    <mergeCell ref="BQ196:BS196"/>
    <mergeCell ref="GJ195:GL195"/>
    <mergeCell ref="EH195:EJ195"/>
    <mergeCell ref="EK195:EM195"/>
    <mergeCell ref="EN195:EP195"/>
    <mergeCell ref="EQ195:ES195"/>
    <mergeCell ref="ET195:EV195"/>
    <mergeCell ref="EW195:EY195"/>
    <mergeCell ref="DP195:DR195"/>
    <mergeCell ref="DS195:DU195"/>
    <mergeCell ref="DV195:DX195"/>
    <mergeCell ref="DY195:EA195"/>
    <mergeCell ref="EB195:ED195"/>
    <mergeCell ref="EE195:EG195"/>
    <mergeCell ref="ET196:EV196"/>
    <mergeCell ref="EW196:EY196"/>
    <mergeCell ref="EZ196:FB196"/>
    <mergeCell ref="FC196:FE196"/>
    <mergeCell ref="DV196:DX196"/>
    <mergeCell ref="BN195:BP195"/>
    <mergeCell ref="BQ195:BS195"/>
    <mergeCell ref="BT195:BV195"/>
    <mergeCell ref="BW195:BY195"/>
    <mergeCell ref="DP194:DR194"/>
    <mergeCell ref="CI194:CK194"/>
    <mergeCell ref="CL194:CN194"/>
    <mergeCell ref="CO194:CQ194"/>
    <mergeCell ref="CR194:CT194"/>
    <mergeCell ref="CU194:CW194"/>
    <mergeCell ref="CX194:CZ194"/>
    <mergeCell ref="GS195:GU195"/>
    <mergeCell ref="GV195:GX195"/>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AP194:AR194"/>
    <mergeCell ref="AS194:AU194"/>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D194:DF194"/>
    <mergeCell ref="DG194:DI194"/>
    <mergeCell ref="DJ194:DL194"/>
    <mergeCell ref="DM194:DO194"/>
    <mergeCell ref="BZ194:CB194"/>
    <mergeCell ref="CC194:CE194"/>
    <mergeCell ref="CF194:CH194"/>
    <mergeCell ref="BQ194:BS194"/>
    <mergeCell ref="BT194:BV194"/>
    <mergeCell ref="BW194:BY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FX194:FZ194"/>
    <mergeCell ref="GA194:GC194"/>
    <mergeCell ref="GD194:GF194"/>
    <mergeCell ref="GG194:GI194"/>
    <mergeCell ref="GJ194:GL194"/>
    <mergeCell ref="FC194:FE194"/>
    <mergeCell ref="FF194:FH194"/>
    <mergeCell ref="GM194:GO194"/>
    <mergeCell ref="GP194:GR194"/>
    <mergeCell ref="GS194:GU194"/>
    <mergeCell ref="GV194:GX194"/>
    <mergeCell ref="GY194:HA194"/>
    <mergeCell ref="HB194:HD194"/>
    <mergeCell ref="FU194:FW194"/>
    <mergeCell ref="HE194:HG194"/>
    <mergeCell ref="HH194:HJ194"/>
    <mergeCell ref="FU195:FW195"/>
    <mergeCell ref="FX195:FZ195"/>
    <mergeCell ref="GA195:GC195"/>
    <mergeCell ref="GD195:GF195"/>
    <mergeCell ref="GG195:GI195"/>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GD193:HM193"/>
    <mergeCell ref="GY182:HA182"/>
    <mergeCell ref="EB182:ED182"/>
    <mergeCell ref="EE182:EG182"/>
    <mergeCell ref="EH182:EJ182"/>
    <mergeCell ref="EK182:EM182"/>
    <mergeCell ref="EN182:EP182"/>
    <mergeCell ref="EQ182:ES182"/>
    <mergeCell ref="DJ182:DL182"/>
    <mergeCell ref="DM182:DO182"/>
    <mergeCell ref="DP182:DR182"/>
    <mergeCell ref="DS182:DU182"/>
    <mergeCell ref="DV182:DX182"/>
    <mergeCell ref="DY182:EA182"/>
    <mergeCell ref="FU182:FW182"/>
    <mergeCell ref="FX182:FZ182"/>
    <mergeCell ref="GA182:GC182"/>
    <mergeCell ref="HK194:HM194"/>
    <mergeCell ref="ET182:EV182"/>
    <mergeCell ref="EW182:EY182"/>
    <mergeCell ref="EZ182:FB182"/>
    <mergeCell ref="FC182:FE182"/>
    <mergeCell ref="FI182:FK182"/>
    <mergeCell ref="C188:N188"/>
    <mergeCell ref="O188:BW188"/>
    <mergeCell ref="C189:N189"/>
    <mergeCell ref="O189:R189"/>
    <mergeCell ref="C190:N190"/>
    <mergeCell ref="O190:Q190"/>
    <mergeCell ref="C185:N185"/>
    <mergeCell ref="O185:BW185"/>
    <mergeCell ref="C186:N186"/>
    <mergeCell ref="O186:Q186"/>
    <mergeCell ref="C187:N187"/>
    <mergeCell ref="O187:Q187"/>
    <mergeCell ref="BH182:BJ182"/>
    <mergeCell ref="BK182:BM182"/>
    <mergeCell ref="BN182:BP182"/>
    <mergeCell ref="BQ182:BS182"/>
    <mergeCell ref="BT182:BV182"/>
    <mergeCell ref="BW182:BY182"/>
    <mergeCell ref="FF182:FH182"/>
    <mergeCell ref="B181:U182"/>
    <mergeCell ref="V181:AA182"/>
    <mergeCell ref="AB181:AF182"/>
    <mergeCell ref="AG181:AK181"/>
    <mergeCell ref="AL181:AO181"/>
    <mergeCell ref="AP181:AR181"/>
    <mergeCell ref="AS181:AU181"/>
    <mergeCell ref="AV181:AX181"/>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GS181:GU181"/>
    <mergeCell ref="GV181:GX181"/>
    <mergeCell ref="GY181:HA181"/>
    <mergeCell ref="HB181:HD181"/>
    <mergeCell ref="HE181:HG181"/>
    <mergeCell ref="FX181:FZ181"/>
    <mergeCell ref="GA181:GC181"/>
    <mergeCell ref="GV182:GX182"/>
    <mergeCell ref="EN181:EP181"/>
    <mergeCell ref="EQ181:ES181"/>
    <mergeCell ref="ET181:EV181"/>
    <mergeCell ref="EW181:EY181"/>
    <mergeCell ref="EZ181:FB181"/>
    <mergeCell ref="FC181:FE181"/>
    <mergeCell ref="CC180:CE180"/>
    <mergeCell ref="CF180:CH180"/>
    <mergeCell ref="CI180:CK180"/>
    <mergeCell ref="CL180:CN180"/>
    <mergeCell ref="EN180:EP180"/>
    <mergeCell ref="DG180:DI180"/>
    <mergeCell ref="DJ180:DL180"/>
    <mergeCell ref="HH181:HJ181"/>
    <mergeCell ref="HK181:HM181"/>
    <mergeCell ref="DV181:DX181"/>
    <mergeCell ref="DY181:EA181"/>
    <mergeCell ref="EB181:ED181"/>
    <mergeCell ref="EE181:EG181"/>
    <mergeCell ref="EH181:EJ181"/>
    <mergeCell ref="EK181:EM181"/>
    <mergeCell ref="DJ181:DL181"/>
    <mergeCell ref="DM181:DO181"/>
    <mergeCell ref="DP181:DR181"/>
    <mergeCell ref="DS181:DU181"/>
    <mergeCell ref="DV180:DX180"/>
    <mergeCell ref="AG182:AK182"/>
    <mergeCell ref="AL182:AO182"/>
    <mergeCell ref="AP182:AR182"/>
    <mergeCell ref="AS182:AU182"/>
    <mergeCell ref="AV182:AX182"/>
    <mergeCell ref="AY182:BA182"/>
    <mergeCell ref="BB182:BD182"/>
    <mergeCell ref="BE182:BG182"/>
    <mergeCell ref="GP181:GR181"/>
    <mergeCell ref="GJ180:GL180"/>
    <mergeCell ref="GM180:GO180"/>
    <mergeCell ref="GP180:GR180"/>
    <mergeCell ref="FI180:FK180"/>
    <mergeCell ref="FL180:FN180"/>
    <mergeCell ref="FO180:FQ180"/>
    <mergeCell ref="FR180:FT180"/>
    <mergeCell ref="FU180:FW180"/>
    <mergeCell ref="FX180:FZ180"/>
    <mergeCell ref="EQ180:ES180"/>
    <mergeCell ref="ET180:EV180"/>
    <mergeCell ref="EW180:EY180"/>
    <mergeCell ref="EZ180:FB180"/>
    <mergeCell ref="FC180:FE180"/>
    <mergeCell ref="FF180:FH180"/>
    <mergeCell ref="GD181:GF181"/>
    <mergeCell ref="GG181:GI181"/>
    <mergeCell ref="GJ181:GL181"/>
    <mergeCell ref="GM181:GO181"/>
    <mergeCell ref="FF181:FH181"/>
    <mergeCell ref="FI181:FK181"/>
    <mergeCell ref="FL181:FN181"/>
    <mergeCell ref="FO181:FQ181"/>
    <mergeCell ref="DV179:DX179"/>
    <mergeCell ref="DY179:EA179"/>
    <mergeCell ref="EB179:ED179"/>
    <mergeCell ref="EE179:EG179"/>
    <mergeCell ref="EH179:EJ179"/>
    <mergeCell ref="DJ179:DL179"/>
    <mergeCell ref="DM179:DO179"/>
    <mergeCell ref="DP179:DR179"/>
    <mergeCell ref="GD180:GF180"/>
    <mergeCell ref="GG180:GI180"/>
    <mergeCell ref="HE179:HG179"/>
    <mergeCell ref="HH179:HJ179"/>
    <mergeCell ref="HK179:HM179"/>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HK180:HM180"/>
    <mergeCell ref="BT181:BV181"/>
    <mergeCell ref="BW181:BY181"/>
    <mergeCell ref="AG180:AK180"/>
    <mergeCell ref="AL180:AO180"/>
    <mergeCell ref="GM179:GO179"/>
    <mergeCell ref="GP179:GR179"/>
    <mergeCell ref="GS179:GU179"/>
    <mergeCell ref="GV179:GX179"/>
    <mergeCell ref="GY179:HA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EQ179:ES179"/>
    <mergeCell ref="ET179:EV179"/>
    <mergeCell ref="DY180:EA180"/>
    <mergeCell ref="EB180:ED180"/>
    <mergeCell ref="EE180:EG180"/>
    <mergeCell ref="EH180:EJ180"/>
    <mergeCell ref="EK180:EM180"/>
    <mergeCell ref="DM180:DO180"/>
    <mergeCell ref="DP180:DR180"/>
    <mergeCell ref="DS180:DU180"/>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GM178:GO178"/>
    <mergeCell ref="FF178:FH178"/>
    <mergeCell ref="FI178:FK178"/>
    <mergeCell ref="FL178:FN178"/>
    <mergeCell ref="FO178:FQ178"/>
    <mergeCell ref="FR178:FT178"/>
    <mergeCell ref="FU178:FW178"/>
    <mergeCell ref="EN178:EP178"/>
    <mergeCell ref="EQ178:ES178"/>
    <mergeCell ref="ET178:EV178"/>
    <mergeCell ref="EW178:EY178"/>
    <mergeCell ref="EW179:EY179"/>
    <mergeCell ref="EZ179:FB179"/>
    <mergeCell ref="DS179:DU179"/>
    <mergeCell ref="EZ178:FB178"/>
    <mergeCell ref="FC178:FE178"/>
    <mergeCell ref="DV178:DX178"/>
    <mergeCell ref="BB178:BD178"/>
    <mergeCell ref="BE178:BG178"/>
    <mergeCell ref="BH178:BJ178"/>
    <mergeCell ref="BK178:BM178"/>
    <mergeCell ref="BN178:BP178"/>
    <mergeCell ref="BQ178:BS178"/>
    <mergeCell ref="AP178:AR178"/>
    <mergeCell ref="AS178:AU178"/>
    <mergeCell ref="AV178:AX178"/>
    <mergeCell ref="AY178:BA178"/>
    <mergeCell ref="GJ177:GL177"/>
    <mergeCell ref="GM177:GO177"/>
    <mergeCell ref="GP177:GR177"/>
    <mergeCell ref="DP177:DR177"/>
    <mergeCell ref="DS177:DU177"/>
    <mergeCell ref="DV177:DX177"/>
    <mergeCell ref="DY177:EA177"/>
    <mergeCell ref="EB177:ED177"/>
    <mergeCell ref="EE177:EG177"/>
    <mergeCell ref="CX177:CZ177"/>
    <mergeCell ref="DA177:DC177"/>
    <mergeCell ref="DD177:DF177"/>
    <mergeCell ref="DG177:DI177"/>
    <mergeCell ref="DJ177:DL177"/>
    <mergeCell ref="DM177:DO177"/>
    <mergeCell ref="CF177:CH177"/>
    <mergeCell ref="CI177:CK177"/>
    <mergeCell ref="CL177:CN177"/>
    <mergeCell ref="DY178:EA178"/>
    <mergeCell ref="EB178:ED178"/>
    <mergeCell ref="EE178:EG178"/>
    <mergeCell ref="EH178:EJ178"/>
    <mergeCell ref="GG177:GI177"/>
    <mergeCell ref="EZ177:FB177"/>
    <mergeCell ref="FC177:FE177"/>
    <mergeCell ref="FF177:FH177"/>
    <mergeCell ref="FI177:FK177"/>
    <mergeCell ref="FL177:FN177"/>
    <mergeCell ref="FO177:FQ177"/>
    <mergeCell ref="EH177:EJ177"/>
    <mergeCell ref="EK177:EM177"/>
    <mergeCell ref="EN177:EP177"/>
    <mergeCell ref="EQ177:ES177"/>
    <mergeCell ref="ET177:EV177"/>
    <mergeCell ref="EW177:EY177"/>
    <mergeCell ref="BZ178:CB178"/>
    <mergeCell ref="CC178:CE178"/>
    <mergeCell ref="CF178:CH178"/>
    <mergeCell ref="CI178:CK178"/>
    <mergeCell ref="EK178:EM178"/>
    <mergeCell ref="DD178:DF178"/>
    <mergeCell ref="DG178:DI178"/>
    <mergeCell ref="DJ178:DL178"/>
    <mergeCell ref="DM178:DO178"/>
    <mergeCell ref="DP178:DR178"/>
    <mergeCell ref="DS178:DU178"/>
    <mergeCell ref="CL178:CN178"/>
    <mergeCell ref="CO178:CQ178"/>
    <mergeCell ref="CR178:CT178"/>
    <mergeCell ref="CU178:CW178"/>
    <mergeCell ref="CX178:CZ178"/>
    <mergeCell ref="DA178:DC178"/>
    <mergeCell ref="BZ177:CB177"/>
    <mergeCell ref="AV177:AX177"/>
    <mergeCell ref="AY177:BA177"/>
    <mergeCell ref="BB177:BD177"/>
    <mergeCell ref="BE177:BG177"/>
    <mergeCell ref="BH177:BJ177"/>
    <mergeCell ref="BK177:BM177"/>
    <mergeCell ref="HE176:HG176"/>
    <mergeCell ref="HH176:HJ176"/>
    <mergeCell ref="DS176:DU176"/>
    <mergeCell ref="DV176:DX176"/>
    <mergeCell ref="DY176:EA176"/>
    <mergeCell ref="EB176:ED176"/>
    <mergeCell ref="EE176:EG176"/>
    <mergeCell ref="EH176:EJ176"/>
    <mergeCell ref="DA176:DC176"/>
    <mergeCell ref="DD176:DF176"/>
    <mergeCell ref="DG176:DI176"/>
    <mergeCell ref="DJ176:DL176"/>
    <mergeCell ref="DM176:DO176"/>
    <mergeCell ref="DP176:DR176"/>
    <mergeCell ref="CI176:CK176"/>
    <mergeCell ref="CL176:CN176"/>
    <mergeCell ref="CO176:CQ176"/>
    <mergeCell ref="GS177:GU177"/>
    <mergeCell ref="GV177:GX177"/>
    <mergeCell ref="GY177:HA177"/>
    <mergeCell ref="FR177:FT177"/>
    <mergeCell ref="FU177:FW177"/>
    <mergeCell ref="FX177:FZ177"/>
    <mergeCell ref="GA177:GC177"/>
    <mergeCell ref="CR176:CT176"/>
    <mergeCell ref="GD177:GF177"/>
    <mergeCell ref="B177:U178"/>
    <mergeCell ref="V177:AA178"/>
    <mergeCell ref="AB177:AF178"/>
    <mergeCell ref="AG177:AK177"/>
    <mergeCell ref="AL177:AO177"/>
    <mergeCell ref="AP177:AR177"/>
    <mergeCell ref="AS177:AU177"/>
    <mergeCell ref="GM176:GO176"/>
    <mergeCell ref="GP176:GR176"/>
    <mergeCell ref="GS176:GU176"/>
    <mergeCell ref="GV176:GX176"/>
    <mergeCell ref="GY176:HA176"/>
    <mergeCell ref="HB176:HD176"/>
    <mergeCell ref="FU176:FW176"/>
    <mergeCell ref="FX176:FZ176"/>
    <mergeCell ref="GA176:GC176"/>
    <mergeCell ref="GD176:GF176"/>
    <mergeCell ref="GG176:GI176"/>
    <mergeCell ref="GJ176:GL176"/>
    <mergeCell ref="FC176:FE176"/>
    <mergeCell ref="FF176:FH176"/>
    <mergeCell ref="FI176:FK176"/>
    <mergeCell ref="FL176:FN176"/>
    <mergeCell ref="FO176:FQ176"/>
    <mergeCell ref="FR176:FT176"/>
    <mergeCell ref="EK176:EM176"/>
    <mergeCell ref="EN176:EP176"/>
    <mergeCell ref="EQ176:ES176"/>
    <mergeCell ref="ET176:EV176"/>
    <mergeCell ref="EW176:EY176"/>
    <mergeCell ref="EZ176:FB176"/>
    <mergeCell ref="CO177:CQ177"/>
    <mergeCell ref="CU176:CW176"/>
    <mergeCell ref="CX176:CZ176"/>
    <mergeCell ref="BQ176:BS176"/>
    <mergeCell ref="BT176:BV176"/>
    <mergeCell ref="BW176:BY176"/>
    <mergeCell ref="BZ176:CB176"/>
    <mergeCell ref="CC176:CE176"/>
    <mergeCell ref="CF176:CH176"/>
    <mergeCell ref="HB177:HD177"/>
    <mergeCell ref="HE177:HG177"/>
    <mergeCell ref="HH177:HJ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C173:N173"/>
    <mergeCell ref="O173:BW173"/>
    <mergeCell ref="B175:U176"/>
    <mergeCell ref="V175:AA176"/>
    <mergeCell ref="AB175:AF176"/>
    <mergeCell ref="AG175:AO176"/>
    <mergeCell ref="AP175:BY175"/>
    <mergeCell ref="BH176:BJ176"/>
    <mergeCell ref="BK176:BM176"/>
    <mergeCell ref="BN176:BP176"/>
    <mergeCell ref="C170:N170"/>
    <mergeCell ref="O170:BW170"/>
    <mergeCell ref="C171:N171"/>
    <mergeCell ref="O171:R171"/>
    <mergeCell ref="C172:N172"/>
    <mergeCell ref="O172:Q172"/>
    <mergeCell ref="C167:N167"/>
    <mergeCell ref="O167:BW167"/>
    <mergeCell ref="C168:N168"/>
    <mergeCell ref="O168:Q168"/>
    <mergeCell ref="C169:N169"/>
    <mergeCell ref="O169:Q169"/>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CO164:CQ164"/>
    <mergeCell ref="CR164:CT164"/>
    <mergeCell ref="CU164:CW164"/>
    <mergeCell ref="CX164:CZ164"/>
    <mergeCell ref="DA164:DC164"/>
    <mergeCell ref="DD164:DF164"/>
    <mergeCell ref="BW164:BY164"/>
    <mergeCell ref="BZ164:CB164"/>
    <mergeCell ref="CC164:CE164"/>
    <mergeCell ref="CF164:CH164"/>
    <mergeCell ref="CI164:CK164"/>
    <mergeCell ref="CL164:CN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Z162:CB162"/>
    <mergeCell ref="CC162:CE162"/>
    <mergeCell ref="CF162:CH162"/>
    <mergeCell ref="CI162:CK162"/>
    <mergeCell ref="BE162:BG162"/>
    <mergeCell ref="BH162:BJ162"/>
    <mergeCell ref="BK162:BM162"/>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Z162:FB162"/>
    <mergeCell ref="FC162:FE162"/>
    <mergeCell ref="DV162:DX162"/>
    <mergeCell ref="DY162:EA162"/>
    <mergeCell ref="EB162:ED162"/>
    <mergeCell ref="EE162:EG162"/>
    <mergeCell ref="EH162:EJ162"/>
    <mergeCell ref="EK162:EM162"/>
    <mergeCell ref="DD162:DF162"/>
    <mergeCell ref="DG162:DI162"/>
    <mergeCell ref="DJ162:DL162"/>
    <mergeCell ref="DM162:DO162"/>
    <mergeCell ref="DP162:DR162"/>
    <mergeCell ref="DS162:DU162"/>
    <mergeCell ref="CL162:CN162"/>
    <mergeCell ref="CO162:CQ162"/>
    <mergeCell ref="CR162:CT162"/>
    <mergeCell ref="CU162:CW162"/>
    <mergeCell ref="CX162:CZ162"/>
    <mergeCell ref="DA162:DC162"/>
    <mergeCell ref="HB161:HD161"/>
    <mergeCell ref="B159:U160"/>
    <mergeCell ref="V159:AA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N161:EP161"/>
    <mergeCell ref="EQ161:ES161"/>
    <mergeCell ref="ET161:EV161"/>
    <mergeCell ref="EW161:EY161"/>
    <mergeCell ref="DP161:DR161"/>
    <mergeCell ref="DS161:DU161"/>
    <mergeCell ref="DV161:DX161"/>
    <mergeCell ref="DY161:EA161"/>
    <mergeCell ref="EB161:ED161"/>
    <mergeCell ref="EE161:EG161"/>
    <mergeCell ref="CX161:CZ161"/>
    <mergeCell ref="DA161:DC161"/>
    <mergeCell ref="DD161:DF161"/>
    <mergeCell ref="DG161:DI161"/>
    <mergeCell ref="DJ161:DL161"/>
    <mergeCell ref="DM161:DO161"/>
    <mergeCell ref="CF161:CH161"/>
    <mergeCell ref="CI161:CK161"/>
    <mergeCell ref="CL161:CN161"/>
    <mergeCell ref="CO161:CQ161"/>
    <mergeCell ref="CR161:CT161"/>
    <mergeCell ref="CU161:CW161"/>
    <mergeCell ref="BN161:BP161"/>
    <mergeCell ref="BQ161:BS161"/>
    <mergeCell ref="BT161:BV161"/>
    <mergeCell ref="BW161:BY161"/>
    <mergeCell ref="BZ161:CB161"/>
    <mergeCell ref="CC161:CE161"/>
    <mergeCell ref="AV161:AX161"/>
    <mergeCell ref="AY161:BA161"/>
    <mergeCell ref="BB161:BD161"/>
    <mergeCell ref="BE161:BG161"/>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EW160:EY160"/>
    <mergeCell ref="EZ160:FB160"/>
    <mergeCell ref="DS160:DU160"/>
    <mergeCell ref="DV160:DX160"/>
    <mergeCell ref="DY160:EA160"/>
    <mergeCell ref="EB160:ED160"/>
    <mergeCell ref="EE160:EG160"/>
    <mergeCell ref="EH160:EJ160"/>
    <mergeCell ref="DA160:DC160"/>
    <mergeCell ref="DD160:DF160"/>
    <mergeCell ref="DG160:DI160"/>
    <mergeCell ref="DJ160:DL160"/>
    <mergeCell ref="DM160:DO160"/>
    <mergeCell ref="DP160:DR160"/>
    <mergeCell ref="CI160:CK160"/>
    <mergeCell ref="CL160:CN160"/>
    <mergeCell ref="CO160:CQ160"/>
    <mergeCell ref="CR160:CT160"/>
    <mergeCell ref="CU160:CW160"/>
    <mergeCell ref="CX160:CZ160"/>
    <mergeCell ref="BQ160:BS160"/>
    <mergeCell ref="BT160:BV160"/>
    <mergeCell ref="BW160:BY160"/>
    <mergeCell ref="BZ160:CB160"/>
    <mergeCell ref="CC160:CE160"/>
    <mergeCell ref="CF160:CH160"/>
    <mergeCell ref="AY160:BA160"/>
    <mergeCell ref="BB160:BD160"/>
    <mergeCell ref="BE160:BG160"/>
    <mergeCell ref="BH160:BJ160"/>
    <mergeCell ref="BK160:BM160"/>
    <mergeCell ref="BN160:BP160"/>
    <mergeCell ref="AL160:AO160"/>
    <mergeCell ref="AP160:AR160"/>
    <mergeCell ref="AS160:AU160"/>
    <mergeCell ref="AV160:AX160"/>
    <mergeCell ref="GG159:GI159"/>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DG159:DI159"/>
    <mergeCell ref="DJ159:DL159"/>
    <mergeCell ref="CC159:CE159"/>
    <mergeCell ref="CF159:CH159"/>
    <mergeCell ref="CI159:CK159"/>
    <mergeCell ref="CL159:CN159"/>
    <mergeCell ref="CO159:CQ159"/>
    <mergeCell ref="CR159:CT159"/>
    <mergeCell ref="BK159:BM159"/>
    <mergeCell ref="BN159:BP159"/>
    <mergeCell ref="BQ159:BS159"/>
    <mergeCell ref="BT159:BV159"/>
    <mergeCell ref="BW159:BY159"/>
    <mergeCell ref="BZ159:CB159"/>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DS158:DU158"/>
    <mergeCell ref="DV158:DX158"/>
    <mergeCell ref="DY158:EA158"/>
    <mergeCell ref="CR158:CT158"/>
    <mergeCell ref="CU158:CW158"/>
    <mergeCell ref="CX158:CZ158"/>
    <mergeCell ref="DA158:DC158"/>
    <mergeCell ref="DD158:DF158"/>
    <mergeCell ref="DG158:DI158"/>
    <mergeCell ref="BZ158:CB158"/>
    <mergeCell ref="CC158:CE158"/>
    <mergeCell ref="CF158:CH158"/>
    <mergeCell ref="CI158:CK158"/>
    <mergeCell ref="CL158:CN158"/>
    <mergeCell ref="CO158:CQ158"/>
    <mergeCell ref="BH158:BJ158"/>
    <mergeCell ref="BK158:BM158"/>
    <mergeCell ref="BN158:BP158"/>
    <mergeCell ref="BQ158:BS158"/>
    <mergeCell ref="BT158:BV158"/>
    <mergeCell ref="BW158:BY158"/>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FL157:FN157"/>
    <mergeCell ref="FO157:FQ157"/>
    <mergeCell ref="FR157:FT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EH157:EJ157"/>
    <mergeCell ref="EK157:EM157"/>
    <mergeCell ref="DD157:DF157"/>
    <mergeCell ref="DG157:DI157"/>
    <mergeCell ref="DJ157:DL157"/>
    <mergeCell ref="DM157:DO157"/>
    <mergeCell ref="DP157:DR157"/>
    <mergeCell ref="DS157:DU157"/>
    <mergeCell ref="CL157:CN157"/>
    <mergeCell ref="CO157:CQ157"/>
    <mergeCell ref="CR157:CT157"/>
    <mergeCell ref="CU157:CW157"/>
    <mergeCell ref="CX157:CZ157"/>
    <mergeCell ref="DA157:DC157"/>
    <mergeCell ref="BT157:BV157"/>
    <mergeCell ref="BW157:BY157"/>
    <mergeCell ref="BZ157:CB157"/>
    <mergeCell ref="CC157:CE157"/>
    <mergeCell ref="CF157:CH157"/>
    <mergeCell ref="CI157:CK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GS156:GU156"/>
    <mergeCell ref="GV156:GX156"/>
    <mergeCell ref="GY156:HA156"/>
    <mergeCell ref="HB156:HD156"/>
    <mergeCell ref="HE156:HG156"/>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EQ156:ES156"/>
    <mergeCell ref="ET156:EV156"/>
    <mergeCell ref="EW156:EY156"/>
    <mergeCell ref="EZ156:FB156"/>
    <mergeCell ref="FC156:FE156"/>
    <mergeCell ref="FF156:FH156"/>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CO156:CQ156"/>
    <mergeCell ref="CR156:CT156"/>
    <mergeCell ref="CU156:CW156"/>
    <mergeCell ref="CX156:CZ156"/>
    <mergeCell ref="DA156:DC156"/>
    <mergeCell ref="DD156:DF156"/>
    <mergeCell ref="BW156:BY156"/>
    <mergeCell ref="BZ156:CB156"/>
    <mergeCell ref="CC156:CE156"/>
    <mergeCell ref="CF156:CH156"/>
    <mergeCell ref="CI156:CK156"/>
    <mergeCell ref="CL156:CN156"/>
    <mergeCell ref="BE156:BG156"/>
    <mergeCell ref="BH156:BJ156"/>
    <mergeCell ref="BK156:BM156"/>
    <mergeCell ref="BN156:BP156"/>
    <mergeCell ref="BQ156:BS156"/>
    <mergeCell ref="BT156:BV156"/>
    <mergeCell ref="HH157:HJ157"/>
    <mergeCell ref="HH155:HJ155"/>
    <mergeCell ref="HK155:HM155"/>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DV155:DX155"/>
    <mergeCell ref="DY155:EA155"/>
    <mergeCell ref="EB155:ED155"/>
    <mergeCell ref="EE155:EG155"/>
    <mergeCell ref="EH155:EJ155"/>
    <mergeCell ref="HK156:HM156"/>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FL154:FN154"/>
    <mergeCell ref="FO154:FQ154"/>
    <mergeCell ref="DA155:DC155"/>
    <mergeCell ref="DD155:DF155"/>
    <mergeCell ref="DG155:DI155"/>
    <mergeCell ref="DJ155:DL155"/>
    <mergeCell ref="DM155:DO155"/>
    <mergeCell ref="DP155:DR155"/>
    <mergeCell ref="DS154:DU154"/>
    <mergeCell ref="CL154:CN154"/>
    <mergeCell ref="CO154:CQ154"/>
    <mergeCell ref="CR154:CT154"/>
    <mergeCell ref="CU154:CW154"/>
    <mergeCell ref="CX154:CZ154"/>
    <mergeCell ref="DA154:DC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CI154:CK154"/>
    <mergeCell ref="DM153:DO153"/>
    <mergeCell ref="CR153:CT153"/>
    <mergeCell ref="CU153:CW153"/>
    <mergeCell ref="HE155:HG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BK153:BM153"/>
    <mergeCell ref="DP154:DR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CC154:CE154"/>
    <mergeCell ref="CF154:CH154"/>
    <mergeCell ref="HH154:HJ154"/>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FF153:FH153"/>
    <mergeCell ref="FI153:FK153"/>
    <mergeCell ref="FL153:FN153"/>
    <mergeCell ref="FO153:FQ153"/>
    <mergeCell ref="EH153:EJ153"/>
    <mergeCell ref="EK153:EM153"/>
    <mergeCell ref="EN153:EP153"/>
    <mergeCell ref="EQ153:ES153"/>
    <mergeCell ref="BT154:BV154"/>
    <mergeCell ref="BW154:BY154"/>
    <mergeCell ref="BZ154:CB154"/>
    <mergeCell ref="DJ153:DL153"/>
    <mergeCell ref="GM152:GO152"/>
    <mergeCell ref="GP152:GR152"/>
    <mergeCell ref="GS152:GU152"/>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DS152:DU152"/>
    <mergeCell ref="DV152:DX152"/>
    <mergeCell ref="DY152:EA152"/>
    <mergeCell ref="EB152:ED152"/>
    <mergeCell ref="EE152:EG152"/>
    <mergeCell ref="EH152:EJ152"/>
    <mergeCell ref="DA152:DC152"/>
    <mergeCell ref="DD152:DF152"/>
    <mergeCell ref="DG152:DI152"/>
    <mergeCell ref="DJ152:DL152"/>
    <mergeCell ref="DM152:DO152"/>
    <mergeCell ref="DP152:DR152"/>
    <mergeCell ref="CI152:CK152"/>
    <mergeCell ref="CL152:CN152"/>
    <mergeCell ref="CO152:CQ152"/>
    <mergeCell ref="CR152:CT152"/>
    <mergeCell ref="CU152:CW152"/>
    <mergeCell ref="CX152:CZ152"/>
    <mergeCell ref="BQ152:BS152"/>
    <mergeCell ref="BT152:BV152"/>
    <mergeCell ref="BW152:BY152"/>
    <mergeCell ref="BZ152:CB152"/>
    <mergeCell ref="CC152:CE152"/>
    <mergeCell ref="CF152:CH152"/>
    <mergeCell ref="HB153:HD153"/>
    <mergeCell ref="CO140:CQ140"/>
    <mergeCell ref="CR140:CT140"/>
    <mergeCell ref="CU140:CW140"/>
    <mergeCell ref="CX140:CZ140"/>
    <mergeCell ref="DA140:DC140"/>
    <mergeCell ref="DD140:DF140"/>
    <mergeCell ref="BW140:BY140"/>
    <mergeCell ref="BZ140:CB140"/>
    <mergeCell ref="CC140:CE140"/>
    <mergeCell ref="CF140:CH140"/>
    <mergeCell ref="CI140:CK140"/>
    <mergeCell ref="CL140:CN140"/>
    <mergeCell ref="FF140:FH140"/>
    <mergeCell ref="DY140:EA140"/>
    <mergeCell ref="EB140:ED140"/>
    <mergeCell ref="EE140:EG140"/>
    <mergeCell ref="EH140:EJ140"/>
    <mergeCell ref="EK140:EM140"/>
    <mergeCell ref="EN140:EP140"/>
    <mergeCell ref="BK140:BM140"/>
    <mergeCell ref="BN140:BP140"/>
    <mergeCell ref="BZ151:DI151"/>
    <mergeCell ref="DJ151:ES151"/>
    <mergeCell ref="ET151:GC151"/>
    <mergeCell ref="GD151:HM151"/>
    <mergeCell ref="AP152:AR152"/>
    <mergeCell ref="AS152:AU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C146:N146"/>
    <mergeCell ref="O146:BW146"/>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HH152:HJ152"/>
    <mergeCell ref="HK152:HM152"/>
    <mergeCell ref="GS140:GU140"/>
    <mergeCell ref="GV140:GX140"/>
    <mergeCell ref="GY140:HA140"/>
    <mergeCell ref="HB140:HD140"/>
    <mergeCell ref="HE140:HG140"/>
    <mergeCell ref="HH140:HJ140"/>
    <mergeCell ref="GA140:GC140"/>
    <mergeCell ref="GD140:GF140"/>
    <mergeCell ref="GG140:GI140"/>
    <mergeCell ref="GJ140:GL140"/>
    <mergeCell ref="GM140:GO140"/>
    <mergeCell ref="GP140:GR140"/>
    <mergeCell ref="FI140:FK140"/>
    <mergeCell ref="FL140:FN140"/>
    <mergeCell ref="FO140:FQ140"/>
    <mergeCell ref="FR140:FT140"/>
    <mergeCell ref="FU140:FW140"/>
    <mergeCell ref="FX140:FZ140"/>
    <mergeCell ref="EQ140:ES140"/>
    <mergeCell ref="ET140:EV140"/>
    <mergeCell ref="EW140:EY140"/>
    <mergeCell ref="EZ140:FB140"/>
    <mergeCell ref="FC140:FE140"/>
    <mergeCell ref="DG140:DI140"/>
    <mergeCell ref="DJ140:DL140"/>
    <mergeCell ref="DM140:DO140"/>
    <mergeCell ref="DP140:DR140"/>
    <mergeCell ref="DS140:DU140"/>
    <mergeCell ref="DV140:DX140"/>
    <mergeCell ref="HH139:HJ139"/>
    <mergeCell ref="HK139:HM139"/>
    <mergeCell ref="AG140:AK140"/>
    <mergeCell ref="AL140:AO140"/>
    <mergeCell ref="AP140:AR140"/>
    <mergeCell ref="AS140:AU140"/>
    <mergeCell ref="AV140:AX140"/>
    <mergeCell ref="AY140:BA140"/>
    <mergeCell ref="BB140:BD140"/>
    <mergeCell ref="GM139:GO139"/>
    <mergeCell ref="GP139:GR139"/>
    <mergeCell ref="GS139:GU139"/>
    <mergeCell ref="GV139:GX139"/>
    <mergeCell ref="GY139:HA139"/>
    <mergeCell ref="HB139:HD139"/>
    <mergeCell ref="FU139:FW139"/>
    <mergeCell ref="FX139:FZ139"/>
    <mergeCell ref="GA139:GC139"/>
    <mergeCell ref="GD139:GF139"/>
    <mergeCell ref="GG139:GI139"/>
    <mergeCell ref="GJ139:GL139"/>
    <mergeCell ref="FC139:FE139"/>
    <mergeCell ref="FF139:FH139"/>
    <mergeCell ref="FI139:FK139"/>
    <mergeCell ref="FL139:FN139"/>
    <mergeCell ref="FO139:FQ139"/>
    <mergeCell ref="FR139:FT139"/>
    <mergeCell ref="EK139:EM139"/>
    <mergeCell ref="EN139:EP139"/>
    <mergeCell ref="EQ139:ES139"/>
    <mergeCell ref="ET139:EV139"/>
    <mergeCell ref="EW139:EY139"/>
    <mergeCell ref="EZ139:FB139"/>
    <mergeCell ref="DS139:DU139"/>
    <mergeCell ref="DV139:DX139"/>
    <mergeCell ref="DY139:EA139"/>
    <mergeCell ref="EB139:ED139"/>
    <mergeCell ref="EE139:EG139"/>
    <mergeCell ref="EH139:EJ139"/>
    <mergeCell ref="DA139:DC139"/>
    <mergeCell ref="DD139:DF139"/>
    <mergeCell ref="DG139:DI139"/>
    <mergeCell ref="DJ139:DL139"/>
    <mergeCell ref="DM139:DO139"/>
    <mergeCell ref="DP139:DR139"/>
    <mergeCell ref="CI139:CK139"/>
    <mergeCell ref="CL139:CN139"/>
    <mergeCell ref="CO139:CQ139"/>
    <mergeCell ref="CR139:CT139"/>
    <mergeCell ref="CU139:CW139"/>
    <mergeCell ref="CX139:CZ139"/>
    <mergeCell ref="BQ139:BS139"/>
    <mergeCell ref="BT139:BV139"/>
    <mergeCell ref="BW139:BY139"/>
    <mergeCell ref="BZ139:CB139"/>
    <mergeCell ref="CC139:CE139"/>
    <mergeCell ref="CF139:CH139"/>
    <mergeCell ref="AY139:BA139"/>
    <mergeCell ref="BB139:BD139"/>
    <mergeCell ref="BE139:BG139"/>
    <mergeCell ref="BH139:BJ139"/>
    <mergeCell ref="BK139:BM139"/>
    <mergeCell ref="BN139:BP139"/>
    <mergeCell ref="HK140:HM140"/>
    <mergeCell ref="HK138:HM138"/>
    <mergeCell ref="B139:U140"/>
    <mergeCell ref="V139:AA140"/>
    <mergeCell ref="AB139:AF140"/>
    <mergeCell ref="AG139:AK139"/>
    <mergeCell ref="AL139:AO139"/>
    <mergeCell ref="AP139:AR139"/>
    <mergeCell ref="AS139:AU139"/>
    <mergeCell ref="AV139:AX139"/>
    <mergeCell ref="GP138:GR138"/>
    <mergeCell ref="GS138:GU138"/>
    <mergeCell ref="GV138:GX138"/>
    <mergeCell ref="GY138:HA138"/>
    <mergeCell ref="HB138:HD138"/>
    <mergeCell ref="HE138:HG138"/>
    <mergeCell ref="FX138:FZ138"/>
    <mergeCell ref="GA138:GC138"/>
    <mergeCell ref="GD138:GF138"/>
    <mergeCell ref="GG138:GI138"/>
    <mergeCell ref="GJ138:GL138"/>
    <mergeCell ref="GM138:GO138"/>
    <mergeCell ref="FF138:FH138"/>
    <mergeCell ref="FI138:FK138"/>
    <mergeCell ref="FL138:FN138"/>
    <mergeCell ref="FO138:FQ138"/>
    <mergeCell ref="FR138:FT138"/>
    <mergeCell ref="FU138:FW138"/>
    <mergeCell ref="EN138:EP138"/>
    <mergeCell ref="EQ138:ES138"/>
    <mergeCell ref="ET138:EV138"/>
    <mergeCell ref="EW138:EY138"/>
    <mergeCell ref="EZ138:FB138"/>
    <mergeCell ref="FC138:FE138"/>
    <mergeCell ref="DV138:DX138"/>
    <mergeCell ref="DY138:EA138"/>
    <mergeCell ref="EB138:ED138"/>
    <mergeCell ref="EE138:EG138"/>
    <mergeCell ref="EH138:EJ138"/>
    <mergeCell ref="EK138:EM138"/>
    <mergeCell ref="DD138:DF138"/>
    <mergeCell ref="DG138:DI138"/>
    <mergeCell ref="DJ138:DL138"/>
    <mergeCell ref="DM138:DO138"/>
    <mergeCell ref="DP138:DR138"/>
    <mergeCell ref="DS138:DU138"/>
    <mergeCell ref="CL138:CN138"/>
    <mergeCell ref="CO138:CQ138"/>
    <mergeCell ref="CR138:CT138"/>
    <mergeCell ref="CU138:CW138"/>
    <mergeCell ref="CX138:CZ138"/>
    <mergeCell ref="DA138:DC138"/>
    <mergeCell ref="BT138:BV138"/>
    <mergeCell ref="BW138:BY138"/>
    <mergeCell ref="BZ138:CB138"/>
    <mergeCell ref="CC138:CE138"/>
    <mergeCell ref="CF138:CH138"/>
    <mergeCell ref="CI138:CK138"/>
    <mergeCell ref="BB138:BD138"/>
    <mergeCell ref="BE138:BG138"/>
    <mergeCell ref="BH138:BJ138"/>
    <mergeCell ref="BK138:BM138"/>
    <mergeCell ref="BN138:BP138"/>
    <mergeCell ref="BQ138:BS138"/>
    <mergeCell ref="HE139:HG139"/>
    <mergeCell ref="HE137:HG137"/>
    <mergeCell ref="HH137:HJ137"/>
    <mergeCell ref="HK137:HM137"/>
    <mergeCell ref="AG138:AK138"/>
    <mergeCell ref="AL138:AO138"/>
    <mergeCell ref="AP138:AR138"/>
    <mergeCell ref="AS138:AU138"/>
    <mergeCell ref="AV138:AX138"/>
    <mergeCell ref="AY138:BA138"/>
    <mergeCell ref="GJ137:GL137"/>
    <mergeCell ref="GM137:GO137"/>
    <mergeCell ref="GP137:GR137"/>
    <mergeCell ref="GS137:GU137"/>
    <mergeCell ref="GV137:GX137"/>
    <mergeCell ref="GY137:HA137"/>
    <mergeCell ref="FR137:FT137"/>
    <mergeCell ref="FU137:FW137"/>
    <mergeCell ref="FX137:FZ137"/>
    <mergeCell ref="GA137:GC137"/>
    <mergeCell ref="GD137:GF137"/>
    <mergeCell ref="GG137:GI137"/>
    <mergeCell ref="EZ137:FB137"/>
    <mergeCell ref="FC137:FE137"/>
    <mergeCell ref="FF137:FH137"/>
    <mergeCell ref="FI137:FK137"/>
    <mergeCell ref="FL137:FN137"/>
    <mergeCell ref="FO137:FQ137"/>
    <mergeCell ref="EH137:EJ137"/>
    <mergeCell ref="EK137:EM137"/>
    <mergeCell ref="EN137:EP137"/>
    <mergeCell ref="EQ137:ES137"/>
    <mergeCell ref="ET137:EV137"/>
    <mergeCell ref="EW137:EY137"/>
    <mergeCell ref="DP137:DR137"/>
    <mergeCell ref="DS137:DU137"/>
    <mergeCell ref="DV137:DX137"/>
    <mergeCell ref="DY137:EA137"/>
    <mergeCell ref="EB137:ED137"/>
    <mergeCell ref="EE137:EG137"/>
    <mergeCell ref="FI136:FK136"/>
    <mergeCell ref="FL136:FN136"/>
    <mergeCell ref="FO136:FQ136"/>
    <mergeCell ref="FR136:FT136"/>
    <mergeCell ref="CX137:CZ137"/>
    <mergeCell ref="DA137:DC137"/>
    <mergeCell ref="DD137:DF137"/>
    <mergeCell ref="DG137:DI137"/>
    <mergeCell ref="DJ137:DL137"/>
    <mergeCell ref="DM137:DO137"/>
    <mergeCell ref="CF137:CH137"/>
    <mergeCell ref="CI137:CK137"/>
    <mergeCell ref="CL137:CN137"/>
    <mergeCell ref="CO137:CQ137"/>
    <mergeCell ref="CR137:CT137"/>
    <mergeCell ref="CU137:CW137"/>
    <mergeCell ref="BN137:BP137"/>
    <mergeCell ref="BQ137:BS137"/>
    <mergeCell ref="BT137:BV137"/>
    <mergeCell ref="BW137:BY137"/>
    <mergeCell ref="BZ137:CB137"/>
    <mergeCell ref="CC137:CE137"/>
    <mergeCell ref="DG136:DI136"/>
    <mergeCell ref="DJ136:DL136"/>
    <mergeCell ref="DM136:DO136"/>
    <mergeCell ref="DP136:DR136"/>
    <mergeCell ref="CU136:CW136"/>
    <mergeCell ref="CX136:CZ136"/>
    <mergeCell ref="BQ136:BS136"/>
    <mergeCell ref="BT136:BV136"/>
    <mergeCell ref="BW136:BY136"/>
    <mergeCell ref="BZ136:CB136"/>
    <mergeCell ref="AV137:AX137"/>
    <mergeCell ref="AY137:BA137"/>
    <mergeCell ref="BB137:BD137"/>
    <mergeCell ref="BE137:BG137"/>
    <mergeCell ref="BH137:BJ137"/>
    <mergeCell ref="BK137:BM137"/>
    <mergeCell ref="HH138:HJ138"/>
    <mergeCell ref="B137:U138"/>
    <mergeCell ref="V137:AA138"/>
    <mergeCell ref="AB137:AF138"/>
    <mergeCell ref="AG137:AK137"/>
    <mergeCell ref="AL137:AO137"/>
    <mergeCell ref="AP137:AR137"/>
    <mergeCell ref="AS137:AU137"/>
    <mergeCell ref="GM136:GO136"/>
    <mergeCell ref="GP136:GR136"/>
    <mergeCell ref="GS136:GU136"/>
    <mergeCell ref="GV136:GX136"/>
    <mergeCell ref="GY136:HA136"/>
    <mergeCell ref="HB136:HD136"/>
    <mergeCell ref="FU136:FW136"/>
    <mergeCell ref="FX136:FZ136"/>
    <mergeCell ref="GA136:GC136"/>
    <mergeCell ref="GD136:GF136"/>
    <mergeCell ref="GG136:GI136"/>
    <mergeCell ref="GJ136:GL136"/>
    <mergeCell ref="FC136:FE136"/>
    <mergeCell ref="FF136:FH136"/>
    <mergeCell ref="HB137:HD137"/>
    <mergeCell ref="B135:U136"/>
    <mergeCell ref="V135:AA136"/>
    <mergeCell ref="CR136:CT136"/>
    <mergeCell ref="HK135:HM135"/>
    <mergeCell ref="AG136:AK136"/>
    <mergeCell ref="AL136:AO136"/>
    <mergeCell ref="AP136:AR136"/>
    <mergeCell ref="AS136:AU136"/>
    <mergeCell ref="AV136:AX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W135:EY135"/>
    <mergeCell ref="EZ135:FB135"/>
    <mergeCell ref="FC135:FE135"/>
    <mergeCell ref="FF135:FH135"/>
    <mergeCell ref="FI135:FK135"/>
    <mergeCell ref="FL135:FN135"/>
    <mergeCell ref="EE135:EG135"/>
    <mergeCell ref="EH135:EJ135"/>
    <mergeCell ref="EK135:EM135"/>
    <mergeCell ref="EN135:EP135"/>
    <mergeCell ref="EQ135:ES135"/>
    <mergeCell ref="CI136:CK136"/>
    <mergeCell ref="CL136:CN136"/>
    <mergeCell ref="CO136:CQ136"/>
    <mergeCell ref="CC136:CE136"/>
    <mergeCell ref="CF136:CH136"/>
    <mergeCell ref="AY136:BA136"/>
    <mergeCell ref="BB136:BD136"/>
    <mergeCell ref="BE136:BG136"/>
    <mergeCell ref="BH136:BJ136"/>
    <mergeCell ref="BK136:BM136"/>
    <mergeCell ref="BN136:BP136"/>
    <mergeCell ref="EK136:EM136"/>
    <mergeCell ref="EN136:EP136"/>
    <mergeCell ref="EQ136:ES136"/>
    <mergeCell ref="ET136:EV136"/>
    <mergeCell ref="EW136:EY136"/>
    <mergeCell ref="EZ136:FB136"/>
    <mergeCell ref="DS136:DU136"/>
    <mergeCell ref="DV136:DX136"/>
    <mergeCell ref="DY136:EA136"/>
    <mergeCell ref="EB136:ED136"/>
    <mergeCell ref="EE136:EG136"/>
    <mergeCell ref="EH136:EJ136"/>
    <mergeCell ref="DA136:DC136"/>
    <mergeCell ref="DD136:DF136"/>
    <mergeCell ref="ET135:EV135"/>
    <mergeCell ref="DM135:DO135"/>
    <mergeCell ref="DP135:DR135"/>
    <mergeCell ref="DS135:DU135"/>
    <mergeCell ref="DV135:DX135"/>
    <mergeCell ref="DY135:EA135"/>
    <mergeCell ref="EB135:ED135"/>
    <mergeCell ref="CU135:CW135"/>
    <mergeCell ref="CX135:CZ135"/>
    <mergeCell ref="DA135:DC135"/>
    <mergeCell ref="DD135:DF135"/>
    <mergeCell ref="DG135:DI135"/>
    <mergeCell ref="DJ135:DL135"/>
    <mergeCell ref="CC135:CE135"/>
    <mergeCell ref="CF135:CH135"/>
    <mergeCell ref="CI135:CK135"/>
    <mergeCell ref="CL135:CN135"/>
    <mergeCell ref="CO135:CQ135"/>
    <mergeCell ref="CR135:CT135"/>
    <mergeCell ref="FI134:FK134"/>
    <mergeCell ref="EB134:ED134"/>
    <mergeCell ref="EE134:EG134"/>
    <mergeCell ref="EH134:EJ134"/>
    <mergeCell ref="EK134:EM134"/>
    <mergeCell ref="BZ135:CB135"/>
    <mergeCell ref="AS135:AU135"/>
    <mergeCell ref="AV135:AX135"/>
    <mergeCell ref="AY135:BA135"/>
    <mergeCell ref="BB135:BD135"/>
    <mergeCell ref="BE135:BG135"/>
    <mergeCell ref="BH135:BJ135"/>
    <mergeCell ref="HE136:HG136"/>
    <mergeCell ref="HH136:HJ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BK135:BM135"/>
    <mergeCell ref="BN135:BP135"/>
    <mergeCell ref="BQ135:BS135"/>
    <mergeCell ref="BT135:BV135"/>
    <mergeCell ref="BW135:BY135"/>
    <mergeCell ref="AB135:AF136"/>
    <mergeCell ref="AG135:AK135"/>
    <mergeCell ref="AL135:AO135"/>
    <mergeCell ref="AP135:AR135"/>
    <mergeCell ref="GV134:GX134"/>
    <mergeCell ref="GY134:HA134"/>
    <mergeCell ref="HB134:HD134"/>
    <mergeCell ref="HE134:HG134"/>
    <mergeCell ref="HH134:HJ134"/>
    <mergeCell ref="HK134:HM134"/>
    <mergeCell ref="GD134:GF134"/>
    <mergeCell ref="GG134:GI134"/>
    <mergeCell ref="GJ134:GL134"/>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CC134:CE134"/>
    <mergeCell ref="CF134:CH134"/>
    <mergeCell ref="CI134:CK134"/>
    <mergeCell ref="CL134:CN134"/>
    <mergeCell ref="CO134:CQ134"/>
    <mergeCell ref="BH134:BJ134"/>
    <mergeCell ref="BK134:BM134"/>
    <mergeCell ref="BN134:BP134"/>
    <mergeCell ref="BQ134:BS134"/>
    <mergeCell ref="BT134:BV134"/>
    <mergeCell ref="BW134:BY134"/>
    <mergeCell ref="GY135:HA135"/>
    <mergeCell ref="HB135:HD135"/>
    <mergeCell ref="HE135:HG135"/>
    <mergeCell ref="HH135:HJ135"/>
    <mergeCell ref="BQ132:BS132"/>
    <mergeCell ref="BT132:BV132"/>
    <mergeCell ref="HH133:HJ133"/>
    <mergeCell ref="FC133:FE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GJ133:GL133"/>
    <mergeCell ref="GM133:GO133"/>
    <mergeCell ref="FF133:FH133"/>
    <mergeCell ref="FI133:FK133"/>
    <mergeCell ref="FL133:FN133"/>
    <mergeCell ref="FO133:FQ133"/>
    <mergeCell ref="FR133:FT133"/>
    <mergeCell ref="FU133:FW133"/>
    <mergeCell ref="EN133:EP133"/>
    <mergeCell ref="EQ133:ES133"/>
    <mergeCell ref="ET133:EV133"/>
    <mergeCell ref="EW133:EY133"/>
    <mergeCell ref="EZ133:FB133"/>
    <mergeCell ref="EB132:ED132"/>
    <mergeCell ref="EE132:EG132"/>
    <mergeCell ref="BZ132:DI132"/>
    <mergeCell ref="BB133:BD133"/>
    <mergeCell ref="BE133:BG133"/>
    <mergeCell ref="BH133:BJ133"/>
    <mergeCell ref="BK133:BM133"/>
    <mergeCell ref="BK131:BM131"/>
    <mergeCell ref="BN131:BP131"/>
    <mergeCell ref="BW132:BY132"/>
    <mergeCell ref="BE132:BG132"/>
    <mergeCell ref="BH132:BJ132"/>
    <mergeCell ref="BK132:BM132"/>
    <mergeCell ref="BN132:BP132"/>
    <mergeCell ref="BQ131:BS131"/>
    <mergeCell ref="BT131:BV131"/>
    <mergeCell ref="BW131:BY131"/>
    <mergeCell ref="AY132:BA132"/>
    <mergeCell ref="BB132:BD132"/>
    <mergeCell ref="FO132:FQ132"/>
    <mergeCell ref="FR132:FT132"/>
    <mergeCell ref="FU132:FW132"/>
    <mergeCell ref="FX132:FZ132"/>
    <mergeCell ref="EQ132:ES132"/>
    <mergeCell ref="ET132:EV132"/>
    <mergeCell ref="EW132:EY132"/>
    <mergeCell ref="EZ132:FB132"/>
    <mergeCell ref="CO133:CQ133"/>
    <mergeCell ref="CR133:CT133"/>
    <mergeCell ref="CU133:CW133"/>
    <mergeCell ref="CX133:CZ133"/>
    <mergeCell ref="DA133:DC133"/>
    <mergeCell ref="BT133:BV133"/>
    <mergeCell ref="BW133:BY133"/>
    <mergeCell ref="BZ133:CB133"/>
    <mergeCell ref="CC133:CE133"/>
    <mergeCell ref="CF133:CH133"/>
    <mergeCell ref="CI133:CK133"/>
    <mergeCell ref="EH132:EJ132"/>
    <mergeCell ref="EK132:EM132"/>
    <mergeCell ref="EN132:EP132"/>
    <mergeCell ref="DJ132:DL132"/>
    <mergeCell ref="DM132:DO132"/>
    <mergeCell ref="DP132:DR132"/>
    <mergeCell ref="DS132:DU132"/>
    <mergeCell ref="DV132:DX132"/>
    <mergeCell ref="FC132:FE132"/>
    <mergeCell ref="FF132:FH132"/>
    <mergeCell ref="DY132:EA132"/>
    <mergeCell ref="FL131:FN131"/>
    <mergeCell ref="FO131:FQ131"/>
    <mergeCell ref="FR131:FT131"/>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EZ131:FB131"/>
    <mergeCell ref="DS131:DU131"/>
    <mergeCell ref="DV131:DX131"/>
    <mergeCell ref="DY131:EA131"/>
    <mergeCell ref="EB131:ED131"/>
    <mergeCell ref="EE131:EG131"/>
    <mergeCell ref="EH131:EJ131"/>
    <mergeCell ref="DJ131:DL131"/>
    <mergeCell ref="DM131:DO131"/>
    <mergeCell ref="DP131:DR131"/>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BT130:BV130"/>
    <mergeCell ref="BW130:BY130"/>
    <mergeCell ref="BZ130:CB130"/>
    <mergeCell ref="CC130:CE130"/>
    <mergeCell ref="CF130:CH130"/>
    <mergeCell ref="CI130:CK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CI129:CK129"/>
    <mergeCell ref="CL129:CN129"/>
    <mergeCell ref="CO129:CQ129"/>
    <mergeCell ref="CR129:CT129"/>
    <mergeCell ref="CU129:CW129"/>
    <mergeCell ref="BB128:BD128"/>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HB129:HD129"/>
    <mergeCell ref="EQ129:ES129"/>
    <mergeCell ref="ET129:EV129"/>
    <mergeCell ref="EW129:EY129"/>
    <mergeCell ref="DP129:DR129"/>
    <mergeCell ref="EW128:EY128"/>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U128:CW128"/>
    <mergeCell ref="CX128:CZ128"/>
    <mergeCell ref="BQ128:BS128"/>
    <mergeCell ref="BT128:BV128"/>
    <mergeCell ref="BW128:BY128"/>
    <mergeCell ref="BZ128:CB128"/>
    <mergeCell ref="CC128:CE128"/>
    <mergeCell ref="CF128:CH128"/>
    <mergeCell ref="AY128:BA128"/>
    <mergeCell ref="DM127:DO127"/>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CU127:CW127"/>
    <mergeCell ref="CX127:CZ127"/>
    <mergeCell ref="DA127:DC127"/>
    <mergeCell ref="DD127:DF127"/>
    <mergeCell ref="FR128:FT128"/>
    <mergeCell ref="EK128:EM128"/>
    <mergeCell ref="EN128:EP128"/>
    <mergeCell ref="EQ128:ES128"/>
    <mergeCell ref="ET128:EV128"/>
    <mergeCell ref="GM127:GO127"/>
    <mergeCell ref="GP127:GR127"/>
    <mergeCell ref="GS127:GU127"/>
    <mergeCell ref="GV127:GX127"/>
    <mergeCell ref="FO127:FQ127"/>
    <mergeCell ref="FR127:FT127"/>
    <mergeCell ref="FU127:FW127"/>
    <mergeCell ref="FX127:FZ127"/>
    <mergeCell ref="GA127:GC127"/>
    <mergeCell ref="GD127:GF127"/>
    <mergeCell ref="EW127:EY127"/>
    <mergeCell ref="EZ127:FB127"/>
    <mergeCell ref="FC127:FE127"/>
    <mergeCell ref="FF127:FH127"/>
    <mergeCell ref="FI127:FK127"/>
    <mergeCell ref="FL127:FN127"/>
    <mergeCell ref="EE127:EG127"/>
    <mergeCell ref="AB127:AF128"/>
    <mergeCell ref="AG127:AK127"/>
    <mergeCell ref="AL127:AO127"/>
    <mergeCell ref="AP127:AR127"/>
    <mergeCell ref="EH127:EJ127"/>
    <mergeCell ref="EK127:EM127"/>
    <mergeCell ref="EN127:EP127"/>
    <mergeCell ref="EQ127:ES127"/>
    <mergeCell ref="ET127:EV127"/>
    <mergeCell ref="HE126:HG126"/>
    <mergeCell ref="HH126:HJ126"/>
    <mergeCell ref="BZ126:CB126"/>
    <mergeCell ref="CC126:CE126"/>
    <mergeCell ref="CF126:CH126"/>
    <mergeCell ref="CI126:CK126"/>
    <mergeCell ref="CL126:CN126"/>
    <mergeCell ref="CO126:CQ126"/>
    <mergeCell ref="BH126:BJ126"/>
    <mergeCell ref="BK126:BM126"/>
    <mergeCell ref="BN126:BP126"/>
    <mergeCell ref="BQ126:BS126"/>
    <mergeCell ref="BT126:BV126"/>
    <mergeCell ref="BW126:BY126"/>
    <mergeCell ref="GY127:HA127"/>
    <mergeCell ref="HB127:HD127"/>
    <mergeCell ref="HE127:HG127"/>
    <mergeCell ref="HH127:HJ127"/>
    <mergeCell ref="DP127:DR127"/>
    <mergeCell ref="DS127:DU127"/>
    <mergeCell ref="DV127:DX127"/>
    <mergeCell ref="DY127:EA127"/>
    <mergeCell ref="GV126:GX126"/>
    <mergeCell ref="GY126:HA126"/>
    <mergeCell ref="HB126:HD126"/>
    <mergeCell ref="CR127:CT127"/>
    <mergeCell ref="BK127:BM127"/>
    <mergeCell ref="BN127:BP127"/>
    <mergeCell ref="BQ127:BS127"/>
    <mergeCell ref="BT127:BV127"/>
    <mergeCell ref="BW127:BY127"/>
    <mergeCell ref="BZ127:CB127"/>
    <mergeCell ref="BE128:BG128"/>
    <mergeCell ref="BH128:BJ128"/>
    <mergeCell ref="BK128:BM128"/>
    <mergeCell ref="BN128:BP128"/>
    <mergeCell ref="AL128:AO128"/>
    <mergeCell ref="AP128:AR128"/>
    <mergeCell ref="AS128:AU128"/>
    <mergeCell ref="AV128:AX128"/>
    <mergeCell ref="GG127:GI127"/>
    <mergeCell ref="GJ127:GL127"/>
    <mergeCell ref="DG127:DI127"/>
    <mergeCell ref="DJ127:DL127"/>
    <mergeCell ref="CI127:CK127"/>
    <mergeCell ref="CL127:CN127"/>
    <mergeCell ref="CO127:CQ127"/>
    <mergeCell ref="DY126:EA126"/>
    <mergeCell ref="AS127:AU127"/>
    <mergeCell ref="AV127:AX127"/>
    <mergeCell ref="AY127:BA127"/>
    <mergeCell ref="BB127:BD127"/>
    <mergeCell ref="BE127:BG127"/>
    <mergeCell ref="BH127:BJ127"/>
    <mergeCell ref="EB127:ED127"/>
    <mergeCell ref="FL125:FN125"/>
    <mergeCell ref="FO125:FQ125"/>
    <mergeCell ref="EB126:ED126"/>
    <mergeCell ref="EE126:EG126"/>
    <mergeCell ref="EH126:EJ126"/>
    <mergeCell ref="EK126:EM126"/>
    <mergeCell ref="EN126:EP126"/>
    <mergeCell ref="EQ126:ES126"/>
    <mergeCell ref="DJ126:DL126"/>
    <mergeCell ref="HK126:HM126"/>
    <mergeCell ref="GD126:GF126"/>
    <mergeCell ref="GG126:GI126"/>
    <mergeCell ref="GJ126:GL126"/>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DM126:DO126"/>
    <mergeCell ref="DP126:DR126"/>
    <mergeCell ref="DS126:DU126"/>
    <mergeCell ref="DV126:DX126"/>
    <mergeCell ref="DP125:DR125"/>
    <mergeCell ref="DS125:DU125"/>
    <mergeCell ref="CR126:CT126"/>
    <mergeCell ref="CU126:CW126"/>
    <mergeCell ref="CX126:CZ126"/>
    <mergeCell ref="DA126:DC126"/>
    <mergeCell ref="DD126:DF126"/>
    <mergeCell ref="DG126:DI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FI125:FK125"/>
    <mergeCell ref="CU125:CW125"/>
    <mergeCell ref="CX125:CZ125"/>
    <mergeCell ref="DA125:DC125"/>
    <mergeCell ref="BT125:BV125"/>
    <mergeCell ref="BW125:BY125"/>
    <mergeCell ref="BZ125:CB125"/>
    <mergeCell ref="CC125:CE125"/>
    <mergeCell ref="CF125:CH125"/>
    <mergeCell ref="CI125:CK125"/>
    <mergeCell ref="GJ125:GL125"/>
    <mergeCell ref="BB125:BD125"/>
    <mergeCell ref="BE125:BG125"/>
    <mergeCell ref="BH125:BJ125"/>
    <mergeCell ref="BK125:BM125"/>
    <mergeCell ref="BN125:BP125"/>
    <mergeCell ref="BQ125:BS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B125:U126"/>
    <mergeCell ref="V125:AA126"/>
    <mergeCell ref="AB125:AF126"/>
    <mergeCell ref="AG125:AK125"/>
    <mergeCell ref="AL125:AO125"/>
    <mergeCell ref="AP125:AR125"/>
    <mergeCell ref="AS125:AU125"/>
    <mergeCell ref="AV125:AX125"/>
    <mergeCell ref="AY125:BA125"/>
    <mergeCell ref="GS124:GU124"/>
    <mergeCell ref="GV124:GX124"/>
    <mergeCell ref="DY124:EA124"/>
    <mergeCell ref="EB124:ED124"/>
    <mergeCell ref="EE124:EG124"/>
    <mergeCell ref="EH124:EJ124"/>
    <mergeCell ref="EK124:EM124"/>
    <mergeCell ref="EN124:EP124"/>
    <mergeCell ref="DG124:DI124"/>
    <mergeCell ref="DJ124:DL124"/>
    <mergeCell ref="DM124:DO124"/>
    <mergeCell ref="DP124:DR124"/>
    <mergeCell ref="DS124:DU124"/>
    <mergeCell ref="DV124:DX124"/>
    <mergeCell ref="CO124:CQ124"/>
    <mergeCell ref="CR124:CT124"/>
    <mergeCell ref="CU124:CW124"/>
    <mergeCell ref="BW124:BY124"/>
    <mergeCell ref="BZ124:CB124"/>
    <mergeCell ref="CC124:CE124"/>
    <mergeCell ref="CF124:CH124"/>
    <mergeCell ref="CI124:CK124"/>
    <mergeCell ref="CL124:CN124"/>
    <mergeCell ref="HH124:HJ124"/>
    <mergeCell ref="GA124:GC124"/>
    <mergeCell ref="GD124:GF124"/>
    <mergeCell ref="GG124:GI124"/>
    <mergeCell ref="GJ124:GL124"/>
    <mergeCell ref="GM124:GO124"/>
    <mergeCell ref="GP124:GR124"/>
    <mergeCell ref="FI124:FK124"/>
    <mergeCell ref="FL124:FN124"/>
    <mergeCell ref="FO124:FQ124"/>
    <mergeCell ref="FR124:FT124"/>
    <mergeCell ref="FU124:FW124"/>
    <mergeCell ref="FX124:FZ124"/>
    <mergeCell ref="EQ124:ES124"/>
    <mergeCell ref="ET124:EV124"/>
    <mergeCell ref="EW124:EY124"/>
    <mergeCell ref="EZ124:FB124"/>
    <mergeCell ref="FC124:FE124"/>
    <mergeCell ref="FF124:FH124"/>
    <mergeCell ref="BE124:BG124"/>
    <mergeCell ref="BH124:BJ124"/>
    <mergeCell ref="BK124:BM124"/>
    <mergeCell ref="BN124:BP124"/>
    <mergeCell ref="BQ124:BS124"/>
    <mergeCell ref="BT124:BV124"/>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CI123:CK123"/>
    <mergeCell ref="CL123:CN123"/>
    <mergeCell ref="CO123:CQ123"/>
    <mergeCell ref="CR123:CT123"/>
    <mergeCell ref="GY124:HA124"/>
    <mergeCell ref="HB124:HD124"/>
    <mergeCell ref="HE124:HG124"/>
    <mergeCell ref="BQ123:BS123"/>
    <mergeCell ref="BT123:BV123"/>
    <mergeCell ref="BW123:BY123"/>
    <mergeCell ref="BZ123:CB123"/>
    <mergeCell ref="CC123:CE123"/>
    <mergeCell ref="CF123:CH123"/>
    <mergeCell ref="AG124:AK124"/>
    <mergeCell ref="AL124:AO124"/>
    <mergeCell ref="AP124:AR124"/>
    <mergeCell ref="AS124:AU124"/>
    <mergeCell ref="AV124:AX124"/>
    <mergeCell ref="AY124:BA124"/>
    <mergeCell ref="BB124:BD124"/>
    <mergeCell ref="GM123:GO123"/>
    <mergeCell ref="GP123:GR123"/>
    <mergeCell ref="GS123:GU123"/>
    <mergeCell ref="GV123:GX123"/>
    <mergeCell ref="GY123:HA123"/>
    <mergeCell ref="HB123:HD123"/>
    <mergeCell ref="FU123:FW123"/>
    <mergeCell ref="FX123:FZ123"/>
    <mergeCell ref="GA123:GC123"/>
    <mergeCell ref="GD123:GF123"/>
    <mergeCell ref="GG123:GI123"/>
    <mergeCell ref="GJ123:GL123"/>
    <mergeCell ref="FC123:FE123"/>
    <mergeCell ref="FF123:FH123"/>
    <mergeCell ref="FI123:FK123"/>
    <mergeCell ref="FL123:FN123"/>
    <mergeCell ref="FO123:FQ123"/>
    <mergeCell ref="FR123:FT123"/>
    <mergeCell ref="EK123:EM123"/>
    <mergeCell ref="EN123:EP123"/>
    <mergeCell ref="EQ123:ES123"/>
    <mergeCell ref="ET123:EV123"/>
    <mergeCell ref="EW123:EY123"/>
    <mergeCell ref="EZ123:FB123"/>
    <mergeCell ref="DS123:DU123"/>
    <mergeCell ref="AY123:BA123"/>
    <mergeCell ref="BB123:BD123"/>
    <mergeCell ref="BE123:BG123"/>
    <mergeCell ref="BH123:BJ123"/>
    <mergeCell ref="BK123:BM123"/>
    <mergeCell ref="BN123:BP123"/>
    <mergeCell ref="HK124:HM124"/>
    <mergeCell ref="BZ121:CB121"/>
    <mergeCell ref="CC121:CE121"/>
    <mergeCell ref="CF121:CH121"/>
    <mergeCell ref="CI121:CK121"/>
    <mergeCell ref="CL121:CN121"/>
    <mergeCell ref="CO121:CQ121"/>
    <mergeCell ref="HH122:HJ122"/>
    <mergeCell ref="HK122:HM122"/>
    <mergeCell ref="DV122:DX122"/>
    <mergeCell ref="DY122:EA122"/>
    <mergeCell ref="EB122:ED122"/>
    <mergeCell ref="EE122:EG122"/>
    <mergeCell ref="EH122:EJ122"/>
    <mergeCell ref="EK122:EM122"/>
    <mergeCell ref="DD122:DF122"/>
    <mergeCell ref="DG122:DI122"/>
    <mergeCell ref="DJ122:DL122"/>
    <mergeCell ref="CX124:CZ124"/>
    <mergeCell ref="DA124:DC124"/>
    <mergeCell ref="HE123:HG123"/>
    <mergeCell ref="HH123:HJ123"/>
    <mergeCell ref="DA121:DC121"/>
    <mergeCell ref="GY121:HA121"/>
    <mergeCell ref="HB121:HD121"/>
    <mergeCell ref="HE121:HG121"/>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N122:EP122"/>
    <mergeCell ref="EQ122:ES122"/>
    <mergeCell ref="ET122:EV122"/>
    <mergeCell ref="EW122:EY122"/>
    <mergeCell ref="EZ122:FB122"/>
    <mergeCell ref="FC122:FE122"/>
    <mergeCell ref="HH121:HJ121"/>
    <mergeCell ref="EB121:ED121"/>
    <mergeCell ref="EE121:EG121"/>
    <mergeCell ref="EH121:EJ121"/>
    <mergeCell ref="EK121:EM121"/>
    <mergeCell ref="EN121:EP121"/>
    <mergeCell ref="EQ121:ES121"/>
    <mergeCell ref="DJ121:DL121"/>
    <mergeCell ref="DM121:DO121"/>
    <mergeCell ref="DP121:DR121"/>
    <mergeCell ref="DS121:DU121"/>
    <mergeCell ref="DV121:DX121"/>
    <mergeCell ref="DY121:EA121"/>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G120:GI120"/>
    <mergeCell ref="GJ120:GL120"/>
    <mergeCell ref="GM120:GO120"/>
    <mergeCell ref="GP120:GR120"/>
    <mergeCell ref="GS120:GU120"/>
    <mergeCell ref="DM120:DO120"/>
    <mergeCell ref="DP120:DR120"/>
    <mergeCell ref="DS120:DU120"/>
    <mergeCell ref="DV120:DX120"/>
    <mergeCell ref="DY120:EA120"/>
    <mergeCell ref="EB120:ED120"/>
    <mergeCell ref="CU120:CW120"/>
    <mergeCell ref="CX120:CZ120"/>
    <mergeCell ref="DA120:DC120"/>
    <mergeCell ref="DD120:DF120"/>
    <mergeCell ref="DG120:DI120"/>
    <mergeCell ref="DJ120:DL120"/>
    <mergeCell ref="FI120:FK120"/>
    <mergeCell ref="FL120:FN120"/>
    <mergeCell ref="EE120:EG120"/>
    <mergeCell ref="EH120:EJ120"/>
    <mergeCell ref="EK120:EM120"/>
    <mergeCell ref="EN120:EP120"/>
    <mergeCell ref="EQ120:ES120"/>
    <mergeCell ref="ET120:EV120"/>
    <mergeCell ref="FX120:FZ120"/>
    <mergeCell ref="GA120:GC120"/>
    <mergeCell ref="GD120:GF120"/>
    <mergeCell ref="EW120:EY120"/>
    <mergeCell ref="EZ120:FB120"/>
    <mergeCell ref="FC120:FE120"/>
    <mergeCell ref="FF120:FH120"/>
    <mergeCell ref="V107:AA108"/>
    <mergeCell ref="AB107:AF108"/>
    <mergeCell ref="AG107:AK107"/>
    <mergeCell ref="AL107:AO107"/>
    <mergeCell ref="B121:U122"/>
    <mergeCell ref="V121:AA122"/>
    <mergeCell ref="AB121:AF122"/>
    <mergeCell ref="AG121:AK121"/>
    <mergeCell ref="AL121:AO121"/>
    <mergeCell ref="CC120:CE120"/>
    <mergeCell ref="CF120:CH120"/>
    <mergeCell ref="CI120:CK120"/>
    <mergeCell ref="DM122:DO122"/>
    <mergeCell ref="DP122:DR122"/>
    <mergeCell ref="C116:N116"/>
    <mergeCell ref="O116:Q116"/>
    <mergeCell ref="C117:N117"/>
    <mergeCell ref="O117:BW117"/>
    <mergeCell ref="B119:U120"/>
    <mergeCell ref="V119:AA120"/>
    <mergeCell ref="AB119:AF120"/>
    <mergeCell ref="AG119:AO120"/>
    <mergeCell ref="AP119:BY119"/>
    <mergeCell ref="BH120:BJ120"/>
    <mergeCell ref="C113:N113"/>
    <mergeCell ref="O113:Q113"/>
    <mergeCell ref="C114:N114"/>
    <mergeCell ref="O114:BW114"/>
    <mergeCell ref="C115:N115"/>
    <mergeCell ref="O115:R115"/>
    <mergeCell ref="C111:N111"/>
    <mergeCell ref="O111:BW111"/>
    <mergeCell ref="DS122:DU122"/>
    <mergeCell ref="CL122:CN122"/>
    <mergeCell ref="CO122:CQ122"/>
    <mergeCell ref="CR122:CT122"/>
    <mergeCell ref="CU122:CW122"/>
    <mergeCell ref="CX122:CZ122"/>
    <mergeCell ref="DA122:DC122"/>
    <mergeCell ref="AG122:AK122"/>
    <mergeCell ref="AL122:AO122"/>
    <mergeCell ref="GV121:GX121"/>
    <mergeCell ref="CR121:CT121"/>
    <mergeCell ref="CU121:CW121"/>
    <mergeCell ref="CX121:CZ121"/>
    <mergeCell ref="BZ119:DI119"/>
    <mergeCell ref="DJ119:ES119"/>
    <mergeCell ref="ET119:GC119"/>
    <mergeCell ref="GD119:HM119"/>
    <mergeCell ref="AP120:AR120"/>
    <mergeCell ref="AS120:AU120"/>
    <mergeCell ref="AV120:AX120"/>
    <mergeCell ref="AY120:BA120"/>
    <mergeCell ref="BB120:BD120"/>
    <mergeCell ref="BE120:BG120"/>
    <mergeCell ref="GY120:HA120"/>
    <mergeCell ref="HB120:HD120"/>
    <mergeCell ref="HE120:HG120"/>
    <mergeCell ref="HH120:HJ120"/>
    <mergeCell ref="HK120:HM120"/>
    <mergeCell ref="GV120:GX120"/>
    <mergeCell ref="FO120:FQ120"/>
    <mergeCell ref="FR120:FT120"/>
    <mergeCell ref="FU120:FW120"/>
    <mergeCell ref="C112:N112"/>
    <mergeCell ref="O112:Q112"/>
    <mergeCell ref="BK120:BM120"/>
    <mergeCell ref="BN120:BP120"/>
    <mergeCell ref="BQ120:BS120"/>
    <mergeCell ref="BT120:BV120"/>
    <mergeCell ref="BW120:BY120"/>
    <mergeCell ref="AG108:AK108"/>
    <mergeCell ref="AL108:AO108"/>
    <mergeCell ref="GP107:GR107"/>
    <mergeCell ref="GS107:GU107"/>
    <mergeCell ref="GV107:GX107"/>
    <mergeCell ref="GY107:HA107"/>
    <mergeCell ref="HB107:HD107"/>
    <mergeCell ref="DV107:DX107"/>
    <mergeCell ref="DY107:EA107"/>
    <mergeCell ref="EB107:ED107"/>
    <mergeCell ref="EE107:EG107"/>
    <mergeCell ref="EH107:EJ107"/>
    <mergeCell ref="EK107:EM107"/>
    <mergeCell ref="GV108:GX108"/>
    <mergeCell ref="DM108:DO108"/>
    <mergeCell ref="DP108:DR108"/>
    <mergeCell ref="DS108:DU108"/>
    <mergeCell ref="DV108:DX108"/>
    <mergeCell ref="DY108:EA108"/>
    <mergeCell ref="GY108:HA108"/>
    <mergeCell ref="HB108:HD108"/>
    <mergeCell ref="B107:U108"/>
    <mergeCell ref="DJ107:DL107"/>
    <mergeCell ref="DM107:DO107"/>
    <mergeCell ref="DP107:DR107"/>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HE108:HG108"/>
    <mergeCell ref="GD108:GF108"/>
    <mergeCell ref="GG108:GI108"/>
    <mergeCell ref="GJ108:GL108"/>
    <mergeCell ref="GM108:GO108"/>
    <mergeCell ref="GP108:GR108"/>
    <mergeCell ref="GS108:GU108"/>
    <mergeCell ref="FL108:FN108"/>
    <mergeCell ref="FO108:FQ108"/>
    <mergeCell ref="FR108:FT108"/>
    <mergeCell ref="FU108:FW108"/>
    <mergeCell ref="FX108:FZ108"/>
    <mergeCell ref="GA108:GC108"/>
    <mergeCell ref="DV106:DX106"/>
    <mergeCell ref="CF104:CH104"/>
    <mergeCell ref="CI104:CK104"/>
    <mergeCell ref="EW108:EY108"/>
    <mergeCell ref="EZ108:FB108"/>
    <mergeCell ref="FC108:FE108"/>
    <mergeCell ref="FF108:FH108"/>
    <mergeCell ref="FI108:FK108"/>
    <mergeCell ref="EB108:ED108"/>
    <mergeCell ref="EE108:EG108"/>
    <mergeCell ref="EH108:EJ108"/>
    <mergeCell ref="EK108:EM108"/>
    <mergeCell ref="EN108:EP108"/>
    <mergeCell ref="EQ108:ES108"/>
    <mergeCell ref="DJ108:DL108"/>
    <mergeCell ref="EK105:EM105"/>
    <mergeCell ref="EN105:EP105"/>
    <mergeCell ref="EQ105:ES105"/>
    <mergeCell ref="ET105:EV105"/>
    <mergeCell ref="DS107:DU107"/>
    <mergeCell ref="EW106:EY106"/>
    <mergeCell ref="EZ106:FB106"/>
    <mergeCell ref="FC106:FE106"/>
    <mergeCell ref="FF106:FH106"/>
    <mergeCell ref="BB104:BD104"/>
    <mergeCell ref="BE104:BG104"/>
    <mergeCell ref="BH104:BJ104"/>
    <mergeCell ref="BK104:BM104"/>
    <mergeCell ref="DA104:DC104"/>
    <mergeCell ref="BT104:BV104"/>
    <mergeCell ref="BW104:BY104"/>
    <mergeCell ref="BZ104:CB104"/>
    <mergeCell ref="CC104:CE104"/>
    <mergeCell ref="CI105:CQ105"/>
    <mergeCell ref="CR105:CZ105"/>
    <mergeCell ref="DA105:DI105"/>
    <mergeCell ref="FC105:FE105"/>
    <mergeCell ref="FF105:FH105"/>
    <mergeCell ref="BZ106:CH106"/>
    <mergeCell ref="HB106:HD106"/>
    <mergeCell ref="HE106:HG106"/>
    <mergeCell ref="DY106:EA106"/>
    <mergeCell ref="EB106:ED106"/>
    <mergeCell ref="EE106:EG106"/>
    <mergeCell ref="EH106:EJ106"/>
    <mergeCell ref="EK106:EM106"/>
    <mergeCell ref="EN106:EP106"/>
    <mergeCell ref="DG106:DI106"/>
    <mergeCell ref="DJ106:DL106"/>
    <mergeCell ref="DM106:DO106"/>
    <mergeCell ref="DP106:DR106"/>
    <mergeCell ref="DS106:DU106"/>
    <mergeCell ref="GM105:GO105"/>
    <mergeCell ref="GP105:GR105"/>
    <mergeCell ref="GS105:GU105"/>
    <mergeCell ref="GV105:GX105"/>
    <mergeCell ref="GY105:HA105"/>
    <mergeCell ref="HB105:HD105"/>
    <mergeCell ref="FU105:FW105"/>
    <mergeCell ref="FX105:FZ105"/>
    <mergeCell ref="EW105:EY105"/>
    <mergeCell ref="EZ105:FB105"/>
    <mergeCell ref="DS105:DU105"/>
    <mergeCell ref="DV105:DX105"/>
    <mergeCell ref="DY105:EA105"/>
    <mergeCell ref="EB105:ED105"/>
    <mergeCell ref="EE105:EG105"/>
    <mergeCell ref="EH105:EJ105"/>
    <mergeCell ref="FI105:FK105"/>
    <mergeCell ref="FL105:FN105"/>
    <mergeCell ref="FO105:FQ105"/>
    <mergeCell ref="HK106:HM106"/>
    <mergeCell ref="CO106:CQ106"/>
    <mergeCell ref="CR106:CT106"/>
    <mergeCell ref="CU106:CW106"/>
    <mergeCell ref="CX106:CZ106"/>
    <mergeCell ref="DA106:DC106"/>
    <mergeCell ref="DD106:DF106"/>
    <mergeCell ref="CI106:CK106"/>
    <mergeCell ref="CL106:CN106"/>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Q106:ES106"/>
    <mergeCell ref="ET106:EV106"/>
    <mergeCell ref="GS106:GU106"/>
    <mergeCell ref="GV106:GX106"/>
    <mergeCell ref="GY106:HA106"/>
    <mergeCell ref="FR105:FT105"/>
    <mergeCell ref="DJ105:DL105"/>
    <mergeCell ref="DM105:DO105"/>
    <mergeCell ref="DP105:DR105"/>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HE105:HG105"/>
    <mergeCell ref="HH105:HJ105"/>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I104:FK104"/>
    <mergeCell ref="FL104:FN104"/>
    <mergeCell ref="FO104:FQ104"/>
    <mergeCell ref="FR104:FT104"/>
    <mergeCell ref="FU104:FW104"/>
    <mergeCell ref="EN104:EP104"/>
    <mergeCell ref="EQ104:ES104"/>
    <mergeCell ref="ET104:EV104"/>
    <mergeCell ref="EW104:EY104"/>
    <mergeCell ref="EZ104:FB104"/>
    <mergeCell ref="FC104:FE104"/>
    <mergeCell ref="DV104:DX104"/>
    <mergeCell ref="DY104:EA104"/>
    <mergeCell ref="GA105:GC105"/>
    <mergeCell ref="HK105:HM105"/>
    <mergeCell ref="AG106:AK106"/>
    <mergeCell ref="AL106:AO106"/>
    <mergeCell ref="AL102:AO102"/>
    <mergeCell ref="EQ103:ES103"/>
    <mergeCell ref="ET103:EV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BQ103:BS103"/>
    <mergeCell ref="HH102:HJ102"/>
    <mergeCell ref="HK104:HM104"/>
    <mergeCell ref="GD105:GF105"/>
    <mergeCell ref="GG105:GI105"/>
    <mergeCell ref="GJ105:GL105"/>
    <mergeCell ref="HE103:HG103"/>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FF103:FH103"/>
    <mergeCell ref="FI103:FK103"/>
    <mergeCell ref="FL103:FN103"/>
    <mergeCell ref="FO103:FQ103"/>
    <mergeCell ref="EH103:EJ103"/>
    <mergeCell ref="EK103:EM103"/>
    <mergeCell ref="EN103:EP103"/>
    <mergeCell ref="BT103:BV103"/>
    <mergeCell ref="BW103:BY103"/>
    <mergeCell ref="AV103:AX103"/>
    <mergeCell ref="AY103:BA103"/>
    <mergeCell ref="B101:U102"/>
    <mergeCell ref="V101:AA102"/>
    <mergeCell ref="CC102:CE102"/>
    <mergeCell ref="CF102:CH102"/>
    <mergeCell ref="AY102:BA102"/>
    <mergeCell ref="BB102:BD102"/>
    <mergeCell ref="BZ103:CB103"/>
    <mergeCell ref="CC103:CE103"/>
    <mergeCell ref="BQ102:BS102"/>
    <mergeCell ref="BT102:BV102"/>
    <mergeCell ref="BW102:BY102"/>
    <mergeCell ref="BZ102:CB102"/>
    <mergeCell ref="BZ101:CB101"/>
    <mergeCell ref="AS101:AU101"/>
    <mergeCell ref="BN101:BP101"/>
    <mergeCell ref="BQ101:BS101"/>
    <mergeCell ref="BT101:BV101"/>
    <mergeCell ref="BW101:BY101"/>
    <mergeCell ref="BK101:BM101"/>
    <mergeCell ref="GJ102:GL102"/>
    <mergeCell ref="FC102:FE102"/>
    <mergeCell ref="CX103:CZ103"/>
    <mergeCell ref="FF102:FH102"/>
    <mergeCell ref="AB101:AF102"/>
    <mergeCell ref="AG101:AK101"/>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FR102:FT102"/>
    <mergeCell ref="EK102:EM102"/>
    <mergeCell ref="EN102:EP102"/>
    <mergeCell ref="EQ102:ES102"/>
    <mergeCell ref="ET102:EV102"/>
    <mergeCell ref="EW102:EY102"/>
    <mergeCell ref="EH102:EJ102"/>
    <mergeCell ref="DP102:DR102"/>
    <mergeCell ref="GY101:HA101"/>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EB102:ED102"/>
    <mergeCell ref="EE102:EG102"/>
    <mergeCell ref="CI102:CK102"/>
    <mergeCell ref="CL102:CN102"/>
    <mergeCell ref="CO102:CQ102"/>
    <mergeCell ref="CR102:CT102"/>
    <mergeCell ref="CU102:CW102"/>
    <mergeCell ref="CX102:CZ102"/>
    <mergeCell ref="FI102:FK102"/>
    <mergeCell ref="FL102:FN102"/>
    <mergeCell ref="FO102:FQ102"/>
    <mergeCell ref="CX101:CZ101"/>
    <mergeCell ref="DA101:DC101"/>
    <mergeCell ref="DD101:DF101"/>
    <mergeCell ref="DG101:DI101"/>
    <mergeCell ref="DJ101:DL101"/>
    <mergeCell ref="CC101:CE101"/>
    <mergeCell ref="CF101:CH101"/>
    <mergeCell ref="CI101:CK101"/>
    <mergeCell ref="CL101:CN101"/>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E100:EG100"/>
    <mergeCell ref="EH100:EJ100"/>
    <mergeCell ref="EK100:EM100"/>
    <mergeCell ref="EN100:EP100"/>
    <mergeCell ref="EQ100:ES100"/>
    <mergeCell ref="DJ100:DL100"/>
    <mergeCell ref="DM100:DO100"/>
    <mergeCell ref="DP100:DR100"/>
    <mergeCell ref="DS100:DU100"/>
    <mergeCell ref="DV100:DX100"/>
    <mergeCell ref="DY100:EA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B100:ED100"/>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BZ92:CB92"/>
    <mergeCell ref="CC92:CE92"/>
    <mergeCell ref="CF92:CH92"/>
    <mergeCell ref="CI92:CK92"/>
    <mergeCell ref="CL92:CN92"/>
    <mergeCell ref="CO92:CQ92"/>
    <mergeCell ref="BH92:BJ92"/>
    <mergeCell ref="BK92:BM92"/>
    <mergeCell ref="BN92:BP92"/>
    <mergeCell ref="BQ92:BS92"/>
    <mergeCell ref="BT92:BV92"/>
    <mergeCell ref="BW92:BY92"/>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EK92:EM92"/>
    <mergeCell ref="DS92:DU92"/>
    <mergeCell ref="DV92:DX92"/>
    <mergeCell ref="DY92:EA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CL90:CN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EN92:EP92"/>
    <mergeCell ref="EQ92:ES92"/>
    <mergeCell ref="DJ92:DL92"/>
    <mergeCell ref="DM92:DO92"/>
    <mergeCell ref="DP92:DR92"/>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EH91:EJ91"/>
    <mergeCell ref="EK91:EM91"/>
    <mergeCell ref="BW90:BY90"/>
    <mergeCell ref="BZ90:CB90"/>
    <mergeCell ref="CC90:CE90"/>
    <mergeCell ref="CF90:CH90"/>
    <mergeCell ref="CI90:CK90"/>
    <mergeCell ref="FI90:FK90"/>
    <mergeCell ref="FL90:FN90"/>
    <mergeCell ref="FO90:FQ90"/>
    <mergeCell ref="FR90:FT90"/>
    <mergeCell ref="FU90:FW90"/>
    <mergeCell ref="FX90:FZ90"/>
    <mergeCell ref="EQ90:ES90"/>
    <mergeCell ref="ET90:EV90"/>
    <mergeCell ref="EW90:EY90"/>
    <mergeCell ref="EZ90:FB90"/>
    <mergeCell ref="DM89:DO89"/>
    <mergeCell ref="DP89:DR89"/>
    <mergeCell ref="CI89:CK89"/>
    <mergeCell ref="CL89:CN89"/>
    <mergeCell ref="CO89:CQ89"/>
    <mergeCell ref="CR89:CT89"/>
    <mergeCell ref="CU89:CW89"/>
    <mergeCell ref="CX89:CZ89"/>
    <mergeCell ref="DY90:EA90"/>
    <mergeCell ref="EB90:ED90"/>
    <mergeCell ref="EE90:EG90"/>
    <mergeCell ref="EH90:EJ90"/>
    <mergeCell ref="EK90:EM90"/>
    <mergeCell ref="EN90:EP90"/>
    <mergeCell ref="DG90:DI90"/>
    <mergeCell ref="DJ90:DL90"/>
    <mergeCell ref="DM90:DO90"/>
    <mergeCell ref="DP90:DR90"/>
    <mergeCell ref="DA89:DC89"/>
    <mergeCell ref="DD89:DF89"/>
    <mergeCell ref="DG89:DI89"/>
    <mergeCell ref="DJ89:DL89"/>
    <mergeCell ref="BW88:BY88"/>
    <mergeCell ref="DM88:DO88"/>
    <mergeCell ref="EZ88:FB88"/>
    <mergeCell ref="FC88:FE88"/>
    <mergeCell ref="DV88:DX88"/>
    <mergeCell ref="DY88:EA88"/>
    <mergeCell ref="EB88:ED88"/>
    <mergeCell ref="EE88:EG88"/>
    <mergeCell ref="EH88:EJ88"/>
    <mergeCell ref="EK88:EM88"/>
    <mergeCell ref="HK90:HM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C90:FE90"/>
    <mergeCell ref="FF90:FH90"/>
    <mergeCell ref="GG89:GI89"/>
    <mergeCell ref="GJ89:GL89"/>
    <mergeCell ref="FC89:FE89"/>
    <mergeCell ref="FF89:FH89"/>
    <mergeCell ref="FI89:FK89"/>
    <mergeCell ref="FL89:FN89"/>
    <mergeCell ref="FO89:FQ89"/>
    <mergeCell ref="FR89:FT89"/>
    <mergeCell ref="EK89:EM89"/>
    <mergeCell ref="EN89:EP89"/>
    <mergeCell ref="BZ88:CB88"/>
    <mergeCell ref="CC88:CE88"/>
    <mergeCell ref="CF88:CH88"/>
    <mergeCell ref="CI88:CK88"/>
    <mergeCell ref="BB88:BD88"/>
    <mergeCell ref="BE88:BG88"/>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ET88:EV88"/>
    <mergeCell ref="EW88:EY88"/>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ET89:EV89"/>
    <mergeCell ref="EW89:EY89"/>
    <mergeCell ref="EZ89:FB89"/>
    <mergeCell ref="DS89:DU89"/>
    <mergeCell ref="DV89:DX89"/>
    <mergeCell ref="DY89:EA89"/>
    <mergeCell ref="EB89:ED89"/>
    <mergeCell ref="EE89:EG89"/>
    <mergeCell ref="EH89:EJ89"/>
    <mergeCell ref="BK86:BM86"/>
    <mergeCell ref="BN86:BP86"/>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FR88:FT88"/>
    <mergeCell ref="FU88:FW88"/>
    <mergeCell ref="EN88:EP88"/>
    <mergeCell ref="EQ88:ES88"/>
    <mergeCell ref="DM87:DO87"/>
    <mergeCell ref="CF87:CH87"/>
    <mergeCell ref="CI87:CK87"/>
    <mergeCell ref="CL87:CN87"/>
    <mergeCell ref="CO87:CQ87"/>
    <mergeCell ref="CR87:CT87"/>
    <mergeCell ref="CU87:CW87"/>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FF87:FH87"/>
    <mergeCell ref="FI87:FK87"/>
    <mergeCell ref="FL87:FN87"/>
    <mergeCell ref="FO87:FQ87"/>
    <mergeCell ref="EH87:EJ87"/>
    <mergeCell ref="EK87:EM87"/>
    <mergeCell ref="CC85:CE85"/>
    <mergeCell ref="CF85:CH85"/>
    <mergeCell ref="CI85:CK85"/>
    <mergeCell ref="CL85:CN85"/>
    <mergeCell ref="CO85:CQ85"/>
    <mergeCell ref="CR85:CT85"/>
    <mergeCell ref="DA86:DC86"/>
    <mergeCell ref="DD86:DF86"/>
    <mergeCell ref="DG86:DI86"/>
    <mergeCell ref="DJ86:DL86"/>
    <mergeCell ref="DM86:DO86"/>
    <mergeCell ref="DP86:DR86"/>
    <mergeCell ref="DM85:DO85"/>
    <mergeCell ref="DP85:DR85"/>
    <mergeCell ref="DS85:DU85"/>
    <mergeCell ref="DS86:DU86"/>
    <mergeCell ref="DV86:DX86"/>
    <mergeCell ref="DY86:EA86"/>
    <mergeCell ref="EB86:ED86"/>
    <mergeCell ref="EE86:EG86"/>
    <mergeCell ref="DJ87:DL87"/>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DY87:EA87"/>
    <mergeCell ref="EB87:ED87"/>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HE86:HG86"/>
    <mergeCell ref="CL86:CN86"/>
    <mergeCell ref="CO86:CQ86"/>
    <mergeCell ref="CR86:CT86"/>
    <mergeCell ref="CU86:CW86"/>
    <mergeCell ref="CX86:CZ86"/>
    <mergeCell ref="BQ86:BS86"/>
    <mergeCell ref="BT86:BV86"/>
    <mergeCell ref="BW86:BY86"/>
    <mergeCell ref="BZ86:CB86"/>
    <mergeCell ref="CC86:CE86"/>
    <mergeCell ref="CF86:CH86"/>
    <mergeCell ref="AY86:BA86"/>
    <mergeCell ref="BB86:BD86"/>
    <mergeCell ref="BE86:BG86"/>
    <mergeCell ref="BH86:BJ86"/>
    <mergeCell ref="FC85:FE85"/>
    <mergeCell ref="FF85:FH85"/>
    <mergeCell ref="FI85:FK85"/>
    <mergeCell ref="FL85:FN85"/>
    <mergeCell ref="EE85:EG85"/>
    <mergeCell ref="EH85:EJ85"/>
    <mergeCell ref="EK85:EM85"/>
    <mergeCell ref="EN85:EP85"/>
    <mergeCell ref="EQ85:ES85"/>
    <mergeCell ref="ET85:EV85"/>
    <mergeCell ref="GG86:GI86"/>
    <mergeCell ref="GJ86:GL86"/>
    <mergeCell ref="FC86:FE86"/>
    <mergeCell ref="FF86:FH86"/>
    <mergeCell ref="FI86:FK86"/>
    <mergeCell ref="FL86:FN86"/>
    <mergeCell ref="FO86:FQ86"/>
    <mergeCell ref="FR86:FT86"/>
    <mergeCell ref="EK86:EM86"/>
    <mergeCell ref="EN86:EP86"/>
    <mergeCell ref="EQ86:ES86"/>
    <mergeCell ref="ET86:EV86"/>
    <mergeCell ref="EW86:EY86"/>
    <mergeCell ref="EZ86:FB86"/>
    <mergeCell ref="EH86:EJ86"/>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CR84:CT84"/>
    <mergeCell ref="CU84:CW84"/>
    <mergeCell ref="CX84:CZ84"/>
    <mergeCell ref="DA84:DC84"/>
    <mergeCell ref="DD84:DF84"/>
    <mergeCell ref="DG84:DI84"/>
    <mergeCell ref="CU85:CW85"/>
    <mergeCell ref="CX85:CZ85"/>
    <mergeCell ref="DA85:DC85"/>
    <mergeCell ref="DD85:DF85"/>
    <mergeCell ref="DG85:DI85"/>
    <mergeCell ref="DJ85:DL85"/>
    <mergeCell ref="AB85:AF86"/>
    <mergeCell ref="AG85:AK85"/>
    <mergeCell ref="AL85:AO85"/>
    <mergeCell ref="AP85:AR85"/>
    <mergeCell ref="GV84:GX84"/>
    <mergeCell ref="ET84:EV84"/>
    <mergeCell ref="EW84:EY84"/>
    <mergeCell ref="EZ84:FB84"/>
    <mergeCell ref="FC84:FE84"/>
    <mergeCell ref="GM85:GO85"/>
    <mergeCell ref="GP85:GR85"/>
    <mergeCell ref="GS85:GU85"/>
    <mergeCell ref="GV85:GX85"/>
    <mergeCell ref="FO85:FQ85"/>
    <mergeCell ref="FR85:FT85"/>
    <mergeCell ref="FU85:FW85"/>
    <mergeCell ref="FX85:FZ85"/>
    <mergeCell ref="GA85:GC85"/>
    <mergeCell ref="GD85:GF85"/>
    <mergeCell ref="EW85:EY85"/>
    <mergeCell ref="BZ84:CB84"/>
    <mergeCell ref="CC84:CE84"/>
    <mergeCell ref="CF84:CH84"/>
    <mergeCell ref="CI84:CK84"/>
    <mergeCell ref="CL84:CN84"/>
    <mergeCell ref="CO84:CQ84"/>
    <mergeCell ref="GY85:HA85"/>
    <mergeCell ref="HB85:HD85"/>
    <mergeCell ref="HE85:HG85"/>
    <mergeCell ref="HH85:HJ85"/>
    <mergeCell ref="HK85:HM85"/>
    <mergeCell ref="AG86:AK86"/>
    <mergeCell ref="AL86:AO86"/>
    <mergeCell ref="AP86:AR86"/>
    <mergeCell ref="AS86:AU86"/>
    <mergeCell ref="AV86:AX86"/>
    <mergeCell ref="GG85:GI85"/>
    <mergeCell ref="GJ85:GL85"/>
    <mergeCell ref="FF84:FH84"/>
    <mergeCell ref="FI84:FK84"/>
    <mergeCell ref="EB84:ED84"/>
    <mergeCell ref="EE84:EG84"/>
    <mergeCell ref="EH84:EJ84"/>
    <mergeCell ref="EK84:EM84"/>
    <mergeCell ref="EN84:EP84"/>
    <mergeCell ref="EQ84:ES84"/>
    <mergeCell ref="DJ84:DL84"/>
    <mergeCell ref="DM84:DO84"/>
    <mergeCell ref="DP84:DR84"/>
    <mergeCell ref="DS84:DU84"/>
    <mergeCell ref="DV84:DX84"/>
    <mergeCell ref="DY84:EA84"/>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FL83:FN83"/>
    <mergeCell ref="FO83:FQ83"/>
    <mergeCell ref="FR83:FT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DD83:DF83"/>
    <mergeCell ref="DG83:DI83"/>
    <mergeCell ref="DJ83:DL83"/>
    <mergeCell ref="DM83:DO83"/>
    <mergeCell ref="DP83:DR83"/>
    <mergeCell ref="DS83:DU83"/>
    <mergeCell ref="CL83:CN83"/>
    <mergeCell ref="CO83:CQ83"/>
    <mergeCell ref="CR83:CT83"/>
    <mergeCell ref="CU83:CW83"/>
    <mergeCell ref="CX83:CZ83"/>
    <mergeCell ref="DA83:DC83"/>
    <mergeCell ref="BZ83:CB83"/>
    <mergeCell ref="CC83:CE83"/>
    <mergeCell ref="CF83:CH83"/>
    <mergeCell ref="CI83:CK83"/>
    <mergeCell ref="B83:U84"/>
    <mergeCell ref="V83:AA84"/>
    <mergeCell ref="AB83:AF84"/>
    <mergeCell ref="AG83:AK83"/>
    <mergeCell ref="AL83:AO83"/>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HH83:HJ83"/>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DA80:DC80"/>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EK79:EM79"/>
    <mergeCell ref="EN79:EP79"/>
    <mergeCell ref="EQ79:ES79"/>
    <mergeCell ref="ET79:EV79"/>
    <mergeCell ref="EW79:EY79"/>
    <mergeCell ref="DP79:DR79"/>
    <mergeCell ref="DS79:DU79"/>
    <mergeCell ref="DV79:DX79"/>
    <mergeCell ref="DY79:EA79"/>
    <mergeCell ref="EB79:ED79"/>
    <mergeCell ref="EE79:EG79"/>
    <mergeCell ref="DJ79:DL79"/>
    <mergeCell ref="DM79:DO79"/>
    <mergeCell ref="BZ79:DI79"/>
    <mergeCell ref="HH80:HJ80"/>
    <mergeCell ref="AG79:AK79"/>
    <mergeCell ref="AL79:AO79"/>
    <mergeCell ref="BZ80:CB80"/>
    <mergeCell ref="CC80:CE80"/>
    <mergeCell ref="CF80:CH80"/>
    <mergeCell ref="CI80:CK80"/>
    <mergeCell ref="DY80:EA80"/>
    <mergeCell ref="EB80:ED80"/>
    <mergeCell ref="EE80:EG80"/>
    <mergeCell ref="EH80:EJ80"/>
    <mergeCell ref="EK80:EM80"/>
    <mergeCell ref="DD80:DF80"/>
    <mergeCell ref="DG80:DI80"/>
    <mergeCell ref="DJ80:DL80"/>
    <mergeCell ref="DM80:DO80"/>
    <mergeCell ref="DP80:DR80"/>
    <mergeCell ref="DS80:DU80"/>
    <mergeCell ref="HB79:HD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DM77:DO77"/>
    <mergeCell ref="DP77:DR77"/>
    <mergeCell ref="DS77:DU77"/>
    <mergeCell ref="DV77:DX77"/>
    <mergeCell ref="DY77:EA77"/>
    <mergeCell ref="EB77:ED77"/>
    <mergeCell ref="CU77:CW77"/>
    <mergeCell ref="CX77:CZ77"/>
    <mergeCell ref="DA77:DC77"/>
    <mergeCell ref="DD77:DF77"/>
    <mergeCell ref="DG77:DI77"/>
    <mergeCell ref="DJ77:DL77"/>
    <mergeCell ref="CC77:CE77"/>
    <mergeCell ref="CF77:CH77"/>
    <mergeCell ref="CI77:CK77"/>
    <mergeCell ref="CL77:CN77"/>
    <mergeCell ref="CO77:CQ77"/>
    <mergeCell ref="CR77:CT77"/>
    <mergeCell ref="BK77:BM77"/>
    <mergeCell ref="BN77:BP77"/>
    <mergeCell ref="BQ77:BS77"/>
    <mergeCell ref="BT77:BV77"/>
    <mergeCell ref="BW77:BY77"/>
    <mergeCell ref="BZ77:CB77"/>
    <mergeCell ref="AS77:AU77"/>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CC76:CE76"/>
    <mergeCell ref="CF76:CH76"/>
    <mergeCell ref="CI76:CK76"/>
    <mergeCell ref="CL76:CN76"/>
    <mergeCell ref="CO76:CQ76"/>
    <mergeCell ref="BH76:BJ76"/>
    <mergeCell ref="BK76:BM76"/>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CO75:CQ75"/>
    <mergeCell ref="CR75:CT75"/>
    <mergeCell ref="CU75:CW75"/>
    <mergeCell ref="CX75:CZ75"/>
    <mergeCell ref="DA75:DC75"/>
    <mergeCell ref="BT75:BV75"/>
    <mergeCell ref="BW75:BY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CF73:CH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EN68:EP68"/>
    <mergeCell ref="EQ68:ES68"/>
    <mergeCell ref="DJ68:DL68"/>
    <mergeCell ref="DM68:DO68"/>
    <mergeCell ref="DP68:DR68"/>
    <mergeCell ref="DS68:DU68"/>
    <mergeCell ref="DV68:DX68"/>
    <mergeCell ref="DY68:EA68"/>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EH69:EJ69"/>
    <mergeCell ref="EK69:EM69"/>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EB68:ED68"/>
    <mergeCell ref="EE68:EG68"/>
    <mergeCell ref="EH68:EJ68"/>
    <mergeCell ref="EK68:EM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GV68:GX68"/>
    <mergeCell ref="HE68:HG68"/>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DA68:DC68"/>
    <mergeCell ref="DD68:DF68"/>
    <mergeCell ref="BB67:BD67"/>
    <mergeCell ref="BE67:BG67"/>
    <mergeCell ref="BH67:BJ67"/>
    <mergeCell ref="BK67:BM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B67:U68"/>
    <mergeCell ref="V67:AA68"/>
    <mergeCell ref="AB67:AF68"/>
    <mergeCell ref="AG67:AK67"/>
    <mergeCell ref="AL67:AO67"/>
    <mergeCell ref="AP67:AR67"/>
    <mergeCell ref="AS67:AU67"/>
    <mergeCell ref="AV67:AX67"/>
    <mergeCell ref="AY67:BA67"/>
    <mergeCell ref="GS66:GU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L67:CN67"/>
    <mergeCell ref="CO67:CQ67"/>
    <mergeCell ref="CR67:CT67"/>
    <mergeCell ref="CU67:CW67"/>
    <mergeCell ref="CX67:CZ67"/>
    <mergeCell ref="BT68:BV68"/>
    <mergeCell ref="BW68:BY68"/>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BK69:BM69"/>
    <mergeCell ref="BN69:BP69"/>
    <mergeCell ref="BQ69:BS69"/>
    <mergeCell ref="BT69:BV69"/>
    <mergeCell ref="BW69:BY69"/>
    <mergeCell ref="BZ69:CB69"/>
    <mergeCell ref="BQ67:BS67"/>
    <mergeCell ref="HH67:HJ67"/>
    <mergeCell ref="DA67:DC67"/>
    <mergeCell ref="BT67:BV67"/>
    <mergeCell ref="BW67:BY67"/>
    <mergeCell ref="BZ67:CB67"/>
    <mergeCell ref="CC67:CE67"/>
    <mergeCell ref="CF67:CH67"/>
    <mergeCell ref="CI67:CK67"/>
    <mergeCell ref="HE69:HG69"/>
    <mergeCell ref="HH69:HJ69"/>
    <mergeCell ref="DG68:DI68"/>
    <mergeCell ref="BZ68:CB68"/>
    <mergeCell ref="CR66:CT66"/>
    <mergeCell ref="CU66:CW66"/>
    <mergeCell ref="CX66:CZ66"/>
    <mergeCell ref="DA66:DC66"/>
    <mergeCell ref="DD66:DF66"/>
    <mergeCell ref="CL68:CN68"/>
    <mergeCell ref="CO68:CQ68"/>
    <mergeCell ref="BH68:BJ68"/>
    <mergeCell ref="BK68:BM68"/>
    <mergeCell ref="BN68:BP68"/>
    <mergeCell ref="BQ68:BS68"/>
    <mergeCell ref="HH65:HJ65"/>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V66:GX66"/>
    <mergeCell ref="GY66:HA66"/>
    <mergeCell ref="HB66:HD66"/>
    <mergeCell ref="HE66:HG66"/>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CU65:CW65"/>
    <mergeCell ref="CX65:CZ65"/>
    <mergeCell ref="BT66:BV66"/>
    <mergeCell ref="HE65:HG65"/>
    <mergeCell ref="BQ65:BS65"/>
    <mergeCell ref="BT65:BV65"/>
    <mergeCell ref="BW65:BY65"/>
    <mergeCell ref="BZ65:CB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FC64:FE64"/>
    <mergeCell ref="DV64:DX64"/>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HE63:HG63"/>
    <mergeCell ref="HH63:HJ63"/>
    <mergeCell ref="BQ64:BS64"/>
    <mergeCell ref="BN65:BP65"/>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BB64:BD64"/>
    <mergeCell ref="BE64:BG64"/>
    <mergeCell ref="BH64:BJ64"/>
    <mergeCell ref="BK64:BM64"/>
    <mergeCell ref="BN64:BP64"/>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DS62:DU62"/>
    <mergeCell ref="DV62:DX62"/>
    <mergeCell ref="DY62:EA62"/>
    <mergeCell ref="EB62:ED62"/>
    <mergeCell ref="EE62:EG62"/>
    <mergeCell ref="EH62:EJ62"/>
    <mergeCell ref="BT64:BV64"/>
    <mergeCell ref="BW64:BY64"/>
    <mergeCell ref="BZ64:CB64"/>
    <mergeCell ref="CC64:CE64"/>
    <mergeCell ref="CF64:CH64"/>
    <mergeCell ref="CI64:CK64"/>
    <mergeCell ref="DA62:DC62"/>
    <mergeCell ref="DD62:DF62"/>
    <mergeCell ref="DG62:DI62"/>
    <mergeCell ref="DJ62:DL62"/>
    <mergeCell ref="DM62:DO62"/>
    <mergeCell ref="DP62:DR62"/>
    <mergeCell ref="CI62:CK62"/>
    <mergeCell ref="CL62:CN62"/>
    <mergeCell ref="CO62:CQ62"/>
    <mergeCell ref="CR62:CT62"/>
    <mergeCell ref="CU62:CW62"/>
    <mergeCell ref="CX62:CZ62"/>
    <mergeCell ref="DP63:DR63"/>
    <mergeCell ref="HE62:HG62"/>
    <mergeCell ref="HH62:HJ62"/>
    <mergeCell ref="HK62:HM62"/>
    <mergeCell ref="AG61:AK61"/>
    <mergeCell ref="AL61:AO61"/>
    <mergeCell ref="HE61:HG61"/>
    <mergeCell ref="HH61:HJ61"/>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FI61:FK61"/>
    <mergeCell ref="FL61:FN61"/>
    <mergeCell ref="EE61:EG61"/>
    <mergeCell ref="EH61:EJ61"/>
    <mergeCell ref="EK61:EM61"/>
    <mergeCell ref="EN61:EP61"/>
    <mergeCell ref="EQ61:ES61"/>
    <mergeCell ref="B61:U62"/>
    <mergeCell ref="V61:AA62"/>
    <mergeCell ref="AB61:AF62"/>
    <mergeCell ref="BN63:BP63"/>
    <mergeCell ref="BQ63:BS63"/>
    <mergeCell ref="BT63:BV63"/>
    <mergeCell ref="BW63:BY63"/>
    <mergeCell ref="BZ63:CB63"/>
    <mergeCell ref="CC63:CE63"/>
    <mergeCell ref="AV63:AX63"/>
    <mergeCell ref="AY63:BA63"/>
    <mergeCell ref="BB63:BD63"/>
    <mergeCell ref="BE63:BG63"/>
    <mergeCell ref="BH63:BJ63"/>
    <mergeCell ref="BK63:BM63"/>
    <mergeCell ref="BZ60:CB60"/>
    <mergeCell ref="CC60:CE60"/>
    <mergeCell ref="B59:U60"/>
    <mergeCell ref="V59:AA60"/>
    <mergeCell ref="AB59:AF60"/>
    <mergeCell ref="CC61:CE61"/>
    <mergeCell ref="BZ61:CB61"/>
    <mergeCell ref="AG59:AK59"/>
    <mergeCell ref="AL59:AO59"/>
    <mergeCell ref="BZ62:CB62"/>
    <mergeCell ref="CC62:CE62"/>
    <mergeCell ref="DY60:EA60"/>
    <mergeCell ref="CF62:CH62"/>
    <mergeCell ref="HB63:HD63"/>
    <mergeCell ref="CF60:CH60"/>
    <mergeCell ref="CI60:CK60"/>
    <mergeCell ref="CL60:CN60"/>
    <mergeCell ref="CO60:CQ60"/>
    <mergeCell ref="GY61:HA61"/>
    <mergeCell ref="HB61:HD61"/>
    <mergeCell ref="GY60:HA60"/>
    <mergeCell ref="HB60:HD60"/>
    <mergeCell ref="CF61:CH61"/>
    <mergeCell ref="CI61:CK61"/>
    <mergeCell ref="CL61:CN61"/>
    <mergeCell ref="CO61:CQ61"/>
    <mergeCell ref="CR61:CT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EW63:EY63"/>
    <mergeCell ref="DS63:DU63"/>
    <mergeCell ref="DV63:DX63"/>
    <mergeCell ref="CL59:CN59"/>
    <mergeCell ref="CO59:CQ59"/>
    <mergeCell ref="CR59:CT59"/>
    <mergeCell ref="CU59:CW59"/>
    <mergeCell ref="CX59:CZ59"/>
    <mergeCell ref="DA59:DC59"/>
    <mergeCell ref="BZ59:CB59"/>
    <mergeCell ref="CC59:CE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BZ57:CB57"/>
    <mergeCell ref="CC57:CE57"/>
    <mergeCell ref="CF57:CH57"/>
    <mergeCell ref="CF59:CH59"/>
    <mergeCell ref="CI59:CK59"/>
    <mergeCell ref="HK58:HM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Z58:CB58"/>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CR60:CT60"/>
    <mergeCell ref="CU60:CW60"/>
    <mergeCell ref="CX60:CZ60"/>
    <mergeCell ref="DA60:DC60"/>
    <mergeCell ref="DD60:DF60"/>
    <mergeCell ref="DG60:DI60"/>
    <mergeCell ref="DJ59:DL59"/>
    <mergeCell ref="DM59:DO59"/>
    <mergeCell ref="DP59:DR59"/>
    <mergeCell ref="DS59:DU59"/>
    <mergeCell ref="EQ59:ES59"/>
    <mergeCell ref="ET59:EV59"/>
    <mergeCell ref="EW59:EY59"/>
    <mergeCell ref="EZ59:FB59"/>
    <mergeCell ref="FC59:FE59"/>
    <mergeCell ref="DV59:DX59"/>
    <mergeCell ref="DY59:EA59"/>
    <mergeCell ref="EB59:ED59"/>
    <mergeCell ref="EE59:EG59"/>
    <mergeCell ref="DV60:DX60"/>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V57:DX57"/>
    <mergeCell ref="DY57:EA57"/>
    <mergeCell ref="EB57:ED57"/>
    <mergeCell ref="EH59:EJ59"/>
    <mergeCell ref="EK59:EM59"/>
    <mergeCell ref="DD59:DF59"/>
    <mergeCell ref="DG59:DI59"/>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CC58:CE58"/>
    <mergeCell ref="CF58:CH58"/>
    <mergeCell ref="CI58:CK58"/>
    <mergeCell ref="CL58:CN58"/>
    <mergeCell ref="EB56:ED56"/>
    <mergeCell ref="EE56:EG56"/>
    <mergeCell ref="FU57:FW57"/>
    <mergeCell ref="CO57:CQ57"/>
    <mergeCell ref="CR57:CT57"/>
    <mergeCell ref="CU57:CW57"/>
    <mergeCell ref="CX57:CZ57"/>
    <mergeCell ref="DD56:DF56"/>
    <mergeCell ref="DG56:DI56"/>
    <mergeCell ref="DJ56:DL56"/>
    <mergeCell ref="DM56:DO56"/>
    <mergeCell ref="DP56:DR56"/>
    <mergeCell ref="DS56:DU56"/>
    <mergeCell ref="CL56:CN56"/>
    <mergeCell ref="CO56:CQ56"/>
    <mergeCell ref="CR56:CT56"/>
    <mergeCell ref="CU56:CW56"/>
    <mergeCell ref="CX56:CZ56"/>
    <mergeCell ref="DA56:DC56"/>
    <mergeCell ref="DS57:DU57"/>
    <mergeCell ref="BZ56:CB56"/>
    <mergeCell ref="CC56:CE56"/>
    <mergeCell ref="CF56:CH56"/>
    <mergeCell ref="CI56:CK56"/>
    <mergeCell ref="HE57:HG57"/>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H56:EJ56"/>
    <mergeCell ref="EK56:EM56"/>
    <mergeCell ref="EE57:EG57"/>
    <mergeCell ref="EH57:EJ57"/>
    <mergeCell ref="DA57:DC57"/>
    <mergeCell ref="DD57:DF57"/>
    <mergeCell ref="DG57:DI57"/>
    <mergeCell ref="DJ57:DL57"/>
    <mergeCell ref="DM57:DO57"/>
    <mergeCell ref="DP57:DR57"/>
    <mergeCell ref="CI57:CK57"/>
    <mergeCell ref="CL57:CN57"/>
    <mergeCell ref="HH57:HJ57"/>
    <mergeCell ref="HK57:HM57"/>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Z55:CB55"/>
    <mergeCell ref="CC55:CE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BT54:BV54"/>
    <mergeCell ref="BW54:BY54"/>
    <mergeCell ref="BZ54:CB54"/>
    <mergeCell ref="CC54:CE54"/>
    <mergeCell ref="CF54:CH54"/>
    <mergeCell ref="AY54:BA54"/>
    <mergeCell ref="BB54:BD54"/>
    <mergeCell ref="BE54:BG54"/>
    <mergeCell ref="BH54:BJ54"/>
    <mergeCell ref="BK54:BM54"/>
    <mergeCell ref="BN54:BP54"/>
    <mergeCell ref="DG52:DI52"/>
    <mergeCell ref="CO52:CQ52"/>
    <mergeCell ref="CR52:CT52"/>
    <mergeCell ref="CU52:CW52"/>
    <mergeCell ref="CX52:CZ52"/>
    <mergeCell ref="DA52:DC52"/>
    <mergeCell ref="DD52:DF52"/>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GY53:HA53"/>
    <mergeCell ref="AG54:AK54"/>
    <mergeCell ref="CL52:CN52"/>
    <mergeCell ref="FC52:FE52"/>
    <mergeCell ref="DY53:EA53"/>
    <mergeCell ref="HB53:HD53"/>
    <mergeCell ref="HE53:HG53"/>
    <mergeCell ref="HH53:HJ53"/>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DM53:DO53"/>
    <mergeCell ref="DP53:DR53"/>
    <mergeCell ref="DS53:DU53"/>
    <mergeCell ref="DV53:DX53"/>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L51:CN51"/>
    <mergeCell ref="CO51:CQ51"/>
    <mergeCell ref="CR51:CT51"/>
    <mergeCell ref="CU51:CW51"/>
    <mergeCell ref="CX51:CZ51"/>
    <mergeCell ref="DA51:DC51"/>
    <mergeCell ref="BT51:BV51"/>
    <mergeCell ref="BW51:BY51"/>
    <mergeCell ref="BZ51:CB51"/>
    <mergeCell ref="CC51:CE51"/>
    <mergeCell ref="CF51:CH51"/>
    <mergeCell ref="CI51:CK51"/>
    <mergeCell ref="BB51:BD51"/>
    <mergeCell ref="BE51:BG51"/>
    <mergeCell ref="BH51:BJ51"/>
    <mergeCell ref="BK51:BM51"/>
    <mergeCell ref="BN51:BP51"/>
    <mergeCell ref="BQ51:BS51"/>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BW52:BY52"/>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CX50:CZ50"/>
    <mergeCell ref="DA50:DC50"/>
    <mergeCell ref="DD50:DF50"/>
    <mergeCell ref="BZ50:CB50"/>
    <mergeCell ref="CC50:CE50"/>
    <mergeCell ref="CF50:CH50"/>
    <mergeCell ref="CI50:CK50"/>
    <mergeCell ref="CL50:CN50"/>
    <mergeCell ref="HH51:HJ51"/>
    <mergeCell ref="AP50:BY50"/>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I49:CK49"/>
    <mergeCell ref="CL49:CN49"/>
    <mergeCell ref="CO49:CQ49"/>
    <mergeCell ref="CR49:CT49"/>
    <mergeCell ref="CU49:CW49"/>
    <mergeCell ref="CX49:CZ49"/>
    <mergeCell ref="BZ49:CB49"/>
    <mergeCell ref="CC49:CE49"/>
    <mergeCell ref="CF49:CH49"/>
    <mergeCell ref="HK50:HM50"/>
    <mergeCell ref="AP49:BY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T48:BV48"/>
    <mergeCell ref="BW48:BY48"/>
    <mergeCell ref="BZ48:CB48"/>
    <mergeCell ref="CC48:CE48"/>
    <mergeCell ref="CF48:CH48"/>
    <mergeCell ref="CI48:CK48"/>
    <mergeCell ref="BB48:BD48"/>
    <mergeCell ref="BE48:BG48"/>
    <mergeCell ref="BH48:BJ48"/>
    <mergeCell ref="BK48:BM48"/>
    <mergeCell ref="BN48:BP48"/>
    <mergeCell ref="BQ48:BS48"/>
    <mergeCell ref="HE49:HG49"/>
    <mergeCell ref="B47:U48"/>
    <mergeCell ref="V47:AA48"/>
    <mergeCell ref="AB47:AF48"/>
    <mergeCell ref="HE47:HG47"/>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DP47:DR47"/>
    <mergeCell ref="DS47:DU47"/>
    <mergeCell ref="DV47:DX47"/>
    <mergeCell ref="DY47:EA47"/>
    <mergeCell ref="EB47:ED47"/>
    <mergeCell ref="EE47:EG47"/>
    <mergeCell ref="CX47:CZ47"/>
    <mergeCell ref="DA47:DC47"/>
    <mergeCell ref="DD47:DF47"/>
    <mergeCell ref="DG47:DI47"/>
    <mergeCell ref="DJ47:DL47"/>
    <mergeCell ref="DM47:DO47"/>
    <mergeCell ref="CF47:CH47"/>
    <mergeCell ref="CI47:CK47"/>
    <mergeCell ref="CL47:CN47"/>
    <mergeCell ref="CO47:CQ47"/>
    <mergeCell ref="CR47:CT47"/>
    <mergeCell ref="CU47:CW47"/>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CL43:CN43"/>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CC41:CE41"/>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EQ34:ES34"/>
    <mergeCell ref="ET34:EV34"/>
    <mergeCell ref="EW34:EY34"/>
    <mergeCell ref="EZ34:FB34"/>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DM34:DO34"/>
    <mergeCell ref="DP34:DR34"/>
    <mergeCell ref="DS34:DU34"/>
    <mergeCell ref="DV34:DX34"/>
    <mergeCell ref="CO34:CQ34"/>
    <mergeCell ref="CR34:CT34"/>
    <mergeCell ref="CU34:CW34"/>
    <mergeCell ref="CX34:CZ34"/>
    <mergeCell ref="DA34:DC34"/>
    <mergeCell ref="DD34:DF34"/>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AS35:AU35"/>
    <mergeCell ref="AV35:AX35"/>
    <mergeCell ref="AY35:BA35"/>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T34:BV34"/>
    <mergeCell ref="C29:N29"/>
    <mergeCell ref="O29:R29"/>
    <mergeCell ref="C30:N30"/>
    <mergeCell ref="O30:Q30"/>
    <mergeCell ref="O31:BW31"/>
    <mergeCell ref="BW34:BY34"/>
    <mergeCell ref="BZ34:CB34"/>
    <mergeCell ref="CC34:CE34"/>
    <mergeCell ref="CF34:CH34"/>
    <mergeCell ref="CI34:CK34"/>
    <mergeCell ref="CL34:CN34"/>
    <mergeCell ref="HH35:HJ35"/>
    <mergeCell ref="AP121:BY121"/>
    <mergeCell ref="AP122:BY122"/>
    <mergeCell ref="B14:BX14"/>
    <mergeCell ref="B15:BX15"/>
    <mergeCell ref="B16:BX16"/>
    <mergeCell ref="C17:S17"/>
    <mergeCell ref="BT17:BU17"/>
    <mergeCell ref="BV17:BW17"/>
    <mergeCell ref="FC34:FE34"/>
    <mergeCell ref="FF34:FH34"/>
    <mergeCell ref="DY34:EA34"/>
    <mergeCell ref="EB34:ED34"/>
    <mergeCell ref="EE34:EG34"/>
    <mergeCell ref="EH34:EJ34"/>
    <mergeCell ref="EK34:EM34"/>
    <mergeCell ref="EN34:EP34"/>
    <mergeCell ref="DG34:DI34"/>
    <mergeCell ref="DJ34:DL34"/>
    <mergeCell ref="O25:BW25"/>
    <mergeCell ref="BB35:BD35"/>
    <mergeCell ref="BE35:BG35"/>
    <mergeCell ref="BH35:BJ35"/>
    <mergeCell ref="BK35:BM35"/>
    <mergeCell ref="BN35:BP35"/>
    <mergeCell ref="BQ35:BS35"/>
    <mergeCell ref="AP35:AR35"/>
    <mergeCell ref="HK34:HM34"/>
    <mergeCell ref="B35:U36"/>
    <mergeCell ref="V35:AA36"/>
    <mergeCell ref="AB35:AF36"/>
    <mergeCell ref="AG35:AK35"/>
    <mergeCell ref="AL35:AO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C31:N31"/>
    <mergeCell ref="BZ153:CQ153"/>
    <mergeCell ref="BZ179:DI179"/>
    <mergeCell ref="BZ181:DI181"/>
    <mergeCell ref="BZ182:DI182"/>
    <mergeCell ref="BZ195:DI195"/>
    <mergeCell ref="BZ196:DI196"/>
    <mergeCell ref="BZ199:DI199"/>
    <mergeCell ref="BZ200:DI200"/>
    <mergeCell ref="BZ197:DI197"/>
    <mergeCell ref="BZ198:DI198"/>
    <mergeCell ref="BZ201:DI201"/>
    <mergeCell ref="BZ202:DI202"/>
    <mergeCell ref="CL120:CN120"/>
    <mergeCell ref="CO120:CQ120"/>
    <mergeCell ref="CR120:CT120"/>
    <mergeCell ref="BZ120:CB120"/>
    <mergeCell ref="BZ122:CB122"/>
    <mergeCell ref="CC122:CE122"/>
    <mergeCell ref="CF122:CH122"/>
    <mergeCell ref="CI122:CK122"/>
    <mergeCell ref="CU123:CW123"/>
    <mergeCell ref="CX123:CZ123"/>
    <mergeCell ref="DD124:DF124"/>
    <mergeCell ref="DD125:DF125"/>
    <mergeCell ref="DG125:DI125"/>
    <mergeCell ref="CC127:CE127"/>
    <mergeCell ref="CF127:CH127"/>
    <mergeCell ref="DD121:DF121"/>
    <mergeCell ref="DG121:DI121"/>
    <mergeCell ref="CL125:CN125"/>
    <mergeCell ref="CO125:CQ125"/>
    <mergeCell ref="CR125:CT125"/>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vt:i4>
      </vt:variant>
    </vt:vector>
  </HeadingPairs>
  <TitlesOfParts>
    <vt:vector size="17"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2017-05-02T22:29:01Z</cp:lastPrinted>
  <dcterms:created xsi:type="dcterms:W3CDTF">2001-06-28T18:27:55Z</dcterms:created>
  <dcterms:modified xsi:type="dcterms:W3CDTF">2017-10-11T15:39:55Z</dcterms:modified>
</cp:coreProperties>
</file>