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8\PLAN DE DESARROLLO 2016 - 2020\EVALUACIONES\"/>
    </mc:Choice>
  </mc:AlternateContent>
  <bookViews>
    <workbookView xWindow="0" yWindow="0" windowWidth="23715" windowHeight="9270" firstSheet="7" activeTab="12"/>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 name="Hoja1" sheetId="25" r:id="rId14"/>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62913" calcMode="autoNoTable" iterate="1"/>
</workbook>
</file>

<file path=xl/calcChain.xml><?xml version="1.0" encoding="utf-8"?>
<calcChain xmlns="http://schemas.openxmlformats.org/spreadsheetml/2006/main">
  <c r="AB185" i="16" l="1"/>
  <c r="AB157" i="16"/>
  <c r="AL200" i="20"/>
  <c r="J21" i="13" l="1"/>
  <c r="AL62" i="22" l="1"/>
  <c r="AL61" i="22"/>
  <c r="AL58" i="22"/>
  <c r="AL57" i="22"/>
  <c r="AL50" i="22"/>
  <c r="AL79" i="21" l="1"/>
  <c r="AL76" i="21"/>
  <c r="AL75" i="21"/>
  <c r="AL67" i="20" l="1"/>
  <c r="AL337" i="14" l="1"/>
  <c r="AL70" i="14" l="1"/>
  <c r="AL199" i="20" l="1"/>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Z185" i="16"/>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Z163" i="16"/>
  <c r="V163" i="16"/>
  <c r="B163" i="16"/>
  <c r="AB162" i="16"/>
  <c r="AZ162" i="16" s="1"/>
  <c r="V162" i="16"/>
  <c r="B162" i="16"/>
  <c r="AB161" i="16"/>
  <c r="AZ161" i="16" s="1"/>
  <c r="V161" i="16"/>
  <c r="B161" i="16"/>
  <c r="AZ160" i="16"/>
  <c r="V160" i="16"/>
  <c r="B160" i="16"/>
  <c r="AB159" i="16"/>
  <c r="AZ159" i="16" s="1"/>
  <c r="V159" i="16"/>
  <c r="B159" i="16"/>
  <c r="AB158" i="16"/>
  <c r="AZ158" i="16" s="1"/>
  <c r="V158" i="16"/>
  <c r="B158" i="16"/>
  <c r="AZ157" i="16"/>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V52" i="13"/>
  <c r="B52" i="13"/>
  <c r="AB51" i="13"/>
  <c r="AZ51" i="13" s="1"/>
  <c r="V51" i="13"/>
  <c r="B51" i="13"/>
  <c r="AB50" i="13"/>
  <c r="V50" i="13"/>
  <c r="B50" i="13"/>
  <c r="AB49" i="13"/>
  <c r="AZ49" i="13" s="1"/>
  <c r="V49" i="13"/>
  <c r="B49" i="13"/>
  <c r="AB48" i="13"/>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V40" i="13"/>
  <c r="B40" i="13"/>
  <c r="AB39" i="13"/>
  <c r="AZ39" i="13" s="1"/>
  <c r="V39" i="13"/>
  <c r="B39" i="13"/>
  <c r="AB38" i="13"/>
  <c r="AZ38" i="13" s="1"/>
  <c r="V38" i="13"/>
  <c r="B38" i="13"/>
  <c r="AB37" i="13"/>
  <c r="AZ37" i="13" s="1"/>
  <c r="V37" i="13"/>
  <c r="B37" i="13"/>
  <c r="AB36" i="13"/>
  <c r="V36" i="13"/>
  <c r="B36" i="13"/>
  <c r="AB35" i="13"/>
  <c r="AZ35" i="13" s="1"/>
  <c r="V35" i="13"/>
  <c r="B35" i="13"/>
  <c r="AB34" i="13"/>
  <c r="AZ34" i="13" s="1"/>
  <c r="V34" i="13"/>
  <c r="B34" i="13"/>
  <c r="O31" i="13"/>
  <c r="O30" i="13"/>
  <c r="AZ60" i="13" s="1"/>
  <c r="O29" i="13"/>
  <c r="O28" i="13"/>
  <c r="O27" i="13"/>
  <c r="O26" i="13"/>
  <c r="O25" i="13"/>
  <c r="J21" i="14"/>
  <c r="J21" i="15" s="1"/>
  <c r="J21" i="20" s="1"/>
  <c r="J21" i="16"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L89" i="23"/>
  <c r="AH77" i="19" s="1"/>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L122" i="22"/>
  <c r="AN85" i="18" s="1"/>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L212" i="20"/>
  <c r="AN162" i="16" s="1"/>
  <c r="AL211" i="20"/>
  <c r="AH162" i="16" s="1"/>
  <c r="AL210" i="20"/>
  <c r="AN161" i="16" s="1"/>
  <c r="AL209" i="20"/>
  <c r="AH161" i="16" s="1"/>
  <c r="AL208" i="20"/>
  <c r="AN160" i="16" s="1"/>
  <c r="AL207" i="20"/>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110" i="18"/>
  <c r="AZ51" i="18"/>
  <c r="AZ187" i="16"/>
  <c r="AZ92" i="16"/>
  <c r="AZ69" i="16"/>
  <c r="AZ61" i="16"/>
  <c r="AZ38" i="16"/>
  <c r="AZ34"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2" i="13"/>
  <c r="AZ50" i="13"/>
  <c r="AZ48" i="13"/>
  <c r="AZ46" i="13"/>
  <c r="AZ40" i="13"/>
  <c r="AZ3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5" i="13" l="1"/>
  <c r="BG45" i="13" s="1"/>
  <c r="J21" i="21"/>
  <c r="J21" i="17" s="1"/>
  <c r="J21" i="22" s="1"/>
  <c r="J21" i="18" s="1"/>
  <c r="J21" i="23" s="1"/>
  <c r="BG64" i="17"/>
  <c r="AT110" i="18"/>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E202" i="15"/>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196" i="16"/>
  <c r="BG164"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BG165" i="16"/>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BG163" i="16" s="1"/>
  <c r="AT164" i="16"/>
  <c r="AT165" i="16"/>
  <c r="BG166" i="16"/>
  <c r="AT166" i="16"/>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AT47" i="13"/>
  <c r="BG47" i="13" s="1"/>
  <c r="AT51" i="13"/>
  <c r="BG51" i="13" s="1"/>
  <c r="AT55" i="13"/>
  <c r="BG55" i="13" s="1"/>
  <c r="J21" i="24" l="1"/>
  <c r="J21" i="19"/>
  <c r="AT152" i="16"/>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<sst xmlns="http://schemas.openxmlformats.org/spreadsheetml/2006/main" count="3933" uniqueCount="892">
  <si>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</si>
  <si>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</si>
  <si>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</si>
  <si>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</si>
  <si>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</si>
  <si>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</si>
  <si>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</si>
  <si>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</si>
  <si>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</si>
  <si>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</si>
  <si>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</si>
  <si>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</si>
  <si>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</si>
  <si>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</si>
  <si>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</si>
  <si>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</si>
  <si>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</si>
  <si>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</si>
  <si>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</si>
  <si>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</si>
  <si>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</si>
  <si>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</si>
  <si>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</si>
  <si>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</si>
  <si>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</si>
  <si>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</si>
  <si>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</si>
  <si>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</si>
  <si>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</si>
  <si>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</si>
  <si>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</si>
  <si>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</si>
  <si>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</si>
  <si>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</si>
  <si>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</si>
  <si>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</si>
  <si>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</si>
  <si>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</si>
  <si>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</si>
  <si>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</si>
  <si>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</si>
  <si>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</si>
  <si>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</si>
  <si>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</si>
  <si>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</si>
  <si>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</si>
  <si>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</si>
  <si>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</si>
  <si>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</si>
  <si>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</si>
  <si>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</si>
  <si>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</si>
  <si>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</si>
  <si>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</si>
  <si>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</si>
  <si>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</si>
  <si>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</si>
  <si>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</si>
  <si>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</si>
  <si>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</si>
  <si>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</si>
  <si>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</si>
  <si>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</si>
  <si>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</si>
  <si>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</si>
  <si>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</si>
  <si>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</si>
  <si>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</si>
  <si>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</si>
  <si>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</si>
  <si>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</si>
  <si>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</si>
  <si>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</si>
  <si>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</si>
  <si>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</si>
  <si>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</si>
  <si>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</si>
  <si>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</si>
  <si>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</si>
  <si>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</si>
  <si>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</si>
  <si>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</si>
  <si>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</si>
  <si>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</si>
  <si>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</si>
  <si>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</si>
  <si>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</si>
  <si>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</si>
  <si>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</si>
  <si>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</si>
  <si>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</si>
  <si>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</si>
  <si>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</si>
  <si>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</si>
  <si>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</si>
  <si>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</si>
  <si>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</si>
  <si>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</si>
  <si>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</si>
  <si>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</si>
  <si>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</si>
  <si>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</si>
  <si>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</si>
  <si>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</si>
  <si>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</si>
  <si>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</si>
  <si>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</si>
  <si>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</si>
  <si>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</si>
  <si>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</si>
  <si>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</si>
  <si>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</si>
  <si>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</si>
  <si>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</si>
  <si>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</si>
  <si>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</si>
  <si>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</si>
  <si>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</si>
  <si>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</si>
  <si>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</si>
  <si>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</si>
  <si>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</si>
  <si>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</si>
  <si>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</si>
  <si>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</si>
  <si>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</si>
  <si>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</si>
  <si>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</si>
  <si>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</si>
  <si>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</si>
  <si>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</si>
  <si>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</si>
  <si>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</si>
  <si>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</si>
  <si>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</si>
  <si>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</si>
  <si>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</si>
  <si>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</si>
  <si>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</si>
  <si>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</si>
  <si>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</si>
  <si>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</si>
  <si>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</si>
  <si>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</si>
  <si>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</si>
  <si>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</si>
  <si>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</si>
  <si>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</si>
  <si>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</si>
  <si>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</si>
  <si>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</si>
  <si>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</si>
  <si>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</si>
  <si>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</si>
  <si>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</si>
  <si>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</si>
  <si>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</si>
  <si>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</si>
  <si>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</si>
  <si>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</si>
  <si>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</si>
  <si>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</si>
  <si>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</si>
  <si>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</si>
  <si>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</si>
  <si>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</si>
  <si>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</si>
  <si>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</si>
  <si>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</si>
  <si>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</si>
  <si>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</si>
  <si>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</si>
  <si>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</si>
  <si>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</si>
  <si>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</si>
  <si>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</si>
  <si>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</si>
  <si>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</si>
  <si>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</si>
  <si>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</si>
  <si>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</si>
  <si>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</si>
  <si>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</si>
  <si>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</si>
  <si>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</si>
  <si>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</si>
  <si>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</si>
  <si>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</si>
  <si>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</si>
  <si>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</si>
  <si>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</si>
  <si>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</si>
  <si>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</si>
  <si>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</si>
  <si>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</si>
  <si>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</si>
  <si>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</si>
  <si>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</si>
  <si>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</si>
  <si>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</si>
  <si>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</si>
  <si>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</si>
  <si>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</si>
  <si>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</si>
  <si>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</si>
  <si>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</si>
  <si>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</si>
  <si>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</si>
  <si>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</si>
  <si>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</si>
  <si>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</si>
  <si>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</si>
  <si>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</si>
  <si>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</si>
  <si>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</si>
  <si>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</si>
  <si>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</si>
  <si>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</si>
  <si>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</si>
  <si>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</si>
  <si>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</si>
  <si>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</si>
  <si>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</si>
  <si>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</si>
  <si>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</si>
  <si>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</si>
  <si>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</si>
  <si>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</si>
  <si>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</si>
  <si>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</si>
  <si>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</si>
  <si>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</si>
  <si>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</si>
  <si>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</si>
  <si>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</si>
  <si>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</si>
  <si>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</si>
  <si>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</si>
  <si>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</si>
  <si>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</si>
  <si>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</si>
  <si>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</si>
  <si>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</si>
  <si>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</si>
  <si>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</si>
  <si>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</si>
  <si>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</si>
  <si>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</si>
  <si>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</si>
  <si>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</si>
  <si>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</si>
  <si>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</si>
  <si>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</si>
  <si>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</si>
  <si>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</si>
  <si>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</si>
  <si>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</si>
  <si>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</si>
  <si>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</si>
  <si>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</si>
  <si>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</si>
  <si>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</si>
  <si>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</si>
  <si>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</si>
  <si>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</si>
  <si>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</si>
  <si>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</si>
  <si>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</si>
  <si>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</si>
  <si>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</si>
  <si>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</si>
  <si>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</si>
  <si>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</si>
  <si>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</si>
  <si>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</si>
  <si>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</si>
  <si>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</si>
  <si>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</si>
  <si>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</si>
  <si>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</si>
  <si>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</si>
  <si>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</si>
  <si>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</si>
  <si>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</si>
  <si>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</si>
  <si>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</si>
  <si>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</si>
  <si>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</si>
  <si>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</si>
  <si>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</si>
  <si>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</si>
  <si>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</si>
  <si>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</si>
  <si>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</si>
  <si>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</si>
  <si>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</si>
  <si>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</si>
  <si>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</si>
  <si>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</si>
  <si>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</si>
  <si>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</si>
  <si>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</si>
  <si>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</si>
  <si>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</si>
  <si>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</si>
  <si>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</si>
  <si>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</si>
  <si>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</si>
  <si>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</si>
  <si>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</si>
  <si>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</si>
  <si>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</si>
  <si>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</si>
  <si>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</si>
  <si>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</si>
  <si>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</si>
  <si>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</si>
  <si>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</si>
  <si>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</si>
  <si>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</si>
  <si>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</si>
  <si>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</si>
  <si>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</si>
  <si>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</si>
  <si>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</si>
  <si>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</si>
  <si>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</si>
  <si>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</si>
  <si>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</si>
  <si>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</si>
  <si>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</si>
  <si>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</si>
  <si>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</si>
  <si>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</si>
  <si>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</si>
  <si>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</si>
  <si>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</si>
  <si>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</si>
  <si>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</si>
  <si>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</si>
  <si>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</si>
  <si>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</si>
  <si>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</si>
  <si>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</si>
  <si>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</si>
  <si>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</si>
  <si>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</si>
  <si>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</si>
  <si>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</si>
  <si>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</si>
  <si>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</si>
  <si>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</si>
  <si>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</si>
  <si>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</si>
  <si>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</si>
  <si>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</si>
  <si>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</si>
  <si>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</si>
  <si>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</si>
  <si>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</si>
  <si>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</si>
  <si>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</si>
  <si>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</si>
  <si>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</si>
  <si>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</si>
  <si>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</si>
  <si>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</si>
  <si>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</si>
  <si>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</si>
  <si>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</si>
  <si>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</si>
  <si>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</si>
  <si>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</si>
  <si>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</si>
  <si>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</si>
  <si>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</si>
  <si>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</si>
  <si>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</si>
  <si>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</si>
  <si>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</si>
  <si>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</si>
  <si>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</si>
  <si>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</si>
  <si>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</si>
  <si>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</si>
  <si>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</si>
  <si>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</si>
  <si>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</si>
  <si>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</si>
  <si>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</si>
  <si>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</si>
  <si>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</si>
  <si>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</si>
  <si>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</si>
  <si>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</si>
  <si>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</si>
  <si>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</si>
  <si>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</si>
  <si>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</si>
  <si>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</si>
  <si>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</si>
  <si>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</si>
  <si>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</si>
  <si>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</si>
  <si>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</si>
  <si>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</si>
  <si>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</si>
  <si>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</si>
  <si>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</si>
  <si>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</si>
  <si>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</si>
  <si>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</si>
  <si>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</si>
  <si>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</si>
  <si>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</si>
  <si>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</si>
  <si>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</si>
  <si>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</si>
  <si>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</si>
  <si>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</si>
  <si>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</si>
  <si>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</si>
  <si>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</si>
  <si>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</si>
  <si>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</si>
  <si>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</si>
  <si>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</si>
  <si>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</si>
  <si>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</si>
  <si>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</si>
  <si>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</si>
  <si>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</si>
  <si>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</si>
  <si>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</si>
  <si>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</si>
  <si>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</si>
  <si>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</si>
  <si>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</si>
  <si>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</si>
  <si>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</si>
  <si>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</si>
  <si>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</si>
  <si>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</si>
  <si>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</si>
  <si>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</si>
  <si>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</si>
  <si>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</si>
  <si>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</si>
  <si>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</si>
  <si>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</si>
  <si>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</si>
  <si>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</si>
  <si>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</si>
  <si>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</si>
  <si>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</si>
  <si>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</si>
  <si>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</si>
  <si>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</si>
  <si>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</si>
  <si>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</si>
  <si>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</si>
  <si>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</si>
  <si>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</si>
  <si>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</si>
  <si>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</si>
  <si>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</si>
  <si>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</si>
  <si>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</si>
  <si>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</si>
  <si>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</si>
  <si>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</si>
  <si>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</si>
  <si>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</si>
  <si>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</si>
  <si>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</si>
  <si>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</si>
  <si>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</si>
  <si>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</si>
  <si>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</si>
  <si>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</si>
  <si>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</si>
  <si>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</si>
  <si>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</si>
  <si>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</si>
  <si>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</si>
  <si>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</si>
  <si>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</si>
  <si>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</si>
  <si>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</si>
  <si>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</si>
  <si>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</si>
  <si>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</si>
  <si>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</si>
  <si>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</si>
  <si>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</si>
  <si>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</si>
  <si>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</si>
  <si>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</si>
  <si>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</si>
  <si>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</si>
  <si>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</si>
  <si>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</si>
  <si>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</si>
  <si>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</si>
  <si>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</si>
  <si>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</si>
  <si>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</si>
  <si>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</si>
  <si>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</si>
  <si>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</si>
  <si>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</si>
  <si>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</si>
  <si>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</si>
  <si>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</si>
  <si>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</si>
  <si>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</si>
  <si>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</si>
  <si>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</si>
  <si>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</si>
  <si>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</si>
  <si>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</si>
  <si>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</si>
  <si>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</si>
  <si>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</si>
  <si>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</si>
  <si>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</si>
  <si>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</si>
  <si>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</si>
  <si>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</si>
  <si>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</si>
  <si>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</si>
  <si>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</si>
  <si>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</si>
  <si>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</si>
  <si>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</si>
  <si>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</si>
  <si>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</si>
  <si>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</si>
  <si>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</si>
  <si>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</si>
  <si>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</si>
  <si>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</si>
  <si>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</si>
  <si>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</si>
  <si>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</si>
  <si>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</si>
  <si>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</si>
  <si>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</si>
  <si>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</si>
  <si>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</si>
  <si>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</si>
  <si>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</si>
  <si>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</si>
  <si>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</si>
  <si>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</si>
  <si>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</si>
  <si>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</si>
  <si>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</si>
  <si>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</si>
  <si>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</si>
  <si>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</si>
  <si>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</si>
  <si>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</si>
  <si>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</si>
  <si>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</si>
  <si>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</si>
  <si>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</si>
  <si>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</si>
  <si>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</si>
  <si>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</si>
  <si>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</si>
  <si>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</si>
  <si>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</si>
  <si>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</si>
  <si>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</si>
  <si>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</si>
  <si>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</si>
  <si>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</si>
  <si>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</si>
  <si>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</si>
  <si>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</si>
  <si>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</si>
  <si>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</si>
  <si>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</si>
  <si>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</si>
  <si>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</si>
  <si>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</si>
  <si>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</si>
  <si>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</si>
  <si>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</si>
  <si>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</si>
  <si>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</si>
  <si>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</si>
  <si>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</si>
  <si>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</si>
  <si>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</si>
  <si>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</si>
  <si>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</si>
  <si>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</si>
  <si>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</si>
  <si>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</si>
  <si>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</si>
  <si>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</si>
  <si>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</si>
  <si>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</si>
  <si>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</si>
  <si>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</si>
  <si>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</si>
  <si>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</si>
  <si>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</si>
  <si>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</si>
  <si>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</si>
  <si>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</si>
  <si>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</si>
  <si>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</si>
  <si>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</si>
  <si>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</si>
  <si>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</si>
  <si>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</si>
  <si>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</si>
  <si>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</si>
  <si>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</si>
  <si>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</si>
  <si>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</si>
  <si>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</si>
  <si>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</si>
  <si>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</si>
  <si>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</si>
  <si>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</si>
  <si>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</si>
  <si>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</si>
  <si>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</si>
  <si>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</si>
  <si>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</si>
  <si>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</si>
  <si>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</si>
  <si>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</si>
  <si>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</si>
  <si>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</si>
  <si>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</si>
  <si>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</si>
  <si>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</si>
  <si>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</si>
  <si>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</si>
  <si>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</si>
  <si>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</si>
  <si>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</si>
  <si>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</si>
  <si>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</si>
  <si>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</si>
  <si>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</si>
  <si>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</si>
  <si>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</si>
  <si>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</si>
  <si>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</si>
  <si>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</si>
  <si>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</si>
  <si>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</si>
  <si>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</si>
  <si>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</si>
  <si>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</si>
  <si>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</si>
  <si>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</si>
  <si>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</si>
  <si>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</si>
  <si>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</si>
  <si>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</si>
  <si>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</si>
  <si>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</si>
  <si>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</si>
  <si>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</si>
  <si>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</si>
  <si>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</si>
  <si>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</si>
  <si>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</si>
  <si>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</si>
  <si>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</si>
  <si>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</si>
  <si>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</si>
  <si>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</si>
  <si>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</si>
  <si>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</si>
  <si>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</si>
  <si>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</si>
  <si>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</si>
  <si>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</si>
  <si>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</si>
  <si>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</si>
  <si>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</si>
  <si>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</si>
  <si>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</si>
  <si>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</si>
  <si>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</si>
  <si>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</si>
  <si>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</si>
  <si>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</si>
  <si>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</si>
  <si>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</si>
  <si>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</si>
  <si>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</si>
  <si>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</si>
  <si>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</si>
  <si>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</si>
  <si>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</si>
  <si>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</si>
  <si>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</si>
  <si>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</si>
  <si>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</si>
  <si>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</si>
  <si>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</si>
  <si>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</si>
  <si>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</si>
  <si>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</si>
  <si>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</si>
  <si>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</si>
  <si>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</si>
  <si>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</si>
  <si>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</si>
  <si>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</si>
  <si>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</si>
  <si>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</si>
  <si>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</si>
  <si>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</si>
  <si>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</si>
  <si>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</si>
  <si>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</si>
  <si>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</si>
  <si>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</si>
  <si>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</si>
  <si>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</si>
  <si>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</si>
  <si>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</si>
  <si>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</si>
  <si>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</si>
  <si>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</si>
  <si>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</si>
  <si>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</si>
  <si>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</si>
  <si>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</si>
  <si>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</si>
  <si>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</si>
  <si>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</si>
  <si>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</si>
  <si>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</si>
  <si>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</si>
  <si>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</si>
  <si>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</si>
  <si>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</si>
  <si>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</si>
  <si>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</si>
  <si>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</si>
  <si>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</si>
  <si>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</si>
  <si>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</si>
  <si>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</si>
  <si>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</si>
  <si>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</si>
  <si>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</si>
  <si>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</si>
  <si>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</si>
  <si>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</si>
  <si>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</si>
  <si>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</si>
  <si>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</si>
  <si>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</si>
  <si>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</si>
  <si>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</si>
  <si>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</si>
  <si>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</si>
  <si>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</si>
  <si>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</si>
  <si>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</si>
  <si>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</si>
  <si>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</si>
  <si>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</si>
  <si>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</si>
  <si>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</si>
  <si>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</si>
  <si>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</si>
  <si>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</si>
  <si>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</si>
  <si>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</si>
  <si>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</si>
  <si>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</si>
  <si>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</si>
  <si>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</si>
  <si>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</si>
  <si>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</si>
  <si>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</si>
  <si>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</si>
  <si>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</si>
  <si>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</si>
  <si>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</si>
  <si>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</si>
  <si>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</si>
  <si>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</si>
  <si>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</si>
  <si>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</si>
  <si>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</si>
  <si>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</si>
  <si>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</si>
  <si>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</si>
  <si>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</si>
  <si>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</si>
  <si>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</si>
  <si>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</si>
  <si>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</si>
  <si>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</si>
  <si>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</si>
  <si>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</si>
  <si>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</si>
  <si>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</si>
  <si>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</si>
  <si>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</si>
  <si>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</si>
  <si>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</si>
  <si>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</si>
  <si>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</si>
  <si>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</si>
  <si>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</si>
  <si>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</si>
  <si>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</si>
  <si>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</si>
  <si>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</si>
  <si>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</si>
  <si>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</si>
  <si>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</si>
  <si>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</si>
  <si>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</si>
  <si>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</si>
  <si>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</si>
  <si>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</si>
  <si>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</si>
  <si>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</si>
  <si>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</si>
  <si>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</si>
  <si>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</si>
  <si>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</si>
  <si>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</si>
  <si>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</si>
  <si>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</si>
  <si>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</si>
  <si>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</si>
  <si>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</si>
  <si>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</si>
  <si>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</si>
  <si>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</si>
  <si>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</si>
  <si>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</si>
  <si>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</si>
  <si>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</si>
  <si>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</si>
  <si>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</si>
  <si>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</si>
  <si>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</si>
  <si>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</si>
  <si>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</si>
  <si>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</si>
  <si>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</si>
  <si>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</si>
  <si>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</si>
  <si>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</si>
  <si>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</si>
  <si>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</si>
  <si>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</si>
  <si>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</si>
  <si>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</si>
  <si>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</si>
  <si>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</si>
  <si>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</si>
  <si>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</si>
  <si>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</si>
  <si>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</si>
  <si>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</si>
  <si>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</si>
  <si>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</si>
  <si>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</si>
  <si>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</si>
  <si>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</si>
  <si>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</si>
  <si>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</si>
  <si>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</si>
  <si>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</si>
  <si>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</si>
  <si>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</si>
  <si>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</si>
  <si>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</si>
  <si>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</si>
  <si>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</si>
  <si>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</si>
  <si>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CUARTO TRIMESTRE DE 2.017</t>
  </si>
  <si>
    <t>ENERO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</si>
</sst>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43" formatCode="_(* #,##0.00_);_(* \(#,##0.00\);_(* &quot;-&quot;??_);_(@_)"/>
    <numFmt numFmtId="164" formatCode="0.0%"/>
    <numFmt numFmtId="165" formatCode="0.000%"/>
  </numFmts>
  <fonts count="11"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cellStyleXfs>
  <cellXfs count="590">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31" xfId="2" applyNumberFormat="1" applyFont="1" applyFill="1" applyBorder="1" applyAlignment="1" applyProtection="1">
      <alignment vertical="center"/>
      <protection locked="0" hidden="1"/>
    </xf>
    <xf numFmtId="1" fontId="1" fillId="0" borderId="1"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1" fillId="4" borderId="0" xfId="0" applyFont="1" applyFill="1" applyBorder="1" applyAlignment="1" applyProtection="1">
      <alignment horizontal="left" vertical="center"/>
      <protection hidden="1"/>
    </xf>
    <xf numFmtId="0" fontId="9" fillId="4" borderId="0" xfId="0" applyFont="1" applyFill="1" applyBorder="1" applyAlignment="1" applyProtection="1">
      <alignment horizontal="left" vertical="center"/>
      <protection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0" fontId="1" fillId="0" borderId="30" xfId="1" applyNumberFormat="1" applyFont="1" applyFill="1" applyBorder="1" applyAlignment="1" applyProtection="1">
      <alignment horizontal="center" vertical="center"/>
      <protection locked="0"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1" fontId="1" fillId="0" borderId="2" xfId="1" applyNumberFormat="1" applyFont="1" applyFill="1" applyBorder="1" applyAlignment="1" applyProtection="1">
      <alignment horizontal="center" vertical="center"/>
      <protection locked="0"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 fontId="1" fillId="0" borderId="4"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1" fontId="1" fillId="0" borderId="3"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65" fontId="1" fillId="0" borderId="10" xfId="2" applyNumberFormat="1" applyFont="1" applyFill="1" applyBorder="1" applyAlignment="1" applyProtection="1">
      <alignment horizontal="center" vertical="center"/>
      <protection hidden="1"/>
    </xf>
    <xf numFmtId="165" fontId="1" fillId="0" borderId="9" xfId="2" applyNumberFormat="1" applyFont="1" applyFill="1" applyBorder="1" applyAlignment="1" applyProtection="1">
      <alignment horizontal="center" vertical="center"/>
      <protection hidden="1"/>
    </xf>
    <xf numFmtId="165" fontId="1" fillId="0" borderId="11" xfId="2" applyNumberFormat="1" applyFont="1" applyFill="1" applyBorder="1" applyAlignment="1" applyProtection="1">
      <alignment horizontal="center" vertical="center"/>
      <protection hidden="1"/>
    </xf>
    <xf numFmtId="165" fontId="1" fillId="0" borderId="23" xfId="2" applyNumberFormat="1" applyFont="1" applyFill="1" applyBorder="1" applyAlignment="1" applyProtection="1">
      <alignment horizontal="center" vertical="center"/>
      <protection hidden="1"/>
    </xf>
    <xf numFmtId="165" fontId="1" fillId="0" borderId="15" xfId="2" applyNumberFormat="1" applyFont="1" applyFill="1" applyBorder="1" applyAlignment="1" applyProtection="1">
      <alignment horizontal="center" vertical="center"/>
      <protection hidden="1"/>
    </xf>
    <xf numFmtId="165" fontId="1" fillId="0" borderId="6"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1" fontId="1" fillId="0" borderId="17" xfId="1" applyNumberFormat="1" applyFont="1" applyFill="1" applyBorder="1" applyAlignment="1" applyProtection="1">
      <alignment horizontal="center" vertical="center"/>
      <protection locked="0" hidden="1"/>
    </xf>
    <xf numFmtId="1" fontId="1" fillId="0" borderId="26"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65" fontId="1" fillId="3" borderId="32" xfId="2" applyNumberFormat="1" applyFont="1" applyFill="1" applyBorder="1" applyAlignment="1" applyProtection="1">
      <alignment horizontal="center" vertical="center"/>
      <protection hidden="1"/>
    </xf>
    <xf numFmtId="165" fontId="1" fillId="3" borderId="40" xfId="2" applyNumberFormat="1" applyFont="1" applyFill="1" applyBorder="1" applyAlignment="1" applyProtection="1">
      <alignment horizontal="center" vertical="center"/>
      <protection hidden="1"/>
    </xf>
    <xf numFmtId="165" fontId="1" fillId="3" borderId="41" xfId="2" applyNumberFormat="1" applyFont="1" applyFill="1" applyBorder="1" applyAlignment="1" applyProtection="1">
      <alignment horizontal="center" vertical="center"/>
      <protection hidden="1"/>
    </xf>
    <xf numFmtId="165" fontId="1" fillId="3" borderId="23" xfId="2" applyNumberFormat="1" applyFont="1" applyFill="1" applyBorder="1" applyAlignment="1" applyProtection="1">
      <alignment horizontal="center" vertical="center"/>
      <protection hidden="1"/>
    </xf>
    <xf numFmtId="165" fontId="1" fillId="3" borderId="15" xfId="2" applyNumberFormat="1" applyFont="1" applyFill="1" applyBorder="1" applyAlignment="1" applyProtection="1">
      <alignment horizontal="center" vertical="center"/>
      <protection hidden="1"/>
    </xf>
    <xf numFmtId="165" fontId="1" fillId="3" borderId="6" xfId="2" applyNumberFormat="1"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165" fontId="1" fillId="0" borderId="32" xfId="2" applyNumberFormat="1" applyFont="1" applyFill="1" applyBorder="1" applyAlignment="1" applyProtection="1">
      <alignment horizontal="center" vertical="center"/>
      <protection hidden="1"/>
    </xf>
    <xf numFmtId="165" fontId="1" fillId="0" borderId="40" xfId="2" applyNumberFormat="1" applyFont="1" applyFill="1" applyBorder="1" applyAlignment="1" applyProtection="1">
      <alignment horizontal="center" vertical="center"/>
      <protection hidden="1"/>
    </xf>
    <xf numFmtId="165" fontId="1" fillId="0" borderId="41" xfId="2" applyNumberFormat="1" applyFont="1" applyFill="1" applyBorder="1" applyAlignment="1" applyProtection="1">
      <alignment horizontal="center" vertical="center"/>
      <protection hidden="1"/>
    </xf>
    <xf numFmtId="1" fontId="1" fillId="0" borderId="30"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 fontId="1" fillId="6" borderId="30" xfId="1"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0" fontId="1" fillId="6" borderId="30" xfId="1"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65" fontId="1" fillId="3" borderId="12" xfId="2" applyNumberFormat="1" applyFont="1" applyFill="1" applyBorder="1" applyAlignment="1" applyProtection="1">
      <alignment horizontal="center" vertical="center"/>
      <protection hidden="1"/>
    </xf>
    <xf numFmtId="165" fontId="1" fillId="3" borderId="13" xfId="2" applyNumberFormat="1" applyFont="1" applyFill="1" applyBorder="1" applyAlignment="1" applyProtection="1">
      <alignment horizontal="center" vertical="center"/>
      <protection hidden="1"/>
    </xf>
    <xf numFmtId="165" fontId="1" fillId="3" borderId="14" xfId="2" applyNumberFormat="1" applyFont="1" applyFill="1" applyBorder="1" applyAlignment="1" applyProtection="1">
      <alignment horizontal="center" vertical="center"/>
      <protection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65" fontId="1" fillId="3" borderId="18" xfId="2" applyNumberFormat="1" applyFont="1" applyFill="1" applyBorder="1" applyAlignment="1" applyProtection="1">
      <alignment horizontal="center" vertical="center"/>
      <protection hidden="1"/>
    </xf>
    <xf numFmtId="165" fontId="1" fillId="3" borderId="1" xfId="2" applyNumberFormat="1" applyFont="1" applyFill="1" applyBorder="1" applyAlignment="1" applyProtection="1">
      <alignment horizontal="center" vertical="center"/>
      <protection hidden="1"/>
    </xf>
    <xf numFmtId="165"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65" fontId="1" fillId="0" borderId="18" xfId="2" applyNumberFormat="1" applyFont="1" applyFill="1" applyBorder="1" applyAlignment="1" applyProtection="1">
      <alignment horizontal="center" vertical="center"/>
      <protection hidden="1"/>
    </xf>
    <xf numFmtId="165" fontId="1" fillId="0" borderId="1" xfId="2" applyNumberFormat="1" applyFont="1" applyFill="1" applyBorder="1" applyAlignment="1" applyProtection="1">
      <alignment horizontal="center" vertical="center"/>
      <protection hidden="1"/>
    </xf>
    <xf numFmtId="165"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65" fontId="1" fillId="3" borderId="17" xfId="2" applyNumberFormat="1" applyFont="1" applyFill="1" applyBorder="1" applyAlignment="1" applyProtection="1">
      <alignment horizontal="center" vertical="center"/>
      <protection hidden="1"/>
    </xf>
    <xf numFmtId="165" fontId="1" fillId="3" borderId="2" xfId="2" applyNumberFormat="1" applyFont="1" applyFill="1" applyBorder="1" applyAlignment="1" applyProtection="1">
      <alignment horizontal="center" vertical="center"/>
      <protection hidden="1"/>
    </xf>
    <xf numFmtId="165"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65" fontId="1" fillId="0" borderId="19" xfId="2" applyNumberFormat="1" applyFont="1" applyFill="1" applyBorder="1" applyAlignment="1" applyProtection="1">
      <alignment horizontal="center" vertical="center"/>
      <protection hidden="1"/>
    </xf>
    <xf numFmtId="165" fontId="1" fillId="0" borderId="7" xfId="2" applyNumberFormat="1" applyFont="1" applyFill="1" applyBorder="1" applyAlignment="1" applyProtection="1">
      <alignment horizontal="center" vertical="center"/>
      <protection hidden="1"/>
    </xf>
    <xf numFmtId="165"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25"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44" fontId="1" fillId="3" borderId="1" xfId="11"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65" fontId="1" fillId="0" borderId="12" xfId="2" applyNumberFormat="1" applyFont="1" applyFill="1" applyBorder="1" applyAlignment="1" applyProtection="1">
      <alignment horizontal="center" vertical="center"/>
      <protection hidden="1"/>
    </xf>
    <xf numFmtId="165" fontId="1" fillId="0" borderId="13" xfId="2" applyNumberFormat="1" applyFont="1" applyFill="1" applyBorder="1" applyAlignment="1" applyProtection="1">
      <alignment horizontal="center" vertical="center"/>
      <protection hidden="1"/>
    </xf>
    <xf numFmtId="165" fontId="1" fillId="0" borderId="14" xfId="2" applyNumberFormat="1" applyFont="1" applyFill="1" applyBorder="1" applyAlignment="1" applyProtection="1">
      <alignment horizontal="center"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 fontId="1" fillId="0" borderId="7" xfId="1" applyNumberFormat="1" applyFont="1" applyFill="1" applyBorder="1" applyAlignment="1" applyProtection="1">
      <alignment horizontal="center" vertical="center"/>
      <protection locked="0"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8" xfId="12"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1" fontId="1" fillId="5" borderId="4"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25"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65" fontId="1" fillId="3" borderId="19" xfId="2" applyNumberFormat="1" applyFont="1" applyFill="1" applyBorder="1" applyAlignment="1" applyProtection="1">
      <alignment horizontal="center" vertical="center"/>
      <protection hidden="1"/>
    </xf>
    <xf numFmtId="165" fontId="1" fillId="3" borderId="7" xfId="2" applyNumberFormat="1" applyFont="1" applyFill="1" applyBorder="1" applyAlignment="1" applyProtection="1">
      <alignment horizontal="center" vertical="center"/>
      <protection hidden="1"/>
    </xf>
    <xf numFmtId="165"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165" fontId="1" fillId="5" borderId="18" xfId="2" applyNumberFormat="1" applyFont="1" applyFill="1" applyBorder="1" applyAlignment="1" applyProtection="1">
      <alignment horizontal="center" vertical="center"/>
      <protection hidden="1"/>
    </xf>
    <xf numFmtId="165" fontId="1" fillId="5" borderId="1" xfId="2" applyNumberFormat="1" applyFont="1" applyFill="1" applyBorder="1" applyAlignment="1" applyProtection="1">
      <alignment horizontal="center" vertical="center"/>
      <protection hidden="1"/>
    </xf>
    <xf numFmtId="165"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2" fontId="1" fillId="0" borderId="18" xfId="1"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0" fontId="1" fillId="3" borderId="28" xfId="2" applyNumberFormat="1"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0" fontId="1" fillId="4" borderId="5" xfId="0" applyFont="1" applyFill="1" applyBorder="1" applyAlignment="1" applyProtection="1">
      <alignment horizontal="left"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43" fontId="1" fillId="0" borderId="24" xfId="1" applyFont="1" applyFill="1" applyBorder="1" applyAlignment="1" applyProtection="1">
      <alignment horizontal="center" vertical="center"/>
      <protection hidden="1"/>
    </xf>
    <xf numFmtId="43" fontId="1" fillId="0" borderId="31" xfId="1" applyFont="1" applyFill="1" applyBorder="1" applyAlignment="1" applyProtection="1">
      <alignment horizontal="center" vertical="center"/>
      <protection hidden="1"/>
    </xf>
    <xf numFmtId="43" fontId="1" fillId="0" borderId="25" xfId="1" applyFont="1" applyFill="1" applyBorder="1" applyAlignment="1" applyProtection="1">
      <alignment horizontal="center" vertical="center"/>
      <protection hidden="1"/>
    </xf>
    <xf numFmtId="164" fontId="1" fillId="3" borderId="24" xfId="2" applyNumberFormat="1" applyFont="1" applyFill="1" applyBorder="1" applyAlignment="1" applyProtection="1">
      <alignment horizontal="center" vertical="center"/>
      <protection locked="0" hidden="1"/>
    </xf>
    <xf numFmtId="164" fontId="1" fillId="3" borderId="31" xfId="2" applyNumberFormat="1" applyFont="1" applyFill="1" applyBorder="1" applyAlignment="1" applyProtection="1">
      <alignment horizontal="center" vertical="center"/>
      <protection locked="0" hidden="1"/>
    </xf>
    <xf numFmtId="164" fontId="1" fillId="3"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4" fontId="1" fillId="5" borderId="24" xfId="2" applyNumberFormat="1" applyFont="1" applyFill="1" applyBorder="1" applyAlignment="1" applyProtection="1">
      <alignment horizontal="center" vertical="center"/>
      <protection locked="0" hidden="1"/>
    </xf>
    <xf numFmtId="164" fontId="1" fillId="5" borderId="31" xfId="2" applyNumberFormat="1" applyFont="1" applyFill="1" applyBorder="1" applyAlignment="1" applyProtection="1">
      <alignment horizontal="center" vertical="center"/>
      <protection locked="0" hidden="1"/>
    </xf>
    <xf numFmtId="164" fontId="1" fillId="5" borderId="25" xfId="2" applyNumberFormat="1" applyFont="1" applyFill="1" applyBorder="1" applyAlignment="1" applyProtection="1">
      <alignment horizontal="center" vertical="center"/>
      <protection locked="0" hidden="1"/>
    </xf>
    <xf numFmtId="1" fontId="1" fillId="7" borderId="1" xfId="1" applyNumberFormat="1" applyFont="1" applyFill="1" applyBorder="1" applyAlignment="1" applyProtection="1">
      <alignment horizontal="center" vertical="center"/>
      <protection locked="0" hidden="1"/>
    </xf>
    <xf numFmtId="1" fontId="1" fillId="7" borderId="4" xfId="1" applyNumberFormat="1"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10" fontId="1" fillId="3" borderId="1" xfId="2" applyNumberFormat="1" applyFont="1" applyFill="1" applyBorder="1" applyAlignment="1" applyProtection="1">
      <alignment horizontal="center" vertical="center"/>
      <protection locked="0"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7" borderId="24" xfId="2" applyNumberFormat="1" applyFont="1" applyFill="1" applyBorder="1" applyAlignment="1" applyProtection="1">
      <alignment horizontal="center" vertical="center"/>
      <protection locked="0" hidden="1"/>
    </xf>
    <xf numFmtId="10" fontId="1" fillId="7" borderId="31" xfId="2" applyNumberFormat="1" applyFont="1" applyFill="1" applyBorder="1" applyAlignment="1" applyProtection="1">
      <alignment horizontal="center" vertical="center"/>
      <protection locked="0" hidden="1"/>
    </xf>
    <xf numFmtId="10" fontId="1" fillId="7" borderId="25" xfId="2" applyNumberFormat="1" applyFont="1" applyFill="1" applyBorder="1" applyAlignment="1" applyProtection="1">
      <alignment horizontal="center" vertical="center"/>
      <protection locked="0"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cellXfs>
  <cellStyles count="13">
    <cellStyle name="Millares" xfId="1" builtinId="3"/>
    <cellStyle name="Moneda" xfId="12" builtinId="4"/>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66"/>
      <color rgb="FFFFFF99"/>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topLeftCell="A25" zoomScaleNormal="100" workbookViewId="0">
      <pane xSplit="41" ySplit="10" topLeftCell="BZ41" activePane="bottomRight" state="frozen"/>
      <selection activeCell="A25" sqref="A25"/>
      <selection pane="topRight" activeCell="AP25" sqref="AP25"/>
      <selection pane="bottomLeft" activeCell="A35" sqref="A35"/>
      <selection pane="bottomRight" activeCell="B63" sqref="B63:U64"/>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123" t="s">
        <v>890</v>
      </c>
      <c r="K19" s="124"/>
      <c r="L19" s="124"/>
      <c r="M19" s="124"/>
      <c r="N19" s="124"/>
      <c r="O19" s="124"/>
      <c r="P19" s="124"/>
      <c r="Q19" s="124"/>
      <c r="R19" s="124"/>
      <c r="S19" s="125"/>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123" t="s">
        <v>891</v>
      </c>
      <c r="K21" s="124"/>
      <c r="L21" s="124"/>
      <c r="M21" s="124"/>
      <c r="N21" s="124"/>
      <c r="O21" s="124"/>
      <c r="P21" s="124"/>
      <c r="Q21" s="124"/>
      <c r="R21" s="124"/>
      <c r="S21" s="12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50</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51</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0.1</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9" t="s">
        <v>36</v>
      </c>
      <c r="D28" s="129"/>
      <c r="E28" s="129"/>
      <c r="F28" s="129"/>
      <c r="G28" s="129"/>
      <c r="H28" s="129"/>
      <c r="I28" s="129"/>
      <c r="J28" s="129"/>
      <c r="K28" s="129"/>
      <c r="L28" s="129"/>
      <c r="M28" s="129"/>
      <c r="N28" s="129"/>
      <c r="O28" s="65" t="s">
        <v>54</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52</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18" customHeight="1" x14ac:dyDescent="0.2">
      <c r="A35" s="33"/>
      <c r="B35" s="132" t="s">
        <v>55</v>
      </c>
      <c r="C35" s="133"/>
      <c r="D35" s="133"/>
      <c r="E35" s="133"/>
      <c r="F35" s="133"/>
      <c r="G35" s="133"/>
      <c r="H35" s="133"/>
      <c r="I35" s="133"/>
      <c r="J35" s="133"/>
      <c r="K35" s="133"/>
      <c r="L35" s="133"/>
      <c r="M35" s="133"/>
      <c r="N35" s="133"/>
      <c r="O35" s="133"/>
      <c r="P35" s="133"/>
      <c r="Q35" s="133"/>
      <c r="R35" s="133"/>
      <c r="S35" s="133"/>
      <c r="T35" s="133"/>
      <c r="U35" s="134"/>
      <c r="V35" s="138" t="s">
        <v>75</v>
      </c>
      <c r="W35" s="139"/>
      <c r="X35" s="139"/>
      <c r="Y35" s="139"/>
      <c r="Z35" s="139"/>
      <c r="AA35" s="140"/>
      <c r="AB35" s="144">
        <v>0.20257</v>
      </c>
      <c r="AC35" s="145"/>
      <c r="AD35" s="145"/>
      <c r="AE35" s="145"/>
      <c r="AF35" s="146"/>
      <c r="AG35" s="150" t="s">
        <v>23</v>
      </c>
      <c r="AH35" s="151"/>
      <c r="AI35" s="151"/>
      <c r="AJ35" s="151"/>
      <c r="AK35" s="151"/>
      <c r="AL35" s="152">
        <f>SUM(AP35:HM35)</f>
        <v>1</v>
      </c>
      <c r="AM35" s="153"/>
      <c r="AN35" s="153"/>
      <c r="AO35" s="154"/>
      <c r="AP35" s="86"/>
      <c r="AQ35" s="90"/>
      <c r="AR35" s="90"/>
      <c r="AS35" s="90"/>
      <c r="AT35" s="90"/>
      <c r="AU35" s="90"/>
      <c r="AV35" s="90"/>
      <c r="AW35" s="90"/>
      <c r="AX35" s="90"/>
      <c r="AY35" s="84">
        <v>1</v>
      </c>
      <c r="AZ35" s="85"/>
      <c r="BA35" s="85"/>
      <c r="BB35" s="85"/>
      <c r="BC35" s="85"/>
      <c r="BD35" s="85"/>
      <c r="BE35" s="85"/>
      <c r="BF35" s="85"/>
      <c r="BG35" s="85"/>
      <c r="BH35" s="85"/>
      <c r="BI35" s="85"/>
      <c r="BJ35" s="85"/>
      <c r="BK35" s="85"/>
      <c r="BL35" s="85"/>
      <c r="BM35" s="85"/>
      <c r="BN35" s="85"/>
      <c r="BO35" s="85"/>
      <c r="BP35" s="85"/>
      <c r="BQ35" s="85"/>
      <c r="BR35" s="85"/>
      <c r="BS35" s="86"/>
      <c r="BT35" s="90"/>
      <c r="BU35" s="90"/>
      <c r="BV35" s="90"/>
      <c r="BW35" s="90"/>
      <c r="BX35" s="90"/>
      <c r="BY35" s="130"/>
      <c r="BZ35" s="156">
        <v>0</v>
      </c>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157"/>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18" customHeight="1" x14ac:dyDescent="0.2">
      <c r="A36" s="33"/>
      <c r="B36" s="135"/>
      <c r="C36" s="136"/>
      <c r="D36" s="136"/>
      <c r="E36" s="136"/>
      <c r="F36" s="136"/>
      <c r="G36" s="136"/>
      <c r="H36" s="136"/>
      <c r="I36" s="136"/>
      <c r="J36" s="136"/>
      <c r="K36" s="136"/>
      <c r="L36" s="136"/>
      <c r="M36" s="136"/>
      <c r="N36" s="136"/>
      <c r="O36" s="136"/>
      <c r="P36" s="136"/>
      <c r="Q36" s="136"/>
      <c r="R36" s="136"/>
      <c r="S36" s="136"/>
      <c r="T36" s="136"/>
      <c r="U36" s="137"/>
      <c r="V36" s="141"/>
      <c r="W36" s="142"/>
      <c r="X36" s="142"/>
      <c r="Y36" s="142"/>
      <c r="Z36" s="142"/>
      <c r="AA36" s="143"/>
      <c r="AB36" s="147"/>
      <c r="AC36" s="148"/>
      <c r="AD36" s="148"/>
      <c r="AE36" s="148"/>
      <c r="AF36" s="149"/>
      <c r="AG36" s="69" t="s">
        <v>24</v>
      </c>
      <c r="AH36" s="70"/>
      <c r="AI36" s="70"/>
      <c r="AJ36" s="70"/>
      <c r="AK36" s="70"/>
      <c r="AL36" s="71">
        <f t="shared" ref="AL36:AL78" si="0">SUM(AP36:HM36)</f>
        <v>1</v>
      </c>
      <c r="AM36" s="72"/>
      <c r="AN36" s="72"/>
      <c r="AO36" s="73"/>
      <c r="AP36" s="74"/>
      <c r="AQ36" s="59"/>
      <c r="AR36" s="59"/>
      <c r="AS36" s="59"/>
      <c r="AT36" s="59"/>
      <c r="AU36" s="59"/>
      <c r="AV36" s="59"/>
      <c r="AW36" s="59"/>
      <c r="AX36" s="59"/>
      <c r="AY36" s="158">
        <v>1</v>
      </c>
      <c r="AZ36" s="159"/>
      <c r="BA36" s="159"/>
      <c r="BB36" s="159"/>
      <c r="BC36" s="159"/>
      <c r="BD36" s="159"/>
      <c r="BE36" s="159"/>
      <c r="BF36" s="159"/>
      <c r="BG36" s="159"/>
      <c r="BH36" s="159"/>
      <c r="BI36" s="159"/>
      <c r="BJ36" s="159"/>
      <c r="BK36" s="159"/>
      <c r="BL36" s="159"/>
      <c r="BM36" s="159"/>
      <c r="BN36" s="159"/>
      <c r="BO36" s="159"/>
      <c r="BP36" s="159"/>
      <c r="BQ36" s="159"/>
      <c r="BR36" s="159"/>
      <c r="BS36" s="160"/>
      <c r="BT36" s="59"/>
      <c r="BU36" s="59"/>
      <c r="BV36" s="59"/>
      <c r="BW36" s="59"/>
      <c r="BX36" s="59"/>
      <c r="BY36" s="102"/>
      <c r="BZ36" s="181">
        <v>0</v>
      </c>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9"/>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18" customHeight="1" x14ac:dyDescent="0.2">
      <c r="A37" s="33"/>
      <c r="B37" s="161" t="s">
        <v>56</v>
      </c>
      <c r="C37" s="162"/>
      <c r="D37" s="162"/>
      <c r="E37" s="162"/>
      <c r="F37" s="162"/>
      <c r="G37" s="162"/>
      <c r="H37" s="162"/>
      <c r="I37" s="162"/>
      <c r="J37" s="162"/>
      <c r="K37" s="162"/>
      <c r="L37" s="162"/>
      <c r="M37" s="162"/>
      <c r="N37" s="162"/>
      <c r="O37" s="162"/>
      <c r="P37" s="162"/>
      <c r="Q37" s="162"/>
      <c r="R37" s="162"/>
      <c r="S37" s="162"/>
      <c r="T37" s="162"/>
      <c r="U37" s="163"/>
      <c r="V37" s="167" t="s">
        <v>76</v>
      </c>
      <c r="W37" s="168"/>
      <c r="X37" s="168"/>
      <c r="Y37" s="168"/>
      <c r="Z37" s="168"/>
      <c r="AA37" s="169"/>
      <c r="AB37" s="173">
        <v>8.8500000000000002E-3</v>
      </c>
      <c r="AC37" s="174"/>
      <c r="AD37" s="174"/>
      <c r="AE37" s="174"/>
      <c r="AF37" s="175"/>
      <c r="AG37" s="91" t="s">
        <v>23</v>
      </c>
      <c r="AH37" s="92"/>
      <c r="AI37" s="92"/>
      <c r="AJ37" s="92"/>
      <c r="AK37" s="92"/>
      <c r="AL37" s="93">
        <f t="shared" si="0"/>
        <v>1</v>
      </c>
      <c r="AM37" s="94"/>
      <c r="AN37" s="94"/>
      <c r="AO37" s="95"/>
      <c r="AP37" s="179"/>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v>1</v>
      </c>
      <c r="BO37" s="64"/>
      <c r="BP37" s="64"/>
      <c r="BQ37" s="64"/>
      <c r="BR37" s="64"/>
      <c r="BS37" s="64"/>
      <c r="BT37" s="64"/>
      <c r="BU37" s="64"/>
      <c r="BV37" s="64"/>
      <c r="BW37" s="64"/>
      <c r="BX37" s="64"/>
      <c r="BY37" s="103"/>
      <c r="BZ37" s="182">
        <v>0</v>
      </c>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4"/>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18" customHeight="1" x14ac:dyDescent="0.2">
      <c r="A38" s="33"/>
      <c r="B38" s="164"/>
      <c r="C38" s="165"/>
      <c r="D38" s="165"/>
      <c r="E38" s="165"/>
      <c r="F38" s="165"/>
      <c r="G38" s="165"/>
      <c r="H38" s="165"/>
      <c r="I38" s="165"/>
      <c r="J38" s="165"/>
      <c r="K38" s="165"/>
      <c r="L38" s="165"/>
      <c r="M38" s="165"/>
      <c r="N38" s="165"/>
      <c r="O38" s="165"/>
      <c r="P38" s="165"/>
      <c r="Q38" s="165"/>
      <c r="R38" s="165"/>
      <c r="S38" s="165"/>
      <c r="T38" s="165"/>
      <c r="U38" s="166"/>
      <c r="V38" s="170"/>
      <c r="W38" s="171"/>
      <c r="X38" s="171"/>
      <c r="Y38" s="171"/>
      <c r="Z38" s="171"/>
      <c r="AA38" s="172"/>
      <c r="AB38" s="176"/>
      <c r="AC38" s="177"/>
      <c r="AD38" s="177"/>
      <c r="AE38" s="177"/>
      <c r="AF38" s="178"/>
      <c r="AG38" s="91" t="s">
        <v>24</v>
      </c>
      <c r="AH38" s="92"/>
      <c r="AI38" s="92"/>
      <c r="AJ38" s="92"/>
      <c r="AK38" s="92"/>
      <c r="AL38" s="93">
        <f t="shared" si="0"/>
        <v>1</v>
      </c>
      <c r="AM38" s="94"/>
      <c r="AN38" s="94"/>
      <c r="AO38" s="95"/>
      <c r="AP38" s="96"/>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v>1</v>
      </c>
      <c r="BO38" s="64"/>
      <c r="BP38" s="64"/>
      <c r="BQ38" s="64"/>
      <c r="BR38" s="64"/>
      <c r="BS38" s="64"/>
      <c r="BT38" s="64"/>
      <c r="BU38" s="64"/>
      <c r="BV38" s="64"/>
      <c r="BW38" s="64"/>
      <c r="BX38" s="64"/>
      <c r="BY38" s="103"/>
      <c r="BZ38" s="104">
        <v>0</v>
      </c>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6"/>
      <c r="DJ38" s="180"/>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103"/>
      <c r="ET38" s="180"/>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103"/>
      <c r="GD38" s="180"/>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103"/>
    </row>
    <row r="39" spans="1:221" ht="18" customHeight="1" x14ac:dyDescent="0.2">
      <c r="A39" s="33"/>
      <c r="B39" s="185" t="s">
        <v>57</v>
      </c>
      <c r="C39" s="186"/>
      <c r="D39" s="186"/>
      <c r="E39" s="186"/>
      <c r="F39" s="186"/>
      <c r="G39" s="186"/>
      <c r="H39" s="186"/>
      <c r="I39" s="186"/>
      <c r="J39" s="186"/>
      <c r="K39" s="186"/>
      <c r="L39" s="186"/>
      <c r="M39" s="186"/>
      <c r="N39" s="186"/>
      <c r="O39" s="186"/>
      <c r="P39" s="186"/>
      <c r="Q39" s="186"/>
      <c r="R39" s="186"/>
      <c r="S39" s="186"/>
      <c r="T39" s="186"/>
      <c r="U39" s="187"/>
      <c r="V39" s="188" t="s">
        <v>77</v>
      </c>
      <c r="W39" s="189"/>
      <c r="X39" s="189"/>
      <c r="Y39" s="189"/>
      <c r="Z39" s="189"/>
      <c r="AA39" s="190"/>
      <c r="AB39" s="191">
        <v>0.25979999999999998</v>
      </c>
      <c r="AC39" s="192"/>
      <c r="AD39" s="192"/>
      <c r="AE39" s="192"/>
      <c r="AF39" s="193"/>
      <c r="AG39" s="69" t="s">
        <v>23</v>
      </c>
      <c r="AH39" s="70"/>
      <c r="AI39" s="70"/>
      <c r="AJ39" s="70"/>
      <c r="AK39" s="70"/>
      <c r="AL39" s="71">
        <f t="shared" si="0"/>
        <v>3</v>
      </c>
      <c r="AM39" s="72"/>
      <c r="AN39" s="72"/>
      <c r="AO39" s="73"/>
      <c r="AP39" s="194"/>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97">
        <v>1</v>
      </c>
      <c r="BO39" s="98"/>
      <c r="BP39" s="98"/>
      <c r="BQ39" s="98"/>
      <c r="BR39" s="98"/>
      <c r="BS39" s="194"/>
      <c r="BT39" s="97">
        <v>1</v>
      </c>
      <c r="BU39" s="98"/>
      <c r="BV39" s="98"/>
      <c r="BW39" s="98"/>
      <c r="BX39" s="98"/>
      <c r="BY39" s="99"/>
      <c r="BZ39" s="60">
        <v>0</v>
      </c>
      <c r="CA39" s="59"/>
      <c r="CB39" s="59"/>
      <c r="CC39" s="59">
        <v>0</v>
      </c>
      <c r="CD39" s="59"/>
      <c r="CE39" s="59"/>
      <c r="CF39" s="59">
        <v>0</v>
      </c>
      <c r="CG39" s="59"/>
      <c r="CH39" s="59"/>
      <c r="CI39" s="59">
        <v>0</v>
      </c>
      <c r="CJ39" s="59"/>
      <c r="CK39" s="59"/>
      <c r="CL39" s="59">
        <v>0</v>
      </c>
      <c r="CM39" s="59"/>
      <c r="CN39" s="59"/>
      <c r="CO39" s="59">
        <v>0</v>
      </c>
      <c r="CP39" s="59"/>
      <c r="CQ39" s="59"/>
      <c r="CR39" s="59">
        <v>0</v>
      </c>
      <c r="CS39" s="59"/>
      <c r="CT39" s="59"/>
      <c r="CU39" s="59">
        <v>0</v>
      </c>
      <c r="CV39" s="59"/>
      <c r="CW39" s="59"/>
      <c r="CX39" s="59">
        <v>0</v>
      </c>
      <c r="CY39" s="59"/>
      <c r="CZ39" s="59"/>
      <c r="DA39" s="59">
        <v>0</v>
      </c>
      <c r="DB39" s="59"/>
      <c r="DC39" s="59"/>
      <c r="DD39" s="59">
        <v>1</v>
      </c>
      <c r="DE39" s="59"/>
      <c r="DF39" s="59"/>
      <c r="DG39" s="59">
        <v>0</v>
      </c>
      <c r="DH39" s="59"/>
      <c r="DI39" s="102"/>
      <c r="DJ39" s="60"/>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102"/>
      <c r="ET39" s="60"/>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102"/>
      <c r="GD39" s="60"/>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102"/>
    </row>
    <row r="40" spans="1:221" ht="18" customHeight="1" x14ac:dyDescent="0.2">
      <c r="A40" s="33"/>
      <c r="B40" s="135"/>
      <c r="C40" s="136"/>
      <c r="D40" s="136"/>
      <c r="E40" s="136"/>
      <c r="F40" s="136"/>
      <c r="G40" s="136"/>
      <c r="H40" s="136"/>
      <c r="I40" s="136"/>
      <c r="J40" s="136"/>
      <c r="K40" s="136"/>
      <c r="L40" s="136"/>
      <c r="M40" s="136"/>
      <c r="N40" s="136"/>
      <c r="O40" s="136"/>
      <c r="P40" s="136"/>
      <c r="Q40" s="136"/>
      <c r="R40" s="136"/>
      <c r="S40" s="136"/>
      <c r="T40" s="136"/>
      <c r="U40" s="137"/>
      <c r="V40" s="141"/>
      <c r="W40" s="142"/>
      <c r="X40" s="142"/>
      <c r="Y40" s="142"/>
      <c r="Z40" s="142"/>
      <c r="AA40" s="143"/>
      <c r="AB40" s="147"/>
      <c r="AC40" s="148"/>
      <c r="AD40" s="148"/>
      <c r="AE40" s="148"/>
      <c r="AF40" s="149"/>
      <c r="AG40" s="69" t="s">
        <v>24</v>
      </c>
      <c r="AH40" s="70"/>
      <c r="AI40" s="70"/>
      <c r="AJ40" s="70"/>
      <c r="AK40" s="70"/>
      <c r="AL40" s="71">
        <f t="shared" si="0"/>
        <v>3</v>
      </c>
      <c r="AM40" s="72"/>
      <c r="AN40" s="72"/>
      <c r="AO40" s="73"/>
      <c r="AP40" s="74"/>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97">
        <v>1</v>
      </c>
      <c r="BO40" s="98"/>
      <c r="BP40" s="98"/>
      <c r="BQ40" s="98"/>
      <c r="BR40" s="98"/>
      <c r="BS40" s="194"/>
      <c r="BT40" s="97">
        <v>1</v>
      </c>
      <c r="BU40" s="98"/>
      <c r="BV40" s="98"/>
      <c r="BW40" s="98"/>
      <c r="BX40" s="98"/>
      <c r="BY40" s="99"/>
      <c r="BZ40" s="60">
        <v>0</v>
      </c>
      <c r="CA40" s="59"/>
      <c r="CB40" s="59"/>
      <c r="CC40" s="59">
        <v>0</v>
      </c>
      <c r="CD40" s="59"/>
      <c r="CE40" s="59"/>
      <c r="CF40" s="59">
        <v>0</v>
      </c>
      <c r="CG40" s="59"/>
      <c r="CH40" s="59"/>
      <c r="CI40" s="59">
        <v>0</v>
      </c>
      <c r="CJ40" s="59"/>
      <c r="CK40" s="59"/>
      <c r="CL40" s="59">
        <v>0</v>
      </c>
      <c r="CM40" s="59"/>
      <c r="CN40" s="59"/>
      <c r="CO40" s="59">
        <v>0</v>
      </c>
      <c r="CP40" s="59"/>
      <c r="CQ40" s="59"/>
      <c r="CR40" s="59">
        <v>0</v>
      </c>
      <c r="CS40" s="59"/>
      <c r="CT40" s="59"/>
      <c r="CU40" s="59">
        <v>0</v>
      </c>
      <c r="CV40" s="59"/>
      <c r="CW40" s="59"/>
      <c r="CX40" s="59">
        <v>0</v>
      </c>
      <c r="CY40" s="59"/>
      <c r="CZ40" s="59"/>
      <c r="DA40" s="59">
        <v>0</v>
      </c>
      <c r="DB40" s="59"/>
      <c r="DC40" s="59"/>
      <c r="DD40" s="59">
        <v>0</v>
      </c>
      <c r="DE40" s="59"/>
      <c r="DF40" s="59"/>
      <c r="DG40" s="59">
        <v>1</v>
      </c>
      <c r="DH40" s="59"/>
      <c r="DI40" s="102"/>
      <c r="DJ40" s="60"/>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102"/>
      <c r="ET40" s="60"/>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102"/>
      <c r="GD40" s="60"/>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102"/>
    </row>
    <row r="41" spans="1:221" ht="18" customHeight="1" x14ac:dyDescent="0.2">
      <c r="A41" s="33"/>
      <c r="B41" s="161" t="s">
        <v>58</v>
      </c>
      <c r="C41" s="162"/>
      <c r="D41" s="162"/>
      <c r="E41" s="162"/>
      <c r="F41" s="162"/>
      <c r="G41" s="162"/>
      <c r="H41" s="162"/>
      <c r="I41" s="162"/>
      <c r="J41" s="162"/>
      <c r="K41" s="162"/>
      <c r="L41" s="162"/>
      <c r="M41" s="162"/>
      <c r="N41" s="162"/>
      <c r="O41" s="162"/>
      <c r="P41" s="162"/>
      <c r="Q41" s="162"/>
      <c r="R41" s="162"/>
      <c r="S41" s="162"/>
      <c r="T41" s="162"/>
      <c r="U41" s="163"/>
      <c r="V41" s="167" t="s">
        <v>78</v>
      </c>
      <c r="W41" s="168"/>
      <c r="X41" s="168"/>
      <c r="Y41" s="168"/>
      <c r="Z41" s="168"/>
      <c r="AA41" s="169"/>
      <c r="AB41" s="173">
        <v>1.125E-2</v>
      </c>
      <c r="AC41" s="174"/>
      <c r="AD41" s="174"/>
      <c r="AE41" s="174"/>
      <c r="AF41" s="175"/>
      <c r="AG41" s="91" t="s">
        <v>23</v>
      </c>
      <c r="AH41" s="92"/>
      <c r="AI41" s="92"/>
      <c r="AJ41" s="92"/>
      <c r="AK41" s="92"/>
      <c r="AL41" s="93">
        <f t="shared" si="0"/>
        <v>3</v>
      </c>
      <c r="AM41" s="94"/>
      <c r="AN41" s="94"/>
      <c r="AO41" s="95"/>
      <c r="AP41" s="179"/>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v>1</v>
      </c>
      <c r="BR41" s="64"/>
      <c r="BS41" s="64"/>
      <c r="BT41" s="64"/>
      <c r="BU41" s="64"/>
      <c r="BV41" s="64"/>
      <c r="BW41" s="64">
        <v>1</v>
      </c>
      <c r="BX41" s="64"/>
      <c r="BY41" s="103"/>
      <c r="BZ41" s="180">
        <v>0</v>
      </c>
      <c r="CA41" s="64"/>
      <c r="CB41" s="64"/>
      <c r="CC41" s="64">
        <v>0</v>
      </c>
      <c r="CD41" s="64"/>
      <c r="CE41" s="64"/>
      <c r="CF41" s="64">
        <v>0</v>
      </c>
      <c r="CG41" s="64"/>
      <c r="CH41" s="64"/>
      <c r="CI41" s="64">
        <v>0</v>
      </c>
      <c r="CJ41" s="64"/>
      <c r="CK41" s="64"/>
      <c r="CL41" s="64">
        <v>0</v>
      </c>
      <c r="CM41" s="64"/>
      <c r="CN41" s="64"/>
      <c r="CO41" s="64">
        <v>0</v>
      </c>
      <c r="CP41" s="64"/>
      <c r="CQ41" s="64"/>
      <c r="CR41" s="64">
        <v>0</v>
      </c>
      <c r="CS41" s="64"/>
      <c r="CT41" s="64"/>
      <c r="CU41" s="64">
        <v>0</v>
      </c>
      <c r="CV41" s="64"/>
      <c r="CW41" s="64"/>
      <c r="CX41" s="64">
        <v>0</v>
      </c>
      <c r="CY41" s="64"/>
      <c r="CZ41" s="64"/>
      <c r="DA41" s="64">
        <v>0</v>
      </c>
      <c r="DB41" s="64"/>
      <c r="DC41" s="64"/>
      <c r="DD41" s="64">
        <v>0</v>
      </c>
      <c r="DE41" s="64"/>
      <c r="DF41" s="64"/>
      <c r="DG41" s="64">
        <v>1</v>
      </c>
      <c r="DH41" s="64"/>
      <c r="DI41" s="103"/>
      <c r="DJ41" s="180"/>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103"/>
      <c r="ET41" s="180"/>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103"/>
      <c r="GD41" s="180"/>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103"/>
    </row>
    <row r="42" spans="1:221" ht="18" customHeight="1" x14ac:dyDescent="0.2">
      <c r="B42" s="164"/>
      <c r="C42" s="165"/>
      <c r="D42" s="165"/>
      <c r="E42" s="165"/>
      <c r="F42" s="165"/>
      <c r="G42" s="165"/>
      <c r="H42" s="165"/>
      <c r="I42" s="165"/>
      <c r="J42" s="165"/>
      <c r="K42" s="165"/>
      <c r="L42" s="165"/>
      <c r="M42" s="165"/>
      <c r="N42" s="165"/>
      <c r="O42" s="165"/>
      <c r="P42" s="165"/>
      <c r="Q42" s="165"/>
      <c r="R42" s="165"/>
      <c r="S42" s="165"/>
      <c r="T42" s="165"/>
      <c r="U42" s="166"/>
      <c r="V42" s="170"/>
      <c r="W42" s="171"/>
      <c r="X42" s="171"/>
      <c r="Y42" s="171"/>
      <c r="Z42" s="171"/>
      <c r="AA42" s="172"/>
      <c r="AB42" s="176"/>
      <c r="AC42" s="177"/>
      <c r="AD42" s="177"/>
      <c r="AE42" s="177"/>
      <c r="AF42" s="178"/>
      <c r="AG42" s="91" t="s">
        <v>24</v>
      </c>
      <c r="AH42" s="92"/>
      <c r="AI42" s="92"/>
      <c r="AJ42" s="92"/>
      <c r="AK42" s="92"/>
      <c r="AL42" s="93">
        <f t="shared" si="0"/>
        <v>3</v>
      </c>
      <c r="AM42" s="94"/>
      <c r="AN42" s="94"/>
      <c r="AO42" s="95"/>
      <c r="AP42" s="96"/>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v>2</v>
      </c>
      <c r="BX42" s="64"/>
      <c r="BY42" s="103"/>
      <c r="BZ42" s="180">
        <v>0</v>
      </c>
      <c r="CA42" s="64"/>
      <c r="CB42" s="64"/>
      <c r="CC42" s="64">
        <v>0</v>
      </c>
      <c r="CD42" s="64"/>
      <c r="CE42" s="64"/>
      <c r="CF42" s="64">
        <v>0</v>
      </c>
      <c r="CG42" s="64"/>
      <c r="CH42" s="64"/>
      <c r="CI42" s="64">
        <v>0</v>
      </c>
      <c r="CJ42" s="64"/>
      <c r="CK42" s="64"/>
      <c r="CL42" s="64">
        <v>0</v>
      </c>
      <c r="CM42" s="64"/>
      <c r="CN42" s="64"/>
      <c r="CO42" s="64">
        <v>0</v>
      </c>
      <c r="CP42" s="64"/>
      <c r="CQ42" s="64"/>
      <c r="CR42" s="64">
        <v>0</v>
      </c>
      <c r="CS42" s="64"/>
      <c r="CT42" s="64"/>
      <c r="CU42" s="64">
        <v>0</v>
      </c>
      <c r="CV42" s="64"/>
      <c r="CW42" s="64"/>
      <c r="CX42" s="64">
        <v>0</v>
      </c>
      <c r="CY42" s="64"/>
      <c r="CZ42" s="64"/>
      <c r="DA42" s="64">
        <v>0</v>
      </c>
      <c r="DB42" s="64"/>
      <c r="DC42" s="64"/>
      <c r="DD42" s="64">
        <v>0</v>
      </c>
      <c r="DE42" s="64"/>
      <c r="DF42" s="64"/>
      <c r="DG42" s="64">
        <v>1</v>
      </c>
      <c r="DH42" s="64"/>
      <c r="DI42" s="103"/>
      <c r="DJ42" s="180"/>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103"/>
      <c r="ET42" s="180"/>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103"/>
      <c r="GD42" s="180"/>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103"/>
    </row>
    <row r="43" spans="1:221" ht="18" customHeight="1" x14ac:dyDescent="0.2">
      <c r="B43" s="185" t="s">
        <v>59</v>
      </c>
      <c r="C43" s="186"/>
      <c r="D43" s="186"/>
      <c r="E43" s="186"/>
      <c r="F43" s="186"/>
      <c r="G43" s="186"/>
      <c r="H43" s="186"/>
      <c r="I43" s="186"/>
      <c r="J43" s="186"/>
      <c r="K43" s="186"/>
      <c r="L43" s="186"/>
      <c r="M43" s="186"/>
      <c r="N43" s="186"/>
      <c r="O43" s="186"/>
      <c r="P43" s="186"/>
      <c r="Q43" s="186"/>
      <c r="R43" s="186"/>
      <c r="S43" s="186"/>
      <c r="T43" s="186"/>
      <c r="U43" s="187"/>
      <c r="V43" s="188" t="s">
        <v>79</v>
      </c>
      <c r="W43" s="189"/>
      <c r="X43" s="189"/>
      <c r="Y43" s="189"/>
      <c r="Z43" s="189"/>
      <c r="AA43" s="190"/>
      <c r="AB43" s="191">
        <v>3.8269999999999998E-2</v>
      </c>
      <c r="AC43" s="192"/>
      <c r="AD43" s="192"/>
      <c r="AE43" s="192"/>
      <c r="AF43" s="193"/>
      <c r="AG43" s="69" t="s">
        <v>23</v>
      </c>
      <c r="AH43" s="70"/>
      <c r="AI43" s="70"/>
      <c r="AJ43" s="70"/>
      <c r="AK43" s="70"/>
      <c r="AL43" s="71">
        <f t="shared" si="0"/>
        <v>88</v>
      </c>
      <c r="AM43" s="72"/>
      <c r="AN43" s="72"/>
      <c r="AO43" s="73"/>
      <c r="AP43" s="194"/>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102"/>
      <c r="BZ43" s="60">
        <v>22</v>
      </c>
      <c r="CA43" s="59"/>
      <c r="CB43" s="59"/>
      <c r="CC43" s="59">
        <v>0</v>
      </c>
      <c r="CD43" s="59"/>
      <c r="CE43" s="59"/>
      <c r="CF43" s="59">
        <v>0</v>
      </c>
      <c r="CG43" s="59"/>
      <c r="CH43" s="59"/>
      <c r="CI43" s="59">
        <v>22</v>
      </c>
      <c r="CJ43" s="59"/>
      <c r="CK43" s="59"/>
      <c r="CL43" s="59">
        <v>0</v>
      </c>
      <c r="CM43" s="59"/>
      <c r="CN43" s="59"/>
      <c r="CO43" s="59">
        <v>0</v>
      </c>
      <c r="CP43" s="59"/>
      <c r="CQ43" s="59"/>
      <c r="CR43" s="59">
        <v>22</v>
      </c>
      <c r="CS43" s="59"/>
      <c r="CT43" s="59"/>
      <c r="CU43" s="59">
        <v>0</v>
      </c>
      <c r="CV43" s="59"/>
      <c r="CW43" s="59"/>
      <c r="CX43" s="59">
        <v>0</v>
      </c>
      <c r="CY43" s="59"/>
      <c r="CZ43" s="59"/>
      <c r="DA43" s="59">
        <v>0</v>
      </c>
      <c r="DB43" s="59"/>
      <c r="DC43" s="59"/>
      <c r="DD43" s="59">
        <v>22</v>
      </c>
      <c r="DE43" s="59"/>
      <c r="DF43" s="59"/>
      <c r="DG43" s="59">
        <v>0</v>
      </c>
      <c r="DH43" s="59"/>
      <c r="DI43" s="59"/>
      <c r="DJ43" s="60"/>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102"/>
      <c r="ET43" s="60"/>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102"/>
      <c r="GD43" s="60"/>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102"/>
    </row>
    <row r="44" spans="1:221" ht="18" customHeight="1" x14ac:dyDescent="0.2">
      <c r="B44" s="135"/>
      <c r="C44" s="136"/>
      <c r="D44" s="136"/>
      <c r="E44" s="136"/>
      <c r="F44" s="136"/>
      <c r="G44" s="136"/>
      <c r="H44" s="136"/>
      <c r="I44" s="136"/>
      <c r="J44" s="136"/>
      <c r="K44" s="136"/>
      <c r="L44" s="136"/>
      <c r="M44" s="136"/>
      <c r="N44" s="136"/>
      <c r="O44" s="136"/>
      <c r="P44" s="136"/>
      <c r="Q44" s="136"/>
      <c r="R44" s="136"/>
      <c r="S44" s="136"/>
      <c r="T44" s="136"/>
      <c r="U44" s="137"/>
      <c r="V44" s="141"/>
      <c r="W44" s="142"/>
      <c r="X44" s="142"/>
      <c r="Y44" s="142"/>
      <c r="Z44" s="142"/>
      <c r="AA44" s="143"/>
      <c r="AB44" s="147"/>
      <c r="AC44" s="148"/>
      <c r="AD44" s="148"/>
      <c r="AE44" s="148"/>
      <c r="AF44" s="149"/>
      <c r="AG44" s="69" t="s">
        <v>24</v>
      </c>
      <c r="AH44" s="70"/>
      <c r="AI44" s="70"/>
      <c r="AJ44" s="70"/>
      <c r="AK44" s="70"/>
      <c r="AL44" s="71">
        <f t="shared" si="0"/>
        <v>88</v>
      </c>
      <c r="AM44" s="72"/>
      <c r="AN44" s="72"/>
      <c r="AO44" s="73"/>
      <c r="AP44" s="74"/>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102"/>
      <c r="BZ44" s="60">
        <v>22</v>
      </c>
      <c r="CA44" s="59"/>
      <c r="CB44" s="59"/>
      <c r="CC44" s="59">
        <v>0</v>
      </c>
      <c r="CD44" s="59"/>
      <c r="CE44" s="59"/>
      <c r="CF44" s="59">
        <v>0</v>
      </c>
      <c r="CG44" s="59"/>
      <c r="CH44" s="59"/>
      <c r="CI44" s="59">
        <v>22</v>
      </c>
      <c r="CJ44" s="59"/>
      <c r="CK44" s="59"/>
      <c r="CL44" s="59">
        <v>0</v>
      </c>
      <c r="CM44" s="59"/>
      <c r="CN44" s="59"/>
      <c r="CO44" s="59">
        <v>0</v>
      </c>
      <c r="CP44" s="59"/>
      <c r="CQ44" s="59"/>
      <c r="CR44" s="59">
        <v>22</v>
      </c>
      <c r="CS44" s="59"/>
      <c r="CT44" s="59"/>
      <c r="CU44" s="59">
        <v>0</v>
      </c>
      <c r="CV44" s="59"/>
      <c r="CW44" s="59"/>
      <c r="CX44" s="59">
        <v>0</v>
      </c>
      <c r="CY44" s="59"/>
      <c r="CZ44" s="59"/>
      <c r="DA44" s="59">
        <v>22</v>
      </c>
      <c r="DB44" s="59"/>
      <c r="DC44" s="59"/>
      <c r="DD44" s="59">
        <v>0</v>
      </c>
      <c r="DE44" s="59"/>
      <c r="DF44" s="59"/>
      <c r="DG44" s="59">
        <v>0</v>
      </c>
      <c r="DH44" s="59"/>
      <c r="DI44" s="102"/>
      <c r="DJ44" s="60"/>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102"/>
      <c r="ET44" s="60"/>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102"/>
      <c r="GD44" s="60"/>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102"/>
    </row>
    <row r="45" spans="1:221" ht="18" customHeight="1" x14ac:dyDescent="0.2">
      <c r="B45" s="161" t="s">
        <v>60</v>
      </c>
      <c r="C45" s="162"/>
      <c r="D45" s="162"/>
      <c r="E45" s="162"/>
      <c r="F45" s="162"/>
      <c r="G45" s="162"/>
      <c r="H45" s="162"/>
      <c r="I45" s="162"/>
      <c r="J45" s="162"/>
      <c r="K45" s="162"/>
      <c r="L45" s="162"/>
      <c r="M45" s="162"/>
      <c r="N45" s="162"/>
      <c r="O45" s="162"/>
      <c r="P45" s="162"/>
      <c r="Q45" s="162"/>
      <c r="R45" s="162"/>
      <c r="S45" s="162"/>
      <c r="T45" s="162"/>
      <c r="U45" s="163"/>
      <c r="V45" s="167" t="s">
        <v>80</v>
      </c>
      <c r="W45" s="168"/>
      <c r="X45" s="168"/>
      <c r="Y45" s="168"/>
      <c r="Z45" s="168"/>
      <c r="AA45" s="169"/>
      <c r="AB45" s="173">
        <v>3.8269999999999998E-2</v>
      </c>
      <c r="AC45" s="174"/>
      <c r="AD45" s="174"/>
      <c r="AE45" s="174"/>
      <c r="AF45" s="175"/>
      <c r="AG45" s="91" t="s">
        <v>23</v>
      </c>
      <c r="AH45" s="92"/>
      <c r="AI45" s="92"/>
      <c r="AJ45" s="92"/>
      <c r="AK45" s="92"/>
      <c r="AL45" s="93">
        <f t="shared" si="0"/>
        <v>88</v>
      </c>
      <c r="AM45" s="94"/>
      <c r="AN45" s="94"/>
      <c r="AO45" s="95"/>
      <c r="AP45" s="179"/>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103"/>
      <c r="BZ45" s="180">
        <v>22</v>
      </c>
      <c r="CA45" s="64"/>
      <c r="CB45" s="64"/>
      <c r="CC45" s="64">
        <v>0</v>
      </c>
      <c r="CD45" s="64"/>
      <c r="CE45" s="64"/>
      <c r="CF45" s="64">
        <v>0</v>
      </c>
      <c r="CG45" s="64"/>
      <c r="CH45" s="64"/>
      <c r="CI45" s="64">
        <v>22</v>
      </c>
      <c r="CJ45" s="64"/>
      <c r="CK45" s="64"/>
      <c r="CL45" s="64">
        <v>0</v>
      </c>
      <c r="CM45" s="64"/>
      <c r="CN45" s="64"/>
      <c r="CO45" s="64">
        <v>0</v>
      </c>
      <c r="CP45" s="64"/>
      <c r="CQ45" s="64"/>
      <c r="CR45" s="64">
        <v>0</v>
      </c>
      <c r="CS45" s="64"/>
      <c r="CT45" s="64"/>
      <c r="CU45" s="64">
        <v>22</v>
      </c>
      <c r="CV45" s="64"/>
      <c r="CW45" s="64"/>
      <c r="CX45" s="64">
        <v>0</v>
      </c>
      <c r="CY45" s="64"/>
      <c r="CZ45" s="64"/>
      <c r="DA45" s="64">
        <v>0</v>
      </c>
      <c r="DB45" s="64"/>
      <c r="DC45" s="64"/>
      <c r="DD45" s="64">
        <v>22</v>
      </c>
      <c r="DE45" s="64"/>
      <c r="DF45" s="64"/>
      <c r="DG45" s="64">
        <v>0</v>
      </c>
      <c r="DH45" s="64"/>
      <c r="DI45" s="64"/>
      <c r="DJ45" s="180"/>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103"/>
      <c r="ET45" s="180"/>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103"/>
      <c r="GD45" s="180"/>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103"/>
    </row>
    <row r="46" spans="1:221" ht="18" customHeight="1" x14ac:dyDescent="0.2">
      <c r="B46" s="164"/>
      <c r="C46" s="165"/>
      <c r="D46" s="165"/>
      <c r="E46" s="165"/>
      <c r="F46" s="165"/>
      <c r="G46" s="165"/>
      <c r="H46" s="165"/>
      <c r="I46" s="165"/>
      <c r="J46" s="165"/>
      <c r="K46" s="165"/>
      <c r="L46" s="165"/>
      <c r="M46" s="165"/>
      <c r="N46" s="165"/>
      <c r="O46" s="165"/>
      <c r="P46" s="165"/>
      <c r="Q46" s="165"/>
      <c r="R46" s="165"/>
      <c r="S46" s="165"/>
      <c r="T46" s="165"/>
      <c r="U46" s="166"/>
      <c r="V46" s="170"/>
      <c r="W46" s="171"/>
      <c r="X46" s="171"/>
      <c r="Y46" s="171"/>
      <c r="Z46" s="171"/>
      <c r="AA46" s="172"/>
      <c r="AB46" s="176"/>
      <c r="AC46" s="177"/>
      <c r="AD46" s="177"/>
      <c r="AE46" s="177"/>
      <c r="AF46" s="178"/>
      <c r="AG46" s="91" t="s">
        <v>24</v>
      </c>
      <c r="AH46" s="92"/>
      <c r="AI46" s="92"/>
      <c r="AJ46" s="92"/>
      <c r="AK46" s="92"/>
      <c r="AL46" s="93">
        <f t="shared" si="0"/>
        <v>88</v>
      </c>
      <c r="AM46" s="94"/>
      <c r="AN46" s="94"/>
      <c r="AO46" s="95"/>
      <c r="AP46" s="96"/>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103"/>
      <c r="BZ46" s="180">
        <v>0</v>
      </c>
      <c r="CA46" s="64"/>
      <c r="CB46" s="64"/>
      <c r="CC46" s="64">
        <v>22</v>
      </c>
      <c r="CD46" s="64"/>
      <c r="CE46" s="64"/>
      <c r="CF46" s="64">
        <v>0</v>
      </c>
      <c r="CG46" s="64"/>
      <c r="CH46" s="64"/>
      <c r="CI46" s="64">
        <v>0</v>
      </c>
      <c r="CJ46" s="64"/>
      <c r="CK46" s="64"/>
      <c r="CL46" s="64">
        <v>0</v>
      </c>
      <c r="CM46" s="64"/>
      <c r="CN46" s="64"/>
      <c r="CO46" s="64">
        <v>22</v>
      </c>
      <c r="CP46" s="64"/>
      <c r="CQ46" s="64"/>
      <c r="CR46" s="64">
        <v>0</v>
      </c>
      <c r="CS46" s="64"/>
      <c r="CT46" s="64"/>
      <c r="CU46" s="64">
        <v>22</v>
      </c>
      <c r="CV46" s="64"/>
      <c r="CW46" s="64"/>
      <c r="CX46" s="64">
        <v>0</v>
      </c>
      <c r="CY46" s="64"/>
      <c r="CZ46" s="64"/>
      <c r="DA46" s="64">
        <v>22</v>
      </c>
      <c r="DB46" s="64"/>
      <c r="DC46" s="64"/>
      <c r="DD46" s="64">
        <v>0</v>
      </c>
      <c r="DE46" s="64"/>
      <c r="DF46" s="64"/>
      <c r="DG46" s="64">
        <v>0</v>
      </c>
      <c r="DH46" s="64"/>
      <c r="DI46" s="103"/>
      <c r="DJ46" s="180"/>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103"/>
      <c r="ET46" s="180"/>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103"/>
      <c r="GD46" s="180"/>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103"/>
    </row>
    <row r="47" spans="1:221" ht="18" customHeight="1" x14ac:dyDescent="0.2">
      <c r="B47" s="185" t="s">
        <v>61</v>
      </c>
      <c r="C47" s="186"/>
      <c r="D47" s="186"/>
      <c r="E47" s="186"/>
      <c r="F47" s="186"/>
      <c r="G47" s="186"/>
      <c r="H47" s="186"/>
      <c r="I47" s="186"/>
      <c r="J47" s="186"/>
      <c r="K47" s="186"/>
      <c r="L47" s="186"/>
      <c r="M47" s="186"/>
      <c r="N47" s="186"/>
      <c r="O47" s="186"/>
      <c r="P47" s="186"/>
      <c r="Q47" s="186"/>
      <c r="R47" s="186"/>
      <c r="S47" s="186"/>
      <c r="T47" s="186"/>
      <c r="U47" s="187"/>
      <c r="V47" s="188" t="s">
        <v>81</v>
      </c>
      <c r="W47" s="189"/>
      <c r="X47" s="189"/>
      <c r="Y47" s="189"/>
      <c r="Z47" s="189"/>
      <c r="AA47" s="190"/>
      <c r="AB47" s="191">
        <v>2.0070000000000001E-2</v>
      </c>
      <c r="AC47" s="192"/>
      <c r="AD47" s="192"/>
      <c r="AE47" s="192"/>
      <c r="AF47" s="193"/>
      <c r="AG47" s="69" t="s">
        <v>23</v>
      </c>
      <c r="AH47" s="70"/>
      <c r="AI47" s="70"/>
      <c r="AJ47" s="70"/>
      <c r="AK47" s="70"/>
      <c r="AL47" s="71">
        <f t="shared" si="0"/>
        <v>4</v>
      </c>
      <c r="AM47" s="72"/>
      <c r="AN47" s="72"/>
      <c r="AO47" s="73"/>
      <c r="AP47" s="194"/>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102"/>
      <c r="BZ47" s="60">
        <v>0</v>
      </c>
      <c r="CA47" s="59"/>
      <c r="CB47" s="59"/>
      <c r="CC47" s="59">
        <v>1</v>
      </c>
      <c r="CD47" s="59"/>
      <c r="CE47" s="59"/>
      <c r="CF47" s="59">
        <v>0</v>
      </c>
      <c r="CG47" s="59"/>
      <c r="CH47" s="59"/>
      <c r="CI47" s="59">
        <v>0</v>
      </c>
      <c r="CJ47" s="59"/>
      <c r="CK47" s="59"/>
      <c r="CL47" s="59">
        <v>1</v>
      </c>
      <c r="CM47" s="59"/>
      <c r="CN47" s="59"/>
      <c r="CO47" s="59">
        <v>0</v>
      </c>
      <c r="CP47" s="59"/>
      <c r="CQ47" s="59"/>
      <c r="CR47" s="59">
        <v>0</v>
      </c>
      <c r="CS47" s="59"/>
      <c r="CT47" s="59"/>
      <c r="CU47" s="59">
        <v>1</v>
      </c>
      <c r="CV47" s="59"/>
      <c r="CW47" s="59"/>
      <c r="CX47" s="59">
        <v>0</v>
      </c>
      <c r="CY47" s="59"/>
      <c r="CZ47" s="59"/>
      <c r="DA47" s="59">
        <v>0</v>
      </c>
      <c r="DB47" s="59"/>
      <c r="DC47" s="59"/>
      <c r="DD47" s="59">
        <v>1</v>
      </c>
      <c r="DE47" s="59"/>
      <c r="DF47" s="59"/>
      <c r="DG47" s="59">
        <v>0</v>
      </c>
      <c r="DH47" s="59"/>
      <c r="DI47" s="102"/>
      <c r="DJ47" s="60"/>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102"/>
      <c r="ET47" s="60"/>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102"/>
      <c r="GD47" s="60"/>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102"/>
    </row>
    <row r="48" spans="1:221" ht="18" customHeight="1" x14ac:dyDescent="0.2">
      <c r="B48" s="135"/>
      <c r="C48" s="136"/>
      <c r="D48" s="136"/>
      <c r="E48" s="136"/>
      <c r="F48" s="136"/>
      <c r="G48" s="136"/>
      <c r="H48" s="136"/>
      <c r="I48" s="136"/>
      <c r="J48" s="136"/>
      <c r="K48" s="136"/>
      <c r="L48" s="136"/>
      <c r="M48" s="136"/>
      <c r="N48" s="136"/>
      <c r="O48" s="136"/>
      <c r="P48" s="136"/>
      <c r="Q48" s="136"/>
      <c r="R48" s="136"/>
      <c r="S48" s="136"/>
      <c r="T48" s="136"/>
      <c r="U48" s="137"/>
      <c r="V48" s="141"/>
      <c r="W48" s="142"/>
      <c r="X48" s="142"/>
      <c r="Y48" s="142"/>
      <c r="Z48" s="142"/>
      <c r="AA48" s="143"/>
      <c r="AB48" s="147"/>
      <c r="AC48" s="148"/>
      <c r="AD48" s="148"/>
      <c r="AE48" s="148"/>
      <c r="AF48" s="149"/>
      <c r="AG48" s="69" t="s">
        <v>24</v>
      </c>
      <c r="AH48" s="70"/>
      <c r="AI48" s="70"/>
      <c r="AJ48" s="70"/>
      <c r="AK48" s="70"/>
      <c r="AL48" s="71">
        <f t="shared" si="0"/>
        <v>3</v>
      </c>
      <c r="AM48" s="72"/>
      <c r="AN48" s="72"/>
      <c r="AO48" s="73"/>
      <c r="AP48" s="74"/>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102"/>
      <c r="BZ48" s="60">
        <v>0</v>
      </c>
      <c r="CA48" s="59"/>
      <c r="CB48" s="59"/>
      <c r="CC48" s="59">
        <v>0</v>
      </c>
      <c r="CD48" s="59"/>
      <c r="CE48" s="59"/>
      <c r="CF48" s="59">
        <v>0</v>
      </c>
      <c r="CG48" s="59"/>
      <c r="CH48" s="59"/>
      <c r="CI48" s="59">
        <v>0</v>
      </c>
      <c r="CJ48" s="59"/>
      <c r="CK48" s="59"/>
      <c r="CL48" s="59">
        <v>0</v>
      </c>
      <c r="CM48" s="59"/>
      <c r="CN48" s="59"/>
      <c r="CO48" s="59">
        <v>1</v>
      </c>
      <c r="CP48" s="59"/>
      <c r="CQ48" s="59"/>
      <c r="CR48" s="59">
        <v>0</v>
      </c>
      <c r="CS48" s="59"/>
      <c r="CT48" s="59"/>
      <c r="CU48" s="59">
        <v>1</v>
      </c>
      <c r="CV48" s="59"/>
      <c r="CW48" s="59"/>
      <c r="CX48" s="59">
        <v>0</v>
      </c>
      <c r="CY48" s="59"/>
      <c r="CZ48" s="59"/>
      <c r="DA48" s="59">
        <v>1</v>
      </c>
      <c r="DB48" s="59"/>
      <c r="DC48" s="59"/>
      <c r="DD48" s="59">
        <v>0</v>
      </c>
      <c r="DE48" s="59"/>
      <c r="DF48" s="59"/>
      <c r="DG48" s="59">
        <v>0</v>
      </c>
      <c r="DH48" s="59"/>
      <c r="DI48" s="102"/>
      <c r="DJ48" s="60"/>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102"/>
      <c r="ET48" s="60"/>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102"/>
      <c r="GD48" s="60"/>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102"/>
    </row>
    <row r="49" spans="2:221" ht="18" customHeight="1" x14ac:dyDescent="0.2">
      <c r="B49" s="161" t="s">
        <v>62</v>
      </c>
      <c r="C49" s="162"/>
      <c r="D49" s="162"/>
      <c r="E49" s="162"/>
      <c r="F49" s="162"/>
      <c r="G49" s="162"/>
      <c r="H49" s="162"/>
      <c r="I49" s="162"/>
      <c r="J49" s="162"/>
      <c r="K49" s="162"/>
      <c r="L49" s="162"/>
      <c r="M49" s="162"/>
      <c r="N49" s="162"/>
      <c r="O49" s="162"/>
      <c r="P49" s="162"/>
      <c r="Q49" s="162"/>
      <c r="R49" s="162"/>
      <c r="S49" s="162"/>
      <c r="T49" s="162"/>
      <c r="U49" s="163"/>
      <c r="V49" s="167" t="s">
        <v>82</v>
      </c>
      <c r="W49" s="168"/>
      <c r="X49" s="168"/>
      <c r="Y49" s="168"/>
      <c r="Z49" s="168"/>
      <c r="AA49" s="169"/>
      <c r="AB49" s="173">
        <v>9.6549999999999997E-2</v>
      </c>
      <c r="AC49" s="174"/>
      <c r="AD49" s="174"/>
      <c r="AE49" s="174"/>
      <c r="AF49" s="175"/>
      <c r="AG49" s="91" t="s">
        <v>23</v>
      </c>
      <c r="AH49" s="92"/>
      <c r="AI49" s="92"/>
      <c r="AJ49" s="92"/>
      <c r="AK49" s="92"/>
      <c r="AL49" s="93">
        <f t="shared" si="0"/>
        <v>1</v>
      </c>
      <c r="AM49" s="94"/>
      <c r="AN49" s="94"/>
      <c r="AO49" s="95"/>
      <c r="AP49" s="179"/>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103"/>
      <c r="BZ49" s="61">
        <v>1</v>
      </c>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3"/>
      <c r="DJ49" s="180"/>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103"/>
      <c r="ET49" s="180"/>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103"/>
      <c r="GD49" s="180"/>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103"/>
    </row>
    <row r="50" spans="2:221" ht="18" customHeight="1" x14ac:dyDescent="0.2">
      <c r="B50" s="164"/>
      <c r="C50" s="165"/>
      <c r="D50" s="165"/>
      <c r="E50" s="165"/>
      <c r="F50" s="165"/>
      <c r="G50" s="165"/>
      <c r="H50" s="165"/>
      <c r="I50" s="165"/>
      <c r="J50" s="165"/>
      <c r="K50" s="165"/>
      <c r="L50" s="165"/>
      <c r="M50" s="165"/>
      <c r="N50" s="165"/>
      <c r="O50" s="165"/>
      <c r="P50" s="165"/>
      <c r="Q50" s="165"/>
      <c r="R50" s="165"/>
      <c r="S50" s="165"/>
      <c r="T50" s="165"/>
      <c r="U50" s="166"/>
      <c r="V50" s="170"/>
      <c r="W50" s="171"/>
      <c r="X50" s="171"/>
      <c r="Y50" s="171"/>
      <c r="Z50" s="171"/>
      <c r="AA50" s="172"/>
      <c r="AB50" s="176"/>
      <c r="AC50" s="177"/>
      <c r="AD50" s="177"/>
      <c r="AE50" s="177"/>
      <c r="AF50" s="178"/>
      <c r="AG50" s="91" t="s">
        <v>24</v>
      </c>
      <c r="AH50" s="92"/>
      <c r="AI50" s="92"/>
      <c r="AJ50" s="92"/>
      <c r="AK50" s="92"/>
      <c r="AL50" s="93">
        <f t="shared" si="0"/>
        <v>0.72750000000000004</v>
      </c>
      <c r="AM50" s="94"/>
      <c r="AN50" s="94"/>
      <c r="AO50" s="95"/>
      <c r="AP50" s="96"/>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103"/>
      <c r="BZ50" s="61">
        <v>0.72750000000000004</v>
      </c>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3"/>
      <c r="DJ50" s="180"/>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103"/>
      <c r="ET50" s="180"/>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103"/>
      <c r="GD50" s="180"/>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103"/>
    </row>
    <row r="51" spans="2:221" ht="18" customHeight="1" x14ac:dyDescent="0.2">
      <c r="B51" s="185" t="s">
        <v>63</v>
      </c>
      <c r="C51" s="186"/>
      <c r="D51" s="186"/>
      <c r="E51" s="186"/>
      <c r="F51" s="186"/>
      <c r="G51" s="186"/>
      <c r="H51" s="186"/>
      <c r="I51" s="186"/>
      <c r="J51" s="186"/>
      <c r="K51" s="186"/>
      <c r="L51" s="186"/>
      <c r="M51" s="186"/>
      <c r="N51" s="186"/>
      <c r="O51" s="186"/>
      <c r="P51" s="186"/>
      <c r="Q51" s="186"/>
      <c r="R51" s="186"/>
      <c r="S51" s="186"/>
      <c r="T51" s="186"/>
      <c r="U51" s="187"/>
      <c r="V51" s="188" t="s">
        <v>83</v>
      </c>
      <c r="W51" s="189"/>
      <c r="X51" s="189"/>
      <c r="Y51" s="189"/>
      <c r="Z51" s="189"/>
      <c r="AA51" s="190"/>
      <c r="AB51" s="191">
        <v>4.1999999999999997E-3</v>
      </c>
      <c r="AC51" s="192"/>
      <c r="AD51" s="192"/>
      <c r="AE51" s="192"/>
      <c r="AF51" s="193"/>
      <c r="AG51" s="69" t="s">
        <v>23</v>
      </c>
      <c r="AH51" s="70"/>
      <c r="AI51" s="70"/>
      <c r="AJ51" s="70"/>
      <c r="AK51" s="70"/>
      <c r="AL51" s="71">
        <f t="shared" si="0"/>
        <v>3</v>
      </c>
      <c r="AM51" s="72"/>
      <c r="AN51" s="72"/>
      <c r="AO51" s="73"/>
      <c r="AP51" s="194"/>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102"/>
      <c r="BZ51" s="60">
        <v>0</v>
      </c>
      <c r="CA51" s="59"/>
      <c r="CB51" s="59"/>
      <c r="CC51" s="59">
        <v>0</v>
      </c>
      <c r="CD51" s="59"/>
      <c r="CE51" s="59"/>
      <c r="CF51" s="59">
        <v>0</v>
      </c>
      <c r="CG51" s="59"/>
      <c r="CH51" s="59"/>
      <c r="CI51" s="59">
        <v>1</v>
      </c>
      <c r="CJ51" s="59"/>
      <c r="CK51" s="59"/>
      <c r="CL51" s="59">
        <v>0</v>
      </c>
      <c r="CM51" s="59"/>
      <c r="CN51" s="59"/>
      <c r="CO51" s="59">
        <v>0</v>
      </c>
      <c r="CP51" s="59"/>
      <c r="CQ51" s="59"/>
      <c r="CR51" s="59">
        <v>1</v>
      </c>
      <c r="CS51" s="59"/>
      <c r="CT51" s="59"/>
      <c r="CU51" s="59">
        <v>0</v>
      </c>
      <c r="CV51" s="59"/>
      <c r="CW51" s="59"/>
      <c r="CX51" s="59">
        <v>0</v>
      </c>
      <c r="CY51" s="59"/>
      <c r="CZ51" s="59"/>
      <c r="DA51" s="59">
        <v>1</v>
      </c>
      <c r="DB51" s="59"/>
      <c r="DC51" s="59"/>
      <c r="DD51" s="59">
        <v>0</v>
      </c>
      <c r="DE51" s="59"/>
      <c r="DF51" s="59"/>
      <c r="DG51" s="59">
        <v>0</v>
      </c>
      <c r="DH51" s="59"/>
      <c r="DI51" s="102"/>
      <c r="DJ51" s="60"/>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102"/>
      <c r="ET51" s="60"/>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102"/>
      <c r="GD51" s="60"/>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102"/>
    </row>
    <row r="52" spans="2:221" ht="18" customHeight="1" x14ac:dyDescent="0.2">
      <c r="B52" s="135"/>
      <c r="C52" s="136"/>
      <c r="D52" s="136"/>
      <c r="E52" s="136"/>
      <c r="F52" s="136"/>
      <c r="G52" s="136"/>
      <c r="H52" s="136"/>
      <c r="I52" s="136"/>
      <c r="J52" s="136"/>
      <c r="K52" s="136"/>
      <c r="L52" s="136"/>
      <c r="M52" s="136"/>
      <c r="N52" s="136"/>
      <c r="O52" s="136"/>
      <c r="P52" s="136"/>
      <c r="Q52" s="136"/>
      <c r="R52" s="136"/>
      <c r="S52" s="136"/>
      <c r="T52" s="136"/>
      <c r="U52" s="137"/>
      <c r="V52" s="141"/>
      <c r="W52" s="142"/>
      <c r="X52" s="142"/>
      <c r="Y52" s="142"/>
      <c r="Z52" s="142"/>
      <c r="AA52" s="143"/>
      <c r="AB52" s="147"/>
      <c r="AC52" s="148"/>
      <c r="AD52" s="148"/>
      <c r="AE52" s="148"/>
      <c r="AF52" s="149"/>
      <c r="AG52" s="69" t="s">
        <v>24</v>
      </c>
      <c r="AH52" s="70"/>
      <c r="AI52" s="70"/>
      <c r="AJ52" s="70"/>
      <c r="AK52" s="70"/>
      <c r="AL52" s="71">
        <f t="shared" si="0"/>
        <v>2</v>
      </c>
      <c r="AM52" s="72"/>
      <c r="AN52" s="72"/>
      <c r="AO52" s="73"/>
      <c r="AP52" s="74"/>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102"/>
      <c r="BZ52" s="60">
        <v>0</v>
      </c>
      <c r="CA52" s="59"/>
      <c r="CB52" s="59"/>
      <c r="CC52" s="59">
        <v>0</v>
      </c>
      <c r="CD52" s="59"/>
      <c r="CE52" s="59"/>
      <c r="CF52" s="59">
        <v>0</v>
      </c>
      <c r="CG52" s="59"/>
      <c r="CH52" s="59"/>
      <c r="CI52" s="59">
        <v>0</v>
      </c>
      <c r="CJ52" s="59"/>
      <c r="CK52" s="59"/>
      <c r="CL52" s="59">
        <v>0</v>
      </c>
      <c r="CM52" s="59"/>
      <c r="CN52" s="59"/>
      <c r="CO52" s="59">
        <v>0</v>
      </c>
      <c r="CP52" s="59"/>
      <c r="CQ52" s="59"/>
      <c r="CR52" s="59">
        <v>0</v>
      </c>
      <c r="CS52" s="59"/>
      <c r="CT52" s="59"/>
      <c r="CU52" s="59">
        <v>1</v>
      </c>
      <c r="CV52" s="59"/>
      <c r="CW52" s="59"/>
      <c r="CX52" s="59">
        <v>0</v>
      </c>
      <c r="CY52" s="59"/>
      <c r="CZ52" s="59"/>
      <c r="DA52" s="59">
        <v>0</v>
      </c>
      <c r="DB52" s="59"/>
      <c r="DC52" s="59"/>
      <c r="DD52" s="59">
        <v>0</v>
      </c>
      <c r="DE52" s="59"/>
      <c r="DF52" s="59"/>
      <c r="DG52" s="59">
        <v>1</v>
      </c>
      <c r="DH52" s="59"/>
      <c r="DI52" s="102"/>
      <c r="DJ52" s="60"/>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102"/>
      <c r="ET52" s="60"/>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102"/>
      <c r="GD52" s="60"/>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102"/>
    </row>
    <row r="53" spans="2:221" ht="18" customHeight="1" x14ac:dyDescent="0.2">
      <c r="B53" s="161" t="s">
        <v>64</v>
      </c>
      <c r="C53" s="162"/>
      <c r="D53" s="162"/>
      <c r="E53" s="162"/>
      <c r="F53" s="162"/>
      <c r="G53" s="162"/>
      <c r="H53" s="162"/>
      <c r="I53" s="162"/>
      <c r="J53" s="162"/>
      <c r="K53" s="162"/>
      <c r="L53" s="162"/>
      <c r="M53" s="162"/>
      <c r="N53" s="162"/>
      <c r="O53" s="162"/>
      <c r="P53" s="162"/>
      <c r="Q53" s="162"/>
      <c r="R53" s="162"/>
      <c r="S53" s="162"/>
      <c r="T53" s="162"/>
      <c r="U53" s="163"/>
      <c r="V53" s="167" t="s">
        <v>84</v>
      </c>
      <c r="W53" s="168"/>
      <c r="X53" s="168"/>
      <c r="Y53" s="168"/>
      <c r="Z53" s="168"/>
      <c r="AA53" s="169"/>
      <c r="AB53" s="173">
        <v>2.9299999999999999E-3</v>
      </c>
      <c r="AC53" s="174"/>
      <c r="AD53" s="174"/>
      <c r="AE53" s="174"/>
      <c r="AF53" s="175"/>
      <c r="AG53" s="91" t="s">
        <v>23</v>
      </c>
      <c r="AH53" s="92"/>
      <c r="AI53" s="92"/>
      <c r="AJ53" s="92"/>
      <c r="AK53" s="92"/>
      <c r="AL53" s="93">
        <f t="shared" si="0"/>
        <v>2</v>
      </c>
      <c r="AM53" s="94"/>
      <c r="AN53" s="94"/>
      <c r="AO53" s="95"/>
      <c r="AP53" s="179"/>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103"/>
      <c r="BZ53" s="180">
        <v>0</v>
      </c>
      <c r="CA53" s="64"/>
      <c r="CB53" s="64"/>
      <c r="CC53" s="64">
        <v>0</v>
      </c>
      <c r="CD53" s="64"/>
      <c r="CE53" s="64"/>
      <c r="CF53" s="64">
        <v>0</v>
      </c>
      <c r="CG53" s="64"/>
      <c r="CH53" s="64"/>
      <c r="CI53" s="64">
        <v>0</v>
      </c>
      <c r="CJ53" s="64"/>
      <c r="CK53" s="64"/>
      <c r="CL53" s="64">
        <v>0</v>
      </c>
      <c r="CM53" s="64"/>
      <c r="CN53" s="64"/>
      <c r="CO53" s="64">
        <v>1</v>
      </c>
      <c r="CP53" s="64"/>
      <c r="CQ53" s="64"/>
      <c r="CR53" s="64">
        <v>0</v>
      </c>
      <c r="CS53" s="64"/>
      <c r="CT53" s="64"/>
      <c r="CU53" s="64">
        <v>0</v>
      </c>
      <c r="CV53" s="64"/>
      <c r="CW53" s="64"/>
      <c r="CX53" s="64">
        <v>0</v>
      </c>
      <c r="CY53" s="64"/>
      <c r="CZ53" s="64"/>
      <c r="DA53" s="64">
        <v>0</v>
      </c>
      <c r="DB53" s="64"/>
      <c r="DC53" s="64"/>
      <c r="DD53" s="64">
        <v>0</v>
      </c>
      <c r="DE53" s="64"/>
      <c r="DF53" s="64"/>
      <c r="DG53" s="64">
        <v>1</v>
      </c>
      <c r="DH53" s="64"/>
      <c r="DI53" s="103"/>
      <c r="DJ53" s="180"/>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103"/>
      <c r="ET53" s="180"/>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103"/>
      <c r="GD53" s="180"/>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103"/>
    </row>
    <row r="54" spans="2:221" ht="18" customHeight="1" x14ac:dyDescent="0.2">
      <c r="B54" s="164"/>
      <c r="C54" s="165"/>
      <c r="D54" s="165"/>
      <c r="E54" s="165"/>
      <c r="F54" s="165"/>
      <c r="G54" s="165"/>
      <c r="H54" s="165"/>
      <c r="I54" s="165"/>
      <c r="J54" s="165"/>
      <c r="K54" s="165"/>
      <c r="L54" s="165"/>
      <c r="M54" s="165"/>
      <c r="N54" s="165"/>
      <c r="O54" s="165"/>
      <c r="P54" s="165"/>
      <c r="Q54" s="165"/>
      <c r="R54" s="165"/>
      <c r="S54" s="165"/>
      <c r="T54" s="165"/>
      <c r="U54" s="166"/>
      <c r="V54" s="170"/>
      <c r="W54" s="171"/>
      <c r="X54" s="171"/>
      <c r="Y54" s="171"/>
      <c r="Z54" s="171"/>
      <c r="AA54" s="172"/>
      <c r="AB54" s="176"/>
      <c r="AC54" s="177"/>
      <c r="AD54" s="177"/>
      <c r="AE54" s="177"/>
      <c r="AF54" s="178"/>
      <c r="AG54" s="91" t="s">
        <v>24</v>
      </c>
      <c r="AH54" s="92"/>
      <c r="AI54" s="92"/>
      <c r="AJ54" s="92"/>
      <c r="AK54" s="92"/>
      <c r="AL54" s="93">
        <f t="shared" si="0"/>
        <v>3</v>
      </c>
      <c r="AM54" s="94"/>
      <c r="AN54" s="94"/>
      <c r="AO54" s="95"/>
      <c r="AP54" s="96"/>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103"/>
      <c r="BZ54" s="180">
        <v>0</v>
      </c>
      <c r="CA54" s="64"/>
      <c r="CB54" s="64"/>
      <c r="CC54" s="64">
        <v>0</v>
      </c>
      <c r="CD54" s="64"/>
      <c r="CE54" s="64"/>
      <c r="CF54" s="64">
        <v>0</v>
      </c>
      <c r="CG54" s="64"/>
      <c r="CH54" s="64"/>
      <c r="CI54" s="64">
        <v>0</v>
      </c>
      <c r="CJ54" s="64"/>
      <c r="CK54" s="64"/>
      <c r="CL54" s="64">
        <v>1</v>
      </c>
      <c r="CM54" s="64"/>
      <c r="CN54" s="64"/>
      <c r="CO54" s="64">
        <v>0</v>
      </c>
      <c r="CP54" s="64"/>
      <c r="CQ54" s="64"/>
      <c r="CR54" s="64">
        <v>0</v>
      </c>
      <c r="CS54" s="64"/>
      <c r="CT54" s="64"/>
      <c r="CU54" s="64">
        <v>1</v>
      </c>
      <c r="CV54" s="64"/>
      <c r="CW54" s="64"/>
      <c r="CX54" s="64">
        <v>0</v>
      </c>
      <c r="CY54" s="64"/>
      <c r="CZ54" s="64"/>
      <c r="DA54" s="64">
        <v>0</v>
      </c>
      <c r="DB54" s="64"/>
      <c r="DC54" s="64"/>
      <c r="DD54" s="64">
        <v>0</v>
      </c>
      <c r="DE54" s="64"/>
      <c r="DF54" s="64"/>
      <c r="DG54" s="64">
        <v>1</v>
      </c>
      <c r="DH54" s="64"/>
      <c r="DI54" s="103"/>
      <c r="DJ54" s="180"/>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103"/>
      <c r="ET54" s="180"/>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103"/>
      <c r="GD54" s="180"/>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103"/>
    </row>
    <row r="55" spans="2:221" ht="18" customHeight="1" x14ac:dyDescent="0.2">
      <c r="B55" s="185" t="s">
        <v>65</v>
      </c>
      <c r="C55" s="186"/>
      <c r="D55" s="186"/>
      <c r="E55" s="186"/>
      <c r="F55" s="186"/>
      <c r="G55" s="186"/>
      <c r="H55" s="186"/>
      <c r="I55" s="186"/>
      <c r="J55" s="186"/>
      <c r="K55" s="186"/>
      <c r="L55" s="186"/>
      <c r="M55" s="186"/>
      <c r="N55" s="186"/>
      <c r="O55" s="186"/>
      <c r="P55" s="186"/>
      <c r="Q55" s="186"/>
      <c r="R55" s="186"/>
      <c r="S55" s="186"/>
      <c r="T55" s="186"/>
      <c r="U55" s="187"/>
      <c r="V55" s="188" t="s">
        <v>85</v>
      </c>
      <c r="W55" s="189"/>
      <c r="X55" s="189"/>
      <c r="Y55" s="189"/>
      <c r="Z55" s="189"/>
      <c r="AA55" s="190"/>
      <c r="AB55" s="191">
        <v>9.826E-2</v>
      </c>
      <c r="AC55" s="192"/>
      <c r="AD55" s="192"/>
      <c r="AE55" s="192"/>
      <c r="AF55" s="193"/>
      <c r="AG55" s="69" t="s">
        <v>23</v>
      </c>
      <c r="AH55" s="70"/>
      <c r="AI55" s="70"/>
      <c r="AJ55" s="70"/>
      <c r="AK55" s="70"/>
      <c r="AL55" s="71">
        <f t="shared" si="0"/>
        <v>1</v>
      </c>
      <c r="AM55" s="72"/>
      <c r="AN55" s="72"/>
      <c r="AO55" s="73"/>
      <c r="AP55" s="194"/>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102"/>
      <c r="BZ55" s="195">
        <v>1</v>
      </c>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7"/>
      <c r="DJ55" s="60"/>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102"/>
      <c r="ET55" s="60"/>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102"/>
      <c r="GD55" s="60"/>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102"/>
    </row>
    <row r="56" spans="2:221" ht="18" customHeight="1" x14ac:dyDescent="0.2">
      <c r="B56" s="135"/>
      <c r="C56" s="136"/>
      <c r="D56" s="136"/>
      <c r="E56" s="136"/>
      <c r="F56" s="136"/>
      <c r="G56" s="136"/>
      <c r="H56" s="136"/>
      <c r="I56" s="136"/>
      <c r="J56" s="136"/>
      <c r="K56" s="136"/>
      <c r="L56" s="136"/>
      <c r="M56" s="136"/>
      <c r="N56" s="136"/>
      <c r="O56" s="136"/>
      <c r="P56" s="136"/>
      <c r="Q56" s="136"/>
      <c r="R56" s="136"/>
      <c r="S56" s="136"/>
      <c r="T56" s="136"/>
      <c r="U56" s="137"/>
      <c r="V56" s="141"/>
      <c r="W56" s="142"/>
      <c r="X56" s="142"/>
      <c r="Y56" s="142"/>
      <c r="Z56" s="142"/>
      <c r="AA56" s="143"/>
      <c r="AB56" s="147"/>
      <c r="AC56" s="148"/>
      <c r="AD56" s="148"/>
      <c r="AE56" s="148"/>
      <c r="AF56" s="149"/>
      <c r="AG56" s="69" t="s">
        <v>24</v>
      </c>
      <c r="AH56" s="70"/>
      <c r="AI56" s="70"/>
      <c r="AJ56" s="70"/>
      <c r="AK56" s="70"/>
      <c r="AL56" s="71">
        <f t="shared" si="0"/>
        <v>1</v>
      </c>
      <c r="AM56" s="72"/>
      <c r="AN56" s="72"/>
      <c r="AO56" s="73"/>
      <c r="AP56" s="74"/>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102"/>
      <c r="BZ56" s="195">
        <v>1</v>
      </c>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7"/>
      <c r="DJ56" s="60"/>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102"/>
      <c r="ET56" s="60"/>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102"/>
      <c r="GD56" s="60"/>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102"/>
    </row>
    <row r="57" spans="2:221" ht="18" customHeight="1" x14ac:dyDescent="0.2">
      <c r="B57" s="161" t="s">
        <v>66</v>
      </c>
      <c r="C57" s="162"/>
      <c r="D57" s="162"/>
      <c r="E57" s="162"/>
      <c r="F57" s="162"/>
      <c r="G57" s="162"/>
      <c r="H57" s="162"/>
      <c r="I57" s="162"/>
      <c r="J57" s="162"/>
      <c r="K57" s="162"/>
      <c r="L57" s="162"/>
      <c r="M57" s="162"/>
      <c r="N57" s="162"/>
      <c r="O57" s="162"/>
      <c r="P57" s="162"/>
      <c r="Q57" s="162"/>
      <c r="R57" s="162"/>
      <c r="S57" s="162"/>
      <c r="T57" s="162"/>
      <c r="U57" s="163"/>
      <c r="V57" s="167" t="s">
        <v>86</v>
      </c>
      <c r="W57" s="168"/>
      <c r="X57" s="168"/>
      <c r="Y57" s="168"/>
      <c r="Z57" s="168"/>
      <c r="AA57" s="169"/>
      <c r="AB57" s="173">
        <v>7.5000000000000002E-4</v>
      </c>
      <c r="AC57" s="174"/>
      <c r="AD57" s="174"/>
      <c r="AE57" s="174"/>
      <c r="AF57" s="175"/>
      <c r="AG57" s="91" t="s">
        <v>23</v>
      </c>
      <c r="AH57" s="92"/>
      <c r="AI57" s="92"/>
      <c r="AJ57" s="92"/>
      <c r="AK57" s="92"/>
      <c r="AL57" s="93">
        <f t="shared" si="0"/>
        <v>1</v>
      </c>
      <c r="AM57" s="94"/>
      <c r="AN57" s="94"/>
      <c r="AO57" s="95"/>
      <c r="AP57" s="179"/>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103"/>
      <c r="BZ57" s="180">
        <v>0</v>
      </c>
      <c r="CA57" s="64"/>
      <c r="CB57" s="64"/>
      <c r="CC57" s="64">
        <v>0</v>
      </c>
      <c r="CD57" s="64"/>
      <c r="CE57" s="64"/>
      <c r="CF57" s="64">
        <v>0</v>
      </c>
      <c r="CG57" s="64"/>
      <c r="CH57" s="64"/>
      <c r="CI57" s="64">
        <v>0</v>
      </c>
      <c r="CJ57" s="64"/>
      <c r="CK57" s="64"/>
      <c r="CL57" s="64">
        <v>0</v>
      </c>
      <c r="CM57" s="64"/>
      <c r="CN57" s="64"/>
      <c r="CO57" s="64">
        <v>0</v>
      </c>
      <c r="CP57" s="64"/>
      <c r="CQ57" s="64"/>
      <c r="CR57" s="64">
        <v>0</v>
      </c>
      <c r="CS57" s="64"/>
      <c r="CT57" s="64"/>
      <c r="CU57" s="64">
        <v>0</v>
      </c>
      <c r="CV57" s="64"/>
      <c r="CW57" s="64"/>
      <c r="CX57" s="64">
        <v>0</v>
      </c>
      <c r="CY57" s="64"/>
      <c r="CZ57" s="64"/>
      <c r="DA57" s="64">
        <v>1</v>
      </c>
      <c r="DB57" s="64"/>
      <c r="DC57" s="64"/>
      <c r="DD57" s="64">
        <v>0</v>
      </c>
      <c r="DE57" s="64"/>
      <c r="DF57" s="64"/>
      <c r="DG57" s="64">
        <v>0</v>
      </c>
      <c r="DH57" s="64"/>
      <c r="DI57" s="103"/>
      <c r="DJ57" s="180"/>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103"/>
      <c r="ET57" s="180"/>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103"/>
      <c r="GD57" s="180"/>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103"/>
    </row>
    <row r="58" spans="2:221" ht="18" customHeight="1" x14ac:dyDescent="0.2">
      <c r="B58" s="164"/>
      <c r="C58" s="165"/>
      <c r="D58" s="165"/>
      <c r="E58" s="165"/>
      <c r="F58" s="165"/>
      <c r="G58" s="165"/>
      <c r="H58" s="165"/>
      <c r="I58" s="165"/>
      <c r="J58" s="165"/>
      <c r="K58" s="165"/>
      <c r="L58" s="165"/>
      <c r="M58" s="165"/>
      <c r="N58" s="165"/>
      <c r="O58" s="165"/>
      <c r="P58" s="165"/>
      <c r="Q58" s="165"/>
      <c r="R58" s="165"/>
      <c r="S58" s="165"/>
      <c r="T58" s="165"/>
      <c r="U58" s="166"/>
      <c r="V58" s="170"/>
      <c r="W58" s="171"/>
      <c r="X58" s="171"/>
      <c r="Y58" s="171"/>
      <c r="Z58" s="171"/>
      <c r="AA58" s="172"/>
      <c r="AB58" s="176"/>
      <c r="AC58" s="177"/>
      <c r="AD58" s="177"/>
      <c r="AE58" s="177"/>
      <c r="AF58" s="178"/>
      <c r="AG58" s="91" t="s">
        <v>24</v>
      </c>
      <c r="AH58" s="92"/>
      <c r="AI58" s="92"/>
      <c r="AJ58" s="92"/>
      <c r="AK58" s="92"/>
      <c r="AL58" s="93">
        <f t="shared" si="0"/>
        <v>0</v>
      </c>
      <c r="AM58" s="94"/>
      <c r="AN58" s="94"/>
      <c r="AO58" s="95"/>
      <c r="AP58" s="96"/>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103"/>
      <c r="BZ58" s="180">
        <v>0</v>
      </c>
      <c r="CA58" s="64"/>
      <c r="CB58" s="64"/>
      <c r="CC58" s="64">
        <v>0</v>
      </c>
      <c r="CD58" s="64"/>
      <c r="CE58" s="64"/>
      <c r="CF58" s="64">
        <v>0</v>
      </c>
      <c r="CG58" s="64"/>
      <c r="CH58" s="64"/>
      <c r="CI58" s="64">
        <v>0</v>
      </c>
      <c r="CJ58" s="64"/>
      <c r="CK58" s="64"/>
      <c r="CL58" s="64">
        <v>0</v>
      </c>
      <c r="CM58" s="64"/>
      <c r="CN58" s="64"/>
      <c r="CO58" s="64">
        <v>0</v>
      </c>
      <c r="CP58" s="64"/>
      <c r="CQ58" s="64"/>
      <c r="CR58" s="64">
        <v>0</v>
      </c>
      <c r="CS58" s="64"/>
      <c r="CT58" s="64"/>
      <c r="CU58" s="64">
        <v>0</v>
      </c>
      <c r="CV58" s="64"/>
      <c r="CW58" s="64"/>
      <c r="CX58" s="64">
        <v>0</v>
      </c>
      <c r="CY58" s="64"/>
      <c r="CZ58" s="64"/>
      <c r="DA58" s="64">
        <v>0</v>
      </c>
      <c r="DB58" s="64"/>
      <c r="DC58" s="64"/>
      <c r="DD58" s="64">
        <v>0</v>
      </c>
      <c r="DE58" s="64"/>
      <c r="DF58" s="64"/>
      <c r="DG58" s="64">
        <v>0</v>
      </c>
      <c r="DH58" s="64"/>
      <c r="DI58" s="103"/>
      <c r="DJ58" s="180"/>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103"/>
      <c r="ET58" s="180"/>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103"/>
      <c r="GD58" s="180"/>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103"/>
    </row>
    <row r="59" spans="2:221" ht="18" customHeight="1" x14ac:dyDescent="0.2">
      <c r="B59" s="185" t="s">
        <v>889</v>
      </c>
      <c r="C59" s="186"/>
      <c r="D59" s="186"/>
      <c r="E59" s="186"/>
      <c r="F59" s="186"/>
      <c r="G59" s="186"/>
      <c r="H59" s="186"/>
      <c r="I59" s="186"/>
      <c r="J59" s="186"/>
      <c r="K59" s="186"/>
      <c r="L59" s="186"/>
      <c r="M59" s="186"/>
      <c r="N59" s="186"/>
      <c r="O59" s="186"/>
      <c r="P59" s="186"/>
      <c r="Q59" s="186"/>
      <c r="R59" s="186"/>
      <c r="S59" s="186"/>
      <c r="T59" s="186"/>
      <c r="U59" s="187"/>
      <c r="V59" s="188" t="s">
        <v>87</v>
      </c>
      <c r="W59" s="189"/>
      <c r="X59" s="189"/>
      <c r="Y59" s="189"/>
      <c r="Z59" s="189"/>
      <c r="AA59" s="190"/>
      <c r="AB59" s="191">
        <v>4.4650000000000002E-2</v>
      </c>
      <c r="AC59" s="192"/>
      <c r="AD59" s="192"/>
      <c r="AE59" s="192"/>
      <c r="AF59" s="193"/>
      <c r="AG59" s="69" t="s">
        <v>23</v>
      </c>
      <c r="AH59" s="70"/>
      <c r="AI59" s="70"/>
      <c r="AJ59" s="70"/>
      <c r="AK59" s="70"/>
      <c r="AL59" s="71">
        <f t="shared" si="0"/>
        <v>1</v>
      </c>
      <c r="AM59" s="72"/>
      <c r="AN59" s="72"/>
      <c r="AO59" s="73"/>
      <c r="AP59" s="194"/>
      <c r="AQ59" s="59"/>
      <c r="AR59" s="59"/>
      <c r="AS59" s="59"/>
      <c r="AT59" s="59"/>
      <c r="AU59" s="59"/>
      <c r="AV59" s="59"/>
      <c r="AW59" s="59"/>
      <c r="AX59" s="59"/>
      <c r="AY59" s="59">
        <v>1</v>
      </c>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102"/>
      <c r="BZ59" s="181">
        <v>0</v>
      </c>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9"/>
      <c r="DJ59" s="60"/>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102"/>
      <c r="ET59" s="60"/>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102"/>
      <c r="GD59" s="60"/>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102"/>
    </row>
    <row r="60" spans="2:221" ht="18"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si="0"/>
        <v>1</v>
      </c>
      <c r="AM60" s="72"/>
      <c r="AN60" s="72"/>
      <c r="AO60" s="73"/>
      <c r="AP60" s="74"/>
      <c r="AQ60" s="59"/>
      <c r="AR60" s="59"/>
      <c r="AS60" s="59"/>
      <c r="AT60" s="59"/>
      <c r="AU60" s="59"/>
      <c r="AV60" s="59"/>
      <c r="AW60" s="59"/>
      <c r="AX60" s="59"/>
      <c r="AY60" s="59">
        <v>1</v>
      </c>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102"/>
      <c r="BZ60" s="181">
        <v>0</v>
      </c>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9"/>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67</v>
      </c>
      <c r="C61" s="162"/>
      <c r="D61" s="162"/>
      <c r="E61" s="162"/>
      <c r="F61" s="162"/>
      <c r="G61" s="162"/>
      <c r="H61" s="162"/>
      <c r="I61" s="162"/>
      <c r="J61" s="162"/>
      <c r="K61" s="162"/>
      <c r="L61" s="162"/>
      <c r="M61" s="162"/>
      <c r="N61" s="162"/>
      <c r="O61" s="162"/>
      <c r="P61" s="162"/>
      <c r="Q61" s="162"/>
      <c r="R61" s="162"/>
      <c r="S61" s="162"/>
      <c r="T61" s="162"/>
      <c r="U61" s="163"/>
      <c r="V61" s="167" t="s">
        <v>88</v>
      </c>
      <c r="W61" s="168"/>
      <c r="X61" s="168"/>
      <c r="Y61" s="168"/>
      <c r="Z61" s="168"/>
      <c r="AA61" s="169"/>
      <c r="AB61" s="173">
        <v>5.5999999999999999E-3</v>
      </c>
      <c r="AC61" s="174"/>
      <c r="AD61" s="174"/>
      <c r="AE61" s="174"/>
      <c r="AF61" s="175"/>
      <c r="AG61" s="91" t="s">
        <v>23</v>
      </c>
      <c r="AH61" s="92"/>
      <c r="AI61" s="92"/>
      <c r="AJ61" s="92"/>
      <c r="AK61" s="92"/>
      <c r="AL61" s="93">
        <f t="shared" si="0"/>
        <v>1</v>
      </c>
      <c r="AM61" s="94"/>
      <c r="AN61" s="94"/>
      <c r="AO61" s="95"/>
      <c r="AP61" s="179"/>
      <c r="AQ61" s="64"/>
      <c r="AR61" s="64"/>
      <c r="AS61" s="64"/>
      <c r="AT61" s="64"/>
      <c r="AU61" s="64"/>
      <c r="AV61" s="64"/>
      <c r="AW61" s="64"/>
      <c r="AX61" s="64"/>
      <c r="AY61" s="64">
        <v>1</v>
      </c>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103"/>
      <c r="BZ61" s="182">
        <v>0</v>
      </c>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4"/>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93">
        <f t="shared" si="0"/>
        <v>1</v>
      </c>
      <c r="AM62" s="94"/>
      <c r="AN62" s="94"/>
      <c r="AO62" s="95"/>
      <c r="AP62" s="96"/>
      <c r="AQ62" s="64"/>
      <c r="AR62" s="64"/>
      <c r="AS62" s="64"/>
      <c r="AT62" s="64"/>
      <c r="AU62" s="64"/>
      <c r="AV62" s="64"/>
      <c r="AW62" s="64"/>
      <c r="AX62" s="64"/>
      <c r="AY62" s="64"/>
      <c r="AZ62" s="64"/>
      <c r="BA62" s="64"/>
      <c r="BB62" s="64">
        <v>1</v>
      </c>
      <c r="BC62" s="64"/>
      <c r="BD62" s="64"/>
      <c r="BE62" s="64"/>
      <c r="BF62" s="64"/>
      <c r="BG62" s="64"/>
      <c r="BH62" s="64"/>
      <c r="BI62" s="64"/>
      <c r="BJ62" s="64"/>
      <c r="BK62" s="64"/>
      <c r="BL62" s="64"/>
      <c r="BM62" s="64"/>
      <c r="BN62" s="64"/>
      <c r="BO62" s="64"/>
      <c r="BP62" s="64"/>
      <c r="BQ62" s="64"/>
      <c r="BR62" s="64"/>
      <c r="BS62" s="64"/>
      <c r="BT62" s="64"/>
      <c r="BU62" s="64"/>
      <c r="BV62" s="64"/>
      <c r="BW62" s="64"/>
      <c r="BX62" s="64"/>
      <c r="BY62" s="103"/>
      <c r="BZ62" s="182">
        <v>0</v>
      </c>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4"/>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68</v>
      </c>
      <c r="C63" s="186"/>
      <c r="D63" s="186"/>
      <c r="E63" s="186"/>
      <c r="F63" s="186"/>
      <c r="G63" s="186"/>
      <c r="H63" s="186"/>
      <c r="I63" s="186"/>
      <c r="J63" s="186"/>
      <c r="K63" s="186"/>
      <c r="L63" s="186"/>
      <c r="M63" s="186"/>
      <c r="N63" s="186"/>
      <c r="O63" s="186"/>
      <c r="P63" s="186"/>
      <c r="Q63" s="186"/>
      <c r="R63" s="186"/>
      <c r="S63" s="186"/>
      <c r="T63" s="186"/>
      <c r="U63" s="187"/>
      <c r="V63" s="188" t="s">
        <v>89</v>
      </c>
      <c r="W63" s="189"/>
      <c r="X63" s="189"/>
      <c r="Y63" s="189"/>
      <c r="Z63" s="189"/>
      <c r="AA63" s="190"/>
      <c r="AB63" s="191">
        <v>9.2300000000000004E-3</v>
      </c>
      <c r="AC63" s="192"/>
      <c r="AD63" s="192"/>
      <c r="AE63" s="192"/>
      <c r="AF63" s="193"/>
      <c r="AG63" s="69" t="s">
        <v>23</v>
      </c>
      <c r="AH63" s="70"/>
      <c r="AI63" s="70"/>
      <c r="AJ63" s="70"/>
      <c r="AK63" s="70"/>
      <c r="AL63" s="71">
        <f t="shared" si="0"/>
        <v>6</v>
      </c>
      <c r="AM63" s="72"/>
      <c r="AN63" s="72"/>
      <c r="AO63" s="73"/>
      <c r="AP63" s="194"/>
      <c r="AQ63" s="59"/>
      <c r="AR63" s="59"/>
      <c r="AS63" s="59"/>
      <c r="AT63" s="59"/>
      <c r="AU63" s="59"/>
      <c r="AV63" s="59"/>
      <c r="AW63" s="59"/>
      <c r="AX63" s="59"/>
      <c r="AY63" s="59"/>
      <c r="AZ63" s="59"/>
      <c r="BA63" s="59"/>
      <c r="BB63" s="59"/>
      <c r="BC63" s="59"/>
      <c r="BD63" s="59"/>
      <c r="BE63" s="59"/>
      <c r="BF63" s="59"/>
      <c r="BG63" s="59"/>
      <c r="BH63" s="59">
        <v>1</v>
      </c>
      <c r="BI63" s="59"/>
      <c r="BJ63" s="59"/>
      <c r="BK63" s="59"/>
      <c r="BL63" s="59"/>
      <c r="BM63" s="59"/>
      <c r="BN63" s="59"/>
      <c r="BO63" s="59"/>
      <c r="BP63" s="59"/>
      <c r="BQ63" s="59">
        <v>1</v>
      </c>
      <c r="BR63" s="59"/>
      <c r="BS63" s="59"/>
      <c r="BT63" s="59"/>
      <c r="BU63" s="59"/>
      <c r="BV63" s="59"/>
      <c r="BW63" s="59"/>
      <c r="BX63" s="59"/>
      <c r="BY63" s="102"/>
      <c r="BZ63" s="59">
        <v>0</v>
      </c>
      <c r="CA63" s="59"/>
      <c r="CB63" s="59"/>
      <c r="CC63" s="59">
        <v>1</v>
      </c>
      <c r="CD63" s="59"/>
      <c r="CE63" s="59"/>
      <c r="CF63" s="59">
        <v>0</v>
      </c>
      <c r="CG63" s="59"/>
      <c r="CH63" s="59"/>
      <c r="CI63" s="59">
        <v>0</v>
      </c>
      <c r="CJ63" s="59"/>
      <c r="CK63" s="59"/>
      <c r="CL63" s="59">
        <v>1</v>
      </c>
      <c r="CM63" s="59"/>
      <c r="CN63" s="59"/>
      <c r="CO63" s="59">
        <v>0</v>
      </c>
      <c r="CP63" s="59"/>
      <c r="CQ63" s="59"/>
      <c r="CR63" s="59">
        <v>0</v>
      </c>
      <c r="CS63" s="59"/>
      <c r="CT63" s="59"/>
      <c r="CU63" s="59">
        <v>1</v>
      </c>
      <c r="CV63" s="59"/>
      <c r="CW63" s="59"/>
      <c r="CX63" s="59">
        <v>0</v>
      </c>
      <c r="CY63" s="59"/>
      <c r="CZ63" s="59"/>
      <c r="DA63" s="59">
        <v>0</v>
      </c>
      <c r="DB63" s="59"/>
      <c r="DC63" s="59"/>
      <c r="DD63" s="59">
        <v>1</v>
      </c>
      <c r="DE63" s="59"/>
      <c r="DF63" s="59"/>
      <c r="DG63" s="59">
        <v>0</v>
      </c>
      <c r="DH63" s="59"/>
      <c r="DI63" s="59"/>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0"/>
        <v>4</v>
      </c>
      <c r="AM64" s="72"/>
      <c r="AN64" s="72"/>
      <c r="AO64" s="73"/>
      <c r="AP64" s="74"/>
      <c r="AQ64" s="59"/>
      <c r="AR64" s="59"/>
      <c r="AS64" s="59"/>
      <c r="AT64" s="59"/>
      <c r="AU64" s="59"/>
      <c r="AV64" s="59"/>
      <c r="AW64" s="59"/>
      <c r="AX64" s="59"/>
      <c r="AY64" s="59"/>
      <c r="AZ64" s="59"/>
      <c r="BA64" s="59"/>
      <c r="BB64" s="59"/>
      <c r="BC64" s="59"/>
      <c r="BD64" s="59"/>
      <c r="BE64" s="59"/>
      <c r="BF64" s="59"/>
      <c r="BG64" s="59"/>
      <c r="BH64" s="59">
        <v>0</v>
      </c>
      <c r="BI64" s="59"/>
      <c r="BJ64" s="59"/>
      <c r="BK64" s="59"/>
      <c r="BL64" s="59"/>
      <c r="BM64" s="59"/>
      <c r="BN64" s="59"/>
      <c r="BO64" s="59"/>
      <c r="BP64" s="59"/>
      <c r="BQ64" s="59">
        <v>0</v>
      </c>
      <c r="BR64" s="59"/>
      <c r="BS64" s="59"/>
      <c r="BT64" s="59"/>
      <c r="BU64" s="59"/>
      <c r="BV64" s="59"/>
      <c r="BW64" s="59"/>
      <c r="BX64" s="59"/>
      <c r="BY64" s="102"/>
      <c r="BZ64" s="59">
        <v>0</v>
      </c>
      <c r="CA64" s="59"/>
      <c r="CB64" s="59"/>
      <c r="CC64" s="59">
        <v>0</v>
      </c>
      <c r="CD64" s="59"/>
      <c r="CE64" s="59"/>
      <c r="CF64" s="59">
        <v>1</v>
      </c>
      <c r="CG64" s="59"/>
      <c r="CH64" s="59"/>
      <c r="CI64" s="59">
        <v>1</v>
      </c>
      <c r="CJ64" s="59"/>
      <c r="CK64" s="59"/>
      <c r="CL64" s="59">
        <v>0</v>
      </c>
      <c r="CM64" s="59"/>
      <c r="CN64" s="59"/>
      <c r="CO64" s="59">
        <v>0</v>
      </c>
      <c r="CP64" s="59"/>
      <c r="CQ64" s="59"/>
      <c r="CR64" s="59">
        <v>0</v>
      </c>
      <c r="CS64" s="59"/>
      <c r="CT64" s="59"/>
      <c r="CU64" s="59">
        <v>1</v>
      </c>
      <c r="CV64" s="59"/>
      <c r="CW64" s="59"/>
      <c r="CX64" s="59">
        <v>0</v>
      </c>
      <c r="CY64" s="59"/>
      <c r="CZ64" s="59"/>
      <c r="DA64" s="59">
        <v>1</v>
      </c>
      <c r="DB64" s="59"/>
      <c r="DC64" s="59"/>
      <c r="DD64" s="59">
        <v>0</v>
      </c>
      <c r="DE64" s="59"/>
      <c r="DF64" s="59"/>
      <c r="DG64" s="59">
        <v>0</v>
      </c>
      <c r="DH64" s="59"/>
      <c r="DI64" s="102"/>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18" customHeight="1" x14ac:dyDescent="0.2">
      <c r="B65" s="161" t="s">
        <v>69</v>
      </c>
      <c r="C65" s="162"/>
      <c r="D65" s="162"/>
      <c r="E65" s="162"/>
      <c r="F65" s="162"/>
      <c r="G65" s="162"/>
      <c r="H65" s="162"/>
      <c r="I65" s="162"/>
      <c r="J65" s="162"/>
      <c r="K65" s="162"/>
      <c r="L65" s="162"/>
      <c r="M65" s="162"/>
      <c r="N65" s="162"/>
      <c r="O65" s="162"/>
      <c r="P65" s="162"/>
      <c r="Q65" s="162"/>
      <c r="R65" s="162"/>
      <c r="S65" s="162"/>
      <c r="T65" s="162"/>
      <c r="U65" s="163"/>
      <c r="V65" s="167" t="s">
        <v>90</v>
      </c>
      <c r="W65" s="168"/>
      <c r="X65" s="168"/>
      <c r="Y65" s="168"/>
      <c r="Z65" s="168"/>
      <c r="AA65" s="169"/>
      <c r="AB65" s="173">
        <v>7.0200000000000002E-3</v>
      </c>
      <c r="AC65" s="174"/>
      <c r="AD65" s="174"/>
      <c r="AE65" s="174"/>
      <c r="AF65" s="175"/>
      <c r="AG65" s="91" t="s">
        <v>23</v>
      </c>
      <c r="AH65" s="92"/>
      <c r="AI65" s="92"/>
      <c r="AJ65" s="92"/>
      <c r="AK65" s="92"/>
      <c r="AL65" s="93">
        <f t="shared" si="0"/>
        <v>6</v>
      </c>
      <c r="AM65" s="94"/>
      <c r="AN65" s="94"/>
      <c r="AO65" s="95"/>
      <c r="AP65" s="179"/>
      <c r="AQ65" s="64"/>
      <c r="AR65" s="64"/>
      <c r="AS65" s="64"/>
      <c r="AT65" s="64"/>
      <c r="AU65" s="64"/>
      <c r="AV65" s="64"/>
      <c r="AW65" s="64"/>
      <c r="AX65" s="64"/>
      <c r="AY65" s="64"/>
      <c r="AZ65" s="64"/>
      <c r="BA65" s="64"/>
      <c r="BB65" s="64"/>
      <c r="BC65" s="64"/>
      <c r="BD65" s="64"/>
      <c r="BE65" s="64"/>
      <c r="BF65" s="64"/>
      <c r="BG65" s="64"/>
      <c r="BH65" s="64">
        <v>1</v>
      </c>
      <c r="BI65" s="64"/>
      <c r="BJ65" s="64"/>
      <c r="BK65" s="64"/>
      <c r="BL65" s="64"/>
      <c r="BM65" s="64"/>
      <c r="BN65" s="64"/>
      <c r="BO65" s="64"/>
      <c r="BP65" s="64"/>
      <c r="BQ65" s="64">
        <v>1</v>
      </c>
      <c r="BR65" s="64"/>
      <c r="BS65" s="64"/>
      <c r="BT65" s="64"/>
      <c r="BU65" s="64"/>
      <c r="BV65" s="64"/>
      <c r="BW65" s="64"/>
      <c r="BX65" s="64"/>
      <c r="BY65" s="103"/>
      <c r="BZ65" s="180">
        <v>0</v>
      </c>
      <c r="CA65" s="64"/>
      <c r="CB65" s="64"/>
      <c r="CC65" s="64">
        <v>1</v>
      </c>
      <c r="CD65" s="64"/>
      <c r="CE65" s="64"/>
      <c r="CF65" s="64">
        <v>0</v>
      </c>
      <c r="CG65" s="64"/>
      <c r="CH65" s="64"/>
      <c r="CI65" s="64">
        <v>0</v>
      </c>
      <c r="CJ65" s="64"/>
      <c r="CK65" s="64"/>
      <c r="CL65" s="64">
        <v>1</v>
      </c>
      <c r="CM65" s="64"/>
      <c r="CN65" s="64"/>
      <c r="CO65" s="64">
        <v>0</v>
      </c>
      <c r="CP65" s="64"/>
      <c r="CQ65" s="64"/>
      <c r="CR65" s="64">
        <v>0</v>
      </c>
      <c r="CS65" s="64"/>
      <c r="CT65" s="64"/>
      <c r="CU65" s="64">
        <v>1</v>
      </c>
      <c r="CV65" s="64"/>
      <c r="CW65" s="64"/>
      <c r="CX65" s="64">
        <v>0</v>
      </c>
      <c r="CY65" s="64"/>
      <c r="CZ65" s="64"/>
      <c r="DA65" s="64">
        <v>0</v>
      </c>
      <c r="DB65" s="64"/>
      <c r="DC65" s="64"/>
      <c r="DD65" s="64">
        <v>1</v>
      </c>
      <c r="DE65" s="64"/>
      <c r="DF65" s="64"/>
      <c r="DG65" s="64">
        <v>0</v>
      </c>
      <c r="DH65" s="64"/>
      <c r="DI65" s="64"/>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18"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93">
        <f t="shared" si="0"/>
        <v>3</v>
      </c>
      <c r="AM66" s="94"/>
      <c r="AN66" s="94"/>
      <c r="AO66" s="95"/>
      <c r="AP66" s="96"/>
      <c r="AQ66" s="64"/>
      <c r="AR66" s="64"/>
      <c r="AS66" s="64"/>
      <c r="AT66" s="64"/>
      <c r="AU66" s="64"/>
      <c r="AV66" s="64"/>
      <c r="AW66" s="64"/>
      <c r="AX66" s="64"/>
      <c r="AY66" s="64"/>
      <c r="AZ66" s="64"/>
      <c r="BA66" s="64"/>
      <c r="BB66" s="64"/>
      <c r="BC66" s="64"/>
      <c r="BD66" s="64"/>
      <c r="BE66" s="64"/>
      <c r="BF66" s="64"/>
      <c r="BG66" s="64"/>
      <c r="BH66" s="64">
        <v>0</v>
      </c>
      <c r="BI66" s="64"/>
      <c r="BJ66" s="64"/>
      <c r="BK66" s="64"/>
      <c r="BL66" s="64"/>
      <c r="BM66" s="64"/>
      <c r="BN66" s="64"/>
      <c r="BO66" s="64"/>
      <c r="BP66" s="64"/>
      <c r="BQ66" s="64">
        <v>0</v>
      </c>
      <c r="BR66" s="64"/>
      <c r="BS66" s="64"/>
      <c r="BT66" s="64"/>
      <c r="BU66" s="64"/>
      <c r="BV66" s="64"/>
      <c r="BW66" s="64"/>
      <c r="BX66" s="64"/>
      <c r="BY66" s="103"/>
      <c r="BZ66" s="180">
        <v>0</v>
      </c>
      <c r="CA66" s="64"/>
      <c r="CB66" s="64"/>
      <c r="CC66" s="64">
        <v>0</v>
      </c>
      <c r="CD66" s="64"/>
      <c r="CE66" s="64"/>
      <c r="CF66" s="64">
        <v>0</v>
      </c>
      <c r="CG66" s="64"/>
      <c r="CH66" s="64"/>
      <c r="CI66" s="64">
        <v>0</v>
      </c>
      <c r="CJ66" s="64"/>
      <c r="CK66" s="64"/>
      <c r="CL66" s="64">
        <v>0</v>
      </c>
      <c r="CM66" s="64"/>
      <c r="CN66" s="64"/>
      <c r="CO66" s="64">
        <v>1</v>
      </c>
      <c r="CP66" s="64"/>
      <c r="CQ66" s="64"/>
      <c r="CR66" s="64">
        <v>0</v>
      </c>
      <c r="CS66" s="64"/>
      <c r="CT66" s="64"/>
      <c r="CU66" s="64">
        <v>1</v>
      </c>
      <c r="CV66" s="64"/>
      <c r="CW66" s="64"/>
      <c r="CX66" s="64">
        <v>0</v>
      </c>
      <c r="CY66" s="64"/>
      <c r="CZ66" s="64"/>
      <c r="DA66" s="64">
        <v>1</v>
      </c>
      <c r="DB66" s="64"/>
      <c r="DC66" s="64"/>
      <c r="DD66" s="64">
        <v>0</v>
      </c>
      <c r="DE66" s="64"/>
      <c r="DF66" s="64"/>
      <c r="DG66" s="64">
        <v>0</v>
      </c>
      <c r="DH66" s="64"/>
      <c r="DI66" s="103"/>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18" customHeight="1" x14ac:dyDescent="0.2">
      <c r="B67" s="185" t="s">
        <v>70</v>
      </c>
      <c r="C67" s="186"/>
      <c r="D67" s="186"/>
      <c r="E67" s="186"/>
      <c r="F67" s="186"/>
      <c r="G67" s="186"/>
      <c r="H67" s="186"/>
      <c r="I67" s="186"/>
      <c r="J67" s="186"/>
      <c r="K67" s="186"/>
      <c r="L67" s="186"/>
      <c r="M67" s="186"/>
      <c r="N67" s="186"/>
      <c r="O67" s="186"/>
      <c r="P67" s="186"/>
      <c r="Q67" s="186"/>
      <c r="R67" s="186"/>
      <c r="S67" s="186"/>
      <c r="T67" s="186"/>
      <c r="U67" s="187"/>
      <c r="V67" s="188" t="s">
        <v>91</v>
      </c>
      <c r="W67" s="189"/>
      <c r="X67" s="189"/>
      <c r="Y67" s="189"/>
      <c r="Z67" s="189"/>
      <c r="AA67" s="190"/>
      <c r="AB67" s="191">
        <v>7.5199999999999998E-3</v>
      </c>
      <c r="AC67" s="192"/>
      <c r="AD67" s="192"/>
      <c r="AE67" s="192"/>
      <c r="AF67" s="193"/>
      <c r="AG67" s="69" t="s">
        <v>23</v>
      </c>
      <c r="AH67" s="70"/>
      <c r="AI67" s="70"/>
      <c r="AJ67" s="70"/>
      <c r="AK67" s="70"/>
      <c r="AL67" s="71">
        <f t="shared" si="0"/>
        <v>5</v>
      </c>
      <c r="AM67" s="72"/>
      <c r="AN67" s="72"/>
      <c r="AO67" s="73"/>
      <c r="AP67" s="194"/>
      <c r="AQ67" s="59"/>
      <c r="AR67" s="59"/>
      <c r="AS67" s="59"/>
      <c r="AT67" s="59"/>
      <c r="AU67" s="59"/>
      <c r="AV67" s="59"/>
      <c r="AW67" s="59"/>
      <c r="AX67" s="59"/>
      <c r="AY67" s="59"/>
      <c r="AZ67" s="59"/>
      <c r="BA67" s="59"/>
      <c r="BB67" s="59"/>
      <c r="BC67" s="59"/>
      <c r="BD67" s="59"/>
      <c r="BE67" s="59"/>
      <c r="BF67" s="59"/>
      <c r="BG67" s="59"/>
      <c r="BH67" s="59">
        <v>1</v>
      </c>
      <c r="BI67" s="59"/>
      <c r="BJ67" s="59"/>
      <c r="BK67" s="59"/>
      <c r="BL67" s="59"/>
      <c r="BM67" s="59"/>
      <c r="BN67" s="59"/>
      <c r="BO67" s="59"/>
      <c r="BP67" s="59"/>
      <c r="BQ67" s="59">
        <v>1</v>
      </c>
      <c r="BR67" s="59"/>
      <c r="BS67" s="59"/>
      <c r="BT67" s="59"/>
      <c r="BU67" s="59"/>
      <c r="BV67" s="59"/>
      <c r="BW67" s="59"/>
      <c r="BX67" s="59"/>
      <c r="BY67" s="102"/>
      <c r="BZ67" s="60">
        <v>1</v>
      </c>
      <c r="CA67" s="59"/>
      <c r="CB67" s="59"/>
      <c r="CC67" s="59">
        <v>0</v>
      </c>
      <c r="CD67" s="59"/>
      <c r="CE67" s="59"/>
      <c r="CF67" s="59">
        <v>0</v>
      </c>
      <c r="CG67" s="59"/>
      <c r="CH67" s="59"/>
      <c r="CI67" s="59">
        <v>0</v>
      </c>
      <c r="CJ67" s="59"/>
      <c r="CK67" s="59"/>
      <c r="CL67" s="59">
        <v>0</v>
      </c>
      <c r="CM67" s="59"/>
      <c r="CN67" s="59"/>
      <c r="CO67" s="59">
        <v>0</v>
      </c>
      <c r="CP67" s="59"/>
      <c r="CQ67" s="59"/>
      <c r="CR67" s="59">
        <v>1</v>
      </c>
      <c r="CS67" s="59"/>
      <c r="CT67" s="59"/>
      <c r="CU67" s="59">
        <v>0</v>
      </c>
      <c r="CV67" s="59"/>
      <c r="CW67" s="59"/>
      <c r="CX67" s="59">
        <v>0</v>
      </c>
      <c r="CY67" s="59"/>
      <c r="CZ67" s="59"/>
      <c r="DA67" s="59">
        <v>1</v>
      </c>
      <c r="DB67" s="59"/>
      <c r="DC67" s="59"/>
      <c r="DD67" s="59">
        <v>0</v>
      </c>
      <c r="DE67" s="59"/>
      <c r="DF67" s="59"/>
      <c r="DG67" s="59">
        <v>0</v>
      </c>
      <c r="DH67" s="59"/>
      <c r="DI67" s="102"/>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18" customHeight="1" x14ac:dyDescent="0.2">
      <c r="B68" s="135"/>
      <c r="C68" s="136"/>
      <c r="D68" s="136"/>
      <c r="E68" s="136"/>
      <c r="F68" s="136"/>
      <c r="G68" s="136"/>
      <c r="H68" s="136"/>
      <c r="I68" s="136"/>
      <c r="J68" s="136"/>
      <c r="K68" s="136"/>
      <c r="L68" s="136"/>
      <c r="M68" s="136"/>
      <c r="N68" s="136"/>
      <c r="O68" s="136"/>
      <c r="P68" s="136"/>
      <c r="Q68" s="136"/>
      <c r="R68" s="136"/>
      <c r="S68" s="136"/>
      <c r="T68" s="136"/>
      <c r="U68" s="137"/>
      <c r="V68" s="141"/>
      <c r="W68" s="142"/>
      <c r="X68" s="142"/>
      <c r="Y68" s="142"/>
      <c r="Z68" s="142"/>
      <c r="AA68" s="143"/>
      <c r="AB68" s="147"/>
      <c r="AC68" s="148"/>
      <c r="AD68" s="148"/>
      <c r="AE68" s="148"/>
      <c r="AF68" s="149"/>
      <c r="AG68" s="69" t="s">
        <v>24</v>
      </c>
      <c r="AH68" s="70"/>
      <c r="AI68" s="70"/>
      <c r="AJ68" s="70"/>
      <c r="AK68" s="70"/>
      <c r="AL68" s="71">
        <f t="shared" si="0"/>
        <v>2</v>
      </c>
      <c r="AM68" s="72"/>
      <c r="AN68" s="72"/>
      <c r="AO68" s="73"/>
      <c r="AP68" s="74"/>
      <c r="AQ68" s="59"/>
      <c r="AR68" s="59"/>
      <c r="AS68" s="59"/>
      <c r="AT68" s="59"/>
      <c r="AU68" s="59"/>
      <c r="AV68" s="59"/>
      <c r="AW68" s="59"/>
      <c r="AX68" s="59"/>
      <c r="AY68" s="59"/>
      <c r="AZ68" s="59"/>
      <c r="BA68" s="59"/>
      <c r="BB68" s="59"/>
      <c r="BC68" s="59"/>
      <c r="BD68" s="59"/>
      <c r="BE68" s="59"/>
      <c r="BF68" s="59"/>
      <c r="BG68" s="59"/>
      <c r="BH68" s="59">
        <v>0</v>
      </c>
      <c r="BI68" s="59"/>
      <c r="BJ68" s="59"/>
      <c r="BK68" s="59"/>
      <c r="BL68" s="59"/>
      <c r="BM68" s="59"/>
      <c r="BN68" s="59"/>
      <c r="BO68" s="59"/>
      <c r="BP68" s="59"/>
      <c r="BQ68" s="59">
        <v>0</v>
      </c>
      <c r="BR68" s="59"/>
      <c r="BS68" s="59"/>
      <c r="BT68" s="59"/>
      <c r="BU68" s="59"/>
      <c r="BV68" s="59"/>
      <c r="BW68" s="59"/>
      <c r="BX68" s="59"/>
      <c r="BY68" s="102"/>
      <c r="BZ68" s="60">
        <v>0</v>
      </c>
      <c r="CA68" s="59"/>
      <c r="CB68" s="59"/>
      <c r="CC68" s="59">
        <v>0</v>
      </c>
      <c r="CD68" s="59"/>
      <c r="CE68" s="59"/>
      <c r="CF68" s="59">
        <v>0</v>
      </c>
      <c r="CG68" s="59"/>
      <c r="CH68" s="59"/>
      <c r="CI68" s="59">
        <v>0</v>
      </c>
      <c r="CJ68" s="59"/>
      <c r="CK68" s="59"/>
      <c r="CL68" s="59">
        <v>0</v>
      </c>
      <c r="CM68" s="59"/>
      <c r="CN68" s="59"/>
      <c r="CO68" s="59">
        <v>0</v>
      </c>
      <c r="CP68" s="59"/>
      <c r="CQ68" s="59"/>
      <c r="CR68" s="59">
        <v>0</v>
      </c>
      <c r="CS68" s="59"/>
      <c r="CT68" s="59"/>
      <c r="CU68" s="59">
        <v>1</v>
      </c>
      <c r="CV68" s="59"/>
      <c r="CW68" s="59"/>
      <c r="CX68" s="59">
        <v>0</v>
      </c>
      <c r="CY68" s="59"/>
      <c r="CZ68" s="59"/>
      <c r="DA68" s="59">
        <v>1</v>
      </c>
      <c r="DB68" s="59"/>
      <c r="DC68" s="59"/>
      <c r="DD68" s="59">
        <v>0</v>
      </c>
      <c r="DE68" s="59"/>
      <c r="DF68" s="59"/>
      <c r="DG68" s="59">
        <v>0</v>
      </c>
      <c r="DH68" s="59"/>
      <c r="DI68" s="102"/>
      <c r="DJ68" s="60"/>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102"/>
      <c r="ET68" s="60"/>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102"/>
      <c r="GD68" s="60"/>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102"/>
    </row>
    <row r="69" spans="2:221" ht="18" customHeight="1" x14ac:dyDescent="0.2">
      <c r="B69" s="161" t="s">
        <v>71</v>
      </c>
      <c r="C69" s="162"/>
      <c r="D69" s="162"/>
      <c r="E69" s="162"/>
      <c r="F69" s="162"/>
      <c r="G69" s="162"/>
      <c r="H69" s="162"/>
      <c r="I69" s="162"/>
      <c r="J69" s="162"/>
      <c r="K69" s="162"/>
      <c r="L69" s="162"/>
      <c r="M69" s="162"/>
      <c r="N69" s="162"/>
      <c r="O69" s="162"/>
      <c r="P69" s="162"/>
      <c r="Q69" s="162"/>
      <c r="R69" s="162"/>
      <c r="S69" s="162"/>
      <c r="T69" s="162"/>
      <c r="U69" s="163"/>
      <c r="V69" s="167" t="s">
        <v>92</v>
      </c>
      <c r="W69" s="168"/>
      <c r="X69" s="168"/>
      <c r="Y69" s="168"/>
      <c r="Z69" s="168"/>
      <c r="AA69" s="169"/>
      <c r="AB69" s="173">
        <v>9.844E-2</v>
      </c>
      <c r="AC69" s="174"/>
      <c r="AD69" s="174"/>
      <c r="AE69" s="174"/>
      <c r="AF69" s="175"/>
      <c r="AG69" s="91" t="s">
        <v>23</v>
      </c>
      <c r="AH69" s="92"/>
      <c r="AI69" s="92"/>
      <c r="AJ69" s="92"/>
      <c r="AK69" s="92"/>
      <c r="AL69" s="93">
        <f t="shared" si="0"/>
        <v>2</v>
      </c>
      <c r="AM69" s="94"/>
      <c r="AN69" s="94"/>
      <c r="AO69" s="95"/>
      <c r="AP69" s="61">
        <v>1</v>
      </c>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58"/>
      <c r="BZ69" s="61">
        <v>1</v>
      </c>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3"/>
      <c r="DJ69" s="180"/>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103"/>
      <c r="ET69" s="180"/>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103"/>
      <c r="GD69" s="180"/>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103"/>
    </row>
    <row r="70" spans="2:221" ht="18" customHeight="1" x14ac:dyDescent="0.2">
      <c r="B70" s="164"/>
      <c r="C70" s="165"/>
      <c r="D70" s="165"/>
      <c r="E70" s="165"/>
      <c r="F70" s="165"/>
      <c r="G70" s="165"/>
      <c r="H70" s="165"/>
      <c r="I70" s="165"/>
      <c r="J70" s="165"/>
      <c r="K70" s="165"/>
      <c r="L70" s="165"/>
      <c r="M70" s="165"/>
      <c r="N70" s="165"/>
      <c r="O70" s="165"/>
      <c r="P70" s="165"/>
      <c r="Q70" s="165"/>
      <c r="R70" s="165"/>
      <c r="S70" s="165"/>
      <c r="T70" s="165"/>
      <c r="U70" s="166"/>
      <c r="V70" s="170"/>
      <c r="W70" s="171"/>
      <c r="X70" s="171"/>
      <c r="Y70" s="171"/>
      <c r="Z70" s="171"/>
      <c r="AA70" s="172"/>
      <c r="AB70" s="176"/>
      <c r="AC70" s="177"/>
      <c r="AD70" s="177"/>
      <c r="AE70" s="177"/>
      <c r="AF70" s="178"/>
      <c r="AG70" s="91" t="s">
        <v>24</v>
      </c>
      <c r="AH70" s="92"/>
      <c r="AI70" s="92"/>
      <c r="AJ70" s="92"/>
      <c r="AK70" s="92"/>
      <c r="AL70" s="93">
        <f>SUM(AP70:HM70)</f>
        <v>1.3975</v>
      </c>
      <c r="AM70" s="94"/>
      <c r="AN70" s="94"/>
      <c r="AO70" s="95"/>
      <c r="AP70" s="61">
        <v>0.67</v>
      </c>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58"/>
      <c r="BZ70" s="61">
        <v>0.72750000000000004</v>
      </c>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3"/>
      <c r="DJ70" s="180"/>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103"/>
      <c r="ET70" s="180"/>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103"/>
      <c r="GD70" s="180"/>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103"/>
    </row>
    <row r="71" spans="2:221" ht="18" customHeight="1" x14ac:dyDescent="0.2">
      <c r="B71" s="185" t="s">
        <v>63</v>
      </c>
      <c r="C71" s="186"/>
      <c r="D71" s="186"/>
      <c r="E71" s="186"/>
      <c r="F71" s="186"/>
      <c r="G71" s="186"/>
      <c r="H71" s="186"/>
      <c r="I71" s="186"/>
      <c r="J71" s="186"/>
      <c r="K71" s="186"/>
      <c r="L71" s="186"/>
      <c r="M71" s="186"/>
      <c r="N71" s="186"/>
      <c r="O71" s="186"/>
      <c r="P71" s="186"/>
      <c r="Q71" s="186"/>
      <c r="R71" s="186"/>
      <c r="S71" s="186"/>
      <c r="T71" s="186"/>
      <c r="U71" s="187"/>
      <c r="V71" s="188" t="s">
        <v>93</v>
      </c>
      <c r="W71" s="189"/>
      <c r="X71" s="189"/>
      <c r="Y71" s="189"/>
      <c r="Z71" s="189"/>
      <c r="AA71" s="190"/>
      <c r="AB71" s="191">
        <v>6.1799999999999997E-3</v>
      </c>
      <c r="AC71" s="192"/>
      <c r="AD71" s="192"/>
      <c r="AE71" s="192"/>
      <c r="AF71" s="193"/>
      <c r="AG71" s="69" t="s">
        <v>23</v>
      </c>
      <c r="AH71" s="70"/>
      <c r="AI71" s="70"/>
      <c r="AJ71" s="70"/>
      <c r="AK71" s="70"/>
      <c r="AL71" s="71">
        <f t="shared" si="0"/>
        <v>5</v>
      </c>
      <c r="AM71" s="72"/>
      <c r="AN71" s="72"/>
      <c r="AO71" s="73"/>
      <c r="AP71" s="194"/>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v>1</v>
      </c>
      <c r="BR71" s="59"/>
      <c r="BS71" s="59"/>
      <c r="BT71" s="59"/>
      <c r="BU71" s="59"/>
      <c r="BV71" s="59"/>
      <c r="BW71" s="59"/>
      <c r="BX71" s="59"/>
      <c r="BY71" s="102"/>
      <c r="BZ71" s="60">
        <v>1</v>
      </c>
      <c r="CA71" s="59"/>
      <c r="CB71" s="59"/>
      <c r="CC71" s="59">
        <v>0</v>
      </c>
      <c r="CD71" s="59"/>
      <c r="CE71" s="59"/>
      <c r="CF71" s="59">
        <v>0</v>
      </c>
      <c r="CG71" s="59"/>
      <c r="CH71" s="59"/>
      <c r="CI71" s="59">
        <v>1</v>
      </c>
      <c r="CJ71" s="59"/>
      <c r="CK71" s="59"/>
      <c r="CL71" s="59">
        <v>0</v>
      </c>
      <c r="CM71" s="59"/>
      <c r="CN71" s="59"/>
      <c r="CO71" s="59">
        <v>0</v>
      </c>
      <c r="CP71" s="59"/>
      <c r="CQ71" s="59"/>
      <c r="CR71" s="59">
        <v>1</v>
      </c>
      <c r="CS71" s="59"/>
      <c r="CT71" s="59"/>
      <c r="CU71" s="59">
        <v>0</v>
      </c>
      <c r="CV71" s="59"/>
      <c r="CW71" s="59"/>
      <c r="CX71" s="59">
        <v>0</v>
      </c>
      <c r="CY71" s="59"/>
      <c r="CZ71" s="59"/>
      <c r="DA71" s="59">
        <v>1</v>
      </c>
      <c r="DB71" s="59"/>
      <c r="DC71" s="59"/>
      <c r="DD71" s="59">
        <v>0</v>
      </c>
      <c r="DE71" s="59"/>
      <c r="DF71" s="59"/>
      <c r="DG71" s="59">
        <v>0</v>
      </c>
      <c r="DH71" s="59"/>
      <c r="DI71" s="102"/>
      <c r="DJ71" s="60"/>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102"/>
      <c r="ET71" s="60"/>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102"/>
      <c r="GD71" s="60"/>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102"/>
    </row>
    <row r="72" spans="2:221" ht="18" customHeight="1" x14ac:dyDescent="0.2">
      <c r="B72" s="135"/>
      <c r="C72" s="136"/>
      <c r="D72" s="136"/>
      <c r="E72" s="136"/>
      <c r="F72" s="136"/>
      <c r="G72" s="136"/>
      <c r="H72" s="136"/>
      <c r="I72" s="136"/>
      <c r="J72" s="136"/>
      <c r="K72" s="136"/>
      <c r="L72" s="136"/>
      <c r="M72" s="136"/>
      <c r="N72" s="136"/>
      <c r="O72" s="136"/>
      <c r="P72" s="136"/>
      <c r="Q72" s="136"/>
      <c r="R72" s="136"/>
      <c r="S72" s="136"/>
      <c r="T72" s="136"/>
      <c r="U72" s="137"/>
      <c r="V72" s="141"/>
      <c r="W72" s="142"/>
      <c r="X72" s="142"/>
      <c r="Y72" s="142"/>
      <c r="Z72" s="142"/>
      <c r="AA72" s="143"/>
      <c r="AB72" s="147"/>
      <c r="AC72" s="148"/>
      <c r="AD72" s="148"/>
      <c r="AE72" s="148"/>
      <c r="AF72" s="149"/>
      <c r="AG72" s="69" t="s">
        <v>24</v>
      </c>
      <c r="AH72" s="70"/>
      <c r="AI72" s="70"/>
      <c r="AJ72" s="70"/>
      <c r="AK72" s="70"/>
      <c r="AL72" s="71">
        <f t="shared" si="0"/>
        <v>2</v>
      </c>
      <c r="AM72" s="72"/>
      <c r="AN72" s="72"/>
      <c r="AO72" s="73"/>
      <c r="AP72" s="74"/>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v>0</v>
      </c>
      <c r="BR72" s="59"/>
      <c r="BS72" s="59"/>
      <c r="BT72" s="59"/>
      <c r="BU72" s="59"/>
      <c r="BV72" s="59"/>
      <c r="BW72" s="59"/>
      <c r="BX72" s="59"/>
      <c r="BY72" s="102"/>
      <c r="BZ72" s="60">
        <v>0</v>
      </c>
      <c r="CA72" s="59"/>
      <c r="CB72" s="59"/>
      <c r="CC72" s="59">
        <v>0</v>
      </c>
      <c r="CD72" s="59"/>
      <c r="CE72" s="59"/>
      <c r="CF72" s="59">
        <v>0</v>
      </c>
      <c r="CG72" s="59"/>
      <c r="CH72" s="59"/>
      <c r="CI72" s="59">
        <v>0</v>
      </c>
      <c r="CJ72" s="59"/>
      <c r="CK72" s="59"/>
      <c r="CL72" s="59">
        <v>0</v>
      </c>
      <c r="CM72" s="59"/>
      <c r="CN72" s="59"/>
      <c r="CO72" s="59">
        <v>0</v>
      </c>
      <c r="CP72" s="59"/>
      <c r="CQ72" s="59"/>
      <c r="CR72" s="59">
        <v>0</v>
      </c>
      <c r="CS72" s="59"/>
      <c r="CT72" s="59"/>
      <c r="CU72" s="59">
        <v>1</v>
      </c>
      <c r="CV72" s="59"/>
      <c r="CW72" s="59"/>
      <c r="CX72" s="59">
        <v>0</v>
      </c>
      <c r="CY72" s="59"/>
      <c r="CZ72" s="59"/>
      <c r="DA72" s="59">
        <v>0</v>
      </c>
      <c r="DB72" s="59"/>
      <c r="DC72" s="59"/>
      <c r="DD72" s="59">
        <v>0</v>
      </c>
      <c r="DE72" s="59"/>
      <c r="DF72" s="59"/>
      <c r="DG72" s="59">
        <v>1</v>
      </c>
      <c r="DH72" s="59"/>
      <c r="DI72" s="102"/>
      <c r="DJ72" s="60"/>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102"/>
      <c r="ET72" s="60"/>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102"/>
      <c r="GD72" s="60"/>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102"/>
    </row>
    <row r="73" spans="2:221" ht="18" customHeight="1" x14ac:dyDescent="0.2">
      <c r="B73" s="161" t="s">
        <v>72</v>
      </c>
      <c r="C73" s="162"/>
      <c r="D73" s="162"/>
      <c r="E73" s="162"/>
      <c r="F73" s="162"/>
      <c r="G73" s="162"/>
      <c r="H73" s="162"/>
      <c r="I73" s="162"/>
      <c r="J73" s="162"/>
      <c r="K73" s="162"/>
      <c r="L73" s="162"/>
      <c r="M73" s="162"/>
      <c r="N73" s="162"/>
      <c r="O73" s="162"/>
      <c r="P73" s="162"/>
      <c r="Q73" s="162"/>
      <c r="R73" s="162"/>
      <c r="S73" s="162"/>
      <c r="T73" s="162"/>
      <c r="U73" s="163"/>
      <c r="V73" s="167" t="s">
        <v>94</v>
      </c>
      <c r="W73" s="168"/>
      <c r="X73" s="168"/>
      <c r="Y73" s="168"/>
      <c r="Z73" s="168"/>
      <c r="AA73" s="169"/>
      <c r="AB73" s="173">
        <v>2.001E-2</v>
      </c>
      <c r="AC73" s="174"/>
      <c r="AD73" s="174"/>
      <c r="AE73" s="174"/>
      <c r="AF73" s="175"/>
      <c r="AG73" s="91" t="s">
        <v>23</v>
      </c>
      <c r="AH73" s="92"/>
      <c r="AI73" s="92"/>
      <c r="AJ73" s="92"/>
      <c r="AK73" s="92"/>
      <c r="AL73" s="93">
        <f t="shared" si="0"/>
        <v>5</v>
      </c>
      <c r="AM73" s="94"/>
      <c r="AN73" s="94"/>
      <c r="AO73" s="95"/>
      <c r="AP73" s="198">
        <v>2</v>
      </c>
      <c r="AQ73" s="199"/>
      <c r="AR73" s="199"/>
      <c r="AS73" s="64"/>
      <c r="AT73" s="64"/>
      <c r="AU73" s="64"/>
      <c r="AV73" s="64"/>
      <c r="AW73" s="64"/>
      <c r="AX73" s="64"/>
      <c r="AY73" s="64"/>
      <c r="AZ73" s="64"/>
      <c r="BA73" s="64"/>
      <c r="BB73" s="64"/>
      <c r="BC73" s="64"/>
      <c r="BD73" s="64"/>
      <c r="BE73" s="64">
        <v>1</v>
      </c>
      <c r="BF73" s="64"/>
      <c r="BG73" s="64"/>
      <c r="BH73" s="64"/>
      <c r="BI73" s="64"/>
      <c r="BJ73" s="64"/>
      <c r="BK73" s="64"/>
      <c r="BL73" s="64"/>
      <c r="BM73" s="64"/>
      <c r="BN73" s="64"/>
      <c r="BO73" s="64"/>
      <c r="BP73" s="64"/>
      <c r="BQ73" s="64"/>
      <c r="BR73" s="64"/>
      <c r="BS73" s="64"/>
      <c r="BT73" s="64"/>
      <c r="BU73" s="64"/>
      <c r="BV73" s="64"/>
      <c r="BW73" s="64"/>
      <c r="BX73" s="64"/>
      <c r="BY73" s="103"/>
      <c r="BZ73" s="180">
        <v>2</v>
      </c>
      <c r="CA73" s="64"/>
      <c r="CB73" s="64"/>
      <c r="CC73" s="64">
        <v>0</v>
      </c>
      <c r="CD73" s="64"/>
      <c r="CE73" s="64"/>
      <c r="CF73" s="64">
        <v>0</v>
      </c>
      <c r="CG73" s="64"/>
      <c r="CH73" s="64"/>
      <c r="CI73" s="64">
        <v>0</v>
      </c>
      <c r="CJ73" s="64"/>
      <c r="CK73" s="64"/>
      <c r="CL73" s="64">
        <v>0</v>
      </c>
      <c r="CM73" s="64"/>
      <c r="CN73" s="64"/>
      <c r="CO73" s="64">
        <v>0</v>
      </c>
      <c r="CP73" s="64"/>
      <c r="CQ73" s="64"/>
      <c r="CR73" s="64">
        <v>0</v>
      </c>
      <c r="CS73" s="64"/>
      <c r="CT73" s="64"/>
      <c r="CU73" s="64">
        <v>0</v>
      </c>
      <c r="CV73" s="64"/>
      <c r="CW73" s="64"/>
      <c r="CX73" s="64">
        <v>0</v>
      </c>
      <c r="CY73" s="64"/>
      <c r="CZ73" s="64"/>
      <c r="DA73" s="64">
        <v>0</v>
      </c>
      <c r="DB73" s="64"/>
      <c r="DC73" s="64"/>
      <c r="DD73" s="64">
        <v>0</v>
      </c>
      <c r="DE73" s="64"/>
      <c r="DF73" s="64"/>
      <c r="DG73" s="64">
        <v>0</v>
      </c>
      <c r="DH73" s="64"/>
      <c r="DI73" s="103"/>
      <c r="DJ73" s="180"/>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103"/>
      <c r="ET73" s="180"/>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103"/>
      <c r="GD73" s="180"/>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103"/>
    </row>
    <row r="74" spans="2:221" ht="18" customHeight="1" x14ac:dyDescent="0.2">
      <c r="B74" s="164"/>
      <c r="C74" s="165"/>
      <c r="D74" s="165"/>
      <c r="E74" s="165"/>
      <c r="F74" s="165"/>
      <c r="G74" s="165"/>
      <c r="H74" s="165"/>
      <c r="I74" s="165"/>
      <c r="J74" s="165"/>
      <c r="K74" s="165"/>
      <c r="L74" s="165"/>
      <c r="M74" s="165"/>
      <c r="N74" s="165"/>
      <c r="O74" s="165"/>
      <c r="P74" s="165"/>
      <c r="Q74" s="165"/>
      <c r="R74" s="165"/>
      <c r="S74" s="165"/>
      <c r="T74" s="165"/>
      <c r="U74" s="166"/>
      <c r="V74" s="170"/>
      <c r="W74" s="171"/>
      <c r="X74" s="171"/>
      <c r="Y74" s="171"/>
      <c r="Z74" s="171"/>
      <c r="AA74" s="172"/>
      <c r="AB74" s="176"/>
      <c r="AC74" s="177"/>
      <c r="AD74" s="177"/>
      <c r="AE74" s="177"/>
      <c r="AF74" s="178"/>
      <c r="AG74" s="91" t="s">
        <v>24</v>
      </c>
      <c r="AH74" s="92"/>
      <c r="AI74" s="92"/>
      <c r="AJ74" s="92"/>
      <c r="AK74" s="92"/>
      <c r="AL74" s="93">
        <f t="shared" si="0"/>
        <v>4</v>
      </c>
      <c r="AM74" s="94"/>
      <c r="AN74" s="94"/>
      <c r="AO74" s="95"/>
      <c r="AP74" s="200">
        <v>1</v>
      </c>
      <c r="AQ74" s="199"/>
      <c r="AR74" s="199"/>
      <c r="AS74" s="64"/>
      <c r="AT74" s="64"/>
      <c r="AU74" s="64"/>
      <c r="AV74" s="64"/>
      <c r="AW74" s="64"/>
      <c r="AX74" s="64"/>
      <c r="AY74" s="64"/>
      <c r="AZ74" s="64"/>
      <c r="BA74" s="64"/>
      <c r="BB74" s="64"/>
      <c r="BC74" s="64"/>
      <c r="BD74" s="64"/>
      <c r="BE74" s="64">
        <v>1</v>
      </c>
      <c r="BF74" s="64"/>
      <c r="BG74" s="64"/>
      <c r="BH74" s="64"/>
      <c r="BI74" s="64"/>
      <c r="BJ74" s="64"/>
      <c r="BK74" s="64"/>
      <c r="BL74" s="64"/>
      <c r="BM74" s="64"/>
      <c r="BN74" s="64"/>
      <c r="BO74" s="64"/>
      <c r="BP74" s="64"/>
      <c r="BQ74" s="64"/>
      <c r="BR74" s="64"/>
      <c r="BS74" s="64"/>
      <c r="BT74" s="64"/>
      <c r="BU74" s="64"/>
      <c r="BV74" s="64"/>
      <c r="BW74" s="64"/>
      <c r="BX74" s="64"/>
      <c r="BY74" s="103"/>
      <c r="BZ74" s="180">
        <v>2</v>
      </c>
      <c r="CA74" s="64"/>
      <c r="CB74" s="64"/>
      <c r="CC74" s="64">
        <v>0</v>
      </c>
      <c r="CD74" s="64"/>
      <c r="CE74" s="64"/>
      <c r="CF74" s="64">
        <v>0</v>
      </c>
      <c r="CG74" s="64"/>
      <c r="CH74" s="64"/>
      <c r="CI74" s="64">
        <v>0</v>
      </c>
      <c r="CJ74" s="64"/>
      <c r="CK74" s="64"/>
      <c r="CL74" s="64">
        <v>0</v>
      </c>
      <c r="CM74" s="64"/>
      <c r="CN74" s="64"/>
      <c r="CO74" s="64">
        <v>0</v>
      </c>
      <c r="CP74" s="64"/>
      <c r="CQ74" s="64"/>
      <c r="CR74" s="64">
        <v>0</v>
      </c>
      <c r="CS74" s="64"/>
      <c r="CT74" s="64"/>
      <c r="CU74" s="64">
        <v>0</v>
      </c>
      <c r="CV74" s="64"/>
      <c r="CW74" s="64"/>
      <c r="CX74" s="64">
        <v>0</v>
      </c>
      <c r="CY74" s="64"/>
      <c r="CZ74" s="64"/>
      <c r="DA74" s="64">
        <v>0</v>
      </c>
      <c r="DB74" s="64"/>
      <c r="DC74" s="64"/>
      <c r="DD74" s="64">
        <v>0</v>
      </c>
      <c r="DE74" s="64"/>
      <c r="DF74" s="64"/>
      <c r="DG74" s="64">
        <v>0</v>
      </c>
      <c r="DH74" s="64"/>
      <c r="DI74" s="103"/>
      <c r="DJ74" s="180"/>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103"/>
      <c r="ET74" s="180"/>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103"/>
      <c r="GD74" s="180"/>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103"/>
    </row>
    <row r="75" spans="2:221" ht="18" customHeight="1" x14ac:dyDescent="0.2">
      <c r="B75" s="185" t="s">
        <v>73</v>
      </c>
      <c r="C75" s="186"/>
      <c r="D75" s="186"/>
      <c r="E75" s="186"/>
      <c r="F75" s="186"/>
      <c r="G75" s="186"/>
      <c r="H75" s="186"/>
      <c r="I75" s="186"/>
      <c r="J75" s="186"/>
      <c r="K75" s="186"/>
      <c r="L75" s="186"/>
      <c r="M75" s="186"/>
      <c r="N75" s="186"/>
      <c r="O75" s="186"/>
      <c r="P75" s="186"/>
      <c r="Q75" s="186"/>
      <c r="R75" s="186"/>
      <c r="S75" s="186"/>
      <c r="T75" s="186"/>
      <c r="U75" s="187"/>
      <c r="V75" s="188" t="s">
        <v>95</v>
      </c>
      <c r="W75" s="189"/>
      <c r="X75" s="189"/>
      <c r="Y75" s="189"/>
      <c r="Z75" s="189"/>
      <c r="AA75" s="190"/>
      <c r="AB75" s="191">
        <v>1.184E-2</v>
      </c>
      <c r="AC75" s="192"/>
      <c r="AD75" s="192"/>
      <c r="AE75" s="192"/>
      <c r="AF75" s="193"/>
      <c r="AG75" s="69" t="s">
        <v>23</v>
      </c>
      <c r="AH75" s="70"/>
      <c r="AI75" s="70"/>
      <c r="AJ75" s="70"/>
      <c r="AK75" s="70"/>
      <c r="AL75" s="71">
        <f t="shared" si="0"/>
        <v>6</v>
      </c>
      <c r="AM75" s="72"/>
      <c r="AN75" s="72"/>
      <c r="AO75" s="73"/>
      <c r="AP75" s="194">
        <v>2</v>
      </c>
      <c r="AQ75" s="59"/>
      <c r="AR75" s="59"/>
      <c r="AS75" s="59"/>
      <c r="AT75" s="59"/>
      <c r="AU75" s="59"/>
      <c r="AV75" s="59"/>
      <c r="AW75" s="59"/>
      <c r="AX75" s="59"/>
      <c r="AY75" s="59"/>
      <c r="AZ75" s="59"/>
      <c r="BA75" s="59"/>
      <c r="BB75" s="59"/>
      <c r="BC75" s="59"/>
      <c r="BD75" s="59"/>
      <c r="BE75" s="59">
        <v>1</v>
      </c>
      <c r="BF75" s="59"/>
      <c r="BG75" s="59"/>
      <c r="BH75" s="59"/>
      <c r="BI75" s="59"/>
      <c r="BJ75" s="59"/>
      <c r="BK75" s="59"/>
      <c r="BL75" s="59"/>
      <c r="BM75" s="59"/>
      <c r="BN75" s="59"/>
      <c r="BO75" s="59"/>
      <c r="BP75" s="59"/>
      <c r="BQ75" s="59">
        <v>1</v>
      </c>
      <c r="BR75" s="59"/>
      <c r="BS75" s="59"/>
      <c r="BT75" s="59"/>
      <c r="BU75" s="59"/>
      <c r="BV75" s="59"/>
      <c r="BW75" s="59"/>
      <c r="BX75" s="59"/>
      <c r="BY75" s="102"/>
      <c r="BZ75" s="60">
        <v>2</v>
      </c>
      <c r="CA75" s="59"/>
      <c r="CB75" s="59"/>
      <c r="CC75" s="59">
        <v>0</v>
      </c>
      <c r="CD75" s="59"/>
      <c r="CE75" s="59"/>
      <c r="CF75" s="59">
        <v>0</v>
      </c>
      <c r="CG75" s="59"/>
      <c r="CH75" s="59"/>
      <c r="CI75" s="59">
        <v>0</v>
      </c>
      <c r="CJ75" s="59"/>
      <c r="CK75" s="59"/>
      <c r="CL75" s="59">
        <v>0</v>
      </c>
      <c r="CM75" s="59"/>
      <c r="CN75" s="59"/>
      <c r="CO75" s="59">
        <v>0</v>
      </c>
      <c r="CP75" s="59"/>
      <c r="CQ75" s="59"/>
      <c r="CR75" s="59">
        <v>0</v>
      </c>
      <c r="CS75" s="59"/>
      <c r="CT75" s="59"/>
      <c r="CU75" s="59">
        <v>0</v>
      </c>
      <c r="CV75" s="59"/>
      <c r="CW75" s="59"/>
      <c r="CX75" s="59">
        <v>0</v>
      </c>
      <c r="CY75" s="59"/>
      <c r="CZ75" s="59"/>
      <c r="DA75" s="59">
        <v>0</v>
      </c>
      <c r="DB75" s="59"/>
      <c r="DC75" s="59"/>
      <c r="DD75" s="59">
        <v>0</v>
      </c>
      <c r="DE75" s="59"/>
      <c r="DF75" s="59"/>
      <c r="DG75" s="59">
        <v>0</v>
      </c>
      <c r="DH75" s="59"/>
      <c r="DI75" s="102"/>
      <c r="DJ75" s="60"/>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102"/>
      <c r="ET75" s="60"/>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102"/>
      <c r="GD75" s="60"/>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102"/>
    </row>
    <row r="76" spans="2:221" ht="18" customHeight="1" x14ac:dyDescent="0.2">
      <c r="B76" s="135"/>
      <c r="C76" s="136"/>
      <c r="D76" s="136"/>
      <c r="E76" s="136"/>
      <c r="F76" s="136"/>
      <c r="G76" s="136"/>
      <c r="H76" s="136"/>
      <c r="I76" s="136"/>
      <c r="J76" s="136"/>
      <c r="K76" s="136"/>
      <c r="L76" s="136"/>
      <c r="M76" s="136"/>
      <c r="N76" s="136"/>
      <c r="O76" s="136"/>
      <c r="P76" s="136"/>
      <c r="Q76" s="136"/>
      <c r="R76" s="136"/>
      <c r="S76" s="136"/>
      <c r="T76" s="136"/>
      <c r="U76" s="137"/>
      <c r="V76" s="141"/>
      <c r="W76" s="142"/>
      <c r="X76" s="142"/>
      <c r="Y76" s="142"/>
      <c r="Z76" s="142"/>
      <c r="AA76" s="143"/>
      <c r="AB76" s="147"/>
      <c r="AC76" s="148"/>
      <c r="AD76" s="148"/>
      <c r="AE76" s="148"/>
      <c r="AF76" s="149"/>
      <c r="AG76" s="69" t="s">
        <v>24</v>
      </c>
      <c r="AH76" s="70"/>
      <c r="AI76" s="70"/>
      <c r="AJ76" s="70"/>
      <c r="AK76" s="70"/>
      <c r="AL76" s="71">
        <f t="shared" si="0"/>
        <v>6</v>
      </c>
      <c r="AM76" s="72"/>
      <c r="AN76" s="72"/>
      <c r="AO76" s="73"/>
      <c r="AP76" s="74">
        <v>1</v>
      </c>
      <c r="AQ76" s="59"/>
      <c r="AR76" s="59"/>
      <c r="AS76" s="59"/>
      <c r="AT76" s="59"/>
      <c r="AU76" s="59"/>
      <c r="AV76" s="59"/>
      <c r="AW76" s="59"/>
      <c r="AX76" s="59"/>
      <c r="AY76" s="59"/>
      <c r="AZ76" s="59"/>
      <c r="BA76" s="59"/>
      <c r="BB76" s="59"/>
      <c r="BC76" s="59"/>
      <c r="BD76" s="59"/>
      <c r="BE76" s="59">
        <v>1</v>
      </c>
      <c r="BF76" s="59"/>
      <c r="BG76" s="59"/>
      <c r="BH76" s="59"/>
      <c r="BI76" s="59"/>
      <c r="BJ76" s="59"/>
      <c r="BK76" s="59"/>
      <c r="BL76" s="59"/>
      <c r="BM76" s="59"/>
      <c r="BN76" s="59"/>
      <c r="BO76" s="59"/>
      <c r="BP76" s="59"/>
      <c r="BQ76" s="59"/>
      <c r="BR76" s="59"/>
      <c r="BS76" s="59"/>
      <c r="BT76" s="59"/>
      <c r="BU76" s="59"/>
      <c r="BV76" s="59"/>
      <c r="BW76" s="59"/>
      <c r="BX76" s="59"/>
      <c r="BY76" s="102"/>
      <c r="BZ76" s="60">
        <v>2</v>
      </c>
      <c r="CA76" s="59"/>
      <c r="CB76" s="59"/>
      <c r="CC76" s="59">
        <v>2</v>
      </c>
      <c r="CD76" s="59"/>
      <c r="CE76" s="59"/>
      <c r="CF76" s="59">
        <v>0</v>
      </c>
      <c r="CG76" s="59"/>
      <c r="CH76" s="59"/>
      <c r="CI76" s="59">
        <v>0</v>
      </c>
      <c r="CJ76" s="59"/>
      <c r="CK76" s="59"/>
      <c r="CL76" s="59">
        <v>0</v>
      </c>
      <c r="CM76" s="59"/>
      <c r="CN76" s="59"/>
      <c r="CO76" s="59">
        <v>0</v>
      </c>
      <c r="CP76" s="59"/>
      <c r="CQ76" s="59"/>
      <c r="CR76" s="59">
        <v>0</v>
      </c>
      <c r="CS76" s="59"/>
      <c r="CT76" s="59"/>
      <c r="CU76" s="59">
        <v>0</v>
      </c>
      <c r="CV76" s="59"/>
      <c r="CW76" s="59"/>
      <c r="CX76" s="59">
        <v>0</v>
      </c>
      <c r="CY76" s="59"/>
      <c r="CZ76" s="59"/>
      <c r="DA76" s="59">
        <v>0</v>
      </c>
      <c r="DB76" s="59"/>
      <c r="DC76" s="59"/>
      <c r="DD76" s="59">
        <v>0</v>
      </c>
      <c r="DE76" s="59"/>
      <c r="DF76" s="59"/>
      <c r="DG76" s="59">
        <v>0</v>
      </c>
      <c r="DH76" s="59"/>
      <c r="DI76" s="102"/>
      <c r="DJ76" s="60"/>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102"/>
      <c r="ET76" s="60"/>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102"/>
      <c r="GD76" s="60"/>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102"/>
    </row>
    <row r="77" spans="2:221" ht="18" customHeight="1" x14ac:dyDescent="0.2">
      <c r="B77" s="161" t="s">
        <v>74</v>
      </c>
      <c r="C77" s="162"/>
      <c r="D77" s="162"/>
      <c r="E77" s="162"/>
      <c r="F77" s="162"/>
      <c r="G77" s="162"/>
      <c r="H77" s="162"/>
      <c r="I77" s="162"/>
      <c r="J77" s="162"/>
      <c r="K77" s="162"/>
      <c r="L77" s="162"/>
      <c r="M77" s="162"/>
      <c r="N77" s="162"/>
      <c r="O77" s="162"/>
      <c r="P77" s="162"/>
      <c r="Q77" s="162"/>
      <c r="R77" s="162"/>
      <c r="S77" s="162"/>
      <c r="T77" s="162"/>
      <c r="U77" s="163"/>
      <c r="V77" s="167" t="s">
        <v>96</v>
      </c>
      <c r="W77" s="168"/>
      <c r="X77" s="168"/>
      <c r="Y77" s="168"/>
      <c r="Z77" s="168"/>
      <c r="AA77" s="169"/>
      <c r="AB77" s="173">
        <v>7.7299999999999999E-3</v>
      </c>
      <c r="AC77" s="174"/>
      <c r="AD77" s="174"/>
      <c r="AE77" s="174"/>
      <c r="AF77" s="175"/>
      <c r="AG77" s="91" t="s">
        <v>23</v>
      </c>
      <c r="AH77" s="92"/>
      <c r="AI77" s="92"/>
      <c r="AJ77" s="92"/>
      <c r="AK77" s="92"/>
      <c r="AL77" s="93">
        <f t="shared" si="0"/>
        <v>4</v>
      </c>
      <c r="AM77" s="94"/>
      <c r="AN77" s="94"/>
      <c r="AO77" s="95"/>
      <c r="AP77" s="179"/>
      <c r="AQ77" s="64"/>
      <c r="AR77" s="64"/>
      <c r="AS77" s="64"/>
      <c r="AT77" s="64"/>
      <c r="AU77" s="64"/>
      <c r="AV77" s="64"/>
      <c r="AW77" s="64"/>
      <c r="AX77" s="64"/>
      <c r="AY77" s="64"/>
      <c r="AZ77" s="64"/>
      <c r="BA77" s="64"/>
      <c r="BB77" s="64">
        <v>1</v>
      </c>
      <c r="BC77" s="64"/>
      <c r="BD77" s="64"/>
      <c r="BE77" s="64"/>
      <c r="BF77" s="64"/>
      <c r="BG77" s="64"/>
      <c r="BH77" s="64">
        <v>1</v>
      </c>
      <c r="BI77" s="64"/>
      <c r="BJ77" s="64"/>
      <c r="BK77" s="64"/>
      <c r="BL77" s="64"/>
      <c r="BM77" s="64"/>
      <c r="BN77" s="64"/>
      <c r="BO77" s="64"/>
      <c r="BP77" s="64"/>
      <c r="BQ77" s="64"/>
      <c r="BR77" s="64"/>
      <c r="BS77" s="64"/>
      <c r="BT77" s="64"/>
      <c r="BU77" s="64"/>
      <c r="BV77" s="64"/>
      <c r="BW77" s="64"/>
      <c r="BX77" s="64"/>
      <c r="BY77" s="103"/>
      <c r="BZ77" s="180">
        <v>0</v>
      </c>
      <c r="CA77" s="64"/>
      <c r="CB77" s="64"/>
      <c r="CC77" s="64">
        <v>0</v>
      </c>
      <c r="CD77" s="64"/>
      <c r="CE77" s="64"/>
      <c r="CF77" s="64">
        <v>0</v>
      </c>
      <c r="CG77" s="64"/>
      <c r="CH77" s="64"/>
      <c r="CI77" s="64">
        <v>0</v>
      </c>
      <c r="CJ77" s="64"/>
      <c r="CK77" s="64"/>
      <c r="CL77" s="64">
        <v>0</v>
      </c>
      <c r="CM77" s="64"/>
      <c r="CN77" s="64"/>
      <c r="CO77" s="64">
        <v>0</v>
      </c>
      <c r="CP77" s="64"/>
      <c r="CQ77" s="64"/>
      <c r="CR77" s="64">
        <v>2</v>
      </c>
      <c r="CS77" s="64"/>
      <c r="CT77" s="64"/>
      <c r="CU77" s="64">
        <v>0</v>
      </c>
      <c r="CV77" s="64"/>
      <c r="CW77" s="64"/>
      <c r="CX77" s="64">
        <v>0</v>
      </c>
      <c r="CY77" s="64"/>
      <c r="CZ77" s="64"/>
      <c r="DA77" s="64">
        <v>0</v>
      </c>
      <c r="DB77" s="64"/>
      <c r="DC77" s="64"/>
      <c r="DD77" s="64">
        <v>0</v>
      </c>
      <c r="DE77" s="64"/>
      <c r="DF77" s="64"/>
      <c r="DG77" s="64">
        <v>0</v>
      </c>
      <c r="DH77" s="64"/>
      <c r="DI77" s="103"/>
      <c r="DJ77" s="180"/>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103"/>
      <c r="ET77" s="180"/>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103"/>
      <c r="GD77" s="180"/>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103"/>
    </row>
    <row r="78" spans="2:221" ht="18" customHeight="1" thickBot="1" x14ac:dyDescent="0.25">
      <c r="B78" s="202"/>
      <c r="C78" s="203"/>
      <c r="D78" s="203"/>
      <c r="E78" s="203"/>
      <c r="F78" s="203"/>
      <c r="G78" s="203"/>
      <c r="H78" s="203"/>
      <c r="I78" s="203"/>
      <c r="J78" s="203"/>
      <c r="K78" s="203"/>
      <c r="L78" s="203"/>
      <c r="M78" s="203"/>
      <c r="N78" s="203"/>
      <c r="O78" s="203"/>
      <c r="P78" s="203"/>
      <c r="Q78" s="203"/>
      <c r="R78" s="203"/>
      <c r="S78" s="203"/>
      <c r="T78" s="203"/>
      <c r="U78" s="204"/>
      <c r="V78" s="205"/>
      <c r="W78" s="206"/>
      <c r="X78" s="206"/>
      <c r="Y78" s="206"/>
      <c r="Z78" s="206"/>
      <c r="AA78" s="207"/>
      <c r="AB78" s="208"/>
      <c r="AC78" s="209"/>
      <c r="AD78" s="209"/>
      <c r="AE78" s="209"/>
      <c r="AF78" s="210"/>
      <c r="AG78" s="211" t="s">
        <v>24</v>
      </c>
      <c r="AH78" s="212"/>
      <c r="AI78" s="212"/>
      <c r="AJ78" s="212"/>
      <c r="AK78" s="212"/>
      <c r="AL78" s="213">
        <f t="shared" si="0"/>
        <v>6</v>
      </c>
      <c r="AM78" s="214"/>
      <c r="AN78" s="214"/>
      <c r="AO78" s="215"/>
      <c r="AP78" s="216"/>
      <c r="AQ78" s="201"/>
      <c r="AR78" s="201"/>
      <c r="AS78" s="201"/>
      <c r="AT78" s="201"/>
      <c r="AU78" s="201"/>
      <c r="AV78" s="201"/>
      <c r="AW78" s="201"/>
      <c r="AX78" s="201"/>
      <c r="AY78" s="201"/>
      <c r="AZ78" s="201"/>
      <c r="BA78" s="201"/>
      <c r="BB78" s="201">
        <v>1</v>
      </c>
      <c r="BC78" s="201"/>
      <c r="BD78" s="201"/>
      <c r="BE78" s="201"/>
      <c r="BF78" s="201"/>
      <c r="BG78" s="201"/>
      <c r="BH78" s="201">
        <v>1</v>
      </c>
      <c r="BI78" s="201"/>
      <c r="BJ78" s="201"/>
      <c r="BK78" s="201"/>
      <c r="BL78" s="201"/>
      <c r="BM78" s="201"/>
      <c r="BN78" s="201"/>
      <c r="BO78" s="201"/>
      <c r="BP78" s="201"/>
      <c r="BQ78" s="201"/>
      <c r="BR78" s="201"/>
      <c r="BS78" s="201"/>
      <c r="BT78" s="201"/>
      <c r="BU78" s="201"/>
      <c r="BV78" s="201"/>
      <c r="BW78" s="201"/>
      <c r="BX78" s="201"/>
      <c r="BY78" s="217"/>
      <c r="BZ78" s="218">
        <v>0</v>
      </c>
      <c r="CA78" s="201"/>
      <c r="CB78" s="201"/>
      <c r="CC78" s="201">
        <v>2</v>
      </c>
      <c r="CD78" s="201"/>
      <c r="CE78" s="201"/>
      <c r="CF78" s="201">
        <v>0</v>
      </c>
      <c r="CG78" s="201"/>
      <c r="CH78" s="201"/>
      <c r="CI78" s="201">
        <v>0</v>
      </c>
      <c r="CJ78" s="201"/>
      <c r="CK78" s="201"/>
      <c r="CL78" s="201">
        <v>0</v>
      </c>
      <c r="CM78" s="201"/>
      <c r="CN78" s="201"/>
      <c r="CO78" s="201">
        <v>0</v>
      </c>
      <c r="CP78" s="201"/>
      <c r="CQ78" s="201"/>
      <c r="CR78" s="201">
        <v>2</v>
      </c>
      <c r="CS78" s="201"/>
      <c r="CT78" s="201"/>
      <c r="CU78" s="201">
        <v>0</v>
      </c>
      <c r="CV78" s="201"/>
      <c r="CW78" s="201"/>
      <c r="CX78" s="201">
        <v>0</v>
      </c>
      <c r="CY78" s="201"/>
      <c r="CZ78" s="201"/>
      <c r="DA78" s="201">
        <v>0</v>
      </c>
      <c r="DB78" s="201"/>
      <c r="DC78" s="201"/>
      <c r="DD78" s="201">
        <v>0</v>
      </c>
      <c r="DE78" s="201"/>
      <c r="DF78" s="201"/>
      <c r="DG78" s="201">
        <v>0</v>
      </c>
      <c r="DH78" s="201"/>
      <c r="DI78" s="217"/>
      <c r="DJ78" s="218"/>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17"/>
      <c r="ET78" s="218"/>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17"/>
      <c r="GD78" s="218"/>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17"/>
    </row>
  </sheetData>
  <mergeCells count="2707">
    <mergeCell ref="BZ69:DI69"/>
    <mergeCell ref="AP69:BX69"/>
    <mergeCell ref="AP70:BX70"/>
    <mergeCell ref="BZ70:DI70"/>
    <mergeCell ref="BZ49:DI49"/>
    <mergeCell ref="DA63:DC63"/>
    <mergeCell ref="DD63:DF63"/>
    <mergeCell ref="DG63:DI63"/>
    <mergeCell ref="DA65:DC65"/>
    <mergeCell ref="DD65:DF65"/>
    <mergeCell ref="DG65:DI65"/>
    <mergeCell ref="DD41:DF41"/>
    <mergeCell ref="DG41:DI41"/>
    <mergeCell ref="BZ40:CB40"/>
    <mergeCell ref="CC40:CE40"/>
    <mergeCell ref="CF40:CH40"/>
    <mergeCell ref="CI40:CK40"/>
    <mergeCell ref="CL40:CN40"/>
    <mergeCell ref="CO40:CQ40"/>
    <mergeCell ref="CR40:CT40"/>
    <mergeCell ref="CU40:CW40"/>
    <mergeCell ref="CX40:CZ40"/>
    <mergeCell ref="DA40:DC40"/>
    <mergeCell ref="DD40:DF40"/>
    <mergeCell ref="DG40:DI40"/>
    <mergeCell ref="BZ42:CB42"/>
    <mergeCell ref="CC42:CE42"/>
    <mergeCell ref="CF42:CH42"/>
    <mergeCell ref="CI42:CK42"/>
    <mergeCell ref="CL42:CN42"/>
    <mergeCell ref="CO42:CQ42"/>
    <mergeCell ref="CR42:CT42"/>
    <mergeCell ref="CU42:CW42"/>
    <mergeCell ref="CX42:CZ42"/>
    <mergeCell ref="DA42:DC42"/>
    <mergeCell ref="DD42:DF42"/>
    <mergeCell ref="DG42:DI42"/>
    <mergeCell ref="DA74:DC74"/>
    <mergeCell ref="DD74:DF74"/>
    <mergeCell ref="DA73:DC73"/>
    <mergeCell ref="DD73:DF73"/>
    <mergeCell ref="DG73:DI73"/>
    <mergeCell ref="DJ73:DL73"/>
    <mergeCell ref="DM73:DO73"/>
    <mergeCell ref="DP73:DR73"/>
    <mergeCell ref="CX75:CZ75"/>
    <mergeCell ref="DA75:DC75"/>
    <mergeCell ref="DP75:DR75"/>
    <mergeCell ref="DG66:DI66"/>
    <mergeCell ref="DJ66:DL66"/>
    <mergeCell ref="DM66:DO66"/>
    <mergeCell ref="DP66:DR66"/>
    <mergeCell ref="CU58:CW58"/>
    <mergeCell ref="CX58:CZ58"/>
    <mergeCell ref="DA58:DC58"/>
    <mergeCell ref="DD58:DF58"/>
    <mergeCell ref="DM56:DO56"/>
    <mergeCell ref="DP56:DR56"/>
    <mergeCell ref="DA52:DC52"/>
    <mergeCell ref="DD52:DF52"/>
    <mergeCell ref="DA53:DC53"/>
    <mergeCell ref="DD53:DF53"/>
    <mergeCell ref="DG53:DI53"/>
    <mergeCell ref="DJ53:DL53"/>
    <mergeCell ref="BZ39:CB39"/>
    <mergeCell ref="CC39:CE39"/>
    <mergeCell ref="CF39:CH39"/>
    <mergeCell ref="CI39:CK39"/>
    <mergeCell ref="CL39:CN39"/>
    <mergeCell ref="CO39:CQ39"/>
    <mergeCell ref="CR39:CT39"/>
    <mergeCell ref="CU39:CW39"/>
    <mergeCell ref="CX39:CZ39"/>
    <mergeCell ref="DA39:DC39"/>
    <mergeCell ref="DD39:DF39"/>
    <mergeCell ref="DG39:DI39"/>
    <mergeCell ref="BZ41:CB41"/>
    <mergeCell ref="CC41:CE41"/>
    <mergeCell ref="CF41:CH41"/>
    <mergeCell ref="CI41:CK41"/>
    <mergeCell ref="CL41:CN41"/>
    <mergeCell ref="CO41:CQ41"/>
    <mergeCell ref="CR41:CT41"/>
    <mergeCell ref="CU41:CW41"/>
    <mergeCell ref="CX41:CZ41"/>
    <mergeCell ref="AY78:BA78"/>
    <mergeCell ref="BB78:BD78"/>
    <mergeCell ref="BN78:BP78"/>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U65:CW65"/>
    <mergeCell ref="CX65:CZ65"/>
    <mergeCell ref="BZ77:CB77"/>
    <mergeCell ref="CI73:CK73"/>
    <mergeCell ref="BQ77:BS77"/>
    <mergeCell ref="BT75:BV75"/>
    <mergeCell ref="BW75:BY75"/>
    <mergeCell ref="BZ75:CB75"/>
    <mergeCell ref="CC75:CE75"/>
    <mergeCell ref="CF75:CH75"/>
    <mergeCell ref="BB76:BD76"/>
    <mergeCell ref="BE76:BG76"/>
    <mergeCell ref="BE73:BG73"/>
    <mergeCell ref="BT78:BV78"/>
    <mergeCell ref="BW78:BY78"/>
    <mergeCell ref="BZ78:CB78"/>
    <mergeCell ref="BH73:BJ73"/>
    <mergeCell ref="CO74:CQ74"/>
    <mergeCell ref="CR74:CT74"/>
    <mergeCell ref="CU74:CW74"/>
    <mergeCell ref="GS77:GU77"/>
    <mergeCell ref="FO77:FQ77"/>
    <mergeCell ref="FR77:FT77"/>
    <mergeCell ref="GA77:GC77"/>
    <mergeCell ref="GD77:GF77"/>
    <mergeCell ref="EW77:EY77"/>
    <mergeCell ref="EZ77:FB77"/>
    <mergeCell ref="FC77:FE77"/>
    <mergeCell ref="FF77:FH77"/>
    <mergeCell ref="EB77:ED77"/>
    <mergeCell ref="CX74:CZ74"/>
    <mergeCell ref="CU77:CW77"/>
    <mergeCell ref="CC78:CE78"/>
    <mergeCell ref="CF78:CH78"/>
    <mergeCell ref="EE78:EG78"/>
    <mergeCell ref="EH78:EJ78"/>
    <mergeCell ref="DA78:DC78"/>
    <mergeCell ref="DD78:DF78"/>
    <mergeCell ref="DG78:DI78"/>
    <mergeCell ref="DJ78:DL78"/>
    <mergeCell ref="DM78:DO78"/>
    <mergeCell ref="DS77:DU77"/>
    <mergeCell ref="DV77:DX77"/>
    <mergeCell ref="DY77:EA77"/>
    <mergeCell ref="DP78:DR78"/>
    <mergeCell ref="DA77:DC77"/>
    <mergeCell ref="DD77:DF77"/>
    <mergeCell ref="DG77:DI77"/>
    <mergeCell ref="CI77:CK77"/>
    <mergeCell ref="CL77:CN77"/>
    <mergeCell ref="CO77:CQ77"/>
    <mergeCell ref="CR77:CT77"/>
    <mergeCell ref="GY77:HA77"/>
    <mergeCell ref="GV77:GX77"/>
    <mergeCell ref="GS76:GU76"/>
    <mergeCell ref="FL76:FN76"/>
    <mergeCell ref="FO76:FQ76"/>
    <mergeCell ref="FR76:FT76"/>
    <mergeCell ref="FU76:FW76"/>
    <mergeCell ref="FF76:FH76"/>
    <mergeCell ref="DA76:DC76"/>
    <mergeCell ref="DD76:DF76"/>
    <mergeCell ref="GD75:GF75"/>
    <mergeCell ref="DS75:DU75"/>
    <mergeCell ref="GP75:GR75"/>
    <mergeCell ref="GS75:GU75"/>
    <mergeCell ref="GV75:GX75"/>
    <mergeCell ref="EN76:EP76"/>
    <mergeCell ref="DJ77:DL77"/>
    <mergeCell ref="CX77:CZ77"/>
    <mergeCell ref="HB75:HD75"/>
    <mergeCell ref="EK78:EM78"/>
    <mergeCell ref="EN78:EP78"/>
    <mergeCell ref="EQ78:ES78"/>
    <mergeCell ref="ET78:EV78"/>
    <mergeCell ref="EW78:EY78"/>
    <mergeCell ref="EZ78:FB78"/>
    <mergeCell ref="GM77:GO77"/>
    <mergeCell ref="GP77:GR77"/>
    <mergeCell ref="DV78:DX78"/>
    <mergeCell ref="DY78:EA78"/>
    <mergeCell ref="EB78:ED78"/>
    <mergeCell ref="CI78:CK78"/>
    <mergeCell ref="CL78:CN78"/>
    <mergeCell ref="CO78:CQ78"/>
    <mergeCell ref="CR78:CT78"/>
    <mergeCell ref="CU78:CW78"/>
    <mergeCell ref="CX78:CZ78"/>
    <mergeCell ref="FR78:FT78"/>
    <mergeCell ref="FI77:FK77"/>
    <mergeCell ref="DP77:DR77"/>
    <mergeCell ref="FL77:FN77"/>
    <mergeCell ref="EE77:EG77"/>
    <mergeCell ref="EH77:EJ77"/>
    <mergeCell ref="EK77:EM77"/>
    <mergeCell ref="EN77:EP77"/>
    <mergeCell ref="EQ77:ES77"/>
    <mergeCell ref="ET77:EV77"/>
    <mergeCell ref="DM77:DO77"/>
    <mergeCell ref="FU77:FW77"/>
    <mergeCell ref="FX77:FZ77"/>
    <mergeCell ref="GG76:GI76"/>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HE77:HG77"/>
    <mergeCell ref="HH77:HJ77"/>
    <mergeCell ref="HK76:HM76"/>
    <mergeCell ref="GD76:GF76"/>
    <mergeCell ref="GJ76:GL76"/>
    <mergeCell ref="GM76:GO76"/>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BN77:BP77"/>
    <mergeCell ref="AL78:AO78"/>
    <mergeCell ref="AP78:AR78"/>
    <mergeCell ref="AS78:AU78"/>
    <mergeCell ref="AV78:AX78"/>
    <mergeCell ref="AL76:AO76"/>
    <mergeCell ref="BQ78:BS78"/>
    <mergeCell ref="HE75:HG75"/>
    <mergeCell ref="FX75:FZ75"/>
    <mergeCell ref="GA75:GC75"/>
    <mergeCell ref="CL75:CN75"/>
    <mergeCell ref="CO75:CQ75"/>
    <mergeCell ref="CR75:CT75"/>
    <mergeCell ref="CU75:CW75"/>
    <mergeCell ref="GG75:GI75"/>
    <mergeCell ref="EK75:EM75"/>
    <mergeCell ref="GJ75:GL75"/>
    <mergeCell ref="BQ75:BS75"/>
    <mergeCell ref="CI75:CK75"/>
    <mergeCell ref="ET76:EV76"/>
    <mergeCell ref="EW76:EY76"/>
    <mergeCell ref="EZ76:FB76"/>
    <mergeCell ref="GY76:HA76"/>
    <mergeCell ref="HB76:HD76"/>
    <mergeCell ref="HE76:HG76"/>
    <mergeCell ref="DG76:DI76"/>
    <mergeCell ref="BZ76:CB76"/>
    <mergeCell ref="CC76:CE76"/>
    <mergeCell ref="CF76:CH76"/>
    <mergeCell ref="FX76:FZ76"/>
    <mergeCell ref="GA76:GC76"/>
    <mergeCell ref="FC76:FE76"/>
    <mergeCell ref="GV76:GX76"/>
    <mergeCell ref="EB76:ED76"/>
    <mergeCell ref="EE76:EG76"/>
    <mergeCell ref="EH76:EJ76"/>
    <mergeCell ref="EK76:EM76"/>
    <mergeCell ref="GP76:GR76"/>
    <mergeCell ref="EN75:EP75"/>
    <mergeCell ref="BK75:BM75"/>
    <mergeCell ref="BN75:BP75"/>
    <mergeCell ref="EB75:ED75"/>
    <mergeCell ref="EE75:EG75"/>
    <mergeCell ref="DS78:DU78"/>
    <mergeCell ref="EH75:EJ75"/>
    <mergeCell ref="DD75:DF75"/>
    <mergeCell ref="DG75:DI75"/>
    <mergeCell ref="DJ75:DL75"/>
    <mergeCell ref="BW74:BY74"/>
    <mergeCell ref="BZ74:CB74"/>
    <mergeCell ref="CC74:CE74"/>
    <mergeCell ref="CF74:CH74"/>
    <mergeCell ref="GY75:HA75"/>
    <mergeCell ref="EQ76:ES76"/>
    <mergeCell ref="DJ76:DL76"/>
    <mergeCell ref="DM76:DO76"/>
    <mergeCell ref="DP76:DR76"/>
    <mergeCell ref="DS76:DU76"/>
    <mergeCell ref="DV76:DX76"/>
    <mergeCell ref="DY76:EA76"/>
    <mergeCell ref="FI76:FK76"/>
    <mergeCell ref="ET75:EV75"/>
    <mergeCell ref="EW75:EY75"/>
    <mergeCell ref="EZ75:FB75"/>
    <mergeCell ref="FC75:FE75"/>
    <mergeCell ref="DV75:DX75"/>
    <mergeCell ref="DY75:EA75"/>
    <mergeCell ref="DM75:DO75"/>
    <mergeCell ref="EQ75:ES75"/>
    <mergeCell ref="CC77:CE77"/>
    <mergeCell ref="CF77:CH77"/>
    <mergeCell ref="AP76:AR76"/>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HH75:HJ75"/>
    <mergeCell ref="HK75:HM75"/>
    <mergeCell ref="AG76:AK76"/>
    <mergeCell ref="AS76:AU76"/>
    <mergeCell ref="AV76:AX76"/>
    <mergeCell ref="AY76:BA76"/>
    <mergeCell ref="GG73:GI73"/>
    <mergeCell ref="FL73:FN73"/>
    <mergeCell ref="FO73:FQ73"/>
    <mergeCell ref="FR73:FT73"/>
    <mergeCell ref="EK73:EM73"/>
    <mergeCell ref="EN73:EP73"/>
    <mergeCell ref="EQ73:ES73"/>
    <mergeCell ref="ET73:EV73"/>
    <mergeCell ref="EW73:EY73"/>
    <mergeCell ref="EH74:EJ74"/>
    <mergeCell ref="EK74:EM74"/>
    <mergeCell ref="EN74:EP74"/>
    <mergeCell ref="DG74:DI74"/>
    <mergeCell ref="DJ74:DL74"/>
    <mergeCell ref="DM74:DO74"/>
    <mergeCell ref="DP74:DR74"/>
    <mergeCell ref="DS74:DU74"/>
    <mergeCell ref="DV74:DX74"/>
    <mergeCell ref="BK73:BM73"/>
    <mergeCell ref="BN73:BP73"/>
    <mergeCell ref="CR73:CT73"/>
    <mergeCell ref="CU73:CW73"/>
    <mergeCell ref="CX73:CZ73"/>
    <mergeCell ref="BQ73:BS73"/>
    <mergeCell ref="FX74:FZ74"/>
    <mergeCell ref="EQ74:ES74"/>
    <mergeCell ref="ET74:EV74"/>
    <mergeCell ref="EW74:EY74"/>
    <mergeCell ref="EZ74:FB74"/>
    <mergeCell ref="FC74:FE74"/>
    <mergeCell ref="FF74:FH74"/>
    <mergeCell ref="BT72:BV72"/>
    <mergeCell ref="BW72:BY72"/>
    <mergeCell ref="BZ72:CB72"/>
    <mergeCell ref="CC72:CE72"/>
    <mergeCell ref="CF72:CH72"/>
    <mergeCell ref="CI72:CK72"/>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DY74:EA74"/>
    <mergeCell ref="EB74:ED74"/>
    <mergeCell ref="EE74:EG74"/>
    <mergeCell ref="DY72:EA72"/>
    <mergeCell ref="EB72:ED72"/>
    <mergeCell ref="EE72:EG72"/>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BB73:BD73"/>
    <mergeCell ref="CI74:CK74"/>
    <mergeCell ref="CL74:CN74"/>
    <mergeCell ref="EH73:EJ73"/>
    <mergeCell ref="FU74:FW74"/>
    <mergeCell ref="GP74:GR74"/>
    <mergeCell ref="EH72:EJ72"/>
    <mergeCell ref="EK72:EM72"/>
    <mergeCell ref="DD72:DF72"/>
    <mergeCell ref="DG72:DI72"/>
    <mergeCell ref="DJ72:DL72"/>
    <mergeCell ref="DM72:DO72"/>
    <mergeCell ref="DP72:DR72"/>
    <mergeCell ref="DS72:DU72"/>
    <mergeCell ref="CO72:CQ72"/>
    <mergeCell ref="CR72:CT72"/>
    <mergeCell ref="CU72:CW72"/>
    <mergeCell ref="CX72:CZ72"/>
    <mergeCell ref="DA72:DC72"/>
    <mergeCell ref="HE73:HG73"/>
    <mergeCell ref="FL72:FN72"/>
    <mergeCell ref="GJ73:GL73"/>
    <mergeCell ref="FC73:FE73"/>
    <mergeCell ref="FF73:FH73"/>
    <mergeCell ref="FI73:FK73"/>
    <mergeCell ref="FR72:FT72"/>
    <mergeCell ref="FU72:FW72"/>
    <mergeCell ref="EN72:EP72"/>
    <mergeCell ref="EQ72:ES72"/>
    <mergeCell ref="ET72:EV72"/>
    <mergeCell ref="EW72:EY72"/>
    <mergeCell ref="FC72:FE72"/>
    <mergeCell ref="BT73:BV73"/>
    <mergeCell ref="BW73:BY73"/>
    <mergeCell ref="BZ73:CB73"/>
    <mergeCell ref="CC73:CE73"/>
    <mergeCell ref="CF73:CH73"/>
    <mergeCell ref="CL73:CN73"/>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DV72:DX72"/>
    <mergeCell ref="CC71:CE71"/>
    <mergeCell ref="AV71:AX71"/>
    <mergeCell ref="AY71:BA71"/>
    <mergeCell ref="BB71:BD71"/>
    <mergeCell ref="BE71:BG71"/>
    <mergeCell ref="BH71:BJ71"/>
    <mergeCell ref="BK71:BM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CU71:CW71"/>
    <mergeCell ref="CO71:CQ71"/>
    <mergeCell ref="CR71:CT71"/>
    <mergeCell ref="GV71:GX71"/>
    <mergeCell ref="GY71:HA71"/>
    <mergeCell ref="FR71:FT71"/>
    <mergeCell ref="FU71:FW71"/>
    <mergeCell ref="FX71:FZ71"/>
    <mergeCell ref="GA71:GC71"/>
    <mergeCell ref="ET70:EV70"/>
    <mergeCell ref="EW70:EY70"/>
    <mergeCell ref="EZ70:FB70"/>
    <mergeCell ref="DS70:DU70"/>
    <mergeCell ref="DV70:DX70"/>
    <mergeCell ref="DY70:EA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GJ71:GL71"/>
    <mergeCell ref="FI70:FK70"/>
    <mergeCell ref="FL70:FN70"/>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CF71:CH71"/>
    <mergeCell ref="CI71:CK71"/>
    <mergeCell ref="CL71:CN71"/>
    <mergeCell ref="AV72:AX72"/>
    <mergeCell ref="AY72:BA72"/>
    <mergeCell ref="CL72:CN72"/>
    <mergeCell ref="AS72:AU72"/>
    <mergeCell ref="GM71:GO71"/>
    <mergeCell ref="GP71:GR71"/>
    <mergeCell ref="GS71:GU71"/>
    <mergeCell ref="AG70:AK70"/>
    <mergeCell ref="AL70:AO70"/>
    <mergeCell ref="GG69:GI69"/>
    <mergeCell ref="GJ69:GL69"/>
    <mergeCell ref="GM69:GO69"/>
    <mergeCell ref="DM69:DO69"/>
    <mergeCell ref="DP69:DR69"/>
    <mergeCell ref="DS69:DU69"/>
    <mergeCell ref="DJ70:DL70"/>
    <mergeCell ref="DM70:DO70"/>
    <mergeCell ref="DP70:DR70"/>
    <mergeCell ref="FX69:FZ69"/>
    <mergeCell ref="EQ71:ES71"/>
    <mergeCell ref="ET71:EV71"/>
    <mergeCell ref="FF70:FH70"/>
    <mergeCell ref="EW71:EY71"/>
    <mergeCell ref="GJ70:GL70"/>
    <mergeCell ref="EK70:EM70"/>
    <mergeCell ref="EN70:EP70"/>
    <mergeCell ref="EQ70:ES70"/>
    <mergeCell ref="BN71:BP71"/>
    <mergeCell ref="BQ71:BS71"/>
    <mergeCell ref="BT71:BV71"/>
    <mergeCell ref="FO70:FQ70"/>
    <mergeCell ref="FR70:FT70"/>
    <mergeCell ref="FC70:FE70"/>
    <mergeCell ref="BW71:BY71"/>
    <mergeCell ref="BZ71:CB71"/>
    <mergeCell ref="BZ68:CB68"/>
    <mergeCell ref="CC68:CE68"/>
    <mergeCell ref="CF68:CH68"/>
    <mergeCell ref="CI68:CK68"/>
    <mergeCell ref="CL68:CN68"/>
    <mergeCell ref="CO68:CQ68"/>
    <mergeCell ref="CU68:CW68"/>
    <mergeCell ref="CX68:CZ68"/>
    <mergeCell ref="DA68:DC68"/>
    <mergeCell ref="GY69:HA69"/>
    <mergeCell ref="HB69:HD69"/>
    <mergeCell ref="HE69:HG69"/>
    <mergeCell ref="HH69:HJ69"/>
    <mergeCell ref="HK69:HM69"/>
    <mergeCell ref="DV69:DX69"/>
    <mergeCell ref="DY69:EA69"/>
    <mergeCell ref="EB69:ED69"/>
    <mergeCell ref="DJ69:DL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GY68:HA68"/>
    <mergeCell ref="HB68:HD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BT68:BV68"/>
    <mergeCell ref="BW68:BY68"/>
    <mergeCell ref="EK68:EM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CF67:CH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K65:HM65"/>
    <mergeCell ref="AG66:AK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L66:FN66"/>
    <mergeCell ref="FO66:FQ66"/>
    <mergeCell ref="FR66:FT66"/>
    <mergeCell ref="EW66:EY66"/>
    <mergeCell ref="EZ66:FB66"/>
    <mergeCell ref="FC66:FE66"/>
    <mergeCell ref="FF66:FH66"/>
    <mergeCell ref="DY66:EA66"/>
    <mergeCell ref="EB66:ED66"/>
    <mergeCell ref="EE66:EG66"/>
    <mergeCell ref="EH66:EJ66"/>
    <mergeCell ref="EK66:EM66"/>
    <mergeCell ref="EN66:EP66"/>
    <mergeCell ref="BT66:BV66"/>
    <mergeCell ref="HK66:HM66"/>
    <mergeCell ref="GM65:GO65"/>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HH67:HJ67"/>
    <mergeCell ref="B65:U66"/>
    <mergeCell ref="AL65:AO65"/>
    <mergeCell ref="AP65:AR65"/>
    <mergeCell ref="AS65:AU65"/>
    <mergeCell ref="AV65:AX65"/>
    <mergeCell ref="GY67:HA67"/>
    <mergeCell ref="HB67:HD67"/>
    <mergeCell ref="HE67:HG67"/>
    <mergeCell ref="FX67:FZ67"/>
    <mergeCell ref="GA67:GC67"/>
    <mergeCell ref="GD67:GF67"/>
    <mergeCell ref="GG67:GI67"/>
    <mergeCell ref="GJ67:GL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FU66:FW66"/>
    <mergeCell ref="FX66:FZ66"/>
    <mergeCell ref="EQ66:ES66"/>
    <mergeCell ref="ET66:EV66"/>
    <mergeCell ref="AV66:AX66"/>
    <mergeCell ref="AY66:BA66"/>
    <mergeCell ref="BB66:BD66"/>
    <mergeCell ref="GJ66:GL66"/>
    <mergeCell ref="GM66:GO66"/>
    <mergeCell ref="GP66:GR66"/>
    <mergeCell ref="FI66:FK66"/>
    <mergeCell ref="GM67:GO67"/>
    <mergeCell ref="FF67:FH67"/>
    <mergeCell ref="FI67:FK67"/>
    <mergeCell ref="FL67:FN67"/>
    <mergeCell ref="FO67:FQ67"/>
    <mergeCell ref="BT67:BV67"/>
    <mergeCell ref="BW67:BY67"/>
    <mergeCell ref="BZ67:CB67"/>
    <mergeCell ref="CC67:CE67"/>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V63:AA64"/>
    <mergeCell ref="AB63:AF64"/>
    <mergeCell ref="AG63:AK63"/>
    <mergeCell ref="AL63:AO63"/>
    <mergeCell ref="AP63:AR63"/>
    <mergeCell ref="BB64:BD64"/>
    <mergeCell ref="BE64:BG64"/>
    <mergeCell ref="BH64:BJ64"/>
    <mergeCell ref="BK64:BM64"/>
    <mergeCell ref="BN64:BP64"/>
    <mergeCell ref="BQ64:BS64"/>
    <mergeCell ref="AL66:AO66"/>
    <mergeCell ref="AP66:AR66"/>
    <mergeCell ref="AS66:AU66"/>
    <mergeCell ref="BE66:BG66"/>
    <mergeCell ref="BH66:BJ66"/>
    <mergeCell ref="BK66:BM66"/>
    <mergeCell ref="BN66:BP66"/>
    <mergeCell ref="BQ66:BS66"/>
    <mergeCell ref="BE63:BG63"/>
    <mergeCell ref="BH63:BJ63"/>
    <mergeCell ref="BK63:BM63"/>
    <mergeCell ref="BK65:BM65"/>
    <mergeCell ref="BN65:BP65"/>
    <mergeCell ref="DA64:DC64"/>
    <mergeCell ref="BZ65:CB65"/>
    <mergeCell ref="V65:AA66"/>
    <mergeCell ref="AB65:AF66"/>
    <mergeCell ref="AG65:AK65"/>
    <mergeCell ref="HB64:HD64"/>
    <mergeCell ref="HE64:HG64"/>
    <mergeCell ref="EW64:EY64"/>
    <mergeCell ref="EZ64:FB64"/>
    <mergeCell ref="FC64:FE64"/>
    <mergeCell ref="CI65:CK65"/>
    <mergeCell ref="CL65:CN65"/>
    <mergeCell ref="CO65:CQ65"/>
    <mergeCell ref="EN64:EP64"/>
    <mergeCell ref="ET65:EV65"/>
    <mergeCell ref="EW65:EY65"/>
    <mergeCell ref="AY65:BA65"/>
    <mergeCell ref="BB65:BD65"/>
    <mergeCell ref="BE65:BG65"/>
    <mergeCell ref="BH65:BJ65"/>
    <mergeCell ref="EZ65:FB65"/>
    <mergeCell ref="CC65:CE65"/>
    <mergeCell ref="CF65:CH65"/>
    <mergeCell ref="FL64:FN64"/>
    <mergeCell ref="FO64:FQ64"/>
    <mergeCell ref="FR64:FT64"/>
    <mergeCell ref="FU64:FW64"/>
    <mergeCell ref="EQ64:ES64"/>
    <mergeCell ref="ET64:EV64"/>
    <mergeCell ref="BZ64:CB64"/>
    <mergeCell ref="DS64:DU64"/>
    <mergeCell ref="CL64:CN64"/>
    <mergeCell ref="CO64:CQ64"/>
    <mergeCell ref="CR64:CT64"/>
    <mergeCell ref="CX64:CZ64"/>
    <mergeCell ref="GY64:HA64"/>
    <mergeCell ref="GP64:GR64"/>
    <mergeCell ref="B63:U64"/>
    <mergeCell ref="FL63:FN63"/>
    <mergeCell ref="FO63:FQ63"/>
    <mergeCell ref="EH63:EJ63"/>
    <mergeCell ref="EK63:EM63"/>
    <mergeCell ref="EN63:EP63"/>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EH64:EJ64"/>
    <mergeCell ref="EK64:EM64"/>
    <mergeCell ref="DD64:DF64"/>
    <mergeCell ref="DG64:DI64"/>
    <mergeCell ref="DJ64:DL64"/>
    <mergeCell ref="DM64:DO64"/>
    <mergeCell ref="DP64:DR64"/>
    <mergeCell ref="GS64:GU64"/>
    <mergeCell ref="GV64:GX64"/>
    <mergeCell ref="FX64:FZ64"/>
    <mergeCell ref="GA64:GC64"/>
    <mergeCell ref="GD64:GF64"/>
    <mergeCell ref="GG64:GI64"/>
    <mergeCell ref="GJ64:GL64"/>
    <mergeCell ref="GM64:GO64"/>
    <mergeCell ref="FF64:FH64"/>
    <mergeCell ref="FI64:FK64"/>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AS63:AU63"/>
    <mergeCell ref="CC64:CE64"/>
    <mergeCell ref="CF64:CH64"/>
    <mergeCell ref="EQ63:ES63"/>
    <mergeCell ref="HK64:HM64"/>
    <mergeCell ref="DV64:DX64"/>
    <mergeCell ref="DY64:EA64"/>
    <mergeCell ref="EB64:ED64"/>
    <mergeCell ref="EE64:EG64"/>
    <mergeCell ref="AV63:AX63"/>
    <mergeCell ref="AY63:BA63"/>
    <mergeCell ref="BB63:BD63"/>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B63:ED63"/>
    <mergeCell ref="EE63:EG63"/>
    <mergeCell ref="DJ63:DL63"/>
    <mergeCell ref="DM63:DO63"/>
    <mergeCell ref="EK62:EM62"/>
    <mergeCell ref="EN62:EP62"/>
    <mergeCell ref="EQ62:ES62"/>
    <mergeCell ref="ET62:EV62"/>
    <mergeCell ref="EW62:EY62"/>
    <mergeCell ref="EZ62:FB62"/>
    <mergeCell ref="BE62:BG62"/>
    <mergeCell ref="HB63:HD63"/>
    <mergeCell ref="GG63:GI63"/>
    <mergeCell ref="EZ63:FB63"/>
    <mergeCell ref="DP63:DR63"/>
    <mergeCell ref="DS63:DU63"/>
    <mergeCell ref="FC63:FE63"/>
    <mergeCell ref="FF63:FH63"/>
    <mergeCell ref="FI63:FK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GM62:GO62"/>
    <mergeCell ref="GP62:GR62"/>
    <mergeCell ref="GS62:GU62"/>
    <mergeCell ref="GV62:GX62"/>
    <mergeCell ref="GY62:HA62"/>
    <mergeCell ref="ET63:EV63"/>
    <mergeCell ref="EW63:EY63"/>
    <mergeCell ref="HE63:HG63"/>
    <mergeCell ref="DV63:DX63"/>
    <mergeCell ref="DY63:EA63"/>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F61:FH61"/>
    <mergeCell ref="FI61:FK61"/>
    <mergeCell ref="FL61:FN61"/>
    <mergeCell ref="EE61:EG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AS61:AU61"/>
    <mergeCell ref="AV61:AX61"/>
    <mergeCell ref="EZ59:FB59"/>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EH61:EJ61"/>
    <mergeCell ref="EK61:EM61"/>
    <mergeCell ref="EN61:EP61"/>
    <mergeCell ref="EQ61:ES61"/>
    <mergeCell ref="ET61:EV61"/>
    <mergeCell ref="AY61:BA61"/>
    <mergeCell ref="BB61:BD61"/>
    <mergeCell ref="BW61:BY61"/>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FC61:FE61"/>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BW58:BY58"/>
    <mergeCell ref="BZ58:CB58"/>
    <mergeCell ref="CC58:CE58"/>
    <mergeCell ref="CF58:CH58"/>
    <mergeCell ref="CI58:CK58"/>
    <mergeCell ref="CL58:CN58"/>
    <mergeCell ref="BE58:BG58"/>
    <mergeCell ref="BH58:BJ58"/>
    <mergeCell ref="BK58:BM58"/>
    <mergeCell ref="BN58:BP58"/>
    <mergeCell ref="BQ58:BS58"/>
    <mergeCell ref="BT58:BV58"/>
    <mergeCell ref="CO58:CQ58"/>
    <mergeCell ref="CR58:CT58"/>
    <mergeCell ref="FO58:FQ58"/>
    <mergeCell ref="FR58:FT58"/>
    <mergeCell ref="FU58:FW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X58:FZ58"/>
    <mergeCell ref="EQ58:ES58"/>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DJ56:DL56"/>
    <mergeCell ref="HH56:HJ56"/>
    <mergeCell ref="HK56:HM56"/>
    <mergeCell ref="BK56:BM56"/>
    <mergeCell ref="BN56:BP56"/>
    <mergeCell ref="GG55:GI55"/>
    <mergeCell ref="EZ55:FB55"/>
    <mergeCell ref="FC55:FE55"/>
    <mergeCell ref="FF55:FH55"/>
    <mergeCell ref="FI55:FK55"/>
    <mergeCell ref="FL55:FN55"/>
    <mergeCell ref="EQ56:ES56"/>
    <mergeCell ref="ET56:EV56"/>
    <mergeCell ref="EW56:EY56"/>
    <mergeCell ref="EZ56:FB56"/>
    <mergeCell ref="FC56:FE56"/>
    <mergeCell ref="DV56:DX56"/>
    <mergeCell ref="BB56:BD56"/>
    <mergeCell ref="BE56:BG56"/>
    <mergeCell ref="BH56:BJ56"/>
    <mergeCell ref="AG56:AK56"/>
    <mergeCell ref="AL56:AO56"/>
    <mergeCell ref="AP56:AR56"/>
    <mergeCell ref="AS56:AU56"/>
    <mergeCell ref="AV56:AX56"/>
    <mergeCell ref="AY56:BA56"/>
    <mergeCell ref="BB55:BD55"/>
    <mergeCell ref="BE55:BG55"/>
    <mergeCell ref="BH55:BJ55"/>
    <mergeCell ref="BK55:BM55"/>
    <mergeCell ref="BQ56:BS56"/>
    <mergeCell ref="BZ55:DI55"/>
    <mergeCell ref="BZ56:DI56"/>
    <mergeCell ref="GV55:GX55"/>
    <mergeCell ref="FO55:FQ55"/>
    <mergeCell ref="EH55:EJ55"/>
    <mergeCell ref="EK55:EM55"/>
    <mergeCell ref="EN55:EP55"/>
    <mergeCell ref="DS56:DU56"/>
    <mergeCell ref="FU56:FW56"/>
    <mergeCell ref="EN56:EP56"/>
    <mergeCell ref="GY55:HA55"/>
    <mergeCell ref="EQ55:ES55"/>
    <mergeCell ref="ET55:EV55"/>
    <mergeCell ref="EW55:EY55"/>
    <mergeCell ref="CI54:CK54"/>
    <mergeCell ref="CL54:CN54"/>
    <mergeCell ref="CO54:CQ54"/>
    <mergeCell ref="CR54:CT54"/>
    <mergeCell ref="CU54:CW54"/>
    <mergeCell ref="CX54:CZ54"/>
    <mergeCell ref="FC54:FE54"/>
    <mergeCell ref="FF54:FH54"/>
    <mergeCell ref="FI54:FK54"/>
    <mergeCell ref="FL54:FN54"/>
    <mergeCell ref="FO54:FQ54"/>
    <mergeCell ref="FR54:FT54"/>
    <mergeCell ref="EW54:EY54"/>
    <mergeCell ref="GJ55:GL55"/>
    <mergeCell ref="GM55:GO55"/>
    <mergeCell ref="GP55:GR55"/>
    <mergeCell ref="GS55:GU55"/>
    <mergeCell ref="FR55:FT55"/>
    <mergeCell ref="FU55:FW55"/>
    <mergeCell ref="FX55:FZ55"/>
    <mergeCell ref="FU53:FW53"/>
    <mergeCell ref="FX53:FZ53"/>
    <mergeCell ref="GA53:GC53"/>
    <mergeCell ref="GD53:GF53"/>
    <mergeCell ref="EW53:EY53"/>
    <mergeCell ref="EZ53:FB53"/>
    <mergeCell ref="AV55:AX55"/>
    <mergeCell ref="AY55:BA55"/>
    <mergeCell ref="EB56:ED56"/>
    <mergeCell ref="EE56:EG56"/>
    <mergeCell ref="EH56:EJ56"/>
    <mergeCell ref="EK56:EM56"/>
    <mergeCell ref="BN55:BP55"/>
    <mergeCell ref="BQ55:BS55"/>
    <mergeCell ref="BT55:BV55"/>
    <mergeCell ref="BW55:BY55"/>
    <mergeCell ref="BW54:BY54"/>
    <mergeCell ref="BZ54:CB54"/>
    <mergeCell ref="BN54:BP54"/>
    <mergeCell ref="EK54:EM54"/>
    <mergeCell ref="GA55:GC55"/>
    <mergeCell ref="GD55:GF55"/>
    <mergeCell ref="BK54:BM54"/>
    <mergeCell ref="BK53:BM53"/>
    <mergeCell ref="BN53:BP53"/>
    <mergeCell ref="AY54:BA54"/>
    <mergeCell ref="BB54:BD54"/>
    <mergeCell ref="CC54:CE54"/>
    <mergeCell ref="CF54:CH54"/>
    <mergeCell ref="BQ53:BS53"/>
    <mergeCell ref="GJ54:GL54"/>
    <mergeCell ref="HK53:HM53"/>
    <mergeCell ref="AG54:AK54"/>
    <mergeCell ref="AL54:AO54"/>
    <mergeCell ref="AP54:AR54"/>
    <mergeCell ref="AS54:AU54"/>
    <mergeCell ref="AV54:AX54"/>
    <mergeCell ref="HB55:HD55"/>
    <mergeCell ref="EN54:EP54"/>
    <mergeCell ref="EQ54:ES54"/>
    <mergeCell ref="ET54:EV54"/>
    <mergeCell ref="GG53:GI53"/>
    <mergeCell ref="EZ54:FB54"/>
    <mergeCell ref="HE55:HG55"/>
    <mergeCell ref="DP55:DR55"/>
    <mergeCell ref="DS55:DU55"/>
    <mergeCell ref="DV55:DX55"/>
    <mergeCell ref="DY55:EA55"/>
    <mergeCell ref="EB55:ED55"/>
    <mergeCell ref="EE55:EG55"/>
    <mergeCell ref="DD54:DF54"/>
    <mergeCell ref="DG54:DI54"/>
    <mergeCell ref="DJ54:DL54"/>
    <mergeCell ref="DM54:DO54"/>
    <mergeCell ref="DP54:DR54"/>
    <mergeCell ref="HE54:HG54"/>
    <mergeCell ref="DJ55:DL55"/>
    <mergeCell ref="DM55:DO55"/>
    <mergeCell ref="HE53:HG53"/>
    <mergeCell ref="GJ53:GL53"/>
    <mergeCell ref="GM53:GO53"/>
    <mergeCell ref="GP53:GR53"/>
    <mergeCell ref="HH54:HJ54"/>
    <mergeCell ref="DS54:DU54"/>
    <mergeCell ref="DV54:DX54"/>
    <mergeCell ref="DY54:EA54"/>
    <mergeCell ref="EB54:ED54"/>
    <mergeCell ref="EE54:EG54"/>
    <mergeCell ref="EH54:EJ54"/>
    <mergeCell ref="DA54:DC54"/>
    <mergeCell ref="HH53:HJ53"/>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CU53:CW53"/>
    <mergeCell ref="CX53:CZ53"/>
    <mergeCell ref="BE54:BG54"/>
    <mergeCell ref="BH54:BJ54"/>
    <mergeCell ref="GV52:GX52"/>
    <mergeCell ref="GY52:HA52"/>
    <mergeCell ref="HB52:HD52"/>
    <mergeCell ref="HE52:HG52"/>
    <mergeCell ref="HH52:HJ52"/>
    <mergeCell ref="EE52:EG52"/>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FC53:FE53"/>
    <mergeCell ref="FF53:FH53"/>
    <mergeCell ref="FI53:FK53"/>
    <mergeCell ref="EK52:EM52"/>
    <mergeCell ref="EN52:EP52"/>
    <mergeCell ref="EQ52:ES52"/>
    <mergeCell ref="EB52:ED52"/>
    <mergeCell ref="FL53:FN53"/>
    <mergeCell ref="GS53:GU53"/>
    <mergeCell ref="GV53:GX53"/>
    <mergeCell ref="FO53:FQ53"/>
    <mergeCell ref="FR53:FT53"/>
    <mergeCell ref="GS52:GU52"/>
    <mergeCell ref="FL52:FN52"/>
    <mergeCell ref="FO52:FQ52"/>
    <mergeCell ref="FR52:FT52"/>
    <mergeCell ref="FU52:FW52"/>
    <mergeCell ref="FX52:FZ52"/>
    <mergeCell ref="GA52:GC52"/>
    <mergeCell ref="ET52:EV52"/>
    <mergeCell ref="EW52:EY52"/>
    <mergeCell ref="EZ52:FB52"/>
    <mergeCell ref="FC52:FE52"/>
    <mergeCell ref="FF52:FH52"/>
    <mergeCell ref="EH52:EJ52"/>
    <mergeCell ref="CO52:CQ52"/>
    <mergeCell ref="BN52:BP52"/>
    <mergeCell ref="BQ52:BS52"/>
    <mergeCell ref="BT52:BV52"/>
    <mergeCell ref="BW52:BY52"/>
    <mergeCell ref="DJ52:DL52"/>
    <mergeCell ref="DM52:DO52"/>
    <mergeCell ref="DV52:DX52"/>
    <mergeCell ref="DY52:EA52"/>
    <mergeCell ref="DG52:DI52"/>
    <mergeCell ref="FI52:FK52"/>
    <mergeCell ref="CL52:CN52"/>
    <mergeCell ref="CR52:CT52"/>
    <mergeCell ref="CU52:CW52"/>
    <mergeCell ref="CX52:CZ52"/>
    <mergeCell ref="DJ51:DL51"/>
    <mergeCell ref="DM51:DO51"/>
    <mergeCell ref="DP51:DR51"/>
    <mergeCell ref="DS51:DU51"/>
    <mergeCell ref="BT51:BV51"/>
    <mergeCell ref="BW51:BY51"/>
    <mergeCell ref="BZ51:CB51"/>
    <mergeCell ref="CC51:CE51"/>
    <mergeCell ref="CF51:CH51"/>
    <mergeCell ref="CI51:CK51"/>
    <mergeCell ref="CC53:CE53"/>
    <mergeCell ref="CF53:CH53"/>
    <mergeCell ref="CI53:CK53"/>
    <mergeCell ref="CL53:CN53"/>
    <mergeCell ref="CO53:CQ53"/>
    <mergeCell ref="CR53:CT53"/>
    <mergeCell ref="DP52:DR52"/>
    <mergeCell ref="DS52:DU52"/>
    <mergeCell ref="BT53:BV53"/>
    <mergeCell ref="BK51:BM51"/>
    <mergeCell ref="BN51:BP51"/>
    <mergeCell ref="BQ51:BS51"/>
    <mergeCell ref="CR51:CT51"/>
    <mergeCell ref="CU51:CW51"/>
    <mergeCell ref="CX51:CZ51"/>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AV52:AX52"/>
    <mergeCell ref="AY52:BA52"/>
    <mergeCell ref="BB52:BD52"/>
    <mergeCell ref="BE52:BG52"/>
    <mergeCell ref="DV51:DX51"/>
    <mergeCell ref="DY51:EA51"/>
    <mergeCell ref="EB51:ED51"/>
    <mergeCell ref="EE51:EG51"/>
    <mergeCell ref="EH51:EJ51"/>
    <mergeCell ref="EK51:EM51"/>
    <mergeCell ref="EW50:EY50"/>
    <mergeCell ref="EZ50:FB50"/>
    <mergeCell ref="FC50:FE50"/>
    <mergeCell ref="FF50:FH50"/>
    <mergeCell ref="DY50:EA50"/>
    <mergeCell ref="EB50:ED50"/>
    <mergeCell ref="EE50:EG50"/>
    <mergeCell ref="EH50:EJ50"/>
    <mergeCell ref="EK50:EM50"/>
    <mergeCell ref="EN50:EP50"/>
    <mergeCell ref="EN51:EP51"/>
    <mergeCell ref="EQ51:ES51"/>
    <mergeCell ref="ET51:EV51"/>
    <mergeCell ref="EW51:EY51"/>
    <mergeCell ref="EZ51:FB51"/>
    <mergeCell ref="FC51:FE51"/>
    <mergeCell ref="EQ50:ES50"/>
    <mergeCell ref="ET50:EV50"/>
    <mergeCell ref="HK51:HM51"/>
    <mergeCell ref="AG52:AK52"/>
    <mergeCell ref="AL52:AO52"/>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B51:BD51"/>
    <mergeCell ref="BE51:BG51"/>
    <mergeCell ref="BH51:BJ51"/>
    <mergeCell ref="HK52:HM52"/>
    <mergeCell ref="GD52:GF52"/>
    <mergeCell ref="GG52:GI52"/>
    <mergeCell ref="GJ52:GL52"/>
    <mergeCell ref="GM52:GO52"/>
    <mergeCell ref="GP52:GR52"/>
    <mergeCell ref="HH48:HJ48"/>
    <mergeCell ref="HK48:HM48"/>
    <mergeCell ref="HH49:HJ49"/>
    <mergeCell ref="HE48:HG48"/>
    <mergeCell ref="FX48:FZ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BE50:BG50"/>
    <mergeCell ref="BH50:BJ50"/>
    <mergeCell ref="BK50:BM50"/>
    <mergeCell ref="BN50:BP50"/>
    <mergeCell ref="BQ50:BS50"/>
    <mergeCell ref="BT50:BV50"/>
    <mergeCell ref="HH51:HJ51"/>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AG50:AK50"/>
    <mergeCell ref="AL50:AO50"/>
    <mergeCell ref="AP50:AR50"/>
    <mergeCell ref="AS50:AU50"/>
    <mergeCell ref="AV50:AX50"/>
    <mergeCell ref="AY50:BA50"/>
    <mergeCell ref="BB50:BD50"/>
    <mergeCell ref="GG48:GI48"/>
    <mergeCell ref="GJ48:GL48"/>
    <mergeCell ref="EB49:ED49"/>
    <mergeCell ref="EE49:EG49"/>
    <mergeCell ref="EH49:EJ49"/>
    <mergeCell ref="B49:U50"/>
    <mergeCell ref="V49:AA50"/>
    <mergeCell ref="AB49:AF50"/>
    <mergeCell ref="AG49:AK49"/>
    <mergeCell ref="AL49:AO49"/>
    <mergeCell ref="AP49:AR49"/>
    <mergeCell ref="AS49:AU49"/>
    <mergeCell ref="AV49:AX49"/>
    <mergeCell ref="DJ50:DL50"/>
    <mergeCell ref="DM50:DO50"/>
    <mergeCell ref="DP50:DR50"/>
    <mergeCell ref="DS50:DU50"/>
    <mergeCell ref="DV50:DX50"/>
    <mergeCell ref="BW50:BY50"/>
    <mergeCell ref="EN48:EP48"/>
    <mergeCell ref="EQ48:ES48"/>
    <mergeCell ref="ET48:EV48"/>
    <mergeCell ref="EW48:EY48"/>
    <mergeCell ref="EZ48:FB48"/>
    <mergeCell ref="EK49:EM49"/>
    <mergeCell ref="GP50:GR50"/>
    <mergeCell ref="FU50:FW50"/>
    <mergeCell ref="FX50:FZ50"/>
    <mergeCell ref="AY49:BA49"/>
    <mergeCell ref="BB49:BD49"/>
    <mergeCell ref="BE49:BG49"/>
    <mergeCell ref="BH49:BJ49"/>
    <mergeCell ref="BK49:BM49"/>
    <mergeCell ref="BN48:BP48"/>
    <mergeCell ref="BQ48:BS48"/>
    <mergeCell ref="FC48:FE48"/>
    <mergeCell ref="FL49:FN49"/>
    <mergeCell ref="FO49:FQ49"/>
    <mergeCell ref="EN49:EP49"/>
    <mergeCell ref="EQ49:ES49"/>
    <mergeCell ref="ET49:EV49"/>
    <mergeCell ref="EW49:EY49"/>
    <mergeCell ref="EZ49:FB49"/>
    <mergeCell ref="FF48:FH48"/>
    <mergeCell ref="FI48:FK48"/>
    <mergeCell ref="FL48:FN48"/>
    <mergeCell ref="DJ49:DL49"/>
    <mergeCell ref="DM49:DO49"/>
    <mergeCell ref="GJ50:GL50"/>
    <mergeCell ref="GM50:GO50"/>
    <mergeCell ref="FR50:FT50"/>
    <mergeCell ref="FI50:FK50"/>
    <mergeCell ref="FL50:FN50"/>
    <mergeCell ref="FO50:FQ50"/>
    <mergeCell ref="BQ49:BS49"/>
    <mergeCell ref="BT49:BV49"/>
    <mergeCell ref="BW49:BY49"/>
    <mergeCell ref="BT48:BV48"/>
    <mergeCell ref="BW48:BY48"/>
    <mergeCell ref="BZ48:CB48"/>
    <mergeCell ref="DP49:DR49"/>
    <mergeCell ref="DP48:DR48"/>
    <mergeCell ref="DS48:DU48"/>
    <mergeCell ref="FO48:FQ48"/>
    <mergeCell ref="FR48:FT48"/>
    <mergeCell ref="FU48:FW48"/>
    <mergeCell ref="HE49:HG49"/>
    <mergeCell ref="EE47:EG47"/>
    <mergeCell ref="CX47:CZ47"/>
    <mergeCell ref="DA47:DC47"/>
    <mergeCell ref="DS49:DU49"/>
    <mergeCell ref="DV49:DX49"/>
    <mergeCell ref="DY49:EA49"/>
    <mergeCell ref="GM48:GO48"/>
    <mergeCell ref="GP48:GR48"/>
    <mergeCell ref="GS48:GU48"/>
    <mergeCell ref="GV48:GX48"/>
    <mergeCell ref="DG47:DI47"/>
    <mergeCell ref="CF48:CH48"/>
    <mergeCell ref="CI48:CK48"/>
    <mergeCell ref="CR48:CT48"/>
    <mergeCell ref="EK47:EM47"/>
    <mergeCell ref="EN47:EP47"/>
    <mergeCell ref="EQ47:ES47"/>
    <mergeCell ref="EW47:EY47"/>
    <mergeCell ref="DS47:DU47"/>
    <mergeCell ref="BB47:BD47"/>
    <mergeCell ref="BZ47:CB47"/>
    <mergeCell ref="GY48:HA48"/>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CU47:CW47"/>
    <mergeCell ref="DJ47:DL47"/>
    <mergeCell ref="FL47:FN47"/>
    <mergeCell ref="FI47:FK47"/>
    <mergeCell ref="FO47:FQ47"/>
    <mergeCell ref="EH47:EJ47"/>
    <mergeCell ref="GA48:GC48"/>
    <mergeCell ref="GD48:GF48"/>
    <mergeCell ref="HB48:HD48"/>
    <mergeCell ref="DV47:DX47"/>
    <mergeCell ref="DY47:EA47"/>
    <mergeCell ref="EB47:ED47"/>
    <mergeCell ref="HB47:HD47"/>
    <mergeCell ref="CX48:CZ48"/>
    <mergeCell ref="DA48:DC48"/>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N47:BP47"/>
    <mergeCell ref="BQ47:BS47"/>
    <mergeCell ref="BT47:BV47"/>
    <mergeCell ref="BB48:BD48"/>
    <mergeCell ref="BE48:BG48"/>
    <mergeCell ref="BH48:BJ48"/>
    <mergeCell ref="BK48:BM48"/>
    <mergeCell ref="EZ47:FB47"/>
    <mergeCell ref="FC47:FE47"/>
    <mergeCell ref="FF47:FH47"/>
    <mergeCell ref="AV47:AX47"/>
    <mergeCell ref="AY47:BA47"/>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M47:DO47"/>
    <mergeCell ref="B45:U46"/>
    <mergeCell ref="V45:AA46"/>
    <mergeCell ref="HE46:HG46"/>
    <mergeCell ref="ET47:EV47"/>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E46:BG46"/>
    <mergeCell ref="BT46:BV46"/>
    <mergeCell ref="GD46:GF46"/>
    <mergeCell ref="FO46:FQ46"/>
    <mergeCell ref="FR46:FT46"/>
    <mergeCell ref="AP46:AR46"/>
    <mergeCell ref="AS46:AU46"/>
    <mergeCell ref="AV46:AX46"/>
    <mergeCell ref="CX46:CZ46"/>
    <mergeCell ref="EN46:EP46"/>
    <mergeCell ref="CR46:CT46"/>
    <mergeCell ref="CU46:CW46"/>
    <mergeCell ref="EQ46:ES46"/>
    <mergeCell ref="ET46:EV46"/>
    <mergeCell ref="DM43:DO43"/>
    <mergeCell ref="DP43:DR43"/>
    <mergeCell ref="DS43:DU43"/>
    <mergeCell ref="DJ44:DL44"/>
    <mergeCell ref="FX45:FZ45"/>
    <mergeCell ref="GA45:GC45"/>
    <mergeCell ref="FF45:FH45"/>
    <mergeCell ref="FI45:FK45"/>
    <mergeCell ref="FL45:FN45"/>
    <mergeCell ref="AY46:BA46"/>
    <mergeCell ref="BB46:BD46"/>
    <mergeCell ref="FF46:FH46"/>
    <mergeCell ref="FI46:FK46"/>
    <mergeCell ref="FL46:FN46"/>
    <mergeCell ref="EK46:EM46"/>
    <mergeCell ref="CR43:CT43"/>
    <mergeCell ref="CU43:CW43"/>
    <mergeCell ref="CX43:CZ43"/>
    <mergeCell ref="CR45:CT45"/>
    <mergeCell ref="CU45:CW45"/>
    <mergeCell ref="CX45:CZ45"/>
    <mergeCell ref="BK44:BM44"/>
    <mergeCell ref="BN44:BP44"/>
    <mergeCell ref="BQ44:BS44"/>
    <mergeCell ref="BT44:BV44"/>
    <mergeCell ref="BW44:BY44"/>
    <mergeCell ref="CF43:CH43"/>
    <mergeCell ref="CI43:CK43"/>
    <mergeCell ref="CL43:CN43"/>
    <mergeCell ref="CO43:CQ43"/>
    <mergeCell ref="BK45:BM45"/>
    <mergeCell ref="BN45:BP45"/>
    <mergeCell ref="GY45:HA45"/>
    <mergeCell ref="HB45:HD45"/>
    <mergeCell ref="DM45:DO45"/>
    <mergeCell ref="DP45:DR45"/>
    <mergeCell ref="DS45:DU45"/>
    <mergeCell ref="DV45:DX45"/>
    <mergeCell ref="DY45:EA45"/>
    <mergeCell ref="EB45:ED45"/>
    <mergeCell ref="DJ45:DL45"/>
    <mergeCell ref="BW45:BY45"/>
    <mergeCell ref="GG44:GI44"/>
    <mergeCell ref="GJ44:GL44"/>
    <mergeCell ref="GM44:GO44"/>
    <mergeCell ref="DD44:DF44"/>
    <mergeCell ref="DG44:DI44"/>
    <mergeCell ref="DD45:DF45"/>
    <mergeCell ref="DG45:DI45"/>
    <mergeCell ref="BZ44:CB44"/>
    <mergeCell ref="CC44:CE44"/>
    <mergeCell ref="CC45:CE45"/>
    <mergeCell ref="CF45:CH45"/>
    <mergeCell ref="CI45:CK45"/>
    <mergeCell ref="CL45:CN45"/>
    <mergeCell ref="CO45:CQ45"/>
    <mergeCell ref="BQ45:BS45"/>
    <mergeCell ref="BT45:BV45"/>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HH45:HJ45"/>
    <mergeCell ref="EK45:EM45"/>
    <mergeCell ref="FX44:FZ44"/>
    <mergeCell ref="GA44:GC44"/>
    <mergeCell ref="ET44:EV44"/>
    <mergeCell ref="EW44:EY44"/>
    <mergeCell ref="EZ44:FB44"/>
    <mergeCell ref="FC44:FE44"/>
    <mergeCell ref="FI44:FK44"/>
    <mergeCell ref="EQ44:ES44"/>
    <mergeCell ref="FR45:FT45"/>
    <mergeCell ref="FU45:FW45"/>
    <mergeCell ref="CF44:CH44"/>
    <mergeCell ref="BZ45:CB45"/>
    <mergeCell ref="EW46:EY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B43:U44"/>
    <mergeCell ref="V43:AA44"/>
    <mergeCell ref="AB43:AF44"/>
    <mergeCell ref="AG43:AK43"/>
    <mergeCell ref="AL43:AO43"/>
    <mergeCell ref="AP43:AR43"/>
    <mergeCell ref="AS43:AU43"/>
    <mergeCell ref="AV43:AX43"/>
    <mergeCell ref="AY43:BA43"/>
    <mergeCell ref="BH44:BJ44"/>
    <mergeCell ref="AY45:BA45"/>
    <mergeCell ref="BB45:BD45"/>
    <mergeCell ref="BE45:BG45"/>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G46:AK46"/>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HH44:HJ44"/>
    <mergeCell ref="BN42:BP42"/>
    <mergeCell ref="BQ42:BS42"/>
    <mergeCell ref="BT42:BV42"/>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DY43:EA43"/>
    <mergeCell ref="EB43:ED43"/>
    <mergeCell ref="EE43:EG43"/>
    <mergeCell ref="EH43:EJ43"/>
    <mergeCell ref="EK43:EM43"/>
    <mergeCell ref="DJ43:DL43"/>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N40:BS40"/>
    <mergeCell ref="DA41:DC41"/>
    <mergeCell ref="ET41:EV41"/>
    <mergeCell ref="EW41:EY41"/>
    <mergeCell ref="EZ41:FB41"/>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C41:FE41"/>
    <mergeCell ref="GS42:GU42"/>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FU40:FW40"/>
    <mergeCell ref="EN40:EP40"/>
    <mergeCell ref="EQ40:ES40"/>
    <mergeCell ref="ET40:EV40"/>
    <mergeCell ref="EW40:EY40"/>
    <mergeCell ref="EZ40:FB40"/>
    <mergeCell ref="FC40:FE40"/>
    <mergeCell ref="DV40:DX40"/>
    <mergeCell ref="BN39:BS39"/>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EQ35:ES35"/>
    <mergeCell ref="ET35:EV35"/>
    <mergeCell ref="EW35:EY35"/>
    <mergeCell ref="AV35:AX35"/>
    <mergeCell ref="EZ35:FB35"/>
    <mergeCell ref="FC35:FE35"/>
    <mergeCell ref="AY36:BS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N35:EP35"/>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C29:N29"/>
    <mergeCell ref="O29:R29"/>
    <mergeCell ref="C30:N30"/>
    <mergeCell ref="AP34:AR34"/>
    <mergeCell ref="AS34:AU34"/>
    <mergeCell ref="AV34:AX34"/>
    <mergeCell ref="AY34:BA34"/>
    <mergeCell ref="BB34:BD34"/>
    <mergeCell ref="DD51:DF51"/>
    <mergeCell ref="DG51:DI51"/>
    <mergeCell ref="BE34:BG34"/>
    <mergeCell ref="CI44:CK44"/>
    <mergeCell ref="CL44:CN44"/>
    <mergeCell ref="CO44:CQ44"/>
    <mergeCell ref="CF46:CH46"/>
    <mergeCell ref="AL42:AO42"/>
    <mergeCell ref="AP42:AR42"/>
    <mergeCell ref="AS42:AU42"/>
    <mergeCell ref="AV42:AX42"/>
    <mergeCell ref="AY42:BA42"/>
    <mergeCell ref="BZ33:DI33"/>
    <mergeCell ref="AG42:AK42"/>
    <mergeCell ref="BB42:BD42"/>
    <mergeCell ref="AY41:BA41"/>
    <mergeCell ref="BW42:BY42"/>
    <mergeCell ref="AG36:AK36"/>
    <mergeCell ref="AL36:AO36"/>
    <mergeCell ref="AP36:AR36"/>
    <mergeCell ref="BZ38:DI38"/>
    <mergeCell ref="CC43:CE43"/>
    <mergeCell ref="BH42:BJ42"/>
    <mergeCell ref="BK42:BM42"/>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AP33:BY33"/>
    <mergeCell ref="BK34:BM34"/>
    <mergeCell ref="AP35:AR35"/>
    <mergeCell ref="AS35:AU35"/>
    <mergeCell ref="AG38:AK38"/>
    <mergeCell ref="AL38:AO38"/>
    <mergeCell ref="AP38:AR38"/>
    <mergeCell ref="AS38:AU38"/>
    <mergeCell ref="AV38:AX38"/>
    <mergeCell ref="AS36:AU36"/>
    <mergeCell ref="AV36:AX36"/>
    <mergeCell ref="BE42:BG42"/>
    <mergeCell ref="BT39:BY39"/>
    <mergeCell ref="BZ63:CB63"/>
    <mergeCell ref="CC63:CE63"/>
    <mergeCell ref="CF63:CH63"/>
    <mergeCell ref="CI63:CK63"/>
    <mergeCell ref="CL63:CN63"/>
    <mergeCell ref="CO63:CQ63"/>
    <mergeCell ref="BZ43:CB43"/>
    <mergeCell ref="CC47:CE47"/>
    <mergeCell ref="CC48:CE48"/>
    <mergeCell ref="CL48:CN48"/>
    <mergeCell ref="CO48:CQ48"/>
    <mergeCell ref="CL51:CN51"/>
    <mergeCell ref="CO51:CQ51"/>
    <mergeCell ref="BZ50:DI50"/>
    <mergeCell ref="CU48:CW48"/>
    <mergeCell ref="CF47:CH47"/>
    <mergeCell ref="CI47:CK47"/>
    <mergeCell ref="CL47:CN47"/>
    <mergeCell ref="CO47:CQ47"/>
    <mergeCell ref="CR47:CT47"/>
    <mergeCell ref="DA43:DC43"/>
    <mergeCell ref="DD43:DF43"/>
    <mergeCell ref="DG43:DI43"/>
    <mergeCell ref="DA45:DC45"/>
    <mergeCell ref="DD47:DF47"/>
    <mergeCell ref="DA51:DC51"/>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topLeftCell="T172" zoomScaleNormal="100" workbookViewId="0">
      <selection activeCell="BG116" sqref="BG116:BM116"/>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05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05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05 (PROG)'!O25:BW25</f>
        <v>DESARROLLO SOSTENIBLE</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05 (PROG)'!O26:Q26</f>
        <v>LE 05</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05 (PROG)'!O27:Q27</f>
        <v>0.05</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29" t="s">
        <v>36</v>
      </c>
      <c r="D28" s="129"/>
      <c r="E28" s="129"/>
      <c r="F28" s="129"/>
      <c r="G28" s="129"/>
      <c r="H28" s="129"/>
      <c r="I28" s="129"/>
      <c r="J28" s="129"/>
      <c r="K28" s="129"/>
      <c r="L28" s="129"/>
      <c r="M28" s="129"/>
      <c r="N28" s="129"/>
      <c r="O28" s="65" t="str">
        <f>'LE 05 (PROG)'!O28:BW28</f>
        <v>Garantizar la viabilidad y sostenibilidad de la Empresa Social del Estado en el largo plazo mediante una gestión financiera prudente, responsable y transparente.</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05 (PROG)'!O29:R29</f>
        <v>LE 05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05 (PROG)'!O30:Q30</f>
        <v>0.75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05 (PROG)'!O31:BW31</f>
        <v>Subgerente Administrativa.</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35.25" customHeight="1" x14ac:dyDescent="0.2">
      <c r="A34" s="37"/>
      <c r="B34" s="286" t="str">
        <f>'LE 05 (PROG)'!B35</f>
        <v>Preparar el proyecto de Presupuesto de Ingresos y Gastos conforme los términos y requisitos exigidos en el Estatuto del Presupuesto.</v>
      </c>
      <c r="C34" s="287"/>
      <c r="D34" s="287"/>
      <c r="E34" s="287"/>
      <c r="F34" s="287"/>
      <c r="G34" s="287"/>
      <c r="H34" s="287"/>
      <c r="I34" s="287"/>
      <c r="J34" s="287"/>
      <c r="K34" s="287"/>
      <c r="L34" s="287"/>
      <c r="M34" s="287"/>
      <c r="N34" s="287"/>
      <c r="O34" s="287"/>
      <c r="P34" s="287"/>
      <c r="Q34" s="287"/>
      <c r="R34" s="287"/>
      <c r="S34" s="287"/>
      <c r="T34" s="287"/>
      <c r="U34" s="288"/>
      <c r="V34" s="289" t="str">
        <f>'LE 05 (PROG)'!V35</f>
        <v>LE 05 OB 01 AC 01</v>
      </c>
      <c r="W34" s="290"/>
      <c r="X34" s="290"/>
      <c r="Y34" s="290"/>
      <c r="Z34" s="290"/>
      <c r="AA34" s="291"/>
      <c r="AB34" s="292">
        <f>'LE 05 (PROG)'!AB35</f>
        <v>1.634E-2</v>
      </c>
      <c r="AC34" s="293"/>
      <c r="AD34" s="293"/>
      <c r="AE34" s="293"/>
      <c r="AF34" s="293"/>
      <c r="AG34" s="294"/>
      <c r="AH34" s="295">
        <f>'LE 05 (PROG)'!AL35</f>
        <v>2</v>
      </c>
      <c r="AI34" s="296"/>
      <c r="AJ34" s="296"/>
      <c r="AK34" s="296"/>
      <c r="AL34" s="296"/>
      <c r="AM34" s="297"/>
      <c r="AN34" s="298">
        <f>'LE 05 (PROG)'!AL36</f>
        <v>2</v>
      </c>
      <c r="AO34" s="299"/>
      <c r="AP34" s="299"/>
      <c r="AQ34" s="299"/>
      <c r="AR34" s="299"/>
      <c r="AS34" s="300"/>
      <c r="AT34" s="301">
        <f>IF(AH34=0,"",(AN34*1)/AH34)</f>
        <v>1</v>
      </c>
      <c r="AU34" s="302"/>
      <c r="AV34" s="302"/>
      <c r="AW34" s="302"/>
      <c r="AX34" s="302"/>
      <c r="AY34" s="303"/>
      <c r="AZ34" s="304">
        <f>AB34*100</f>
        <v>1.6340000000000001</v>
      </c>
      <c r="BA34" s="305"/>
      <c r="BB34" s="305"/>
      <c r="BC34" s="305"/>
      <c r="BD34" s="305"/>
      <c r="BE34" s="305"/>
      <c r="BF34" s="306"/>
      <c r="BG34" s="307">
        <f>IF(AH34=0,(AZ34),((AT34*AB34)*100))</f>
        <v>1.6340000000000001</v>
      </c>
      <c r="BH34" s="308"/>
      <c r="BI34" s="308"/>
      <c r="BJ34" s="308"/>
      <c r="BK34" s="308"/>
      <c r="BL34" s="308"/>
      <c r="BM34" s="309"/>
    </row>
    <row r="35" spans="1:65" ht="35.25" customHeight="1" x14ac:dyDescent="0.2">
      <c r="A35" s="37"/>
      <c r="B35" s="268" t="str">
        <f>'LE 05 (PROG)'!B37</f>
        <v>Presentar el proyecto de Presupuesto de Ingresos y Gastos al Consejo Municipal de Política Fiscal (COMFIS) para su revisión y aprobación.</v>
      </c>
      <c r="C35" s="269"/>
      <c r="D35" s="269"/>
      <c r="E35" s="269"/>
      <c r="F35" s="269"/>
      <c r="G35" s="269"/>
      <c r="H35" s="269"/>
      <c r="I35" s="269"/>
      <c r="J35" s="269"/>
      <c r="K35" s="269"/>
      <c r="L35" s="269"/>
      <c r="M35" s="269"/>
      <c r="N35" s="269"/>
      <c r="O35" s="269"/>
      <c r="P35" s="269"/>
      <c r="Q35" s="269"/>
      <c r="R35" s="269"/>
      <c r="S35" s="269"/>
      <c r="T35" s="269"/>
      <c r="U35" s="270"/>
      <c r="V35" s="271" t="str">
        <f>'LE 05 (PROG)'!V37</f>
        <v>LE 05 OB 01 AC 02</v>
      </c>
      <c r="W35" s="272"/>
      <c r="X35" s="272"/>
      <c r="Y35" s="272"/>
      <c r="Z35" s="272"/>
      <c r="AA35" s="273"/>
      <c r="AB35" s="274">
        <f>'LE 05 (PROG)'!AB37</f>
        <v>5.4000000000000001E-4</v>
      </c>
      <c r="AC35" s="275"/>
      <c r="AD35" s="275"/>
      <c r="AE35" s="275"/>
      <c r="AF35" s="275"/>
      <c r="AG35" s="276"/>
      <c r="AH35" s="277">
        <f>'LE 05 (PROG)'!AL37</f>
        <v>2</v>
      </c>
      <c r="AI35" s="278"/>
      <c r="AJ35" s="278"/>
      <c r="AK35" s="278"/>
      <c r="AL35" s="278"/>
      <c r="AM35" s="279"/>
      <c r="AN35" s="280">
        <f>'LE 05 (PROG)'!AL38</f>
        <v>2</v>
      </c>
      <c r="AO35" s="281"/>
      <c r="AP35" s="281"/>
      <c r="AQ35" s="281"/>
      <c r="AR35" s="281"/>
      <c r="AS35" s="282"/>
      <c r="AT35" s="283">
        <f t="shared" ref="AT35:AT70" si="0">IF(AH35=0,"",(AN35*1)/AH35)</f>
        <v>1</v>
      </c>
      <c r="AU35" s="284"/>
      <c r="AV35" s="284"/>
      <c r="AW35" s="284"/>
      <c r="AX35" s="284"/>
      <c r="AY35" s="285"/>
      <c r="AZ35" s="238">
        <f t="shared" ref="AZ35:AZ70" si="1">AB35*100</f>
        <v>5.3999999999999999E-2</v>
      </c>
      <c r="BA35" s="239"/>
      <c r="BB35" s="239"/>
      <c r="BC35" s="239"/>
      <c r="BD35" s="239"/>
      <c r="BE35" s="239"/>
      <c r="BF35" s="240"/>
      <c r="BG35" s="241">
        <f t="shared" ref="BG35:BG70" si="2">IF(AH35=0,(AZ35),((AT35*AB35)*100))</f>
        <v>5.3999999999999999E-2</v>
      </c>
      <c r="BH35" s="242"/>
      <c r="BI35" s="242"/>
      <c r="BJ35" s="242"/>
      <c r="BK35" s="242"/>
      <c r="BL35" s="242"/>
      <c r="BM35" s="243"/>
    </row>
    <row r="36" spans="1:65" ht="35.25" customHeight="1" x14ac:dyDescent="0.2">
      <c r="A36" s="37"/>
      <c r="B36" s="244" t="str">
        <f>'LE 05 (PROG)'!B39</f>
        <v>Preparar el proyecto de desagregación del Presupuesto de Ingresos y Gastos conforme los términos y requisitos exigidos en el Estatuto del Presupuesto.</v>
      </c>
      <c r="C36" s="245"/>
      <c r="D36" s="245"/>
      <c r="E36" s="245"/>
      <c r="F36" s="245"/>
      <c r="G36" s="245"/>
      <c r="H36" s="245"/>
      <c r="I36" s="245"/>
      <c r="J36" s="245"/>
      <c r="K36" s="245"/>
      <c r="L36" s="245"/>
      <c r="M36" s="245"/>
      <c r="N36" s="245"/>
      <c r="O36" s="245"/>
      <c r="P36" s="245"/>
      <c r="Q36" s="245"/>
      <c r="R36" s="245"/>
      <c r="S36" s="245"/>
      <c r="T36" s="245"/>
      <c r="U36" s="246"/>
      <c r="V36" s="247" t="str">
        <f>'LE 05 (PROG)'!V39</f>
        <v>LE 05 OB 01 AC 03</v>
      </c>
      <c r="W36" s="248"/>
      <c r="X36" s="248"/>
      <c r="Y36" s="248"/>
      <c r="Z36" s="248"/>
      <c r="AA36" s="249"/>
      <c r="AB36" s="250">
        <f>'LE 05 (PROG)'!AB39</f>
        <v>1.7510000000000001E-2</v>
      </c>
      <c r="AC36" s="251"/>
      <c r="AD36" s="251"/>
      <c r="AE36" s="251"/>
      <c r="AF36" s="251"/>
      <c r="AG36" s="252"/>
      <c r="AH36" s="253">
        <f>'LE 05 (PROG)'!AL39</f>
        <v>2</v>
      </c>
      <c r="AI36" s="254"/>
      <c r="AJ36" s="254"/>
      <c r="AK36" s="254"/>
      <c r="AL36" s="254"/>
      <c r="AM36" s="255"/>
      <c r="AN36" s="256">
        <f>'LE 05 (PROG)'!AL40</f>
        <v>2</v>
      </c>
      <c r="AO36" s="257"/>
      <c r="AP36" s="257"/>
      <c r="AQ36" s="257"/>
      <c r="AR36" s="257"/>
      <c r="AS36" s="258"/>
      <c r="AT36" s="259">
        <f t="shared" si="0"/>
        <v>1</v>
      </c>
      <c r="AU36" s="260"/>
      <c r="AV36" s="260"/>
      <c r="AW36" s="260"/>
      <c r="AX36" s="260"/>
      <c r="AY36" s="261"/>
      <c r="AZ36" s="262">
        <f t="shared" si="1"/>
        <v>1.7510000000000001</v>
      </c>
      <c r="BA36" s="263"/>
      <c r="BB36" s="263"/>
      <c r="BC36" s="263"/>
      <c r="BD36" s="263"/>
      <c r="BE36" s="263"/>
      <c r="BF36" s="264"/>
      <c r="BG36" s="265">
        <f t="shared" si="2"/>
        <v>1.7510000000000001</v>
      </c>
      <c r="BH36" s="266"/>
      <c r="BI36" s="266"/>
      <c r="BJ36" s="266"/>
      <c r="BK36" s="266"/>
      <c r="BL36" s="266"/>
      <c r="BM36" s="267"/>
    </row>
    <row r="37" spans="1:65" ht="54.75" customHeight="1" x14ac:dyDescent="0.2">
      <c r="A37" s="37"/>
      <c r="B37" s="268" t="str">
        <f>'LE 05 (PROG)'!B41</f>
        <v>Presentar el proyecto de desagregación del Presupuesto de Ingresos y Gastos a la Junta Directiva de la Empresa Social del Estado para su revisión y aprobación.</v>
      </c>
      <c r="C37" s="269"/>
      <c r="D37" s="269"/>
      <c r="E37" s="269"/>
      <c r="F37" s="269"/>
      <c r="G37" s="269"/>
      <c r="H37" s="269"/>
      <c r="I37" s="269"/>
      <c r="J37" s="269"/>
      <c r="K37" s="269"/>
      <c r="L37" s="269"/>
      <c r="M37" s="269"/>
      <c r="N37" s="269"/>
      <c r="O37" s="269"/>
      <c r="P37" s="269"/>
      <c r="Q37" s="269"/>
      <c r="R37" s="269"/>
      <c r="S37" s="269"/>
      <c r="T37" s="269"/>
      <c r="U37" s="270"/>
      <c r="V37" s="271" t="str">
        <f>'LE 05 (PROG)'!V41</f>
        <v>LE 05 OB 01 AC 04</v>
      </c>
      <c r="W37" s="272"/>
      <c r="X37" s="272"/>
      <c r="Y37" s="272"/>
      <c r="Z37" s="272"/>
      <c r="AA37" s="273"/>
      <c r="AB37" s="274">
        <f>'LE 05 (PROG)'!AB41</f>
        <v>5.1000000000000004E-4</v>
      </c>
      <c r="AC37" s="275"/>
      <c r="AD37" s="275"/>
      <c r="AE37" s="275"/>
      <c r="AF37" s="275"/>
      <c r="AG37" s="276"/>
      <c r="AH37" s="277">
        <f>'LE 05 (PROG)'!AL41</f>
        <v>2</v>
      </c>
      <c r="AI37" s="278"/>
      <c r="AJ37" s="278"/>
      <c r="AK37" s="278"/>
      <c r="AL37" s="278"/>
      <c r="AM37" s="279"/>
      <c r="AN37" s="280">
        <f>'LE 05 (PROG)'!AL42</f>
        <v>2</v>
      </c>
      <c r="AO37" s="281"/>
      <c r="AP37" s="281"/>
      <c r="AQ37" s="281"/>
      <c r="AR37" s="281"/>
      <c r="AS37" s="282"/>
      <c r="AT37" s="283">
        <f t="shared" si="0"/>
        <v>1</v>
      </c>
      <c r="AU37" s="284"/>
      <c r="AV37" s="284"/>
      <c r="AW37" s="284"/>
      <c r="AX37" s="284"/>
      <c r="AY37" s="285"/>
      <c r="AZ37" s="238">
        <f t="shared" si="1"/>
        <v>5.1000000000000004E-2</v>
      </c>
      <c r="BA37" s="239"/>
      <c r="BB37" s="239"/>
      <c r="BC37" s="239"/>
      <c r="BD37" s="239"/>
      <c r="BE37" s="239"/>
      <c r="BF37" s="240"/>
      <c r="BG37" s="241">
        <f t="shared" si="2"/>
        <v>5.1000000000000004E-2</v>
      </c>
      <c r="BH37" s="242"/>
      <c r="BI37" s="242"/>
      <c r="BJ37" s="242"/>
      <c r="BK37" s="242"/>
      <c r="BL37" s="242"/>
      <c r="BM37" s="243"/>
    </row>
    <row r="38" spans="1:65" ht="18" customHeight="1" x14ac:dyDescent="0.2">
      <c r="A38" s="37"/>
      <c r="B38" s="244" t="str">
        <f>'LE 05 (PROG)'!B43</f>
        <v>Monitorear la ejecución del Presupuesto de Ingresos y Gastos.</v>
      </c>
      <c r="C38" s="245"/>
      <c r="D38" s="245"/>
      <c r="E38" s="245"/>
      <c r="F38" s="245"/>
      <c r="G38" s="245"/>
      <c r="H38" s="245"/>
      <c r="I38" s="245"/>
      <c r="J38" s="245"/>
      <c r="K38" s="245"/>
      <c r="L38" s="245"/>
      <c r="M38" s="245"/>
      <c r="N38" s="245"/>
      <c r="O38" s="245"/>
      <c r="P38" s="245"/>
      <c r="Q38" s="245"/>
      <c r="R38" s="245"/>
      <c r="S38" s="245"/>
      <c r="T38" s="245"/>
      <c r="U38" s="246"/>
      <c r="V38" s="247" t="str">
        <f>'LE 05 (PROG)'!V43</f>
        <v>LE 05 OB 01 AC 05</v>
      </c>
      <c r="W38" s="248"/>
      <c r="X38" s="248"/>
      <c r="Y38" s="248"/>
      <c r="Z38" s="248"/>
      <c r="AA38" s="249"/>
      <c r="AB38" s="250">
        <f>'LE 05 (PROG)'!AB43</f>
        <v>2.8879999999999999E-2</v>
      </c>
      <c r="AC38" s="251"/>
      <c r="AD38" s="251"/>
      <c r="AE38" s="251"/>
      <c r="AF38" s="251"/>
      <c r="AG38" s="252"/>
      <c r="AH38" s="253">
        <f>'LE 05 (PROG)'!AL43</f>
        <v>24</v>
      </c>
      <c r="AI38" s="254"/>
      <c r="AJ38" s="254"/>
      <c r="AK38" s="254"/>
      <c r="AL38" s="254"/>
      <c r="AM38" s="255"/>
      <c r="AN38" s="256">
        <f>'LE 05 (PROG)'!AL44</f>
        <v>24</v>
      </c>
      <c r="AO38" s="257"/>
      <c r="AP38" s="257"/>
      <c r="AQ38" s="257"/>
      <c r="AR38" s="257"/>
      <c r="AS38" s="258"/>
      <c r="AT38" s="259">
        <f t="shared" si="0"/>
        <v>1</v>
      </c>
      <c r="AU38" s="260"/>
      <c r="AV38" s="260"/>
      <c r="AW38" s="260"/>
      <c r="AX38" s="260"/>
      <c r="AY38" s="261"/>
      <c r="AZ38" s="262">
        <f t="shared" si="1"/>
        <v>2.8879999999999999</v>
      </c>
      <c r="BA38" s="263"/>
      <c r="BB38" s="263"/>
      <c r="BC38" s="263"/>
      <c r="BD38" s="263"/>
      <c r="BE38" s="263"/>
      <c r="BF38" s="264"/>
      <c r="BG38" s="265">
        <f t="shared" si="2"/>
        <v>2.8879999999999999</v>
      </c>
      <c r="BH38" s="266"/>
      <c r="BI38" s="266"/>
      <c r="BJ38" s="266"/>
      <c r="BK38" s="266"/>
      <c r="BL38" s="266"/>
      <c r="BM38" s="267"/>
    </row>
    <row r="39" spans="1:65" ht="35.25" customHeight="1" x14ac:dyDescent="0.2">
      <c r="A39" s="37"/>
      <c r="B39" s="268" t="str">
        <f>'LE 05 (PROG)'!B45</f>
        <v>Presentar informes de ejecución presupuestal al Comité de Sostenibilidad Contable y a la Junta Directiva de la Empresa Social del Estado.</v>
      </c>
      <c r="C39" s="269"/>
      <c r="D39" s="269"/>
      <c r="E39" s="269"/>
      <c r="F39" s="269"/>
      <c r="G39" s="269"/>
      <c r="H39" s="269"/>
      <c r="I39" s="269"/>
      <c r="J39" s="269"/>
      <c r="K39" s="269"/>
      <c r="L39" s="269"/>
      <c r="M39" s="269"/>
      <c r="N39" s="269"/>
      <c r="O39" s="269"/>
      <c r="P39" s="269"/>
      <c r="Q39" s="269"/>
      <c r="R39" s="269"/>
      <c r="S39" s="269"/>
      <c r="T39" s="269"/>
      <c r="U39" s="270"/>
      <c r="V39" s="271" t="str">
        <f>'LE 05 (PROG)'!V45</f>
        <v>LE 05 OB 01 AC 06</v>
      </c>
      <c r="W39" s="272"/>
      <c r="X39" s="272"/>
      <c r="Y39" s="272"/>
      <c r="Z39" s="272"/>
      <c r="AA39" s="273"/>
      <c r="AB39" s="274">
        <f>'LE 05 (PROG)'!AB45</f>
        <v>7.28E-3</v>
      </c>
      <c r="AC39" s="275"/>
      <c r="AD39" s="275"/>
      <c r="AE39" s="275"/>
      <c r="AF39" s="275"/>
      <c r="AG39" s="276"/>
      <c r="AH39" s="277">
        <f>'LE 05 (PROG)'!AL45</f>
        <v>20</v>
      </c>
      <c r="AI39" s="278"/>
      <c r="AJ39" s="278"/>
      <c r="AK39" s="278"/>
      <c r="AL39" s="278"/>
      <c r="AM39" s="279"/>
      <c r="AN39" s="280">
        <f>'LE 05 (PROG)'!AL46</f>
        <v>15</v>
      </c>
      <c r="AO39" s="281"/>
      <c r="AP39" s="281"/>
      <c r="AQ39" s="281"/>
      <c r="AR39" s="281"/>
      <c r="AS39" s="282"/>
      <c r="AT39" s="283">
        <f t="shared" si="0"/>
        <v>0.75</v>
      </c>
      <c r="AU39" s="284"/>
      <c r="AV39" s="284"/>
      <c r="AW39" s="284"/>
      <c r="AX39" s="284"/>
      <c r="AY39" s="285"/>
      <c r="AZ39" s="238">
        <f t="shared" si="1"/>
        <v>0.72799999999999998</v>
      </c>
      <c r="BA39" s="239"/>
      <c r="BB39" s="239"/>
      <c r="BC39" s="239"/>
      <c r="BD39" s="239"/>
      <c r="BE39" s="239"/>
      <c r="BF39" s="240"/>
      <c r="BG39" s="241">
        <f t="shared" si="2"/>
        <v>0.54599999999999993</v>
      </c>
      <c r="BH39" s="242"/>
      <c r="BI39" s="242"/>
      <c r="BJ39" s="242"/>
      <c r="BK39" s="242"/>
      <c r="BL39" s="242"/>
      <c r="BM39" s="243"/>
    </row>
    <row r="40" spans="1:65" ht="54.75" customHeight="1" x14ac:dyDescent="0.2">
      <c r="A40" s="37"/>
      <c r="B40" s="244" t="str">
        <f>'LE 05 (PROG)'!B47</f>
        <v>Realizar los ajustes que sean requeridos en el Presupuesto de Ingresos y Gastos conforme los términos y requisitos exigidos en el Estatuto del Presupuesto.</v>
      </c>
      <c r="C40" s="245"/>
      <c r="D40" s="245"/>
      <c r="E40" s="245"/>
      <c r="F40" s="245"/>
      <c r="G40" s="245"/>
      <c r="H40" s="245"/>
      <c r="I40" s="245"/>
      <c r="J40" s="245"/>
      <c r="K40" s="245"/>
      <c r="L40" s="245"/>
      <c r="M40" s="245"/>
      <c r="N40" s="245"/>
      <c r="O40" s="245"/>
      <c r="P40" s="245"/>
      <c r="Q40" s="245"/>
      <c r="R40" s="245"/>
      <c r="S40" s="245"/>
      <c r="T40" s="245"/>
      <c r="U40" s="246"/>
      <c r="V40" s="247" t="str">
        <f>'LE 05 (PROG)'!V47</f>
        <v>LE 05 OB 01 AC 07</v>
      </c>
      <c r="W40" s="248"/>
      <c r="X40" s="248"/>
      <c r="Y40" s="248"/>
      <c r="Z40" s="248"/>
      <c r="AA40" s="249"/>
      <c r="AB40" s="250">
        <f>'LE 05 (PROG)'!AB47</f>
        <v>5.8700000000000002E-3</v>
      </c>
      <c r="AC40" s="251"/>
      <c r="AD40" s="251"/>
      <c r="AE40" s="251"/>
      <c r="AF40" s="251"/>
      <c r="AG40" s="252"/>
      <c r="AH40" s="253">
        <f>'LE 05 (PROG)'!AL47</f>
        <v>6</v>
      </c>
      <c r="AI40" s="254"/>
      <c r="AJ40" s="254"/>
      <c r="AK40" s="254"/>
      <c r="AL40" s="254"/>
      <c r="AM40" s="255"/>
      <c r="AN40" s="256">
        <f>'LE 05 (PROG)'!AL48</f>
        <v>10</v>
      </c>
      <c r="AO40" s="257"/>
      <c r="AP40" s="257"/>
      <c r="AQ40" s="257"/>
      <c r="AR40" s="257"/>
      <c r="AS40" s="258"/>
      <c r="AT40" s="259">
        <f t="shared" si="0"/>
        <v>1.6666666666666667</v>
      </c>
      <c r="AU40" s="260"/>
      <c r="AV40" s="260"/>
      <c r="AW40" s="260"/>
      <c r="AX40" s="260"/>
      <c r="AY40" s="261"/>
      <c r="AZ40" s="262">
        <f t="shared" si="1"/>
        <v>0.58699999999999997</v>
      </c>
      <c r="BA40" s="263"/>
      <c r="BB40" s="263"/>
      <c r="BC40" s="263"/>
      <c r="BD40" s="263"/>
      <c r="BE40" s="263"/>
      <c r="BF40" s="264"/>
      <c r="BG40" s="265">
        <f t="shared" si="2"/>
        <v>0.9783333333333335</v>
      </c>
      <c r="BH40" s="266"/>
      <c r="BI40" s="266"/>
      <c r="BJ40" s="266"/>
      <c r="BK40" s="266"/>
      <c r="BL40" s="266"/>
      <c r="BM40" s="267"/>
    </row>
    <row r="41" spans="1:65" ht="18" customHeight="1" x14ac:dyDescent="0.2">
      <c r="A41" s="37"/>
      <c r="B41" s="268" t="str">
        <f>'LE 05 (PROG)'!B49</f>
        <v>Facturar los servicios de salud, individualmente por usuario.</v>
      </c>
      <c r="C41" s="269"/>
      <c r="D41" s="269"/>
      <c r="E41" s="269"/>
      <c r="F41" s="269"/>
      <c r="G41" s="269"/>
      <c r="H41" s="269"/>
      <c r="I41" s="269"/>
      <c r="J41" s="269"/>
      <c r="K41" s="269"/>
      <c r="L41" s="269"/>
      <c r="M41" s="269"/>
      <c r="N41" s="269"/>
      <c r="O41" s="269"/>
      <c r="P41" s="269"/>
      <c r="Q41" s="269"/>
      <c r="R41" s="269"/>
      <c r="S41" s="269"/>
      <c r="T41" s="269"/>
      <c r="U41" s="270"/>
      <c r="V41" s="271" t="str">
        <f>'LE 05 (PROG)'!V49</f>
        <v>LE 05 OB 01 AC 08</v>
      </c>
      <c r="W41" s="272"/>
      <c r="X41" s="272"/>
      <c r="Y41" s="272"/>
      <c r="Z41" s="272"/>
      <c r="AA41" s="273"/>
      <c r="AB41" s="274">
        <f>'LE 05 (PROG)'!AB49</f>
        <v>0.39934999999999998</v>
      </c>
      <c r="AC41" s="275"/>
      <c r="AD41" s="275"/>
      <c r="AE41" s="275"/>
      <c r="AF41" s="275"/>
      <c r="AG41" s="276"/>
      <c r="AH41" s="277">
        <f>'LE 05 (PROG)'!AL49</f>
        <v>2</v>
      </c>
      <c r="AI41" s="278"/>
      <c r="AJ41" s="278"/>
      <c r="AK41" s="278"/>
      <c r="AL41" s="278"/>
      <c r="AM41" s="279"/>
      <c r="AN41" s="280">
        <f>'LE 05 (PROG)'!AL50</f>
        <v>2</v>
      </c>
      <c r="AO41" s="281"/>
      <c r="AP41" s="281"/>
      <c r="AQ41" s="281"/>
      <c r="AR41" s="281"/>
      <c r="AS41" s="282"/>
      <c r="AT41" s="283">
        <f t="shared" si="0"/>
        <v>1</v>
      </c>
      <c r="AU41" s="284"/>
      <c r="AV41" s="284"/>
      <c r="AW41" s="284"/>
      <c r="AX41" s="284"/>
      <c r="AY41" s="285"/>
      <c r="AZ41" s="238">
        <f t="shared" si="1"/>
        <v>39.934999999999995</v>
      </c>
      <c r="BA41" s="239"/>
      <c r="BB41" s="239"/>
      <c r="BC41" s="239"/>
      <c r="BD41" s="239"/>
      <c r="BE41" s="239"/>
      <c r="BF41" s="240"/>
      <c r="BG41" s="241">
        <f t="shared" si="2"/>
        <v>39.934999999999995</v>
      </c>
      <c r="BH41" s="242"/>
      <c r="BI41" s="242"/>
      <c r="BJ41" s="242"/>
      <c r="BK41" s="242"/>
      <c r="BL41" s="242"/>
      <c r="BM41" s="243"/>
    </row>
    <row r="42" spans="1:65" ht="35.25" customHeight="1" x14ac:dyDescent="0.2">
      <c r="A42" s="37"/>
      <c r="B42" s="244" t="str">
        <f>'LE 05 (PROG)'!B51</f>
        <v>Consolidar la facturación mensual y enviarla a las Entidades Responsables de Pago (ERP).</v>
      </c>
      <c r="C42" s="245"/>
      <c r="D42" s="245"/>
      <c r="E42" s="245"/>
      <c r="F42" s="245"/>
      <c r="G42" s="245"/>
      <c r="H42" s="245"/>
      <c r="I42" s="245"/>
      <c r="J42" s="245"/>
      <c r="K42" s="245"/>
      <c r="L42" s="245"/>
      <c r="M42" s="245"/>
      <c r="N42" s="245"/>
      <c r="O42" s="245"/>
      <c r="P42" s="245"/>
      <c r="Q42" s="245"/>
      <c r="R42" s="245"/>
      <c r="S42" s="245"/>
      <c r="T42" s="245"/>
      <c r="U42" s="246"/>
      <c r="V42" s="247" t="str">
        <f>'LE 05 (PROG)'!V51</f>
        <v>LE 05 OB 01 AC 09</v>
      </c>
      <c r="W42" s="248"/>
      <c r="X42" s="248"/>
      <c r="Y42" s="248"/>
      <c r="Z42" s="248"/>
      <c r="AA42" s="249"/>
      <c r="AB42" s="250">
        <f>'LE 05 (PROG)'!AB51</f>
        <v>3.0890000000000001E-2</v>
      </c>
      <c r="AC42" s="251"/>
      <c r="AD42" s="251"/>
      <c r="AE42" s="251"/>
      <c r="AF42" s="251"/>
      <c r="AG42" s="252"/>
      <c r="AH42" s="253">
        <f>'LE 05 (PROG)'!AL51</f>
        <v>24</v>
      </c>
      <c r="AI42" s="254"/>
      <c r="AJ42" s="254"/>
      <c r="AK42" s="254"/>
      <c r="AL42" s="254"/>
      <c r="AM42" s="255"/>
      <c r="AN42" s="256">
        <f>'LE 05 (PROG)'!AL52</f>
        <v>24</v>
      </c>
      <c r="AO42" s="257"/>
      <c r="AP42" s="257"/>
      <c r="AQ42" s="257"/>
      <c r="AR42" s="257"/>
      <c r="AS42" s="258"/>
      <c r="AT42" s="259">
        <f t="shared" si="0"/>
        <v>1</v>
      </c>
      <c r="AU42" s="260"/>
      <c r="AV42" s="260"/>
      <c r="AW42" s="260"/>
      <c r="AX42" s="260"/>
      <c r="AY42" s="261"/>
      <c r="AZ42" s="262">
        <f t="shared" si="1"/>
        <v>3.089</v>
      </c>
      <c r="BA42" s="263"/>
      <c r="BB42" s="263"/>
      <c r="BC42" s="263"/>
      <c r="BD42" s="263"/>
      <c r="BE42" s="263"/>
      <c r="BF42" s="264"/>
      <c r="BG42" s="265">
        <f t="shared" si="2"/>
        <v>3.089</v>
      </c>
      <c r="BH42" s="266"/>
      <c r="BI42" s="266"/>
      <c r="BJ42" s="266"/>
      <c r="BK42" s="266"/>
      <c r="BL42" s="266"/>
      <c r="BM42" s="267"/>
    </row>
    <row r="43" spans="1:65" ht="35.25" customHeight="1" x14ac:dyDescent="0.2">
      <c r="A43" s="37"/>
      <c r="B43" s="268" t="str">
        <f>'LE 05 (PROG)'!B53</f>
        <v>Presentar informes de facturación al Comité de Sostenibilidad Contable de la Empresa Social del Estado.</v>
      </c>
      <c r="C43" s="269"/>
      <c r="D43" s="269"/>
      <c r="E43" s="269"/>
      <c r="F43" s="269"/>
      <c r="G43" s="269"/>
      <c r="H43" s="269"/>
      <c r="I43" s="269"/>
      <c r="J43" s="269"/>
      <c r="K43" s="269"/>
      <c r="L43" s="269"/>
      <c r="M43" s="269"/>
      <c r="N43" s="269"/>
      <c r="O43" s="269"/>
      <c r="P43" s="269"/>
      <c r="Q43" s="269"/>
      <c r="R43" s="269"/>
      <c r="S43" s="269"/>
      <c r="T43" s="269"/>
      <c r="U43" s="270"/>
      <c r="V43" s="271" t="str">
        <f>'LE 05 (PROG)'!V53</f>
        <v>LE 05 OB 01 AC 10</v>
      </c>
      <c r="W43" s="272"/>
      <c r="X43" s="272"/>
      <c r="Y43" s="272"/>
      <c r="Z43" s="272"/>
      <c r="AA43" s="273"/>
      <c r="AB43" s="274">
        <f>'LE 05 (PROG)'!AB53</f>
        <v>1.32E-3</v>
      </c>
      <c r="AC43" s="275"/>
      <c r="AD43" s="275"/>
      <c r="AE43" s="275"/>
      <c r="AF43" s="275"/>
      <c r="AG43" s="276"/>
      <c r="AH43" s="277">
        <f>'LE 05 (PROG)'!AL53</f>
        <v>8</v>
      </c>
      <c r="AI43" s="278"/>
      <c r="AJ43" s="278"/>
      <c r="AK43" s="278"/>
      <c r="AL43" s="278"/>
      <c r="AM43" s="279"/>
      <c r="AN43" s="280">
        <f>'LE 05 (PROG)'!AL54</f>
        <v>5</v>
      </c>
      <c r="AO43" s="281"/>
      <c r="AP43" s="281"/>
      <c r="AQ43" s="281"/>
      <c r="AR43" s="281"/>
      <c r="AS43" s="282"/>
      <c r="AT43" s="283">
        <f t="shared" si="0"/>
        <v>0.625</v>
      </c>
      <c r="AU43" s="284"/>
      <c r="AV43" s="284"/>
      <c r="AW43" s="284"/>
      <c r="AX43" s="284"/>
      <c r="AY43" s="285"/>
      <c r="AZ43" s="238">
        <f t="shared" si="1"/>
        <v>0.13200000000000001</v>
      </c>
      <c r="BA43" s="239"/>
      <c r="BB43" s="239"/>
      <c r="BC43" s="239"/>
      <c r="BD43" s="239"/>
      <c r="BE43" s="239"/>
      <c r="BF43" s="240"/>
      <c r="BG43" s="241">
        <f t="shared" si="2"/>
        <v>8.2500000000000004E-2</v>
      </c>
      <c r="BH43" s="242"/>
      <c r="BI43" s="242"/>
      <c r="BJ43" s="242"/>
      <c r="BK43" s="242"/>
      <c r="BL43" s="242"/>
      <c r="BM43" s="243"/>
    </row>
    <row r="44" spans="1:65" ht="35.25" customHeight="1" x14ac:dyDescent="0.2">
      <c r="A44" s="37"/>
      <c r="B44" s="244" t="str">
        <f>'LE 05 (PROG)'!B55</f>
        <v>Recibir y radicar las glosas presentadas por las Entidades Responsables de Pago (ERP).</v>
      </c>
      <c r="C44" s="245"/>
      <c r="D44" s="245"/>
      <c r="E44" s="245"/>
      <c r="F44" s="245"/>
      <c r="G44" s="245"/>
      <c r="H44" s="245"/>
      <c r="I44" s="245"/>
      <c r="J44" s="245"/>
      <c r="K44" s="245"/>
      <c r="L44" s="245"/>
      <c r="M44" s="245"/>
      <c r="N44" s="245"/>
      <c r="O44" s="245"/>
      <c r="P44" s="245"/>
      <c r="Q44" s="245"/>
      <c r="R44" s="245"/>
      <c r="S44" s="245"/>
      <c r="T44" s="245"/>
      <c r="U44" s="246"/>
      <c r="V44" s="247" t="str">
        <f>'LE 05 (PROG)'!V55</f>
        <v>LE 05 OB 01 AC 11</v>
      </c>
      <c r="W44" s="248"/>
      <c r="X44" s="248"/>
      <c r="Y44" s="248"/>
      <c r="Z44" s="248"/>
      <c r="AA44" s="249"/>
      <c r="AB44" s="250">
        <f>'LE 05 (PROG)'!AB55</f>
        <v>9.0699999999999999E-3</v>
      </c>
      <c r="AC44" s="251"/>
      <c r="AD44" s="251"/>
      <c r="AE44" s="251"/>
      <c r="AF44" s="251"/>
      <c r="AG44" s="252"/>
      <c r="AH44" s="253">
        <f>'LE 05 (PROG)'!AL55</f>
        <v>2</v>
      </c>
      <c r="AI44" s="254"/>
      <c r="AJ44" s="254"/>
      <c r="AK44" s="254"/>
      <c r="AL44" s="254"/>
      <c r="AM44" s="255"/>
      <c r="AN44" s="256">
        <f>'LE 05 (PROG)'!AL56</f>
        <v>2</v>
      </c>
      <c r="AO44" s="257"/>
      <c r="AP44" s="257"/>
      <c r="AQ44" s="257"/>
      <c r="AR44" s="257"/>
      <c r="AS44" s="258"/>
      <c r="AT44" s="259">
        <f t="shared" si="0"/>
        <v>1</v>
      </c>
      <c r="AU44" s="260"/>
      <c r="AV44" s="260"/>
      <c r="AW44" s="260"/>
      <c r="AX44" s="260"/>
      <c r="AY44" s="261"/>
      <c r="AZ44" s="262">
        <f t="shared" si="1"/>
        <v>0.90700000000000003</v>
      </c>
      <c r="BA44" s="263"/>
      <c r="BB44" s="263"/>
      <c r="BC44" s="263"/>
      <c r="BD44" s="263"/>
      <c r="BE44" s="263"/>
      <c r="BF44" s="264"/>
      <c r="BG44" s="265">
        <f t="shared" si="2"/>
        <v>0.90700000000000003</v>
      </c>
      <c r="BH44" s="266"/>
      <c r="BI44" s="266"/>
      <c r="BJ44" s="266"/>
      <c r="BK44" s="266"/>
      <c r="BL44" s="266"/>
      <c r="BM44" s="267"/>
    </row>
    <row r="45" spans="1:65" ht="35.25" customHeight="1" x14ac:dyDescent="0.2">
      <c r="A45" s="37"/>
      <c r="B45" s="268" t="str">
        <f>'LE 05 (PROG)'!B57</f>
        <v>Analizar las glosas  presentadas por las Entidades Responsables de Pago (ERP).</v>
      </c>
      <c r="C45" s="269"/>
      <c r="D45" s="269"/>
      <c r="E45" s="269"/>
      <c r="F45" s="269"/>
      <c r="G45" s="269"/>
      <c r="H45" s="269"/>
      <c r="I45" s="269"/>
      <c r="J45" s="269"/>
      <c r="K45" s="269"/>
      <c r="L45" s="269"/>
      <c r="M45" s="269"/>
      <c r="N45" s="269"/>
      <c r="O45" s="269"/>
      <c r="P45" s="269"/>
      <c r="Q45" s="269"/>
      <c r="R45" s="269"/>
      <c r="S45" s="269"/>
      <c r="T45" s="269"/>
      <c r="U45" s="270"/>
      <c r="V45" s="271" t="str">
        <f>'LE 05 (PROG)'!V57</f>
        <v>LE 05 OB 01 AC 12</v>
      </c>
      <c r="W45" s="272"/>
      <c r="X45" s="272"/>
      <c r="Y45" s="272"/>
      <c r="Z45" s="272"/>
      <c r="AA45" s="273"/>
      <c r="AB45" s="274">
        <f>'LE 05 (PROG)'!AB57</f>
        <v>2.2599999999999999E-2</v>
      </c>
      <c r="AC45" s="275"/>
      <c r="AD45" s="275"/>
      <c r="AE45" s="275"/>
      <c r="AF45" s="275"/>
      <c r="AG45" s="276"/>
      <c r="AH45" s="277">
        <f>'LE 05 (PROG)'!AL57</f>
        <v>2</v>
      </c>
      <c r="AI45" s="278"/>
      <c r="AJ45" s="278"/>
      <c r="AK45" s="278"/>
      <c r="AL45" s="278"/>
      <c r="AM45" s="279"/>
      <c r="AN45" s="280">
        <f>'LE 05 (PROG)'!AL58</f>
        <v>2</v>
      </c>
      <c r="AO45" s="281"/>
      <c r="AP45" s="281"/>
      <c r="AQ45" s="281"/>
      <c r="AR45" s="281"/>
      <c r="AS45" s="282"/>
      <c r="AT45" s="283">
        <f t="shared" si="0"/>
        <v>1</v>
      </c>
      <c r="AU45" s="284"/>
      <c r="AV45" s="284"/>
      <c r="AW45" s="284"/>
      <c r="AX45" s="284"/>
      <c r="AY45" s="285"/>
      <c r="AZ45" s="238">
        <f t="shared" si="1"/>
        <v>2.2599999999999998</v>
      </c>
      <c r="BA45" s="239"/>
      <c r="BB45" s="239"/>
      <c r="BC45" s="239"/>
      <c r="BD45" s="239"/>
      <c r="BE45" s="239"/>
      <c r="BF45" s="240"/>
      <c r="BG45" s="241">
        <f t="shared" si="2"/>
        <v>2.2599999999999998</v>
      </c>
      <c r="BH45" s="242"/>
      <c r="BI45" s="242"/>
      <c r="BJ45" s="242"/>
      <c r="BK45" s="242"/>
      <c r="BL45" s="242"/>
      <c r="BM45" s="243"/>
    </row>
    <row r="46" spans="1:65" ht="35.25" customHeight="1" x14ac:dyDescent="0.2">
      <c r="A46" s="37"/>
      <c r="B46" s="244" t="str">
        <f>'LE 05 (PROG)'!B59</f>
        <v>Trasladar las glosas presentadas por las Entidades Responsables de Pago (ERP) a los funcionarios responsables de la respuesta.</v>
      </c>
      <c r="C46" s="245"/>
      <c r="D46" s="245"/>
      <c r="E46" s="245"/>
      <c r="F46" s="245"/>
      <c r="G46" s="245"/>
      <c r="H46" s="245"/>
      <c r="I46" s="245"/>
      <c r="J46" s="245"/>
      <c r="K46" s="245"/>
      <c r="L46" s="245"/>
      <c r="M46" s="245"/>
      <c r="N46" s="245"/>
      <c r="O46" s="245"/>
      <c r="P46" s="245"/>
      <c r="Q46" s="245"/>
      <c r="R46" s="245"/>
      <c r="S46" s="245"/>
      <c r="T46" s="245"/>
      <c r="U46" s="246"/>
      <c r="V46" s="247" t="str">
        <f>'LE 05 (PROG)'!V59</f>
        <v>LE 05 OB 01 AC 13</v>
      </c>
      <c r="W46" s="248"/>
      <c r="X46" s="248"/>
      <c r="Y46" s="248"/>
      <c r="Z46" s="248"/>
      <c r="AA46" s="249"/>
      <c r="AB46" s="250">
        <f>'LE 05 (PROG)'!AB59</f>
        <v>4.2900000000000004E-3</v>
      </c>
      <c r="AC46" s="251"/>
      <c r="AD46" s="251"/>
      <c r="AE46" s="251"/>
      <c r="AF46" s="251"/>
      <c r="AG46" s="252"/>
      <c r="AH46" s="253">
        <f>'LE 05 (PROG)'!AL59</f>
        <v>2</v>
      </c>
      <c r="AI46" s="254"/>
      <c r="AJ46" s="254"/>
      <c r="AK46" s="254"/>
      <c r="AL46" s="254"/>
      <c r="AM46" s="255"/>
      <c r="AN46" s="256">
        <f>'LE 05 (PROG)'!AL60</f>
        <v>2</v>
      </c>
      <c r="AO46" s="257"/>
      <c r="AP46" s="257"/>
      <c r="AQ46" s="257"/>
      <c r="AR46" s="257"/>
      <c r="AS46" s="258"/>
      <c r="AT46" s="259">
        <f t="shared" si="0"/>
        <v>1</v>
      </c>
      <c r="AU46" s="260"/>
      <c r="AV46" s="260"/>
      <c r="AW46" s="260"/>
      <c r="AX46" s="260"/>
      <c r="AY46" s="261"/>
      <c r="AZ46" s="262">
        <f t="shared" si="1"/>
        <v>0.42900000000000005</v>
      </c>
      <c r="BA46" s="263"/>
      <c r="BB46" s="263"/>
      <c r="BC46" s="263"/>
      <c r="BD46" s="263"/>
      <c r="BE46" s="263"/>
      <c r="BF46" s="264"/>
      <c r="BG46" s="265">
        <f t="shared" si="2"/>
        <v>0.42900000000000005</v>
      </c>
      <c r="BH46" s="266"/>
      <c r="BI46" s="266"/>
      <c r="BJ46" s="266"/>
      <c r="BK46" s="266"/>
      <c r="BL46" s="266"/>
      <c r="BM46" s="267"/>
    </row>
    <row r="47" spans="1:65" ht="35.25" customHeight="1" x14ac:dyDescent="0.2">
      <c r="A47" s="37"/>
      <c r="B47" s="268" t="str">
        <f>'LE 05 (PROG)'!B61</f>
        <v>Enviar la respuesta de las glosas a las Entidades Responsables de Pago (ERP).</v>
      </c>
      <c r="C47" s="269"/>
      <c r="D47" s="269"/>
      <c r="E47" s="269"/>
      <c r="F47" s="269"/>
      <c r="G47" s="269"/>
      <c r="H47" s="269"/>
      <c r="I47" s="269"/>
      <c r="J47" s="269"/>
      <c r="K47" s="269"/>
      <c r="L47" s="269"/>
      <c r="M47" s="269"/>
      <c r="N47" s="269"/>
      <c r="O47" s="269"/>
      <c r="P47" s="269"/>
      <c r="Q47" s="269"/>
      <c r="R47" s="269"/>
      <c r="S47" s="269"/>
      <c r="T47" s="269"/>
      <c r="U47" s="270"/>
      <c r="V47" s="271" t="str">
        <f>'LE 05 (PROG)'!V61</f>
        <v>LE 05 OB 01 AC 14</v>
      </c>
      <c r="W47" s="272"/>
      <c r="X47" s="272"/>
      <c r="Y47" s="272"/>
      <c r="Z47" s="272"/>
      <c r="AA47" s="273"/>
      <c r="AB47" s="274">
        <f>'LE 05 (PROG)'!AB61</f>
        <v>3.9399999999999999E-3</v>
      </c>
      <c r="AC47" s="275"/>
      <c r="AD47" s="275"/>
      <c r="AE47" s="275"/>
      <c r="AF47" s="275"/>
      <c r="AG47" s="276"/>
      <c r="AH47" s="277">
        <f>'LE 05 (PROG)'!AL61</f>
        <v>2</v>
      </c>
      <c r="AI47" s="278"/>
      <c r="AJ47" s="278"/>
      <c r="AK47" s="278"/>
      <c r="AL47" s="278"/>
      <c r="AM47" s="279"/>
      <c r="AN47" s="280">
        <f>'LE 05 (PROG)'!AL62</f>
        <v>2</v>
      </c>
      <c r="AO47" s="281"/>
      <c r="AP47" s="281"/>
      <c r="AQ47" s="281"/>
      <c r="AR47" s="281"/>
      <c r="AS47" s="282"/>
      <c r="AT47" s="283">
        <f t="shared" si="0"/>
        <v>1</v>
      </c>
      <c r="AU47" s="284"/>
      <c r="AV47" s="284"/>
      <c r="AW47" s="284"/>
      <c r="AX47" s="284"/>
      <c r="AY47" s="285"/>
      <c r="AZ47" s="238">
        <f t="shared" si="1"/>
        <v>0.39400000000000002</v>
      </c>
      <c r="BA47" s="239"/>
      <c r="BB47" s="239"/>
      <c r="BC47" s="239"/>
      <c r="BD47" s="239"/>
      <c r="BE47" s="239"/>
      <c r="BF47" s="240"/>
      <c r="BG47" s="241">
        <f t="shared" si="2"/>
        <v>0.39400000000000002</v>
      </c>
      <c r="BH47" s="242"/>
      <c r="BI47" s="242"/>
      <c r="BJ47" s="242"/>
      <c r="BK47" s="242"/>
      <c r="BL47" s="242"/>
      <c r="BM47" s="243"/>
    </row>
    <row r="48" spans="1:65" ht="35.25" customHeight="1" x14ac:dyDescent="0.2">
      <c r="A48" s="37"/>
      <c r="B48" s="244" t="str">
        <f>'LE 05 (PROG)'!B63</f>
        <v>Realizar conciliaciones de glosas con las Entidades Responsables de Pago (ERP)</v>
      </c>
      <c r="C48" s="245"/>
      <c r="D48" s="245"/>
      <c r="E48" s="245"/>
      <c r="F48" s="245"/>
      <c r="G48" s="245"/>
      <c r="H48" s="245"/>
      <c r="I48" s="245"/>
      <c r="J48" s="245"/>
      <c r="K48" s="245"/>
      <c r="L48" s="245"/>
      <c r="M48" s="245"/>
      <c r="N48" s="245"/>
      <c r="O48" s="245"/>
      <c r="P48" s="245"/>
      <c r="Q48" s="245"/>
      <c r="R48" s="245"/>
      <c r="S48" s="245"/>
      <c r="T48" s="245"/>
      <c r="U48" s="246"/>
      <c r="V48" s="247" t="str">
        <f>'LE 05 (PROG)'!V63</f>
        <v>LE 05 OB 01 AC 15</v>
      </c>
      <c r="W48" s="248"/>
      <c r="X48" s="248"/>
      <c r="Y48" s="248"/>
      <c r="Z48" s="248"/>
      <c r="AA48" s="249"/>
      <c r="AB48" s="250">
        <f>'LE 05 (PROG)'!AB63</f>
        <v>4.9979999999999997E-2</v>
      </c>
      <c r="AC48" s="251"/>
      <c r="AD48" s="251"/>
      <c r="AE48" s="251"/>
      <c r="AF48" s="251"/>
      <c r="AG48" s="252"/>
      <c r="AH48" s="253">
        <f>'LE 05 (PROG)'!AL63</f>
        <v>32</v>
      </c>
      <c r="AI48" s="254"/>
      <c r="AJ48" s="254"/>
      <c r="AK48" s="254"/>
      <c r="AL48" s="254"/>
      <c r="AM48" s="255"/>
      <c r="AN48" s="256">
        <f>'LE 05 (PROG)'!AL64</f>
        <v>58</v>
      </c>
      <c r="AO48" s="257"/>
      <c r="AP48" s="257"/>
      <c r="AQ48" s="257"/>
      <c r="AR48" s="257"/>
      <c r="AS48" s="258"/>
      <c r="AT48" s="259">
        <f t="shared" si="0"/>
        <v>1.8125</v>
      </c>
      <c r="AU48" s="260"/>
      <c r="AV48" s="260"/>
      <c r="AW48" s="260"/>
      <c r="AX48" s="260"/>
      <c r="AY48" s="261"/>
      <c r="AZ48" s="262">
        <f t="shared" si="1"/>
        <v>4.9979999999999993</v>
      </c>
      <c r="BA48" s="263"/>
      <c r="BB48" s="263"/>
      <c r="BC48" s="263"/>
      <c r="BD48" s="263"/>
      <c r="BE48" s="263"/>
      <c r="BF48" s="264"/>
      <c r="BG48" s="265">
        <f t="shared" si="2"/>
        <v>9.0588750000000005</v>
      </c>
      <c r="BH48" s="266"/>
      <c r="BI48" s="266"/>
      <c r="BJ48" s="266"/>
      <c r="BK48" s="266"/>
      <c r="BL48" s="266"/>
      <c r="BM48" s="267"/>
    </row>
    <row r="49" spans="1:65" ht="18" customHeight="1" x14ac:dyDescent="0.2">
      <c r="A49" s="37"/>
      <c r="B49" s="268" t="str">
        <f>'LE 05 (PROG)'!B65</f>
        <v>Presentar informes al Comité de Glosas de la Empresa Social del Estado.</v>
      </c>
      <c r="C49" s="269"/>
      <c r="D49" s="269"/>
      <c r="E49" s="269"/>
      <c r="F49" s="269"/>
      <c r="G49" s="269"/>
      <c r="H49" s="269"/>
      <c r="I49" s="269"/>
      <c r="J49" s="269"/>
      <c r="K49" s="269"/>
      <c r="L49" s="269"/>
      <c r="M49" s="269"/>
      <c r="N49" s="269"/>
      <c r="O49" s="269"/>
      <c r="P49" s="269"/>
      <c r="Q49" s="269"/>
      <c r="R49" s="269"/>
      <c r="S49" s="269"/>
      <c r="T49" s="269"/>
      <c r="U49" s="270"/>
      <c r="V49" s="271" t="str">
        <f>'LE 05 (PROG)'!V65</f>
        <v>LE 05 OB 01 AC 16</v>
      </c>
      <c r="W49" s="272"/>
      <c r="X49" s="272"/>
      <c r="Y49" s="272"/>
      <c r="Z49" s="272"/>
      <c r="AA49" s="273"/>
      <c r="AB49" s="274">
        <f>'LE 05 (PROG)'!AB65</f>
        <v>2.82E-3</v>
      </c>
      <c r="AC49" s="275"/>
      <c r="AD49" s="275"/>
      <c r="AE49" s="275"/>
      <c r="AF49" s="275"/>
      <c r="AG49" s="276"/>
      <c r="AH49" s="277">
        <f>'LE 05 (PROG)'!AL65</f>
        <v>8</v>
      </c>
      <c r="AI49" s="278"/>
      <c r="AJ49" s="278"/>
      <c r="AK49" s="278"/>
      <c r="AL49" s="278"/>
      <c r="AM49" s="279"/>
      <c r="AN49" s="280">
        <f>'LE 05 (PROG)'!AL66</f>
        <v>3</v>
      </c>
      <c r="AO49" s="281"/>
      <c r="AP49" s="281"/>
      <c r="AQ49" s="281"/>
      <c r="AR49" s="281"/>
      <c r="AS49" s="282"/>
      <c r="AT49" s="283">
        <f t="shared" si="0"/>
        <v>0.375</v>
      </c>
      <c r="AU49" s="284"/>
      <c r="AV49" s="284"/>
      <c r="AW49" s="284"/>
      <c r="AX49" s="284"/>
      <c r="AY49" s="285"/>
      <c r="AZ49" s="238">
        <f t="shared" si="1"/>
        <v>0.28200000000000003</v>
      </c>
      <c r="BA49" s="239"/>
      <c r="BB49" s="239"/>
      <c r="BC49" s="239"/>
      <c r="BD49" s="239"/>
      <c r="BE49" s="239"/>
      <c r="BF49" s="240"/>
      <c r="BG49" s="241">
        <f t="shared" si="2"/>
        <v>0.10575000000000001</v>
      </c>
      <c r="BH49" s="242"/>
      <c r="BI49" s="242"/>
      <c r="BJ49" s="242"/>
      <c r="BK49" s="242"/>
      <c r="BL49" s="242"/>
      <c r="BM49" s="243"/>
    </row>
    <row r="50" spans="1:65" ht="35.25" customHeight="1" x14ac:dyDescent="0.2">
      <c r="A50" s="37"/>
      <c r="B50" s="244" t="str">
        <f>'LE 05 (PROG)'!B67</f>
        <v>Verificar y consolidar la facturación radicada en cada Entidad Responsable de Pago (ERP).</v>
      </c>
      <c r="C50" s="245"/>
      <c r="D50" s="245"/>
      <c r="E50" s="245"/>
      <c r="F50" s="245"/>
      <c r="G50" s="245"/>
      <c r="H50" s="245"/>
      <c r="I50" s="245"/>
      <c r="J50" s="245"/>
      <c r="K50" s="245"/>
      <c r="L50" s="245"/>
      <c r="M50" s="245"/>
      <c r="N50" s="245"/>
      <c r="O50" s="245"/>
      <c r="P50" s="245"/>
      <c r="Q50" s="245"/>
      <c r="R50" s="245"/>
      <c r="S50" s="245"/>
      <c r="T50" s="245"/>
      <c r="U50" s="246"/>
      <c r="V50" s="247" t="str">
        <f>'LE 05 (PROG)'!V67</f>
        <v>LE 05 OB 01 AC 17</v>
      </c>
      <c r="W50" s="248"/>
      <c r="X50" s="248"/>
      <c r="Y50" s="248"/>
      <c r="Z50" s="248"/>
      <c r="AA50" s="249"/>
      <c r="AB50" s="250">
        <f>'LE 05 (PROG)'!AB67</f>
        <v>8.3499999999999998E-3</v>
      </c>
      <c r="AC50" s="251"/>
      <c r="AD50" s="251"/>
      <c r="AE50" s="251"/>
      <c r="AF50" s="251"/>
      <c r="AG50" s="252"/>
      <c r="AH50" s="253">
        <f>'LE 05 (PROG)'!AL67</f>
        <v>24</v>
      </c>
      <c r="AI50" s="254"/>
      <c r="AJ50" s="254"/>
      <c r="AK50" s="254"/>
      <c r="AL50" s="254"/>
      <c r="AM50" s="255"/>
      <c r="AN50" s="256">
        <f>'LE 05 (PROG)'!AL68</f>
        <v>24</v>
      </c>
      <c r="AO50" s="257"/>
      <c r="AP50" s="257"/>
      <c r="AQ50" s="257"/>
      <c r="AR50" s="257"/>
      <c r="AS50" s="258"/>
      <c r="AT50" s="259">
        <f t="shared" si="0"/>
        <v>1</v>
      </c>
      <c r="AU50" s="260"/>
      <c r="AV50" s="260"/>
      <c r="AW50" s="260"/>
      <c r="AX50" s="260"/>
      <c r="AY50" s="261"/>
      <c r="AZ50" s="262">
        <f t="shared" si="1"/>
        <v>0.83499999999999996</v>
      </c>
      <c r="BA50" s="263"/>
      <c r="BB50" s="263"/>
      <c r="BC50" s="263"/>
      <c r="BD50" s="263"/>
      <c r="BE50" s="263"/>
      <c r="BF50" s="264"/>
      <c r="BG50" s="265">
        <f t="shared" si="2"/>
        <v>0.83499999999999996</v>
      </c>
      <c r="BH50" s="266"/>
      <c r="BI50" s="266"/>
      <c r="BJ50" s="266"/>
      <c r="BK50" s="266"/>
      <c r="BL50" s="266"/>
      <c r="BM50" s="267"/>
    </row>
    <row r="51" spans="1:65" ht="18" customHeight="1" x14ac:dyDescent="0.2">
      <c r="A51" s="37"/>
      <c r="B51" s="268" t="str">
        <f>'LE 05 (PROG)'!B69</f>
        <v>Conciliar servicios facturados con pagos.</v>
      </c>
      <c r="C51" s="269"/>
      <c r="D51" s="269"/>
      <c r="E51" s="269"/>
      <c r="F51" s="269"/>
      <c r="G51" s="269"/>
      <c r="H51" s="269"/>
      <c r="I51" s="269"/>
      <c r="J51" s="269"/>
      <c r="K51" s="269"/>
      <c r="L51" s="269"/>
      <c r="M51" s="269"/>
      <c r="N51" s="269"/>
      <c r="O51" s="269"/>
      <c r="P51" s="269"/>
      <c r="Q51" s="269"/>
      <c r="R51" s="269"/>
      <c r="S51" s="269"/>
      <c r="T51" s="269"/>
      <c r="U51" s="270"/>
      <c r="V51" s="271" t="str">
        <f>'LE 05 (PROG)'!V69</f>
        <v>LE 05 OB 01 AC 18</v>
      </c>
      <c r="W51" s="272"/>
      <c r="X51" s="272"/>
      <c r="Y51" s="272"/>
      <c r="Z51" s="272"/>
      <c r="AA51" s="273"/>
      <c r="AB51" s="274">
        <f>'LE 05 (PROG)'!AB69</f>
        <v>8.3499999999999998E-3</v>
      </c>
      <c r="AC51" s="275"/>
      <c r="AD51" s="275"/>
      <c r="AE51" s="275"/>
      <c r="AF51" s="275"/>
      <c r="AG51" s="276"/>
      <c r="AH51" s="277">
        <f>'LE 05 (PROG)'!AL69</f>
        <v>24</v>
      </c>
      <c r="AI51" s="278"/>
      <c r="AJ51" s="278"/>
      <c r="AK51" s="278"/>
      <c r="AL51" s="278"/>
      <c r="AM51" s="279"/>
      <c r="AN51" s="280">
        <f>'LE 05 (PROG)'!AL70</f>
        <v>24</v>
      </c>
      <c r="AO51" s="281"/>
      <c r="AP51" s="281"/>
      <c r="AQ51" s="281"/>
      <c r="AR51" s="281"/>
      <c r="AS51" s="282"/>
      <c r="AT51" s="283">
        <f t="shared" si="0"/>
        <v>1</v>
      </c>
      <c r="AU51" s="284"/>
      <c r="AV51" s="284"/>
      <c r="AW51" s="284"/>
      <c r="AX51" s="284"/>
      <c r="AY51" s="285"/>
      <c r="AZ51" s="238">
        <f t="shared" si="1"/>
        <v>0.83499999999999996</v>
      </c>
      <c r="BA51" s="239"/>
      <c r="BB51" s="239"/>
      <c r="BC51" s="239"/>
      <c r="BD51" s="239"/>
      <c r="BE51" s="239"/>
      <c r="BF51" s="240"/>
      <c r="BG51" s="241">
        <f t="shared" si="2"/>
        <v>0.83499999999999996</v>
      </c>
      <c r="BH51" s="242"/>
      <c r="BI51" s="242"/>
      <c r="BJ51" s="242"/>
      <c r="BK51" s="242"/>
      <c r="BL51" s="242"/>
      <c r="BM51" s="243"/>
    </row>
    <row r="52" spans="1:65" ht="18" customHeight="1" x14ac:dyDescent="0.2">
      <c r="A52" s="37"/>
      <c r="B52" s="244" t="str">
        <f>'LE 05 (PROG)'!B71</f>
        <v>Conciliar glosas con facturas (glosas no aceptadas y aceptadas)</v>
      </c>
      <c r="C52" s="245"/>
      <c r="D52" s="245"/>
      <c r="E52" s="245"/>
      <c r="F52" s="245"/>
      <c r="G52" s="245"/>
      <c r="H52" s="245"/>
      <c r="I52" s="245"/>
      <c r="J52" s="245"/>
      <c r="K52" s="245"/>
      <c r="L52" s="245"/>
      <c r="M52" s="245"/>
      <c r="N52" s="245"/>
      <c r="O52" s="245"/>
      <c r="P52" s="245"/>
      <c r="Q52" s="245"/>
      <c r="R52" s="245"/>
      <c r="S52" s="245"/>
      <c r="T52" s="245"/>
      <c r="U52" s="246"/>
      <c r="V52" s="247" t="str">
        <f>'LE 05 (PROG)'!V71</f>
        <v>LE 05 OB 01 AC 19</v>
      </c>
      <c r="W52" s="248"/>
      <c r="X52" s="248"/>
      <c r="Y52" s="248"/>
      <c r="Z52" s="248"/>
      <c r="AA52" s="249"/>
      <c r="AB52" s="250">
        <f>'LE 05 (PROG)'!AB71</f>
        <v>1.2460000000000001E-2</v>
      </c>
      <c r="AC52" s="251"/>
      <c r="AD52" s="251"/>
      <c r="AE52" s="251"/>
      <c r="AF52" s="251"/>
      <c r="AG52" s="252"/>
      <c r="AH52" s="253">
        <f>'LE 05 (PROG)'!AL71</f>
        <v>24</v>
      </c>
      <c r="AI52" s="254"/>
      <c r="AJ52" s="254"/>
      <c r="AK52" s="254"/>
      <c r="AL52" s="254"/>
      <c r="AM52" s="255"/>
      <c r="AN52" s="256">
        <f>'LE 05 (PROG)'!AL72</f>
        <v>24</v>
      </c>
      <c r="AO52" s="257"/>
      <c r="AP52" s="257"/>
      <c r="AQ52" s="257"/>
      <c r="AR52" s="257"/>
      <c r="AS52" s="258"/>
      <c r="AT52" s="259">
        <f t="shared" si="0"/>
        <v>1</v>
      </c>
      <c r="AU52" s="260"/>
      <c r="AV52" s="260"/>
      <c r="AW52" s="260"/>
      <c r="AX52" s="260"/>
      <c r="AY52" s="261"/>
      <c r="AZ52" s="262">
        <f t="shared" si="1"/>
        <v>1.246</v>
      </c>
      <c r="BA52" s="263"/>
      <c r="BB52" s="263"/>
      <c r="BC52" s="263"/>
      <c r="BD52" s="263"/>
      <c r="BE52" s="263"/>
      <c r="BF52" s="264"/>
      <c r="BG52" s="265">
        <f t="shared" si="2"/>
        <v>1.246</v>
      </c>
      <c r="BH52" s="266"/>
      <c r="BI52" s="266"/>
      <c r="BJ52" s="266"/>
      <c r="BK52" s="266"/>
      <c r="BL52" s="266"/>
      <c r="BM52" s="267"/>
    </row>
    <row r="53" spans="1:65" ht="35.25" customHeight="1" x14ac:dyDescent="0.2">
      <c r="A53" s="37"/>
      <c r="B53" s="268" t="str">
        <f>'LE 05 (PROG)'!B73</f>
        <v>Realizar llamadas telefónicas de gestión de cobro conforme la política de recuperación de cartera.</v>
      </c>
      <c r="C53" s="269"/>
      <c r="D53" s="269"/>
      <c r="E53" s="269"/>
      <c r="F53" s="269"/>
      <c r="G53" s="269"/>
      <c r="H53" s="269"/>
      <c r="I53" s="269"/>
      <c r="J53" s="269"/>
      <c r="K53" s="269"/>
      <c r="L53" s="269"/>
      <c r="M53" s="269"/>
      <c r="N53" s="269"/>
      <c r="O53" s="269"/>
      <c r="P53" s="269"/>
      <c r="Q53" s="269"/>
      <c r="R53" s="269"/>
      <c r="S53" s="269"/>
      <c r="T53" s="269"/>
      <c r="U53" s="270"/>
      <c r="V53" s="271" t="str">
        <f>'LE 05 (PROG)'!V73</f>
        <v>LE 05 OB 01 AC 20</v>
      </c>
      <c r="W53" s="272"/>
      <c r="X53" s="272"/>
      <c r="Y53" s="272"/>
      <c r="Z53" s="272"/>
      <c r="AA53" s="273"/>
      <c r="AB53" s="274">
        <f>'LE 05 (PROG)'!AB73</f>
        <v>7.43E-3</v>
      </c>
      <c r="AC53" s="275"/>
      <c r="AD53" s="275"/>
      <c r="AE53" s="275"/>
      <c r="AF53" s="275"/>
      <c r="AG53" s="276"/>
      <c r="AH53" s="277">
        <f>'LE 05 (PROG)'!AL73</f>
        <v>480</v>
      </c>
      <c r="AI53" s="278"/>
      <c r="AJ53" s="278"/>
      <c r="AK53" s="278"/>
      <c r="AL53" s="278"/>
      <c r="AM53" s="279"/>
      <c r="AN53" s="280">
        <f>'LE 05 (PROG)'!AL74</f>
        <v>1022</v>
      </c>
      <c r="AO53" s="281"/>
      <c r="AP53" s="281"/>
      <c r="AQ53" s="281"/>
      <c r="AR53" s="281"/>
      <c r="AS53" s="282"/>
      <c r="AT53" s="283">
        <f t="shared" si="0"/>
        <v>2.1291666666666669</v>
      </c>
      <c r="AU53" s="284"/>
      <c r="AV53" s="284"/>
      <c r="AW53" s="284"/>
      <c r="AX53" s="284"/>
      <c r="AY53" s="285"/>
      <c r="AZ53" s="238">
        <f t="shared" si="1"/>
        <v>0.74299999999999999</v>
      </c>
      <c r="BA53" s="239"/>
      <c r="BB53" s="239"/>
      <c r="BC53" s="239"/>
      <c r="BD53" s="239"/>
      <c r="BE53" s="239"/>
      <c r="BF53" s="240"/>
      <c r="BG53" s="241">
        <f t="shared" si="2"/>
        <v>1.5819708333333335</v>
      </c>
      <c r="BH53" s="242"/>
      <c r="BI53" s="242"/>
      <c r="BJ53" s="242"/>
      <c r="BK53" s="242"/>
      <c r="BL53" s="242"/>
      <c r="BM53" s="243"/>
    </row>
    <row r="54" spans="1:65" ht="35.25" customHeight="1" x14ac:dyDescent="0.2">
      <c r="A54" s="37"/>
      <c r="B54" s="244" t="str">
        <f>'LE 05 (PROG)'!B75</f>
        <v>Enviar cartas persuasivas de cobro conforme la política de recuperación de cartera.</v>
      </c>
      <c r="C54" s="245"/>
      <c r="D54" s="245"/>
      <c r="E54" s="245"/>
      <c r="F54" s="245"/>
      <c r="G54" s="245"/>
      <c r="H54" s="245"/>
      <c r="I54" s="245"/>
      <c r="J54" s="245"/>
      <c r="K54" s="245"/>
      <c r="L54" s="245"/>
      <c r="M54" s="245"/>
      <c r="N54" s="245"/>
      <c r="O54" s="245"/>
      <c r="P54" s="245"/>
      <c r="Q54" s="245"/>
      <c r="R54" s="245"/>
      <c r="S54" s="245"/>
      <c r="T54" s="245"/>
      <c r="U54" s="246"/>
      <c r="V54" s="247" t="str">
        <f>'LE 05 (PROG)'!V75</f>
        <v>LE 05 OB 01 AC 21</v>
      </c>
      <c r="W54" s="248"/>
      <c r="X54" s="248"/>
      <c r="Y54" s="248"/>
      <c r="Z54" s="248"/>
      <c r="AA54" s="249"/>
      <c r="AB54" s="250">
        <f>'LE 05 (PROG)'!AB75</f>
        <v>3.0980000000000001E-2</v>
      </c>
      <c r="AC54" s="251"/>
      <c r="AD54" s="251"/>
      <c r="AE54" s="251"/>
      <c r="AF54" s="251"/>
      <c r="AG54" s="252"/>
      <c r="AH54" s="253">
        <f>'LE 05 (PROG)'!AL75</f>
        <v>480</v>
      </c>
      <c r="AI54" s="254"/>
      <c r="AJ54" s="254"/>
      <c r="AK54" s="254"/>
      <c r="AL54" s="254"/>
      <c r="AM54" s="255"/>
      <c r="AN54" s="256">
        <f>'LE 05 (PROG)'!AL76</f>
        <v>308</v>
      </c>
      <c r="AO54" s="257"/>
      <c r="AP54" s="257"/>
      <c r="AQ54" s="257"/>
      <c r="AR54" s="257"/>
      <c r="AS54" s="258"/>
      <c r="AT54" s="259">
        <f t="shared" si="0"/>
        <v>0.64166666666666672</v>
      </c>
      <c r="AU54" s="260"/>
      <c r="AV54" s="260"/>
      <c r="AW54" s="260"/>
      <c r="AX54" s="260"/>
      <c r="AY54" s="261"/>
      <c r="AZ54" s="262">
        <f t="shared" si="1"/>
        <v>3.0979999999999999</v>
      </c>
      <c r="BA54" s="263"/>
      <c r="BB54" s="263"/>
      <c r="BC54" s="263"/>
      <c r="BD54" s="263"/>
      <c r="BE54" s="263"/>
      <c r="BF54" s="264"/>
      <c r="BG54" s="265">
        <f t="shared" si="2"/>
        <v>1.9878833333333334</v>
      </c>
      <c r="BH54" s="266"/>
      <c r="BI54" s="266"/>
      <c r="BJ54" s="266"/>
      <c r="BK54" s="266"/>
      <c r="BL54" s="266"/>
      <c r="BM54" s="267"/>
    </row>
    <row r="55" spans="1:65" ht="18" customHeight="1" x14ac:dyDescent="0.2">
      <c r="A55" s="37"/>
      <c r="B55" s="268" t="str">
        <f>'LE 05 (PROG)'!B77</f>
        <v>Realizar cobros prejurídicos conforme la política de recuperación de cartera.</v>
      </c>
      <c r="C55" s="269"/>
      <c r="D55" s="269"/>
      <c r="E55" s="269"/>
      <c r="F55" s="269"/>
      <c r="G55" s="269"/>
      <c r="H55" s="269"/>
      <c r="I55" s="269"/>
      <c r="J55" s="269"/>
      <c r="K55" s="269"/>
      <c r="L55" s="269"/>
      <c r="M55" s="269"/>
      <c r="N55" s="269"/>
      <c r="O55" s="269"/>
      <c r="P55" s="269"/>
      <c r="Q55" s="269"/>
      <c r="R55" s="269"/>
      <c r="S55" s="269"/>
      <c r="T55" s="269"/>
      <c r="U55" s="270"/>
      <c r="V55" s="271" t="str">
        <f>'LE 05 (PROG)'!V77</f>
        <v>LE 05 OB 01 AC 22</v>
      </c>
      <c r="W55" s="272"/>
      <c r="X55" s="272"/>
      <c r="Y55" s="272"/>
      <c r="Z55" s="272"/>
      <c r="AA55" s="273"/>
      <c r="AB55" s="274">
        <f>'LE 05 (PROG)'!AB77</f>
        <v>7.7499999999999999E-3</v>
      </c>
      <c r="AC55" s="275"/>
      <c r="AD55" s="275"/>
      <c r="AE55" s="275"/>
      <c r="AF55" s="275"/>
      <c r="AG55" s="276"/>
      <c r="AH55" s="277">
        <f>'LE 05 (PROG)'!AL77</f>
        <v>120</v>
      </c>
      <c r="AI55" s="278"/>
      <c r="AJ55" s="278"/>
      <c r="AK55" s="278"/>
      <c r="AL55" s="278"/>
      <c r="AM55" s="279"/>
      <c r="AN55" s="280">
        <f>'LE 05 (PROG)'!AL78</f>
        <v>97</v>
      </c>
      <c r="AO55" s="281"/>
      <c r="AP55" s="281"/>
      <c r="AQ55" s="281"/>
      <c r="AR55" s="281"/>
      <c r="AS55" s="282"/>
      <c r="AT55" s="283">
        <f t="shared" si="0"/>
        <v>0.80833333333333335</v>
      </c>
      <c r="AU55" s="284"/>
      <c r="AV55" s="284"/>
      <c r="AW55" s="284"/>
      <c r="AX55" s="284"/>
      <c r="AY55" s="285"/>
      <c r="AZ55" s="238">
        <f t="shared" si="1"/>
        <v>0.77500000000000002</v>
      </c>
      <c r="BA55" s="239"/>
      <c r="BB55" s="239"/>
      <c r="BC55" s="239"/>
      <c r="BD55" s="239"/>
      <c r="BE55" s="239"/>
      <c r="BF55" s="240"/>
      <c r="BG55" s="241">
        <f t="shared" si="2"/>
        <v>0.62645833333333334</v>
      </c>
      <c r="BH55" s="242"/>
      <c r="BI55" s="242"/>
      <c r="BJ55" s="242"/>
      <c r="BK55" s="242"/>
      <c r="BL55" s="242"/>
      <c r="BM55" s="243"/>
    </row>
    <row r="56" spans="1:65" ht="18" customHeight="1" x14ac:dyDescent="0.2">
      <c r="A56" s="37"/>
      <c r="B56" s="244" t="str">
        <f>'LE 05 (PROG)'!B79</f>
        <v>Realizar cobros judiciales conforme la política de recuperación de cartera.</v>
      </c>
      <c r="C56" s="245"/>
      <c r="D56" s="245"/>
      <c r="E56" s="245"/>
      <c r="F56" s="245"/>
      <c r="G56" s="245"/>
      <c r="H56" s="245"/>
      <c r="I56" s="245"/>
      <c r="J56" s="245"/>
      <c r="K56" s="245"/>
      <c r="L56" s="245"/>
      <c r="M56" s="245"/>
      <c r="N56" s="245"/>
      <c r="O56" s="245"/>
      <c r="P56" s="245"/>
      <c r="Q56" s="245"/>
      <c r="R56" s="245"/>
      <c r="S56" s="245"/>
      <c r="T56" s="245"/>
      <c r="U56" s="246"/>
      <c r="V56" s="247" t="str">
        <f>'LE 05 (PROG)'!V79</f>
        <v>LE 05 OB 01 AC 23</v>
      </c>
      <c r="W56" s="248"/>
      <c r="X56" s="248"/>
      <c r="Y56" s="248"/>
      <c r="Z56" s="248"/>
      <c r="AA56" s="249"/>
      <c r="AB56" s="250">
        <f>'LE 05 (PROG)'!AB79</f>
        <v>6.0290000000000003E-2</v>
      </c>
      <c r="AC56" s="251"/>
      <c r="AD56" s="251"/>
      <c r="AE56" s="251"/>
      <c r="AF56" s="251"/>
      <c r="AG56" s="252"/>
      <c r="AH56" s="253">
        <f>'LE 05 (PROG)'!AL79</f>
        <v>2</v>
      </c>
      <c r="AI56" s="254"/>
      <c r="AJ56" s="254"/>
      <c r="AK56" s="254"/>
      <c r="AL56" s="254"/>
      <c r="AM56" s="255"/>
      <c r="AN56" s="256">
        <f>'LE 05 (PROG)'!AL80</f>
        <v>0</v>
      </c>
      <c r="AO56" s="257"/>
      <c r="AP56" s="257"/>
      <c r="AQ56" s="257"/>
      <c r="AR56" s="257"/>
      <c r="AS56" s="258"/>
      <c r="AT56" s="259">
        <f t="shared" si="0"/>
        <v>0</v>
      </c>
      <c r="AU56" s="260"/>
      <c r="AV56" s="260"/>
      <c r="AW56" s="260"/>
      <c r="AX56" s="260"/>
      <c r="AY56" s="261"/>
      <c r="AZ56" s="262">
        <f t="shared" si="1"/>
        <v>6.0289999999999999</v>
      </c>
      <c r="BA56" s="263"/>
      <c r="BB56" s="263"/>
      <c r="BC56" s="263"/>
      <c r="BD56" s="263"/>
      <c r="BE56" s="263"/>
      <c r="BF56" s="264"/>
      <c r="BG56" s="265">
        <f t="shared" si="2"/>
        <v>0</v>
      </c>
      <c r="BH56" s="266"/>
      <c r="BI56" s="266"/>
      <c r="BJ56" s="266"/>
      <c r="BK56" s="266"/>
      <c r="BL56" s="266"/>
      <c r="BM56" s="267"/>
    </row>
    <row r="57" spans="1:65" ht="35.25" customHeight="1" x14ac:dyDescent="0.2">
      <c r="A57" s="37"/>
      <c r="B57" s="268" t="str">
        <f>'LE 05 (PROG)'!B81</f>
        <v>Presentar informes de gestión de cartera al Comité de Sostenibilidad Contable de la Empresa Social del Estado.</v>
      </c>
      <c r="C57" s="269"/>
      <c r="D57" s="269"/>
      <c r="E57" s="269"/>
      <c r="F57" s="269"/>
      <c r="G57" s="269"/>
      <c r="H57" s="269"/>
      <c r="I57" s="269"/>
      <c r="J57" s="269"/>
      <c r="K57" s="269"/>
      <c r="L57" s="269"/>
      <c r="M57" s="269"/>
      <c r="N57" s="269"/>
      <c r="O57" s="269"/>
      <c r="P57" s="269"/>
      <c r="Q57" s="269"/>
      <c r="R57" s="269"/>
      <c r="S57" s="269"/>
      <c r="T57" s="269"/>
      <c r="U57" s="270"/>
      <c r="V57" s="271" t="str">
        <f>'LE 05 (PROG)'!V81</f>
        <v>LE 05 OB 01 AC 24</v>
      </c>
      <c r="W57" s="272"/>
      <c r="X57" s="272"/>
      <c r="Y57" s="272"/>
      <c r="Z57" s="272"/>
      <c r="AA57" s="273"/>
      <c r="AB57" s="274">
        <f>'LE 05 (PROG)'!AB81</f>
        <v>1.32E-3</v>
      </c>
      <c r="AC57" s="275"/>
      <c r="AD57" s="275"/>
      <c r="AE57" s="275"/>
      <c r="AF57" s="275"/>
      <c r="AG57" s="276"/>
      <c r="AH57" s="277">
        <f>'LE 05 (PROG)'!AL81</f>
        <v>8</v>
      </c>
      <c r="AI57" s="278"/>
      <c r="AJ57" s="278"/>
      <c r="AK57" s="278"/>
      <c r="AL57" s="278"/>
      <c r="AM57" s="279"/>
      <c r="AN57" s="280">
        <f>'LE 05 (PROG)'!AL82</f>
        <v>6</v>
      </c>
      <c r="AO57" s="281"/>
      <c r="AP57" s="281"/>
      <c r="AQ57" s="281"/>
      <c r="AR57" s="281"/>
      <c r="AS57" s="282"/>
      <c r="AT57" s="283">
        <f t="shared" si="0"/>
        <v>0.75</v>
      </c>
      <c r="AU57" s="284"/>
      <c r="AV57" s="284"/>
      <c r="AW57" s="284"/>
      <c r="AX57" s="284"/>
      <c r="AY57" s="285"/>
      <c r="AZ57" s="238">
        <f t="shared" si="1"/>
        <v>0.13200000000000001</v>
      </c>
      <c r="BA57" s="239"/>
      <c r="BB57" s="239"/>
      <c r="BC57" s="239"/>
      <c r="BD57" s="239"/>
      <c r="BE57" s="239"/>
      <c r="BF57" s="240"/>
      <c r="BG57" s="241">
        <f t="shared" si="2"/>
        <v>9.9000000000000005E-2</v>
      </c>
      <c r="BH57" s="242"/>
      <c r="BI57" s="242"/>
      <c r="BJ57" s="242"/>
      <c r="BK57" s="242"/>
      <c r="BL57" s="242"/>
      <c r="BM57" s="243"/>
    </row>
    <row r="58" spans="1:65" ht="18" customHeight="1" x14ac:dyDescent="0.2">
      <c r="A58" s="37"/>
      <c r="B58" s="244" t="str">
        <f>'LE 05 (PROG)'!B83</f>
        <v>Recibir y registrar las facturas de los proveedores.</v>
      </c>
      <c r="C58" s="245"/>
      <c r="D58" s="245"/>
      <c r="E58" s="245"/>
      <c r="F58" s="245"/>
      <c r="G58" s="245"/>
      <c r="H58" s="245"/>
      <c r="I58" s="245"/>
      <c r="J58" s="245"/>
      <c r="K58" s="245"/>
      <c r="L58" s="245"/>
      <c r="M58" s="245"/>
      <c r="N58" s="245"/>
      <c r="O58" s="245"/>
      <c r="P58" s="245"/>
      <c r="Q58" s="245"/>
      <c r="R58" s="245"/>
      <c r="S58" s="245"/>
      <c r="T58" s="245"/>
      <c r="U58" s="246"/>
      <c r="V58" s="247" t="str">
        <f>'LE 05 (PROG)'!V83</f>
        <v>LE 05 OB 01 AC 25</v>
      </c>
      <c r="W58" s="248"/>
      <c r="X58" s="248"/>
      <c r="Y58" s="248"/>
      <c r="Z58" s="248"/>
      <c r="AA58" s="249"/>
      <c r="AB58" s="250">
        <f>'LE 05 (PROG)'!AB83</f>
        <v>8.2299999999999995E-3</v>
      </c>
      <c r="AC58" s="251"/>
      <c r="AD58" s="251"/>
      <c r="AE58" s="251"/>
      <c r="AF58" s="251"/>
      <c r="AG58" s="252"/>
      <c r="AH58" s="253">
        <f>'LE 05 (PROG)'!AL83</f>
        <v>2</v>
      </c>
      <c r="AI58" s="254"/>
      <c r="AJ58" s="254"/>
      <c r="AK58" s="254"/>
      <c r="AL58" s="254"/>
      <c r="AM58" s="255"/>
      <c r="AN58" s="256">
        <f>'LE 05 (PROG)'!AL84</f>
        <v>2</v>
      </c>
      <c r="AO58" s="257"/>
      <c r="AP58" s="257"/>
      <c r="AQ58" s="257"/>
      <c r="AR58" s="257"/>
      <c r="AS58" s="258"/>
      <c r="AT58" s="259">
        <f t="shared" si="0"/>
        <v>1</v>
      </c>
      <c r="AU58" s="260"/>
      <c r="AV58" s="260"/>
      <c r="AW58" s="260"/>
      <c r="AX58" s="260"/>
      <c r="AY58" s="261"/>
      <c r="AZ58" s="262">
        <f t="shared" si="1"/>
        <v>0.82299999999999995</v>
      </c>
      <c r="BA58" s="263"/>
      <c r="BB58" s="263"/>
      <c r="BC58" s="263"/>
      <c r="BD58" s="263"/>
      <c r="BE58" s="263"/>
      <c r="BF58" s="264"/>
      <c r="BG58" s="265">
        <f t="shared" si="2"/>
        <v>0.82299999999999995</v>
      </c>
      <c r="BH58" s="266"/>
      <c r="BI58" s="266"/>
      <c r="BJ58" s="266"/>
      <c r="BK58" s="266"/>
      <c r="BL58" s="266"/>
      <c r="BM58" s="267"/>
    </row>
    <row r="59" spans="1:65" ht="18" customHeight="1" x14ac:dyDescent="0.2">
      <c r="A59" s="37"/>
      <c r="B59" s="268" t="str">
        <f>'LE 05 (PROG)'!B85</f>
        <v>Realizar informes de cuentas por pagar.</v>
      </c>
      <c r="C59" s="269"/>
      <c r="D59" s="269"/>
      <c r="E59" s="269"/>
      <c r="F59" s="269"/>
      <c r="G59" s="269"/>
      <c r="H59" s="269"/>
      <c r="I59" s="269"/>
      <c r="J59" s="269"/>
      <c r="K59" s="269"/>
      <c r="L59" s="269"/>
      <c r="M59" s="269"/>
      <c r="N59" s="269"/>
      <c r="O59" s="269"/>
      <c r="P59" s="269"/>
      <c r="Q59" s="269"/>
      <c r="R59" s="269"/>
      <c r="S59" s="269"/>
      <c r="T59" s="269"/>
      <c r="U59" s="270"/>
      <c r="V59" s="271" t="str">
        <f>'LE 05 (PROG)'!V85</f>
        <v>LE 05 OB 01 AC 26</v>
      </c>
      <c r="W59" s="272"/>
      <c r="X59" s="272"/>
      <c r="Y59" s="272"/>
      <c r="Z59" s="272"/>
      <c r="AA59" s="273"/>
      <c r="AB59" s="274">
        <f>'LE 05 (PROG)'!AB85</f>
        <v>4.2399999999999998E-3</v>
      </c>
      <c r="AC59" s="275"/>
      <c r="AD59" s="275"/>
      <c r="AE59" s="275"/>
      <c r="AF59" s="275"/>
      <c r="AG59" s="276"/>
      <c r="AH59" s="277">
        <f>'LE 05 (PROG)'!AL85</f>
        <v>24</v>
      </c>
      <c r="AI59" s="278"/>
      <c r="AJ59" s="278"/>
      <c r="AK59" s="278"/>
      <c r="AL59" s="278"/>
      <c r="AM59" s="279"/>
      <c r="AN59" s="280">
        <f>'LE 05 (PROG)'!AL86</f>
        <v>24</v>
      </c>
      <c r="AO59" s="281"/>
      <c r="AP59" s="281"/>
      <c r="AQ59" s="281"/>
      <c r="AR59" s="281"/>
      <c r="AS59" s="282"/>
      <c r="AT59" s="283">
        <f t="shared" si="0"/>
        <v>1</v>
      </c>
      <c r="AU59" s="284"/>
      <c r="AV59" s="284"/>
      <c r="AW59" s="284"/>
      <c r="AX59" s="284"/>
      <c r="AY59" s="285"/>
      <c r="AZ59" s="238">
        <f t="shared" si="1"/>
        <v>0.42399999999999999</v>
      </c>
      <c r="BA59" s="239"/>
      <c r="BB59" s="239"/>
      <c r="BC59" s="239"/>
      <c r="BD59" s="239"/>
      <c r="BE59" s="239"/>
      <c r="BF59" s="240"/>
      <c r="BG59" s="241">
        <f t="shared" si="2"/>
        <v>0.42399999999999999</v>
      </c>
      <c r="BH59" s="242"/>
      <c r="BI59" s="242"/>
      <c r="BJ59" s="242"/>
      <c r="BK59" s="242"/>
      <c r="BL59" s="242"/>
      <c r="BM59" s="243"/>
    </row>
    <row r="60" spans="1:65" ht="18" customHeight="1" x14ac:dyDescent="0.2">
      <c r="A60" s="37"/>
      <c r="B60" s="244" t="str">
        <f>'LE 05 (PROG)'!B87</f>
        <v>Programar los pagos a realizar.</v>
      </c>
      <c r="C60" s="245"/>
      <c r="D60" s="245"/>
      <c r="E60" s="245"/>
      <c r="F60" s="245"/>
      <c r="G60" s="245"/>
      <c r="H60" s="245"/>
      <c r="I60" s="245"/>
      <c r="J60" s="245"/>
      <c r="K60" s="245"/>
      <c r="L60" s="245"/>
      <c r="M60" s="245"/>
      <c r="N60" s="245"/>
      <c r="O60" s="245"/>
      <c r="P60" s="245"/>
      <c r="Q60" s="245"/>
      <c r="R60" s="245"/>
      <c r="S60" s="245"/>
      <c r="T60" s="245"/>
      <c r="U60" s="246"/>
      <c r="V60" s="247" t="str">
        <f>'LE 05 (PROG)'!V87</f>
        <v>LE 05 OB 01 AC 27</v>
      </c>
      <c r="W60" s="248"/>
      <c r="X60" s="248"/>
      <c r="Y60" s="248"/>
      <c r="Z60" s="248"/>
      <c r="AA60" s="249"/>
      <c r="AB60" s="250">
        <f>'LE 05 (PROG)'!AB87</f>
        <v>1.0710000000000001E-2</v>
      </c>
      <c r="AC60" s="251"/>
      <c r="AD60" s="251"/>
      <c r="AE60" s="251"/>
      <c r="AF60" s="251"/>
      <c r="AG60" s="252"/>
      <c r="AH60" s="253">
        <f>'LE 05 (PROG)'!AL87</f>
        <v>24</v>
      </c>
      <c r="AI60" s="254"/>
      <c r="AJ60" s="254"/>
      <c r="AK60" s="254"/>
      <c r="AL60" s="254"/>
      <c r="AM60" s="255"/>
      <c r="AN60" s="256">
        <f>'LE 05 (PROG)'!AL88</f>
        <v>24</v>
      </c>
      <c r="AO60" s="257"/>
      <c r="AP60" s="257"/>
      <c r="AQ60" s="257"/>
      <c r="AR60" s="257"/>
      <c r="AS60" s="258"/>
      <c r="AT60" s="259">
        <f t="shared" si="0"/>
        <v>1</v>
      </c>
      <c r="AU60" s="260"/>
      <c r="AV60" s="260"/>
      <c r="AW60" s="260"/>
      <c r="AX60" s="260"/>
      <c r="AY60" s="261"/>
      <c r="AZ60" s="262">
        <f t="shared" si="1"/>
        <v>1.0710000000000002</v>
      </c>
      <c r="BA60" s="263"/>
      <c r="BB60" s="263"/>
      <c r="BC60" s="263"/>
      <c r="BD60" s="263"/>
      <c r="BE60" s="263"/>
      <c r="BF60" s="264"/>
      <c r="BG60" s="265">
        <f t="shared" si="2"/>
        <v>1.0710000000000002</v>
      </c>
      <c r="BH60" s="266"/>
      <c r="BI60" s="266"/>
      <c r="BJ60" s="266"/>
      <c r="BK60" s="266"/>
      <c r="BL60" s="266"/>
      <c r="BM60" s="267"/>
    </row>
    <row r="61" spans="1:65" ht="18" customHeight="1" x14ac:dyDescent="0.2">
      <c r="A61" s="37"/>
      <c r="B61" s="268" t="str">
        <f>'LE 05 (PROG)'!B89</f>
        <v>Efectuar los pagos.</v>
      </c>
      <c r="C61" s="269"/>
      <c r="D61" s="269"/>
      <c r="E61" s="269"/>
      <c r="F61" s="269"/>
      <c r="G61" s="269"/>
      <c r="H61" s="269"/>
      <c r="I61" s="269"/>
      <c r="J61" s="269"/>
      <c r="K61" s="269"/>
      <c r="L61" s="269"/>
      <c r="M61" s="269"/>
      <c r="N61" s="269"/>
      <c r="O61" s="269"/>
      <c r="P61" s="269"/>
      <c r="Q61" s="269"/>
      <c r="R61" s="269"/>
      <c r="S61" s="269"/>
      <c r="T61" s="269"/>
      <c r="U61" s="270"/>
      <c r="V61" s="271" t="str">
        <f>'LE 05 (PROG)'!V89</f>
        <v>LE 05 OB 01 AC 28</v>
      </c>
      <c r="W61" s="272"/>
      <c r="X61" s="272"/>
      <c r="Y61" s="272"/>
      <c r="Z61" s="272"/>
      <c r="AA61" s="273"/>
      <c r="AB61" s="274">
        <f>'LE 05 (PROG)'!AB89</f>
        <v>3.456E-2</v>
      </c>
      <c r="AC61" s="275"/>
      <c r="AD61" s="275"/>
      <c r="AE61" s="275"/>
      <c r="AF61" s="275"/>
      <c r="AG61" s="276"/>
      <c r="AH61" s="277">
        <f>'LE 05 (PROG)'!AL89</f>
        <v>24</v>
      </c>
      <c r="AI61" s="278"/>
      <c r="AJ61" s="278"/>
      <c r="AK61" s="278"/>
      <c r="AL61" s="278"/>
      <c r="AM61" s="279"/>
      <c r="AN61" s="280">
        <f>'LE 05 (PROG)'!AL90</f>
        <v>24</v>
      </c>
      <c r="AO61" s="281"/>
      <c r="AP61" s="281"/>
      <c r="AQ61" s="281"/>
      <c r="AR61" s="281"/>
      <c r="AS61" s="282"/>
      <c r="AT61" s="283">
        <f t="shared" si="0"/>
        <v>1</v>
      </c>
      <c r="AU61" s="284"/>
      <c r="AV61" s="284"/>
      <c r="AW61" s="284"/>
      <c r="AX61" s="284"/>
      <c r="AY61" s="285"/>
      <c r="AZ61" s="238">
        <f t="shared" si="1"/>
        <v>3.456</v>
      </c>
      <c r="BA61" s="239"/>
      <c r="BB61" s="239"/>
      <c r="BC61" s="239"/>
      <c r="BD61" s="239"/>
      <c r="BE61" s="239"/>
      <c r="BF61" s="240"/>
      <c r="BG61" s="241">
        <f t="shared" si="2"/>
        <v>3.456</v>
      </c>
      <c r="BH61" s="242"/>
      <c r="BI61" s="242"/>
      <c r="BJ61" s="242"/>
      <c r="BK61" s="242"/>
      <c r="BL61" s="242"/>
      <c r="BM61" s="243"/>
    </row>
    <row r="62" spans="1:65" ht="18" customHeight="1" x14ac:dyDescent="0.2">
      <c r="A62" s="37"/>
      <c r="B62" s="244" t="str">
        <f>'LE 05 (PROG)'!B91</f>
        <v>Conciliar facturas pagadas con facturas por pagar.</v>
      </c>
      <c r="C62" s="245"/>
      <c r="D62" s="245"/>
      <c r="E62" s="245"/>
      <c r="F62" s="245"/>
      <c r="G62" s="245"/>
      <c r="H62" s="245"/>
      <c r="I62" s="245"/>
      <c r="J62" s="245"/>
      <c r="K62" s="245"/>
      <c r="L62" s="245"/>
      <c r="M62" s="245"/>
      <c r="N62" s="245"/>
      <c r="O62" s="245"/>
      <c r="P62" s="245"/>
      <c r="Q62" s="245"/>
      <c r="R62" s="245"/>
      <c r="S62" s="245"/>
      <c r="T62" s="245"/>
      <c r="U62" s="246"/>
      <c r="V62" s="247" t="str">
        <f>'LE 05 (PROG)'!V91</f>
        <v>LE 05 OB 01 AC 29</v>
      </c>
      <c r="W62" s="248"/>
      <c r="X62" s="248"/>
      <c r="Y62" s="248"/>
      <c r="Z62" s="248"/>
      <c r="AA62" s="249"/>
      <c r="AB62" s="250">
        <f>'LE 05 (PROG)'!AB91</f>
        <v>8.3499999999999998E-3</v>
      </c>
      <c r="AC62" s="251"/>
      <c r="AD62" s="251"/>
      <c r="AE62" s="251"/>
      <c r="AF62" s="251"/>
      <c r="AG62" s="252"/>
      <c r="AH62" s="253">
        <f>'LE 05 (PROG)'!AL91</f>
        <v>24</v>
      </c>
      <c r="AI62" s="254"/>
      <c r="AJ62" s="254"/>
      <c r="AK62" s="254"/>
      <c r="AL62" s="254"/>
      <c r="AM62" s="255"/>
      <c r="AN62" s="256">
        <f>'LE 05 (PROG)'!AL92</f>
        <v>24</v>
      </c>
      <c r="AO62" s="257"/>
      <c r="AP62" s="257"/>
      <c r="AQ62" s="257"/>
      <c r="AR62" s="257"/>
      <c r="AS62" s="258"/>
      <c r="AT62" s="259">
        <f t="shared" si="0"/>
        <v>1</v>
      </c>
      <c r="AU62" s="260"/>
      <c r="AV62" s="260"/>
      <c r="AW62" s="260"/>
      <c r="AX62" s="260"/>
      <c r="AY62" s="261"/>
      <c r="AZ62" s="262">
        <f t="shared" si="1"/>
        <v>0.83499999999999996</v>
      </c>
      <c r="BA62" s="263"/>
      <c r="BB62" s="263"/>
      <c r="BC62" s="263"/>
      <c r="BD62" s="263"/>
      <c r="BE62" s="263"/>
      <c r="BF62" s="264"/>
      <c r="BG62" s="265">
        <f t="shared" si="2"/>
        <v>0.83499999999999996</v>
      </c>
      <c r="BH62" s="266"/>
      <c r="BI62" s="266"/>
      <c r="BJ62" s="266"/>
      <c r="BK62" s="266"/>
      <c r="BL62" s="266"/>
      <c r="BM62" s="267"/>
    </row>
    <row r="63" spans="1:65" ht="35.25" customHeight="1" x14ac:dyDescent="0.2">
      <c r="A63" s="37"/>
      <c r="B63" s="268" t="str">
        <f>'LE 05 (PROG)'!B93</f>
        <v>Presentar informes de cuentas por pagar al Comité de Sostenibilidad Contable de la Empresa Social del Estado.</v>
      </c>
      <c r="C63" s="269"/>
      <c r="D63" s="269"/>
      <c r="E63" s="269"/>
      <c r="F63" s="269"/>
      <c r="G63" s="269"/>
      <c r="H63" s="269"/>
      <c r="I63" s="269"/>
      <c r="J63" s="269"/>
      <c r="K63" s="269"/>
      <c r="L63" s="269"/>
      <c r="M63" s="269"/>
      <c r="N63" s="269"/>
      <c r="O63" s="269"/>
      <c r="P63" s="269"/>
      <c r="Q63" s="269"/>
      <c r="R63" s="269"/>
      <c r="S63" s="269"/>
      <c r="T63" s="269"/>
      <c r="U63" s="270"/>
      <c r="V63" s="271" t="str">
        <f>'LE 05 (PROG)'!V93</f>
        <v>LE 05 OB 01 AC 30</v>
      </c>
      <c r="W63" s="272"/>
      <c r="X63" s="272"/>
      <c r="Y63" s="272"/>
      <c r="Z63" s="272"/>
      <c r="AA63" s="273"/>
      <c r="AB63" s="274">
        <f>'LE 05 (PROG)'!AB93</f>
        <v>1.32E-3</v>
      </c>
      <c r="AC63" s="275"/>
      <c r="AD63" s="275"/>
      <c r="AE63" s="275"/>
      <c r="AF63" s="275"/>
      <c r="AG63" s="276"/>
      <c r="AH63" s="277">
        <f>'LE 05 (PROG)'!AL93</f>
        <v>8</v>
      </c>
      <c r="AI63" s="278"/>
      <c r="AJ63" s="278"/>
      <c r="AK63" s="278"/>
      <c r="AL63" s="278"/>
      <c r="AM63" s="279"/>
      <c r="AN63" s="280">
        <f>'LE 05 (PROG)'!AL94</f>
        <v>5</v>
      </c>
      <c r="AO63" s="281"/>
      <c r="AP63" s="281"/>
      <c r="AQ63" s="281"/>
      <c r="AR63" s="281"/>
      <c r="AS63" s="282"/>
      <c r="AT63" s="283">
        <f t="shared" si="0"/>
        <v>0.625</v>
      </c>
      <c r="AU63" s="284"/>
      <c r="AV63" s="284"/>
      <c r="AW63" s="284"/>
      <c r="AX63" s="284"/>
      <c r="AY63" s="285"/>
      <c r="AZ63" s="238">
        <f t="shared" si="1"/>
        <v>0.13200000000000001</v>
      </c>
      <c r="BA63" s="239"/>
      <c r="BB63" s="239"/>
      <c r="BC63" s="239"/>
      <c r="BD63" s="239"/>
      <c r="BE63" s="239"/>
      <c r="BF63" s="240"/>
      <c r="BG63" s="241">
        <f t="shared" si="2"/>
        <v>8.2500000000000004E-2</v>
      </c>
      <c r="BH63" s="242"/>
      <c r="BI63" s="242"/>
      <c r="BJ63" s="242"/>
      <c r="BK63" s="242"/>
      <c r="BL63" s="242"/>
      <c r="BM63" s="243"/>
    </row>
    <row r="64" spans="1:65" ht="18" customHeight="1" x14ac:dyDescent="0.2">
      <c r="A64" s="37"/>
      <c r="B64" s="244" t="str">
        <f>'LE 05 (PROG)'!B95</f>
        <v>Realizar conciliaciones bancarias y boletines de caja.</v>
      </c>
      <c r="C64" s="245"/>
      <c r="D64" s="245"/>
      <c r="E64" s="245"/>
      <c r="F64" s="245"/>
      <c r="G64" s="245"/>
      <c r="H64" s="245"/>
      <c r="I64" s="245"/>
      <c r="J64" s="245"/>
      <c r="K64" s="245"/>
      <c r="L64" s="245"/>
      <c r="M64" s="245"/>
      <c r="N64" s="245"/>
      <c r="O64" s="245"/>
      <c r="P64" s="245"/>
      <c r="Q64" s="245"/>
      <c r="R64" s="245"/>
      <c r="S64" s="245"/>
      <c r="T64" s="245"/>
      <c r="U64" s="246"/>
      <c r="V64" s="247" t="str">
        <f>'LE 05 (PROG)'!V95</f>
        <v>LE 05 OB 01 AC 31</v>
      </c>
      <c r="W64" s="248"/>
      <c r="X64" s="248"/>
      <c r="Y64" s="248"/>
      <c r="Z64" s="248"/>
      <c r="AA64" s="249"/>
      <c r="AB64" s="250">
        <f>'LE 05 (PROG)'!AB95</f>
        <v>4.2399999999999998E-3</v>
      </c>
      <c r="AC64" s="251"/>
      <c r="AD64" s="251"/>
      <c r="AE64" s="251"/>
      <c r="AF64" s="251"/>
      <c r="AG64" s="252"/>
      <c r="AH64" s="253">
        <f>'LE 05 (PROG)'!AL95</f>
        <v>24</v>
      </c>
      <c r="AI64" s="254"/>
      <c r="AJ64" s="254"/>
      <c r="AK64" s="254"/>
      <c r="AL64" s="254"/>
      <c r="AM64" s="255"/>
      <c r="AN64" s="256">
        <f>'LE 05 (PROG)'!AL96</f>
        <v>24</v>
      </c>
      <c r="AO64" s="257"/>
      <c r="AP64" s="257"/>
      <c r="AQ64" s="257"/>
      <c r="AR64" s="257"/>
      <c r="AS64" s="258"/>
      <c r="AT64" s="259">
        <f t="shared" si="0"/>
        <v>1</v>
      </c>
      <c r="AU64" s="260"/>
      <c r="AV64" s="260"/>
      <c r="AW64" s="260"/>
      <c r="AX64" s="260"/>
      <c r="AY64" s="261"/>
      <c r="AZ64" s="262">
        <f t="shared" si="1"/>
        <v>0.42399999999999999</v>
      </c>
      <c r="BA64" s="263"/>
      <c r="BB64" s="263"/>
      <c r="BC64" s="263"/>
      <c r="BD64" s="263"/>
      <c r="BE64" s="263"/>
      <c r="BF64" s="264"/>
      <c r="BG64" s="265">
        <f t="shared" si="2"/>
        <v>0.42399999999999999</v>
      </c>
      <c r="BH64" s="266"/>
      <c r="BI64" s="266"/>
      <c r="BJ64" s="266"/>
      <c r="BK64" s="266"/>
      <c r="BL64" s="266"/>
      <c r="BM64" s="267"/>
    </row>
    <row r="65" spans="1:65" ht="35.25" customHeight="1" x14ac:dyDescent="0.2">
      <c r="A65" s="37"/>
      <c r="B65" s="268" t="str">
        <f>'LE 05 (PROG)'!B97</f>
        <v>Generar información para el sistema de contabilidad a través de los diferentes documentos establecidos para cada fin.</v>
      </c>
      <c r="C65" s="269"/>
      <c r="D65" s="269"/>
      <c r="E65" s="269"/>
      <c r="F65" s="269"/>
      <c r="G65" s="269"/>
      <c r="H65" s="269"/>
      <c r="I65" s="269"/>
      <c r="J65" s="269"/>
      <c r="K65" s="269"/>
      <c r="L65" s="269"/>
      <c r="M65" s="269"/>
      <c r="N65" s="269"/>
      <c r="O65" s="269"/>
      <c r="P65" s="269"/>
      <c r="Q65" s="269"/>
      <c r="R65" s="269"/>
      <c r="S65" s="269"/>
      <c r="T65" s="269"/>
      <c r="U65" s="270"/>
      <c r="V65" s="271" t="str">
        <f>'LE 05 (PROG)'!V97</f>
        <v>LE 05 OB 01 AC 32</v>
      </c>
      <c r="W65" s="272"/>
      <c r="X65" s="272"/>
      <c r="Y65" s="272"/>
      <c r="Z65" s="272"/>
      <c r="AA65" s="273"/>
      <c r="AB65" s="274">
        <f>'LE 05 (PROG)'!AB97</f>
        <v>2.256E-2</v>
      </c>
      <c r="AC65" s="275"/>
      <c r="AD65" s="275"/>
      <c r="AE65" s="275"/>
      <c r="AF65" s="275"/>
      <c r="AG65" s="276"/>
      <c r="AH65" s="277">
        <f>'LE 05 (PROG)'!AL97</f>
        <v>24</v>
      </c>
      <c r="AI65" s="278"/>
      <c r="AJ65" s="278"/>
      <c r="AK65" s="278"/>
      <c r="AL65" s="278"/>
      <c r="AM65" s="279"/>
      <c r="AN65" s="280">
        <f>'LE 05 (PROG)'!AL98</f>
        <v>24</v>
      </c>
      <c r="AO65" s="281"/>
      <c r="AP65" s="281"/>
      <c r="AQ65" s="281"/>
      <c r="AR65" s="281"/>
      <c r="AS65" s="282"/>
      <c r="AT65" s="283">
        <f t="shared" si="0"/>
        <v>1</v>
      </c>
      <c r="AU65" s="284"/>
      <c r="AV65" s="284"/>
      <c r="AW65" s="284"/>
      <c r="AX65" s="284"/>
      <c r="AY65" s="285"/>
      <c r="AZ65" s="238">
        <f t="shared" si="1"/>
        <v>2.2560000000000002</v>
      </c>
      <c r="BA65" s="239"/>
      <c r="BB65" s="239"/>
      <c r="BC65" s="239"/>
      <c r="BD65" s="239"/>
      <c r="BE65" s="239"/>
      <c r="BF65" s="240"/>
      <c r="BG65" s="241">
        <f t="shared" si="2"/>
        <v>2.2560000000000002</v>
      </c>
      <c r="BH65" s="242"/>
      <c r="BI65" s="242"/>
      <c r="BJ65" s="242"/>
      <c r="BK65" s="242"/>
      <c r="BL65" s="242"/>
      <c r="BM65" s="243"/>
    </row>
    <row r="66" spans="1:65" ht="35.25" customHeight="1" x14ac:dyDescent="0.2">
      <c r="A66" s="37"/>
      <c r="B66" s="244" t="str">
        <f>'LE 05 (PROG)'!B99</f>
        <v>Ordenar, clasificar y registrar la información en la aplicación informática XENCO ADVANCE.</v>
      </c>
      <c r="C66" s="245"/>
      <c r="D66" s="245"/>
      <c r="E66" s="245"/>
      <c r="F66" s="245"/>
      <c r="G66" s="245"/>
      <c r="H66" s="245"/>
      <c r="I66" s="245"/>
      <c r="J66" s="245"/>
      <c r="K66" s="245"/>
      <c r="L66" s="245"/>
      <c r="M66" s="245"/>
      <c r="N66" s="245"/>
      <c r="O66" s="245"/>
      <c r="P66" s="245"/>
      <c r="Q66" s="245"/>
      <c r="R66" s="245"/>
      <c r="S66" s="245"/>
      <c r="T66" s="245"/>
      <c r="U66" s="246"/>
      <c r="V66" s="247" t="str">
        <f>'LE 05 (PROG)'!V99</f>
        <v>LE 05 OB 01 AC 33</v>
      </c>
      <c r="W66" s="248"/>
      <c r="X66" s="248"/>
      <c r="Y66" s="248"/>
      <c r="Z66" s="248"/>
      <c r="AA66" s="249"/>
      <c r="AB66" s="250">
        <f>'LE 05 (PROG)'!AB99</f>
        <v>3.184E-2</v>
      </c>
      <c r="AC66" s="251"/>
      <c r="AD66" s="251"/>
      <c r="AE66" s="251"/>
      <c r="AF66" s="251"/>
      <c r="AG66" s="252"/>
      <c r="AH66" s="253">
        <f>'LE 05 (PROG)'!AL99</f>
        <v>24</v>
      </c>
      <c r="AI66" s="254"/>
      <c r="AJ66" s="254"/>
      <c r="AK66" s="254"/>
      <c r="AL66" s="254"/>
      <c r="AM66" s="255"/>
      <c r="AN66" s="256">
        <f>'LE 05 (PROG)'!AL100</f>
        <v>24</v>
      </c>
      <c r="AO66" s="257"/>
      <c r="AP66" s="257"/>
      <c r="AQ66" s="257"/>
      <c r="AR66" s="257"/>
      <c r="AS66" s="258"/>
      <c r="AT66" s="259">
        <f t="shared" si="0"/>
        <v>1</v>
      </c>
      <c r="AU66" s="260"/>
      <c r="AV66" s="260"/>
      <c r="AW66" s="260"/>
      <c r="AX66" s="260"/>
      <c r="AY66" s="261"/>
      <c r="AZ66" s="262">
        <f t="shared" si="1"/>
        <v>3.1840000000000002</v>
      </c>
      <c r="BA66" s="263"/>
      <c r="BB66" s="263"/>
      <c r="BC66" s="263"/>
      <c r="BD66" s="263"/>
      <c r="BE66" s="263"/>
      <c r="BF66" s="264"/>
      <c r="BG66" s="265">
        <f t="shared" si="2"/>
        <v>3.1840000000000002</v>
      </c>
      <c r="BH66" s="266"/>
      <c r="BI66" s="266"/>
      <c r="BJ66" s="266"/>
      <c r="BK66" s="266"/>
      <c r="BL66" s="266"/>
      <c r="BM66" s="267"/>
    </row>
    <row r="67" spans="1:65" ht="18" customHeight="1" x14ac:dyDescent="0.2">
      <c r="A67" s="37"/>
      <c r="B67" s="268" t="str">
        <f>'LE 05 (PROG)'!B101</f>
        <v>Revisar la información contable y realizar los ajustes correspondientes.</v>
      </c>
      <c r="C67" s="269"/>
      <c r="D67" s="269"/>
      <c r="E67" s="269"/>
      <c r="F67" s="269"/>
      <c r="G67" s="269"/>
      <c r="H67" s="269"/>
      <c r="I67" s="269"/>
      <c r="J67" s="269"/>
      <c r="K67" s="269"/>
      <c r="L67" s="269"/>
      <c r="M67" s="269"/>
      <c r="N67" s="269"/>
      <c r="O67" s="269"/>
      <c r="P67" s="269"/>
      <c r="Q67" s="269"/>
      <c r="R67" s="269"/>
      <c r="S67" s="269"/>
      <c r="T67" s="269"/>
      <c r="U67" s="270"/>
      <c r="V67" s="271" t="str">
        <f>'LE 05 (PROG)'!V101</f>
        <v>LE 05 OB 01 AC 34</v>
      </c>
      <c r="W67" s="272"/>
      <c r="X67" s="272"/>
      <c r="Y67" s="272"/>
      <c r="Z67" s="272"/>
      <c r="AA67" s="273"/>
      <c r="AB67" s="274">
        <f>'LE 05 (PROG)'!AB101</f>
        <v>3.184E-2</v>
      </c>
      <c r="AC67" s="275"/>
      <c r="AD67" s="275"/>
      <c r="AE67" s="275"/>
      <c r="AF67" s="275"/>
      <c r="AG67" s="276"/>
      <c r="AH67" s="277">
        <f>'LE 05 (PROG)'!AL101</f>
        <v>24</v>
      </c>
      <c r="AI67" s="278"/>
      <c r="AJ67" s="278"/>
      <c r="AK67" s="278"/>
      <c r="AL67" s="278"/>
      <c r="AM67" s="279"/>
      <c r="AN67" s="280">
        <f>'LE 05 (PROG)'!AL102</f>
        <v>24</v>
      </c>
      <c r="AO67" s="281"/>
      <c r="AP67" s="281"/>
      <c r="AQ67" s="281"/>
      <c r="AR67" s="281"/>
      <c r="AS67" s="282"/>
      <c r="AT67" s="283">
        <f t="shared" si="0"/>
        <v>1</v>
      </c>
      <c r="AU67" s="284"/>
      <c r="AV67" s="284"/>
      <c r="AW67" s="284"/>
      <c r="AX67" s="284"/>
      <c r="AY67" s="285"/>
      <c r="AZ67" s="238">
        <f t="shared" si="1"/>
        <v>3.1840000000000002</v>
      </c>
      <c r="BA67" s="239"/>
      <c r="BB67" s="239"/>
      <c r="BC67" s="239"/>
      <c r="BD67" s="239"/>
      <c r="BE67" s="239"/>
      <c r="BF67" s="240"/>
      <c r="BG67" s="241">
        <f t="shared" si="2"/>
        <v>3.1840000000000002</v>
      </c>
      <c r="BH67" s="242"/>
      <c r="BI67" s="242"/>
      <c r="BJ67" s="242"/>
      <c r="BK67" s="242"/>
      <c r="BL67" s="242"/>
      <c r="BM67" s="243"/>
    </row>
    <row r="68" spans="1:65" ht="35.25" customHeight="1" x14ac:dyDescent="0.2">
      <c r="A68" s="37"/>
      <c r="B68" s="244" t="str">
        <f>'LE 05 (PROG)'!B103</f>
        <v>Presentar la información financiera y contable al Comité de Sostenibilidad Contable y a la Junta Directiva de la Empresa Social del Estado.</v>
      </c>
      <c r="C68" s="245"/>
      <c r="D68" s="245"/>
      <c r="E68" s="245"/>
      <c r="F68" s="245"/>
      <c r="G68" s="245"/>
      <c r="H68" s="245"/>
      <c r="I68" s="245"/>
      <c r="J68" s="245"/>
      <c r="K68" s="245"/>
      <c r="L68" s="245"/>
      <c r="M68" s="245"/>
      <c r="N68" s="245"/>
      <c r="O68" s="245"/>
      <c r="P68" s="245"/>
      <c r="Q68" s="245"/>
      <c r="R68" s="245"/>
      <c r="S68" s="245"/>
      <c r="T68" s="245"/>
      <c r="U68" s="246"/>
      <c r="V68" s="247" t="str">
        <f>'LE 05 (PROG)'!V103</f>
        <v>LE 05 OB 01 AC 35</v>
      </c>
      <c r="W68" s="248"/>
      <c r="X68" s="248"/>
      <c r="Y68" s="248"/>
      <c r="Z68" s="248"/>
      <c r="AA68" s="249"/>
      <c r="AB68" s="250">
        <f>'LE 05 (PROG)'!AB103</f>
        <v>7.28E-3</v>
      </c>
      <c r="AC68" s="251"/>
      <c r="AD68" s="251"/>
      <c r="AE68" s="251"/>
      <c r="AF68" s="251"/>
      <c r="AG68" s="252"/>
      <c r="AH68" s="253">
        <f>'LE 05 (PROG)'!AL103</f>
        <v>20</v>
      </c>
      <c r="AI68" s="254"/>
      <c r="AJ68" s="254"/>
      <c r="AK68" s="254"/>
      <c r="AL68" s="254"/>
      <c r="AM68" s="255"/>
      <c r="AN68" s="256">
        <f>'LE 05 (PROG)'!AL104</f>
        <v>12</v>
      </c>
      <c r="AO68" s="257"/>
      <c r="AP68" s="257"/>
      <c r="AQ68" s="257"/>
      <c r="AR68" s="257"/>
      <c r="AS68" s="258"/>
      <c r="AT68" s="259">
        <f t="shared" si="0"/>
        <v>0.6</v>
      </c>
      <c r="AU68" s="260"/>
      <c r="AV68" s="260"/>
      <c r="AW68" s="260"/>
      <c r="AX68" s="260"/>
      <c r="AY68" s="261"/>
      <c r="AZ68" s="262">
        <f t="shared" si="1"/>
        <v>0.72799999999999998</v>
      </c>
      <c r="BA68" s="263"/>
      <c r="BB68" s="263"/>
      <c r="BC68" s="263"/>
      <c r="BD68" s="263"/>
      <c r="BE68" s="263"/>
      <c r="BF68" s="264"/>
      <c r="BG68" s="265">
        <f t="shared" si="2"/>
        <v>0.43679999999999997</v>
      </c>
      <c r="BH68" s="266"/>
      <c r="BI68" s="266"/>
      <c r="BJ68" s="266"/>
      <c r="BK68" s="266"/>
      <c r="BL68" s="266"/>
      <c r="BM68" s="267"/>
    </row>
    <row r="69" spans="1:65" ht="90" customHeight="1" x14ac:dyDescent="0.2">
      <c r="A69" s="37"/>
      <c r="B69" s="268"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269"/>
      <c r="D69" s="269"/>
      <c r="E69" s="269"/>
      <c r="F69" s="269"/>
      <c r="G69" s="269"/>
      <c r="H69" s="269"/>
      <c r="I69" s="269"/>
      <c r="J69" s="269"/>
      <c r="K69" s="269"/>
      <c r="L69" s="269"/>
      <c r="M69" s="269"/>
      <c r="N69" s="269"/>
      <c r="O69" s="269"/>
      <c r="P69" s="269"/>
      <c r="Q69" s="269"/>
      <c r="R69" s="269"/>
      <c r="S69" s="269"/>
      <c r="T69" s="269"/>
      <c r="U69" s="270"/>
      <c r="V69" s="271" t="str">
        <f>'LE 05 (PROG)'!V105</f>
        <v>LE 05 OB 01 AC 36</v>
      </c>
      <c r="W69" s="272"/>
      <c r="X69" s="272"/>
      <c r="Y69" s="272"/>
      <c r="Z69" s="272"/>
      <c r="AA69" s="273"/>
      <c r="AB69" s="274">
        <f>'LE 05 (PROG)'!AB105</f>
        <v>3.3119999999999997E-2</v>
      </c>
      <c r="AC69" s="275"/>
      <c r="AD69" s="275"/>
      <c r="AE69" s="275"/>
      <c r="AF69" s="275"/>
      <c r="AG69" s="276"/>
      <c r="AH69" s="277">
        <f>'LE 05 (PROG)'!AL105</f>
        <v>2</v>
      </c>
      <c r="AI69" s="278"/>
      <c r="AJ69" s="278"/>
      <c r="AK69" s="278"/>
      <c r="AL69" s="278"/>
      <c r="AM69" s="279"/>
      <c r="AN69" s="280">
        <f>'LE 05 (PROG)'!AL106</f>
        <v>2</v>
      </c>
      <c r="AO69" s="281"/>
      <c r="AP69" s="281"/>
      <c r="AQ69" s="281"/>
      <c r="AR69" s="281"/>
      <c r="AS69" s="282"/>
      <c r="AT69" s="283">
        <f t="shared" si="0"/>
        <v>1</v>
      </c>
      <c r="AU69" s="284"/>
      <c r="AV69" s="284"/>
      <c r="AW69" s="284"/>
      <c r="AX69" s="284"/>
      <c r="AY69" s="285"/>
      <c r="AZ69" s="238">
        <f t="shared" si="1"/>
        <v>3.3119999999999998</v>
      </c>
      <c r="BA69" s="239"/>
      <c r="BB69" s="239"/>
      <c r="BC69" s="239"/>
      <c r="BD69" s="239"/>
      <c r="BE69" s="239"/>
      <c r="BF69" s="240"/>
      <c r="BG69" s="241">
        <f t="shared" si="2"/>
        <v>3.3119999999999998</v>
      </c>
      <c r="BH69" s="242"/>
      <c r="BI69" s="242"/>
      <c r="BJ69" s="242"/>
      <c r="BK69" s="242"/>
      <c r="BL69" s="242"/>
      <c r="BM69" s="243"/>
    </row>
    <row r="70" spans="1:65" ht="54.75" customHeight="1" thickBot="1" x14ac:dyDescent="0.25">
      <c r="A70" s="37"/>
      <c r="B70" s="453" t="str">
        <f>'LE 05 (PROG)'!B107</f>
        <v>Implementar el sistema de Normas Internacionales de Información Financiera (NIIF), para el manejo de la información contable de la Empresa Social del Estado.</v>
      </c>
      <c r="C70" s="454"/>
      <c r="D70" s="454"/>
      <c r="E70" s="454"/>
      <c r="F70" s="454"/>
      <c r="G70" s="454"/>
      <c r="H70" s="454"/>
      <c r="I70" s="454"/>
      <c r="J70" s="454"/>
      <c r="K70" s="454"/>
      <c r="L70" s="454"/>
      <c r="M70" s="454"/>
      <c r="N70" s="454"/>
      <c r="O70" s="454"/>
      <c r="P70" s="454"/>
      <c r="Q70" s="454"/>
      <c r="R70" s="454"/>
      <c r="S70" s="454"/>
      <c r="T70" s="454"/>
      <c r="U70" s="455"/>
      <c r="V70" s="456" t="str">
        <f>'LE 05 (PROG)'!V107</f>
        <v>LE 05 OB 01 AC 37</v>
      </c>
      <c r="W70" s="457"/>
      <c r="X70" s="457"/>
      <c r="Y70" s="457"/>
      <c r="Z70" s="457"/>
      <c r="AA70" s="458"/>
      <c r="AB70" s="459">
        <f>'LE 05 (PROG)'!AB107</f>
        <v>6.3600000000000004E-2</v>
      </c>
      <c r="AC70" s="460"/>
      <c r="AD70" s="460"/>
      <c r="AE70" s="460"/>
      <c r="AF70" s="460"/>
      <c r="AG70" s="461"/>
      <c r="AH70" s="462">
        <f>'LE 05 (PROG)'!AL107</f>
        <v>1</v>
      </c>
      <c r="AI70" s="463"/>
      <c r="AJ70" s="463"/>
      <c r="AK70" s="463"/>
      <c r="AL70" s="463"/>
      <c r="AM70" s="464"/>
      <c r="AN70" s="465">
        <f>'LE 05 (PROG)'!AL108</f>
        <v>1</v>
      </c>
      <c r="AO70" s="466"/>
      <c r="AP70" s="466"/>
      <c r="AQ70" s="466"/>
      <c r="AR70" s="466"/>
      <c r="AS70" s="467"/>
      <c r="AT70" s="468">
        <f t="shared" si="0"/>
        <v>1</v>
      </c>
      <c r="AU70" s="469"/>
      <c r="AV70" s="469"/>
      <c r="AW70" s="469"/>
      <c r="AX70" s="469"/>
      <c r="AY70" s="470"/>
      <c r="AZ70" s="471">
        <f t="shared" si="1"/>
        <v>6.36</v>
      </c>
      <c r="BA70" s="472"/>
      <c r="BB70" s="472"/>
      <c r="BC70" s="472"/>
      <c r="BD70" s="472"/>
      <c r="BE70" s="472"/>
      <c r="BF70" s="473"/>
      <c r="BG70" s="474">
        <f t="shared" si="2"/>
        <v>6.36</v>
      </c>
      <c r="BH70" s="475"/>
      <c r="BI70" s="475"/>
      <c r="BJ70" s="475"/>
      <c r="BK70" s="475"/>
      <c r="BL70" s="475"/>
      <c r="BM70" s="476"/>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340" t="s">
        <v>2</v>
      </c>
      <c r="C72" s="341"/>
      <c r="D72" s="341"/>
      <c r="E72" s="341"/>
      <c r="F72" s="341"/>
      <c r="G72" s="341"/>
      <c r="H72" s="341"/>
      <c r="I72" s="341"/>
      <c r="J72" s="341"/>
      <c r="K72" s="341"/>
      <c r="L72" s="341"/>
      <c r="M72" s="341"/>
      <c r="N72" s="341"/>
      <c r="O72" s="341"/>
      <c r="P72" s="341"/>
      <c r="Q72" s="341"/>
      <c r="R72" s="341"/>
      <c r="S72" s="341"/>
      <c r="T72" s="341"/>
      <c r="U72" s="342"/>
      <c r="V72" s="346" t="s">
        <v>1</v>
      </c>
      <c r="W72" s="347"/>
      <c r="X72" s="347"/>
      <c r="Y72" s="347"/>
      <c r="Z72" s="347"/>
      <c r="AA72" s="347"/>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47"/>
      <c r="AY72" s="348"/>
      <c r="AZ72" s="349">
        <f>SUM(AZ34:BF70)</f>
        <v>100.00099999999999</v>
      </c>
      <c r="BA72" s="350"/>
      <c r="BB72" s="350"/>
      <c r="BC72" s="350"/>
      <c r="BD72" s="350"/>
      <c r="BE72" s="350"/>
      <c r="BF72" s="350"/>
      <c r="BG72" s="350">
        <f>SUM(BG34:BM70)</f>
        <v>97.223070833333296</v>
      </c>
      <c r="BH72" s="350"/>
      <c r="BI72" s="350"/>
      <c r="BJ72" s="350"/>
      <c r="BK72" s="350"/>
      <c r="BL72" s="350"/>
      <c r="BM72" s="351"/>
    </row>
    <row r="73" spans="1:65" ht="18" customHeight="1" thickBot="1" x14ac:dyDescent="0.25">
      <c r="A73" s="37"/>
      <c r="B73" s="343"/>
      <c r="C73" s="344"/>
      <c r="D73" s="344"/>
      <c r="E73" s="344"/>
      <c r="F73" s="344"/>
      <c r="G73" s="344"/>
      <c r="H73" s="344"/>
      <c r="I73" s="344"/>
      <c r="J73" s="344"/>
      <c r="K73" s="344"/>
      <c r="L73" s="344"/>
      <c r="M73" s="344"/>
      <c r="N73" s="344"/>
      <c r="O73" s="344"/>
      <c r="P73" s="344"/>
      <c r="Q73" s="344"/>
      <c r="R73" s="344"/>
      <c r="S73" s="344"/>
      <c r="T73" s="344"/>
      <c r="U73" s="345"/>
      <c r="V73" s="352" t="s">
        <v>3</v>
      </c>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4">
        <f>IF(BG72=100,1,(BG72*1)/AZ72)</f>
        <v>0.97222098612347185</v>
      </c>
      <c r="BA73" s="355"/>
      <c r="BB73" s="355"/>
      <c r="BC73" s="355"/>
      <c r="BD73" s="355"/>
      <c r="BE73" s="355"/>
      <c r="BF73" s="355"/>
      <c r="BG73" s="355"/>
      <c r="BH73" s="355"/>
      <c r="BI73" s="355"/>
      <c r="BJ73" s="355"/>
      <c r="BK73" s="355"/>
      <c r="BL73" s="355"/>
      <c r="BM73" s="356"/>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68" t="s">
        <v>33</v>
      </c>
      <c r="D76" s="126"/>
      <c r="E76" s="126"/>
      <c r="F76" s="126"/>
      <c r="G76" s="126"/>
      <c r="H76" s="126"/>
      <c r="I76" s="126"/>
      <c r="J76" s="126"/>
      <c r="K76" s="126"/>
      <c r="L76" s="126"/>
      <c r="M76" s="126"/>
      <c r="N76" s="126"/>
      <c r="O76" s="127" t="str">
        <f>'LE 05 (PROG)'!O111:BW111</f>
        <v>DESARROLLO SOSTENIBLE.</v>
      </c>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223"/>
    </row>
    <row r="77" spans="1:65" ht="18" customHeight="1" x14ac:dyDescent="0.2">
      <c r="A77" s="37"/>
      <c r="B77" s="7"/>
      <c r="C77" s="68" t="s">
        <v>34</v>
      </c>
      <c r="D77" s="126"/>
      <c r="E77" s="126"/>
      <c r="F77" s="126"/>
      <c r="G77" s="126"/>
      <c r="H77" s="126"/>
      <c r="I77" s="126"/>
      <c r="J77" s="126"/>
      <c r="K77" s="126"/>
      <c r="L77" s="126"/>
      <c r="M77" s="126"/>
      <c r="N77" s="126"/>
      <c r="O77" s="227" t="str">
        <f>'LE 05 (PROG)'!O112:Q112</f>
        <v>LE 05</v>
      </c>
      <c r="P77" s="227"/>
      <c r="Q77" s="227"/>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68" t="s">
        <v>35</v>
      </c>
      <c r="D78" s="68"/>
      <c r="E78" s="68"/>
      <c r="F78" s="68"/>
      <c r="G78" s="68"/>
      <c r="H78" s="68"/>
      <c r="I78" s="68"/>
      <c r="J78" s="68"/>
      <c r="K78" s="68"/>
      <c r="L78" s="68"/>
      <c r="M78" s="68"/>
      <c r="N78" s="68"/>
      <c r="O78" s="128">
        <f>'LE 05 (PROG)'!O113:Q113</f>
        <v>0.05</v>
      </c>
      <c r="P78" s="128"/>
      <c r="Q78" s="128"/>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29" t="s">
        <v>36</v>
      </c>
      <c r="D79" s="129"/>
      <c r="E79" s="129"/>
      <c r="F79" s="129"/>
      <c r="G79" s="129"/>
      <c r="H79" s="129"/>
      <c r="I79" s="129"/>
      <c r="J79" s="129"/>
      <c r="K79" s="129"/>
      <c r="L79" s="129"/>
      <c r="M79" s="129"/>
      <c r="N79" s="129"/>
      <c r="O79" s="65" t="str">
        <f>'LE 05 (PROG)'!O114:BW114</f>
        <v>Mantener actualizados los inventarios de activos fijos y bienes consumibles para la prestación de servicios de salud.</v>
      </c>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237"/>
    </row>
    <row r="80" spans="1:65" ht="18" customHeight="1" x14ac:dyDescent="0.2">
      <c r="A80" s="37"/>
      <c r="B80" s="7"/>
      <c r="C80" s="68" t="s">
        <v>34</v>
      </c>
      <c r="D80" s="68"/>
      <c r="E80" s="68"/>
      <c r="F80" s="68"/>
      <c r="G80" s="68"/>
      <c r="H80" s="68"/>
      <c r="I80" s="68"/>
      <c r="J80" s="68"/>
      <c r="K80" s="68"/>
      <c r="L80" s="68"/>
      <c r="M80" s="68"/>
      <c r="N80" s="68"/>
      <c r="O80" s="66" t="str">
        <f>'LE 05 (PROG)'!O115:R115</f>
        <v>LE 05 OB 02.</v>
      </c>
      <c r="P80" s="67"/>
      <c r="Q80" s="67"/>
      <c r="R80" s="67"/>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68" t="s">
        <v>37</v>
      </c>
      <c r="D81" s="68"/>
      <c r="E81" s="68"/>
      <c r="F81" s="68"/>
      <c r="G81" s="68"/>
      <c r="H81" s="68"/>
      <c r="I81" s="68"/>
      <c r="J81" s="68"/>
      <c r="K81" s="68"/>
      <c r="L81" s="68"/>
      <c r="M81" s="68"/>
      <c r="N81" s="68"/>
      <c r="O81" s="66">
        <f>'LE 05 (PROG)'!O116:Q116</f>
        <v>0.03</v>
      </c>
      <c r="P81" s="67"/>
      <c r="Q81" s="67"/>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8" t="s">
        <v>38</v>
      </c>
      <c r="D82" s="68"/>
      <c r="E82" s="68"/>
      <c r="F82" s="68"/>
      <c r="G82" s="68"/>
      <c r="H82" s="68"/>
      <c r="I82" s="68"/>
      <c r="J82" s="68"/>
      <c r="K82" s="68"/>
      <c r="L82" s="68"/>
      <c r="M82" s="68"/>
      <c r="N82" s="68"/>
      <c r="O82" s="67" t="str">
        <f>'LE 05 (PROG)'!O117:BW117</f>
        <v>Subgerente Administrativa.</v>
      </c>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223"/>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231" t="s">
        <v>39</v>
      </c>
      <c r="C84" s="232"/>
      <c r="D84" s="232"/>
      <c r="E84" s="232"/>
      <c r="F84" s="232"/>
      <c r="G84" s="232"/>
      <c r="H84" s="232"/>
      <c r="I84" s="232"/>
      <c r="J84" s="232"/>
      <c r="K84" s="232"/>
      <c r="L84" s="232"/>
      <c r="M84" s="232"/>
      <c r="N84" s="232"/>
      <c r="O84" s="232"/>
      <c r="P84" s="232"/>
      <c r="Q84" s="232"/>
      <c r="R84" s="232"/>
      <c r="S84" s="232"/>
      <c r="T84" s="232"/>
      <c r="U84" s="233"/>
      <c r="V84" s="231" t="s">
        <v>40</v>
      </c>
      <c r="W84" s="232"/>
      <c r="X84" s="232"/>
      <c r="Y84" s="232"/>
      <c r="Z84" s="232"/>
      <c r="AA84" s="233"/>
      <c r="AB84" s="234" t="s">
        <v>9</v>
      </c>
      <c r="AC84" s="235"/>
      <c r="AD84" s="235"/>
      <c r="AE84" s="235"/>
      <c r="AF84" s="235"/>
      <c r="AG84" s="236"/>
      <c r="AH84" s="234" t="s">
        <v>49</v>
      </c>
      <c r="AI84" s="235"/>
      <c r="AJ84" s="235"/>
      <c r="AK84" s="235"/>
      <c r="AL84" s="235"/>
      <c r="AM84" s="236"/>
      <c r="AN84" s="234" t="s">
        <v>10</v>
      </c>
      <c r="AO84" s="235"/>
      <c r="AP84" s="235"/>
      <c r="AQ84" s="235"/>
      <c r="AR84" s="235"/>
      <c r="AS84" s="236"/>
      <c r="AT84" s="234" t="s">
        <v>48</v>
      </c>
      <c r="AU84" s="235"/>
      <c r="AV84" s="235"/>
      <c r="AW84" s="235"/>
      <c r="AX84" s="235"/>
      <c r="AY84" s="236"/>
      <c r="AZ84" s="234" t="s">
        <v>7</v>
      </c>
      <c r="BA84" s="235"/>
      <c r="BB84" s="235"/>
      <c r="BC84" s="235"/>
      <c r="BD84" s="235"/>
      <c r="BE84" s="235"/>
      <c r="BF84" s="236"/>
      <c r="BG84" s="234" t="s">
        <v>6</v>
      </c>
      <c r="BH84" s="235"/>
      <c r="BI84" s="235"/>
      <c r="BJ84" s="235"/>
      <c r="BK84" s="235"/>
      <c r="BL84" s="235"/>
      <c r="BM84" s="236"/>
    </row>
    <row r="85" spans="1:65" ht="35.25" customHeight="1" x14ac:dyDescent="0.2">
      <c r="A85" s="37"/>
      <c r="B85" s="286" t="str">
        <f>'LE 05 (PROG)'!B121</f>
        <v>Recibir y registrar los bienes devolutivos y no devolutivos que ingresan al almacén.</v>
      </c>
      <c r="C85" s="287"/>
      <c r="D85" s="287"/>
      <c r="E85" s="287"/>
      <c r="F85" s="287"/>
      <c r="G85" s="287"/>
      <c r="H85" s="287"/>
      <c r="I85" s="287"/>
      <c r="J85" s="287"/>
      <c r="K85" s="287"/>
      <c r="L85" s="287"/>
      <c r="M85" s="287"/>
      <c r="N85" s="287"/>
      <c r="O85" s="287"/>
      <c r="P85" s="287"/>
      <c r="Q85" s="287"/>
      <c r="R85" s="287"/>
      <c r="S85" s="287"/>
      <c r="T85" s="287"/>
      <c r="U85" s="288"/>
      <c r="V85" s="289" t="str">
        <f>'LE 05 (PROG)'!V121</f>
        <v>LE 05 OB 02 AC 01</v>
      </c>
      <c r="W85" s="290"/>
      <c r="X85" s="290"/>
      <c r="Y85" s="290"/>
      <c r="Z85" s="290"/>
      <c r="AA85" s="291"/>
      <c r="AB85" s="292">
        <f>'LE 05 (PROG)'!AB121</f>
        <v>8.4889999999999993E-2</v>
      </c>
      <c r="AC85" s="293"/>
      <c r="AD85" s="293"/>
      <c r="AE85" s="293"/>
      <c r="AF85" s="293"/>
      <c r="AG85" s="294"/>
      <c r="AH85" s="295">
        <f>'LE 05 (PROG)'!AL121</f>
        <v>2</v>
      </c>
      <c r="AI85" s="296"/>
      <c r="AJ85" s="296"/>
      <c r="AK85" s="296"/>
      <c r="AL85" s="296"/>
      <c r="AM85" s="297"/>
      <c r="AN85" s="298">
        <f>'LE 05 (PROG)'!AL122</f>
        <v>2</v>
      </c>
      <c r="AO85" s="299"/>
      <c r="AP85" s="299"/>
      <c r="AQ85" s="299"/>
      <c r="AR85" s="299"/>
      <c r="AS85" s="300"/>
      <c r="AT85" s="301">
        <f>IF(AH85=0,"",(AN85*1)/AH85)</f>
        <v>1</v>
      </c>
      <c r="AU85" s="302"/>
      <c r="AV85" s="302"/>
      <c r="AW85" s="302"/>
      <c r="AX85" s="302"/>
      <c r="AY85" s="303"/>
      <c r="AZ85" s="304">
        <f>AB85*100</f>
        <v>8.488999999999999</v>
      </c>
      <c r="BA85" s="305"/>
      <c r="BB85" s="305"/>
      <c r="BC85" s="305"/>
      <c r="BD85" s="305"/>
      <c r="BE85" s="305"/>
      <c r="BF85" s="306"/>
      <c r="BG85" s="307">
        <f>IF(AH85=0,(AZ85),((AT85*AB85)*100))</f>
        <v>8.488999999999999</v>
      </c>
      <c r="BH85" s="308"/>
      <c r="BI85" s="308"/>
      <c r="BJ85" s="308"/>
      <c r="BK85" s="308"/>
      <c r="BL85" s="308"/>
      <c r="BM85" s="309"/>
    </row>
    <row r="86" spans="1:65" ht="35.25" customHeight="1" x14ac:dyDescent="0.2">
      <c r="A86" s="37"/>
      <c r="B86" s="268" t="str">
        <f>'LE 05 (PROG)'!B123</f>
        <v>Entregar los bienes devolutivos y no devolutivos requeridos por las diferentes áreas.</v>
      </c>
      <c r="C86" s="269"/>
      <c r="D86" s="269"/>
      <c r="E86" s="269"/>
      <c r="F86" s="269"/>
      <c r="G86" s="269"/>
      <c r="H86" s="269"/>
      <c r="I86" s="269"/>
      <c r="J86" s="269"/>
      <c r="K86" s="269"/>
      <c r="L86" s="269"/>
      <c r="M86" s="269"/>
      <c r="N86" s="269"/>
      <c r="O86" s="269"/>
      <c r="P86" s="269"/>
      <c r="Q86" s="269"/>
      <c r="R86" s="269"/>
      <c r="S86" s="269"/>
      <c r="T86" s="269"/>
      <c r="U86" s="270"/>
      <c r="V86" s="271" t="str">
        <f>'LE 05 (PROG)'!V123</f>
        <v>LE 05 OB 02 AC 02</v>
      </c>
      <c r="W86" s="272"/>
      <c r="X86" s="272"/>
      <c r="Y86" s="272"/>
      <c r="Z86" s="272"/>
      <c r="AA86" s="273"/>
      <c r="AB86" s="274">
        <f>'LE 05 (PROG)'!AB123</f>
        <v>6.3539999999999999E-2</v>
      </c>
      <c r="AC86" s="275"/>
      <c r="AD86" s="275"/>
      <c r="AE86" s="275"/>
      <c r="AF86" s="275"/>
      <c r="AG86" s="276"/>
      <c r="AH86" s="277">
        <f>'LE 05 (PROG)'!AL123</f>
        <v>96</v>
      </c>
      <c r="AI86" s="278"/>
      <c r="AJ86" s="278"/>
      <c r="AK86" s="278"/>
      <c r="AL86" s="278"/>
      <c r="AM86" s="279"/>
      <c r="AN86" s="280">
        <f>'LE 05 (PROG)'!AL124</f>
        <v>96</v>
      </c>
      <c r="AO86" s="281"/>
      <c r="AP86" s="281"/>
      <c r="AQ86" s="281"/>
      <c r="AR86" s="281"/>
      <c r="AS86" s="282"/>
      <c r="AT86" s="283">
        <f t="shared" ref="AT86:AT94" si="3">IF(AH86=0,"",(AN86*1)/AH86)</f>
        <v>1</v>
      </c>
      <c r="AU86" s="284"/>
      <c r="AV86" s="284"/>
      <c r="AW86" s="284"/>
      <c r="AX86" s="284"/>
      <c r="AY86" s="285"/>
      <c r="AZ86" s="238">
        <f t="shared" ref="AZ86:AZ94" si="4">AB86*100</f>
        <v>6.3540000000000001</v>
      </c>
      <c r="BA86" s="239"/>
      <c r="BB86" s="239"/>
      <c r="BC86" s="239"/>
      <c r="BD86" s="239"/>
      <c r="BE86" s="239"/>
      <c r="BF86" s="240"/>
      <c r="BG86" s="241">
        <f t="shared" ref="BG86:BG94" si="5">IF(AH86=0,(AZ86),((AT86*AB86)*100))</f>
        <v>6.3540000000000001</v>
      </c>
      <c r="BH86" s="242"/>
      <c r="BI86" s="242"/>
      <c r="BJ86" s="242"/>
      <c r="BK86" s="242"/>
      <c r="BL86" s="242"/>
      <c r="BM86" s="243"/>
    </row>
    <row r="87" spans="1:65" ht="35.25" customHeight="1" x14ac:dyDescent="0.2">
      <c r="A87" s="37"/>
      <c r="B87" s="244" t="str">
        <f>'LE 05 (PROG)'!B125</f>
        <v>Asegurar los activos fijos con un costo superior a 2 SMMLV y una antigüedad inferior a 5 años.</v>
      </c>
      <c r="C87" s="245"/>
      <c r="D87" s="245"/>
      <c r="E87" s="245"/>
      <c r="F87" s="245"/>
      <c r="G87" s="245"/>
      <c r="H87" s="245"/>
      <c r="I87" s="245"/>
      <c r="J87" s="245"/>
      <c r="K87" s="245"/>
      <c r="L87" s="245"/>
      <c r="M87" s="245"/>
      <c r="N87" s="245"/>
      <c r="O87" s="245"/>
      <c r="P87" s="245"/>
      <c r="Q87" s="245"/>
      <c r="R87" s="245"/>
      <c r="S87" s="245"/>
      <c r="T87" s="245"/>
      <c r="U87" s="246"/>
      <c r="V87" s="247" t="str">
        <f>'LE 05 (PROG)'!V125</f>
        <v>LE 05 OB 02 AC 03</v>
      </c>
      <c r="W87" s="248"/>
      <c r="X87" s="248"/>
      <c r="Y87" s="248"/>
      <c r="Z87" s="248"/>
      <c r="AA87" s="249"/>
      <c r="AB87" s="250">
        <f>'LE 05 (PROG)'!AB125</f>
        <v>0.73301000000000005</v>
      </c>
      <c r="AC87" s="251"/>
      <c r="AD87" s="251"/>
      <c r="AE87" s="251"/>
      <c r="AF87" s="251"/>
      <c r="AG87" s="252"/>
      <c r="AH87" s="253">
        <f>'LE 05 (PROG)'!AL125</f>
        <v>2</v>
      </c>
      <c r="AI87" s="254"/>
      <c r="AJ87" s="254"/>
      <c r="AK87" s="254"/>
      <c r="AL87" s="254"/>
      <c r="AM87" s="255"/>
      <c r="AN87" s="256">
        <f>'LE 05 (PROG)'!AL126</f>
        <v>2</v>
      </c>
      <c r="AO87" s="257"/>
      <c r="AP87" s="257"/>
      <c r="AQ87" s="257"/>
      <c r="AR87" s="257"/>
      <c r="AS87" s="258"/>
      <c r="AT87" s="259">
        <f t="shared" si="3"/>
        <v>1</v>
      </c>
      <c r="AU87" s="260"/>
      <c r="AV87" s="260"/>
      <c r="AW87" s="260"/>
      <c r="AX87" s="260"/>
      <c r="AY87" s="261"/>
      <c r="AZ87" s="262">
        <f t="shared" si="4"/>
        <v>73.301000000000002</v>
      </c>
      <c r="BA87" s="263"/>
      <c r="BB87" s="263"/>
      <c r="BC87" s="263"/>
      <c r="BD87" s="263"/>
      <c r="BE87" s="263"/>
      <c r="BF87" s="264"/>
      <c r="BG87" s="265">
        <f t="shared" si="5"/>
        <v>73.301000000000002</v>
      </c>
      <c r="BH87" s="266"/>
      <c r="BI87" s="266"/>
      <c r="BJ87" s="266"/>
      <c r="BK87" s="266"/>
      <c r="BL87" s="266"/>
      <c r="BM87" s="267"/>
    </row>
    <row r="88" spans="1:65" ht="18" customHeight="1" x14ac:dyDescent="0.2">
      <c r="A88" s="37"/>
      <c r="B88" s="268" t="str">
        <f>'LE 05 (PROG)'!B127</f>
        <v>Realizar inventarios de bienes no devolutivos (Farmacia y Almacén).</v>
      </c>
      <c r="C88" s="269"/>
      <c r="D88" s="269"/>
      <c r="E88" s="269"/>
      <c r="F88" s="269"/>
      <c r="G88" s="269"/>
      <c r="H88" s="269"/>
      <c r="I88" s="269"/>
      <c r="J88" s="269"/>
      <c r="K88" s="269"/>
      <c r="L88" s="269"/>
      <c r="M88" s="269"/>
      <c r="N88" s="269"/>
      <c r="O88" s="269"/>
      <c r="P88" s="269"/>
      <c r="Q88" s="269"/>
      <c r="R88" s="269"/>
      <c r="S88" s="269"/>
      <c r="T88" s="269"/>
      <c r="U88" s="270"/>
      <c r="V88" s="271" t="str">
        <f>'LE 05 (PROG)'!V127</f>
        <v>LE 05 OB 02 AC 04</v>
      </c>
      <c r="W88" s="272"/>
      <c r="X88" s="272"/>
      <c r="Y88" s="272"/>
      <c r="Z88" s="272"/>
      <c r="AA88" s="273"/>
      <c r="AB88" s="274">
        <f>'LE 05 (PROG)'!AB127</f>
        <v>1.4319999999999999E-2</v>
      </c>
      <c r="AC88" s="275"/>
      <c r="AD88" s="275"/>
      <c r="AE88" s="275"/>
      <c r="AF88" s="275"/>
      <c r="AG88" s="276"/>
      <c r="AH88" s="277">
        <f>'LE 05 (PROG)'!AL127</f>
        <v>4</v>
      </c>
      <c r="AI88" s="278"/>
      <c r="AJ88" s="278"/>
      <c r="AK88" s="278"/>
      <c r="AL88" s="278"/>
      <c r="AM88" s="279"/>
      <c r="AN88" s="280">
        <f>'LE 05 (PROG)'!AL128</f>
        <v>3</v>
      </c>
      <c r="AO88" s="281"/>
      <c r="AP88" s="281"/>
      <c r="AQ88" s="281"/>
      <c r="AR88" s="281"/>
      <c r="AS88" s="282"/>
      <c r="AT88" s="283">
        <f t="shared" si="3"/>
        <v>0.75</v>
      </c>
      <c r="AU88" s="284"/>
      <c r="AV88" s="284"/>
      <c r="AW88" s="284"/>
      <c r="AX88" s="284"/>
      <c r="AY88" s="285"/>
      <c r="AZ88" s="238">
        <f t="shared" si="4"/>
        <v>1.4319999999999999</v>
      </c>
      <c r="BA88" s="239"/>
      <c r="BB88" s="239"/>
      <c r="BC88" s="239"/>
      <c r="BD88" s="239"/>
      <c r="BE88" s="239"/>
      <c r="BF88" s="240"/>
      <c r="BG88" s="241">
        <f t="shared" si="5"/>
        <v>1.0739999999999998</v>
      </c>
      <c r="BH88" s="242"/>
      <c r="BI88" s="242"/>
      <c r="BJ88" s="242"/>
      <c r="BK88" s="242"/>
      <c r="BL88" s="242"/>
      <c r="BM88" s="243"/>
    </row>
    <row r="89" spans="1:65" ht="18" customHeight="1" x14ac:dyDescent="0.2">
      <c r="A89" s="37"/>
      <c r="B89" s="244" t="str">
        <f>'LE 05 (PROG)'!B129</f>
        <v>Realizar inventarios de bienes devolutivos (Activos Fijos).</v>
      </c>
      <c r="C89" s="245"/>
      <c r="D89" s="245"/>
      <c r="E89" s="245"/>
      <c r="F89" s="245"/>
      <c r="G89" s="245"/>
      <c r="H89" s="245"/>
      <c r="I89" s="245"/>
      <c r="J89" s="245"/>
      <c r="K89" s="245"/>
      <c r="L89" s="245"/>
      <c r="M89" s="245"/>
      <c r="N89" s="245"/>
      <c r="O89" s="245"/>
      <c r="P89" s="245"/>
      <c r="Q89" s="245"/>
      <c r="R89" s="245"/>
      <c r="S89" s="245"/>
      <c r="T89" s="245"/>
      <c r="U89" s="246"/>
      <c r="V89" s="247" t="str">
        <f>'LE 05 (PROG)'!V129</f>
        <v>LE 05 OB 02 AC 05</v>
      </c>
      <c r="W89" s="248"/>
      <c r="X89" s="248"/>
      <c r="Y89" s="248"/>
      <c r="Z89" s="248"/>
      <c r="AA89" s="249"/>
      <c r="AB89" s="250">
        <f>'LE 05 (PROG)'!AB129</f>
        <v>9.1299999999999992E-3</v>
      </c>
      <c r="AC89" s="251"/>
      <c r="AD89" s="251"/>
      <c r="AE89" s="251"/>
      <c r="AF89" s="251"/>
      <c r="AG89" s="252"/>
      <c r="AH89" s="253">
        <f>'LE 05 (PROG)'!AL129</f>
        <v>1</v>
      </c>
      <c r="AI89" s="254"/>
      <c r="AJ89" s="254"/>
      <c r="AK89" s="254"/>
      <c r="AL89" s="254"/>
      <c r="AM89" s="255"/>
      <c r="AN89" s="256">
        <f>'LE 05 (PROG)'!AL130</f>
        <v>0</v>
      </c>
      <c r="AO89" s="257"/>
      <c r="AP89" s="257"/>
      <c r="AQ89" s="257"/>
      <c r="AR89" s="257"/>
      <c r="AS89" s="258"/>
      <c r="AT89" s="259">
        <f t="shared" si="3"/>
        <v>0</v>
      </c>
      <c r="AU89" s="260"/>
      <c r="AV89" s="260"/>
      <c r="AW89" s="260"/>
      <c r="AX89" s="260"/>
      <c r="AY89" s="261"/>
      <c r="AZ89" s="262">
        <f t="shared" si="4"/>
        <v>0.91299999999999992</v>
      </c>
      <c r="BA89" s="263"/>
      <c r="BB89" s="263"/>
      <c r="BC89" s="263"/>
      <c r="BD89" s="263"/>
      <c r="BE89" s="263"/>
      <c r="BF89" s="264"/>
      <c r="BG89" s="265">
        <f t="shared" si="5"/>
        <v>0</v>
      </c>
      <c r="BH89" s="266"/>
      <c r="BI89" s="266"/>
      <c r="BJ89" s="266"/>
      <c r="BK89" s="266"/>
      <c r="BL89" s="266"/>
      <c r="BM89" s="267"/>
    </row>
    <row r="90" spans="1:65" ht="35.25" customHeight="1" x14ac:dyDescent="0.2">
      <c r="A90" s="37"/>
      <c r="B90" s="268" t="str">
        <f>'LE 05 (PROG)'!B131</f>
        <v>Reglamentar mediante acto administrativo la política de uso y responsabilidad frente a los inventarios.</v>
      </c>
      <c r="C90" s="269"/>
      <c r="D90" s="269"/>
      <c r="E90" s="269"/>
      <c r="F90" s="269"/>
      <c r="G90" s="269"/>
      <c r="H90" s="269"/>
      <c r="I90" s="269"/>
      <c r="J90" s="269"/>
      <c r="K90" s="269"/>
      <c r="L90" s="269"/>
      <c r="M90" s="269"/>
      <c r="N90" s="269"/>
      <c r="O90" s="269"/>
      <c r="P90" s="269"/>
      <c r="Q90" s="269"/>
      <c r="R90" s="269"/>
      <c r="S90" s="269"/>
      <c r="T90" s="269"/>
      <c r="U90" s="270"/>
      <c r="V90" s="271" t="str">
        <f>'LE 05 (PROG)'!V131</f>
        <v>LE 05 OB 02 AC 06</v>
      </c>
      <c r="W90" s="272"/>
      <c r="X90" s="272"/>
      <c r="Y90" s="272"/>
      <c r="Z90" s="272"/>
      <c r="AA90" s="273"/>
      <c r="AB90" s="274">
        <f>'LE 05 (PROG)'!AB131</f>
        <v>4.4000000000000002E-4</v>
      </c>
      <c r="AC90" s="275"/>
      <c r="AD90" s="275"/>
      <c r="AE90" s="275"/>
      <c r="AF90" s="275"/>
      <c r="AG90" s="276"/>
      <c r="AH90" s="277">
        <f>'LE 05 (PROG)'!AL131</f>
        <v>1</v>
      </c>
      <c r="AI90" s="278"/>
      <c r="AJ90" s="278"/>
      <c r="AK90" s="278"/>
      <c r="AL90" s="278"/>
      <c r="AM90" s="279"/>
      <c r="AN90" s="280">
        <f>'LE 05 (PROG)'!AL132</f>
        <v>0</v>
      </c>
      <c r="AO90" s="281"/>
      <c r="AP90" s="281"/>
      <c r="AQ90" s="281"/>
      <c r="AR90" s="281"/>
      <c r="AS90" s="282"/>
      <c r="AT90" s="283">
        <f t="shared" si="3"/>
        <v>0</v>
      </c>
      <c r="AU90" s="284"/>
      <c r="AV90" s="284"/>
      <c r="AW90" s="284"/>
      <c r="AX90" s="284"/>
      <c r="AY90" s="285"/>
      <c r="AZ90" s="238">
        <f t="shared" si="4"/>
        <v>4.4000000000000004E-2</v>
      </c>
      <c r="BA90" s="239"/>
      <c r="BB90" s="239"/>
      <c r="BC90" s="239"/>
      <c r="BD90" s="239"/>
      <c r="BE90" s="239"/>
      <c r="BF90" s="240"/>
      <c r="BG90" s="241">
        <f t="shared" si="5"/>
        <v>0</v>
      </c>
      <c r="BH90" s="242"/>
      <c r="BI90" s="242"/>
      <c r="BJ90" s="242"/>
      <c r="BK90" s="242"/>
      <c r="BL90" s="242"/>
      <c r="BM90" s="243"/>
    </row>
    <row r="91" spans="1:65" ht="35.25" customHeight="1" x14ac:dyDescent="0.2">
      <c r="A91" s="37"/>
      <c r="B91" s="244" t="str">
        <f>'LE 05 (PROG)'!B133</f>
        <v>Realizar auditorias al manejo de los inventarios de las diferentes áreas de trabajo.</v>
      </c>
      <c r="C91" s="245"/>
      <c r="D91" s="245"/>
      <c r="E91" s="245"/>
      <c r="F91" s="245"/>
      <c r="G91" s="245"/>
      <c r="H91" s="245"/>
      <c r="I91" s="245"/>
      <c r="J91" s="245"/>
      <c r="K91" s="245"/>
      <c r="L91" s="245"/>
      <c r="M91" s="245"/>
      <c r="N91" s="245"/>
      <c r="O91" s="245"/>
      <c r="P91" s="245"/>
      <c r="Q91" s="245"/>
      <c r="R91" s="245"/>
      <c r="S91" s="245"/>
      <c r="T91" s="245"/>
      <c r="U91" s="246"/>
      <c r="V91" s="247" t="str">
        <f>'LE 05 (PROG)'!V133</f>
        <v>LE 05 OB 02 AC 07</v>
      </c>
      <c r="W91" s="248"/>
      <c r="X91" s="248"/>
      <c r="Y91" s="248"/>
      <c r="Z91" s="248"/>
      <c r="AA91" s="249"/>
      <c r="AB91" s="250">
        <f>'LE 05 (PROG)'!AB133</f>
        <v>1.7639999999999999E-2</v>
      </c>
      <c r="AC91" s="251"/>
      <c r="AD91" s="251"/>
      <c r="AE91" s="251"/>
      <c r="AF91" s="251"/>
      <c r="AG91" s="252"/>
      <c r="AH91" s="253">
        <f>'LE 05 (PROG)'!AL133</f>
        <v>10</v>
      </c>
      <c r="AI91" s="254"/>
      <c r="AJ91" s="254"/>
      <c r="AK91" s="254"/>
      <c r="AL91" s="254"/>
      <c r="AM91" s="255"/>
      <c r="AN91" s="256">
        <f>'LE 05 (PROG)'!AL134</f>
        <v>3</v>
      </c>
      <c r="AO91" s="257"/>
      <c r="AP91" s="257"/>
      <c r="AQ91" s="257"/>
      <c r="AR91" s="257"/>
      <c r="AS91" s="258"/>
      <c r="AT91" s="259">
        <f t="shared" si="3"/>
        <v>0.3</v>
      </c>
      <c r="AU91" s="260"/>
      <c r="AV91" s="260"/>
      <c r="AW91" s="260"/>
      <c r="AX91" s="260"/>
      <c r="AY91" s="261"/>
      <c r="AZ91" s="262">
        <f t="shared" si="4"/>
        <v>1.764</v>
      </c>
      <c r="BA91" s="263"/>
      <c r="BB91" s="263"/>
      <c r="BC91" s="263"/>
      <c r="BD91" s="263"/>
      <c r="BE91" s="263"/>
      <c r="BF91" s="264"/>
      <c r="BG91" s="265">
        <f t="shared" si="5"/>
        <v>0.5292</v>
      </c>
      <c r="BH91" s="266"/>
      <c r="BI91" s="266"/>
      <c r="BJ91" s="266"/>
      <c r="BK91" s="266"/>
      <c r="BL91" s="266"/>
      <c r="BM91" s="267"/>
    </row>
    <row r="92" spans="1:65" ht="35.25" customHeight="1" x14ac:dyDescent="0.2">
      <c r="A92" s="37"/>
      <c r="B92" s="268" t="str">
        <f>'LE 05 (PROG)'!B135</f>
        <v>Formular planes de mejoramiento según los hallazgos de las auditorías al manejo de inventarios.</v>
      </c>
      <c r="C92" s="269"/>
      <c r="D92" s="269"/>
      <c r="E92" s="269"/>
      <c r="F92" s="269"/>
      <c r="G92" s="269"/>
      <c r="H92" s="269"/>
      <c r="I92" s="269"/>
      <c r="J92" s="269"/>
      <c r="K92" s="269"/>
      <c r="L92" s="269"/>
      <c r="M92" s="269"/>
      <c r="N92" s="269"/>
      <c r="O92" s="269"/>
      <c r="P92" s="269"/>
      <c r="Q92" s="269"/>
      <c r="R92" s="269"/>
      <c r="S92" s="269"/>
      <c r="T92" s="269"/>
      <c r="U92" s="270"/>
      <c r="V92" s="271" t="str">
        <f>'LE 05 (PROG)'!V135</f>
        <v>LE 05 OB 02 AC 08</v>
      </c>
      <c r="W92" s="272"/>
      <c r="X92" s="272"/>
      <c r="Y92" s="272"/>
      <c r="Z92" s="272"/>
      <c r="AA92" s="273"/>
      <c r="AB92" s="274">
        <f>'LE 05 (PROG)'!AB135</f>
        <v>6.6400000000000001E-3</v>
      </c>
      <c r="AC92" s="275"/>
      <c r="AD92" s="275"/>
      <c r="AE92" s="275"/>
      <c r="AF92" s="275"/>
      <c r="AG92" s="276"/>
      <c r="AH92" s="277">
        <f>'LE 05 (PROG)'!AL135</f>
        <v>10</v>
      </c>
      <c r="AI92" s="278"/>
      <c r="AJ92" s="278"/>
      <c r="AK92" s="278"/>
      <c r="AL92" s="278"/>
      <c r="AM92" s="279"/>
      <c r="AN92" s="280">
        <f>'LE 05 (PROG)'!AL136</f>
        <v>6</v>
      </c>
      <c r="AO92" s="281"/>
      <c r="AP92" s="281"/>
      <c r="AQ92" s="281"/>
      <c r="AR92" s="281"/>
      <c r="AS92" s="282"/>
      <c r="AT92" s="283">
        <f t="shared" si="3"/>
        <v>0.6</v>
      </c>
      <c r="AU92" s="284"/>
      <c r="AV92" s="284"/>
      <c r="AW92" s="284"/>
      <c r="AX92" s="284"/>
      <c r="AY92" s="285"/>
      <c r="AZ92" s="238">
        <f t="shared" si="4"/>
        <v>0.66400000000000003</v>
      </c>
      <c r="BA92" s="239"/>
      <c r="BB92" s="239"/>
      <c r="BC92" s="239"/>
      <c r="BD92" s="239"/>
      <c r="BE92" s="239"/>
      <c r="BF92" s="240"/>
      <c r="BG92" s="241">
        <f t="shared" si="5"/>
        <v>0.39839999999999998</v>
      </c>
      <c r="BH92" s="242"/>
      <c r="BI92" s="242"/>
      <c r="BJ92" s="242"/>
      <c r="BK92" s="242"/>
      <c r="BL92" s="242"/>
      <c r="BM92" s="243"/>
    </row>
    <row r="93" spans="1:65" ht="35.25" customHeight="1" x14ac:dyDescent="0.2">
      <c r="A93" s="37"/>
      <c r="B93" s="244" t="str">
        <f>'LE 05 (PROG)'!B137</f>
        <v>Ejecutar las actividades contenidas en los planes de mejoramiento derivados de las auditorías al manejo de inventarios.</v>
      </c>
      <c r="C93" s="245"/>
      <c r="D93" s="245"/>
      <c r="E93" s="245"/>
      <c r="F93" s="245"/>
      <c r="G93" s="245"/>
      <c r="H93" s="245"/>
      <c r="I93" s="245"/>
      <c r="J93" s="245"/>
      <c r="K93" s="245"/>
      <c r="L93" s="245"/>
      <c r="M93" s="245"/>
      <c r="N93" s="245"/>
      <c r="O93" s="245"/>
      <c r="P93" s="245"/>
      <c r="Q93" s="245"/>
      <c r="R93" s="245"/>
      <c r="S93" s="245"/>
      <c r="T93" s="245"/>
      <c r="U93" s="246"/>
      <c r="V93" s="247" t="str">
        <f>'LE 05 (PROG)'!V137</f>
        <v>LE 05 OB 02 AC 09</v>
      </c>
      <c r="W93" s="248"/>
      <c r="X93" s="248"/>
      <c r="Y93" s="248"/>
      <c r="Z93" s="248"/>
      <c r="AA93" s="249"/>
      <c r="AB93" s="250">
        <f>'LE 05 (PROG)'!AB137</f>
        <v>6.5210000000000004E-2</v>
      </c>
      <c r="AC93" s="251"/>
      <c r="AD93" s="251"/>
      <c r="AE93" s="251"/>
      <c r="AF93" s="251"/>
      <c r="AG93" s="252"/>
      <c r="AH93" s="253">
        <f>'LE 05 (PROG)'!AL137</f>
        <v>1</v>
      </c>
      <c r="AI93" s="254"/>
      <c r="AJ93" s="254"/>
      <c r="AK93" s="254"/>
      <c r="AL93" s="254"/>
      <c r="AM93" s="255"/>
      <c r="AN93" s="256">
        <f>'LE 05 (PROG)'!AL138</f>
        <v>0.8</v>
      </c>
      <c r="AO93" s="257"/>
      <c r="AP93" s="257"/>
      <c r="AQ93" s="257"/>
      <c r="AR93" s="257"/>
      <c r="AS93" s="258"/>
      <c r="AT93" s="259">
        <f t="shared" si="3"/>
        <v>0.8</v>
      </c>
      <c r="AU93" s="260"/>
      <c r="AV93" s="260"/>
      <c r="AW93" s="260"/>
      <c r="AX93" s="260"/>
      <c r="AY93" s="261"/>
      <c r="AZ93" s="262">
        <f t="shared" si="4"/>
        <v>6.5210000000000008</v>
      </c>
      <c r="BA93" s="263"/>
      <c r="BB93" s="263"/>
      <c r="BC93" s="263"/>
      <c r="BD93" s="263"/>
      <c r="BE93" s="263"/>
      <c r="BF93" s="264"/>
      <c r="BG93" s="265">
        <f t="shared" si="5"/>
        <v>5.216800000000001</v>
      </c>
      <c r="BH93" s="266"/>
      <c r="BI93" s="266"/>
      <c r="BJ93" s="266"/>
      <c r="BK93" s="266"/>
      <c r="BL93" s="266"/>
      <c r="BM93" s="267"/>
    </row>
    <row r="94" spans="1:65" ht="18" customHeight="1" thickBot="1" x14ac:dyDescent="0.25">
      <c r="A94" s="37"/>
      <c r="B94" s="322" t="str">
        <f>'LE 05 (PROG)'!B139</f>
        <v>Realizar seguimiento a la ejecución de los planes de mejoramiento.</v>
      </c>
      <c r="C94" s="323"/>
      <c r="D94" s="323"/>
      <c r="E94" s="323"/>
      <c r="F94" s="323"/>
      <c r="G94" s="323"/>
      <c r="H94" s="323"/>
      <c r="I94" s="323"/>
      <c r="J94" s="323"/>
      <c r="K94" s="323"/>
      <c r="L94" s="323"/>
      <c r="M94" s="323"/>
      <c r="N94" s="323"/>
      <c r="O94" s="323"/>
      <c r="P94" s="323"/>
      <c r="Q94" s="323"/>
      <c r="R94" s="323"/>
      <c r="S94" s="323"/>
      <c r="T94" s="323"/>
      <c r="U94" s="324"/>
      <c r="V94" s="325" t="str">
        <f>'LE 05 (PROG)'!V139</f>
        <v>LE 05 OB 02 AC 10</v>
      </c>
      <c r="W94" s="326"/>
      <c r="X94" s="326"/>
      <c r="Y94" s="326"/>
      <c r="Z94" s="326"/>
      <c r="AA94" s="327"/>
      <c r="AB94" s="328">
        <f>'LE 05 (PROG)'!AB139</f>
        <v>5.1900000000000002E-3</v>
      </c>
      <c r="AC94" s="329"/>
      <c r="AD94" s="329"/>
      <c r="AE94" s="329"/>
      <c r="AF94" s="329"/>
      <c r="AG94" s="330"/>
      <c r="AH94" s="331">
        <f>'LE 05 (PROG)'!AL139</f>
        <v>10</v>
      </c>
      <c r="AI94" s="332"/>
      <c r="AJ94" s="332"/>
      <c r="AK94" s="332"/>
      <c r="AL94" s="332"/>
      <c r="AM94" s="333"/>
      <c r="AN94" s="334">
        <f>'LE 05 (PROG)'!AL140</f>
        <v>5</v>
      </c>
      <c r="AO94" s="335"/>
      <c r="AP94" s="335"/>
      <c r="AQ94" s="335"/>
      <c r="AR94" s="335"/>
      <c r="AS94" s="336"/>
      <c r="AT94" s="337">
        <f t="shared" si="3"/>
        <v>0.5</v>
      </c>
      <c r="AU94" s="338"/>
      <c r="AV94" s="338"/>
      <c r="AW94" s="338"/>
      <c r="AX94" s="338"/>
      <c r="AY94" s="339"/>
      <c r="AZ94" s="316">
        <f t="shared" si="4"/>
        <v>0.51900000000000002</v>
      </c>
      <c r="BA94" s="317"/>
      <c r="BB94" s="317"/>
      <c r="BC94" s="317"/>
      <c r="BD94" s="317"/>
      <c r="BE94" s="317"/>
      <c r="BF94" s="318"/>
      <c r="BG94" s="319">
        <f t="shared" si="5"/>
        <v>0.25950000000000001</v>
      </c>
      <c r="BH94" s="320"/>
      <c r="BI94" s="320"/>
      <c r="BJ94" s="320"/>
      <c r="BK94" s="320"/>
      <c r="BL94" s="320"/>
      <c r="BM94" s="321"/>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340" t="s">
        <v>2</v>
      </c>
      <c r="C96" s="341"/>
      <c r="D96" s="341"/>
      <c r="E96" s="341"/>
      <c r="F96" s="341"/>
      <c r="G96" s="341"/>
      <c r="H96" s="341"/>
      <c r="I96" s="341"/>
      <c r="J96" s="341"/>
      <c r="K96" s="341"/>
      <c r="L96" s="341"/>
      <c r="M96" s="341"/>
      <c r="N96" s="341"/>
      <c r="O96" s="341"/>
      <c r="P96" s="341"/>
      <c r="Q96" s="341"/>
      <c r="R96" s="341"/>
      <c r="S96" s="341"/>
      <c r="T96" s="341"/>
      <c r="U96" s="342"/>
      <c r="V96" s="346" t="s">
        <v>1</v>
      </c>
      <c r="W96" s="347"/>
      <c r="X96" s="347"/>
      <c r="Y96" s="347"/>
      <c r="Z96" s="347"/>
      <c r="AA96" s="347"/>
      <c r="AB96" s="347"/>
      <c r="AC96" s="347"/>
      <c r="AD96" s="347"/>
      <c r="AE96" s="347"/>
      <c r="AF96" s="347"/>
      <c r="AG96" s="347"/>
      <c r="AH96" s="347"/>
      <c r="AI96" s="347"/>
      <c r="AJ96" s="347"/>
      <c r="AK96" s="347"/>
      <c r="AL96" s="347"/>
      <c r="AM96" s="347"/>
      <c r="AN96" s="347"/>
      <c r="AO96" s="347"/>
      <c r="AP96" s="347"/>
      <c r="AQ96" s="347"/>
      <c r="AR96" s="347"/>
      <c r="AS96" s="347"/>
      <c r="AT96" s="347"/>
      <c r="AU96" s="347"/>
      <c r="AV96" s="347"/>
      <c r="AW96" s="347"/>
      <c r="AX96" s="347"/>
      <c r="AY96" s="348"/>
      <c r="AZ96" s="349">
        <f>SUM(AZ85:BF94)</f>
        <v>100.001</v>
      </c>
      <c r="BA96" s="350"/>
      <c r="BB96" s="350"/>
      <c r="BC96" s="350"/>
      <c r="BD96" s="350"/>
      <c r="BE96" s="350"/>
      <c r="BF96" s="350"/>
      <c r="BG96" s="350">
        <f>SUM(BG85:BM94)</f>
        <v>95.621900000000011</v>
      </c>
      <c r="BH96" s="350"/>
      <c r="BI96" s="350"/>
      <c r="BJ96" s="350"/>
      <c r="BK96" s="350"/>
      <c r="BL96" s="350"/>
      <c r="BM96" s="351"/>
    </row>
    <row r="97" spans="1:65" ht="18" customHeight="1" thickBot="1" x14ac:dyDescent="0.25">
      <c r="A97" s="37"/>
      <c r="B97" s="343"/>
      <c r="C97" s="344"/>
      <c r="D97" s="344"/>
      <c r="E97" s="344"/>
      <c r="F97" s="344"/>
      <c r="G97" s="344"/>
      <c r="H97" s="344"/>
      <c r="I97" s="344"/>
      <c r="J97" s="344"/>
      <c r="K97" s="344"/>
      <c r="L97" s="344"/>
      <c r="M97" s="344"/>
      <c r="N97" s="344"/>
      <c r="O97" s="344"/>
      <c r="P97" s="344"/>
      <c r="Q97" s="344"/>
      <c r="R97" s="344"/>
      <c r="S97" s="344"/>
      <c r="T97" s="344"/>
      <c r="U97" s="345"/>
      <c r="V97" s="352" t="s">
        <v>3</v>
      </c>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4">
        <f>IF(BG96=100,1,(BG96*1)/AZ96)</f>
        <v>0.95620943790562096</v>
      </c>
      <c r="BA97" s="355"/>
      <c r="BB97" s="355"/>
      <c r="BC97" s="355"/>
      <c r="BD97" s="355"/>
      <c r="BE97" s="355"/>
      <c r="BF97" s="355"/>
      <c r="BG97" s="355"/>
      <c r="BH97" s="355"/>
      <c r="BI97" s="355"/>
      <c r="BJ97" s="355"/>
      <c r="BK97" s="355"/>
      <c r="BL97" s="355"/>
      <c r="BM97" s="356"/>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68" t="s">
        <v>33</v>
      </c>
      <c r="D100" s="126"/>
      <c r="E100" s="126"/>
      <c r="F100" s="126"/>
      <c r="G100" s="126"/>
      <c r="H100" s="126"/>
      <c r="I100" s="126"/>
      <c r="J100" s="126"/>
      <c r="K100" s="126"/>
      <c r="L100" s="126"/>
      <c r="M100" s="126"/>
      <c r="N100" s="126"/>
      <c r="O100" s="127" t="str">
        <f>'LE 05 (PROG)'!O143:BW143</f>
        <v>DESARROLLO SOSTENIBLE.</v>
      </c>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223"/>
    </row>
    <row r="101" spans="1:65" ht="18" customHeight="1" x14ac:dyDescent="0.2">
      <c r="A101" s="37"/>
      <c r="B101" s="7"/>
      <c r="C101" s="68" t="s">
        <v>34</v>
      </c>
      <c r="D101" s="126"/>
      <c r="E101" s="126"/>
      <c r="F101" s="126"/>
      <c r="G101" s="126"/>
      <c r="H101" s="126"/>
      <c r="I101" s="126"/>
      <c r="J101" s="126"/>
      <c r="K101" s="126"/>
      <c r="L101" s="126"/>
      <c r="M101" s="126"/>
      <c r="N101" s="126"/>
      <c r="O101" s="227" t="str">
        <f>'LE 05 (PROG)'!O144:Q144</f>
        <v>LE 05</v>
      </c>
      <c r="P101" s="227"/>
      <c r="Q101" s="227"/>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68" t="s">
        <v>35</v>
      </c>
      <c r="D102" s="68"/>
      <c r="E102" s="68"/>
      <c r="F102" s="68"/>
      <c r="G102" s="68"/>
      <c r="H102" s="68"/>
      <c r="I102" s="68"/>
      <c r="J102" s="68"/>
      <c r="K102" s="68"/>
      <c r="L102" s="68"/>
      <c r="M102" s="68"/>
      <c r="N102" s="68"/>
      <c r="O102" s="128">
        <f>'LE 05 (PROG)'!O145:Q145</f>
        <v>0.05</v>
      </c>
      <c r="P102" s="128"/>
      <c r="Q102" s="128"/>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29" t="s">
        <v>36</v>
      </c>
      <c r="D103" s="129"/>
      <c r="E103" s="129"/>
      <c r="F103" s="129"/>
      <c r="G103" s="129"/>
      <c r="H103" s="129"/>
      <c r="I103" s="129"/>
      <c r="J103" s="129"/>
      <c r="K103" s="129"/>
      <c r="L103" s="129"/>
      <c r="M103" s="129"/>
      <c r="N103" s="129"/>
      <c r="O103" s="65" t="str">
        <f>'LE 05 (PROG)'!O146:BW146</f>
        <v>Implementar un sistema de costos hospitalarios, desagregado hasta el nivel de servicio, que dé cuenta de la inversión económica necesaria para la prestación de cada actividad de salud que realice la Empresa Social del Estado.</v>
      </c>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237"/>
    </row>
    <row r="104" spans="1:65" ht="18" customHeight="1" x14ac:dyDescent="0.2">
      <c r="A104" s="37"/>
      <c r="B104" s="7"/>
      <c r="C104" s="68" t="s">
        <v>34</v>
      </c>
      <c r="D104" s="68"/>
      <c r="E104" s="68"/>
      <c r="F104" s="68"/>
      <c r="G104" s="68"/>
      <c r="H104" s="68"/>
      <c r="I104" s="68"/>
      <c r="J104" s="68"/>
      <c r="K104" s="68"/>
      <c r="L104" s="68"/>
      <c r="M104" s="68"/>
      <c r="N104" s="68"/>
      <c r="O104" s="66" t="str">
        <f>'LE 05 (PROG)'!O147:R147</f>
        <v>LE 05 OB 03</v>
      </c>
      <c r="P104" s="67"/>
      <c r="Q104" s="67"/>
      <c r="R104" s="67"/>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8" t="s">
        <v>37</v>
      </c>
      <c r="D105" s="68"/>
      <c r="E105" s="68"/>
      <c r="F105" s="68"/>
      <c r="G105" s="68"/>
      <c r="H105" s="68"/>
      <c r="I105" s="68"/>
      <c r="J105" s="68"/>
      <c r="K105" s="68"/>
      <c r="L105" s="68"/>
      <c r="M105" s="68"/>
      <c r="N105" s="68"/>
      <c r="O105" s="66">
        <f>'LE 05 (PROG)'!O148:Q148</f>
        <v>0.02</v>
      </c>
      <c r="P105" s="67"/>
      <c r="Q105" s="67"/>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68" t="s">
        <v>38</v>
      </c>
      <c r="D106" s="68"/>
      <c r="E106" s="68"/>
      <c r="F106" s="68"/>
      <c r="G106" s="68"/>
      <c r="H106" s="68"/>
      <c r="I106" s="68"/>
      <c r="J106" s="68"/>
      <c r="K106" s="68"/>
      <c r="L106" s="68"/>
      <c r="M106" s="68"/>
      <c r="N106" s="68"/>
      <c r="O106" s="67" t="str">
        <f>'LE 05 (PROG)'!O149:BW149</f>
        <v>Gerente Empresa Social del Estado.</v>
      </c>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223"/>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231" t="s">
        <v>39</v>
      </c>
      <c r="C108" s="232"/>
      <c r="D108" s="232"/>
      <c r="E108" s="232"/>
      <c r="F108" s="232"/>
      <c r="G108" s="232"/>
      <c r="H108" s="232"/>
      <c r="I108" s="232"/>
      <c r="J108" s="232"/>
      <c r="K108" s="232"/>
      <c r="L108" s="232"/>
      <c r="M108" s="232"/>
      <c r="N108" s="232"/>
      <c r="O108" s="232"/>
      <c r="P108" s="232"/>
      <c r="Q108" s="232"/>
      <c r="R108" s="232"/>
      <c r="S108" s="232"/>
      <c r="T108" s="232"/>
      <c r="U108" s="233"/>
      <c r="V108" s="231" t="s">
        <v>40</v>
      </c>
      <c r="W108" s="232"/>
      <c r="X108" s="232"/>
      <c r="Y108" s="232"/>
      <c r="Z108" s="232"/>
      <c r="AA108" s="233"/>
      <c r="AB108" s="234" t="s">
        <v>9</v>
      </c>
      <c r="AC108" s="235"/>
      <c r="AD108" s="235"/>
      <c r="AE108" s="235"/>
      <c r="AF108" s="235"/>
      <c r="AG108" s="236"/>
      <c r="AH108" s="234" t="s">
        <v>49</v>
      </c>
      <c r="AI108" s="235"/>
      <c r="AJ108" s="235"/>
      <c r="AK108" s="235"/>
      <c r="AL108" s="235"/>
      <c r="AM108" s="236"/>
      <c r="AN108" s="234" t="s">
        <v>10</v>
      </c>
      <c r="AO108" s="235"/>
      <c r="AP108" s="235"/>
      <c r="AQ108" s="235"/>
      <c r="AR108" s="235"/>
      <c r="AS108" s="236"/>
      <c r="AT108" s="234" t="s">
        <v>48</v>
      </c>
      <c r="AU108" s="235"/>
      <c r="AV108" s="235"/>
      <c r="AW108" s="235"/>
      <c r="AX108" s="235"/>
      <c r="AY108" s="236"/>
      <c r="AZ108" s="234" t="s">
        <v>7</v>
      </c>
      <c r="BA108" s="235"/>
      <c r="BB108" s="235"/>
      <c r="BC108" s="235"/>
      <c r="BD108" s="235"/>
      <c r="BE108" s="235"/>
      <c r="BF108" s="236"/>
      <c r="BG108" s="234" t="s">
        <v>6</v>
      </c>
      <c r="BH108" s="235"/>
      <c r="BI108" s="235"/>
      <c r="BJ108" s="235"/>
      <c r="BK108" s="235"/>
      <c r="BL108" s="235"/>
      <c r="BM108" s="236"/>
    </row>
    <row r="109" spans="1:65" ht="35.25" customHeight="1" x14ac:dyDescent="0.2">
      <c r="A109" s="37"/>
      <c r="B109" s="286" t="str">
        <f>'LE 05 (PROG)'!B153</f>
        <v>Parametrizar el aplicativo informático para el cálculo de los costos hospitalarios.</v>
      </c>
      <c r="C109" s="287"/>
      <c r="D109" s="287"/>
      <c r="E109" s="287"/>
      <c r="F109" s="287"/>
      <c r="G109" s="287"/>
      <c r="H109" s="287"/>
      <c r="I109" s="287"/>
      <c r="J109" s="287"/>
      <c r="K109" s="287"/>
      <c r="L109" s="287"/>
      <c r="M109" s="287"/>
      <c r="N109" s="287"/>
      <c r="O109" s="287"/>
      <c r="P109" s="287"/>
      <c r="Q109" s="287"/>
      <c r="R109" s="287"/>
      <c r="S109" s="287"/>
      <c r="T109" s="287"/>
      <c r="U109" s="288"/>
      <c r="V109" s="289" t="str">
        <f>'LE 05 (PROG)'!V153</f>
        <v>LE 05 OB 03 AC 01</v>
      </c>
      <c r="W109" s="290"/>
      <c r="X109" s="290"/>
      <c r="Y109" s="290"/>
      <c r="Z109" s="290"/>
      <c r="AA109" s="291"/>
      <c r="AB109" s="292">
        <f>'LE 05 (PROG)'!AB153</f>
        <v>0.61353999999999997</v>
      </c>
      <c r="AC109" s="293"/>
      <c r="AD109" s="293"/>
      <c r="AE109" s="293"/>
      <c r="AF109" s="293"/>
      <c r="AG109" s="294"/>
      <c r="AH109" s="295">
        <f>'LE 05 (PROG)'!AL153</f>
        <v>1</v>
      </c>
      <c r="AI109" s="296"/>
      <c r="AJ109" s="296"/>
      <c r="AK109" s="296"/>
      <c r="AL109" s="296"/>
      <c r="AM109" s="297"/>
      <c r="AN109" s="298">
        <f>'LE 05 (PROG)'!AL154</f>
        <v>1</v>
      </c>
      <c r="AO109" s="299"/>
      <c r="AP109" s="299"/>
      <c r="AQ109" s="299"/>
      <c r="AR109" s="299"/>
      <c r="AS109" s="300"/>
      <c r="AT109" s="259">
        <f>IF(AH109=0,"",(AN109*1)/AH109)</f>
        <v>1</v>
      </c>
      <c r="AU109" s="260"/>
      <c r="AV109" s="260"/>
      <c r="AW109" s="260"/>
      <c r="AX109" s="260"/>
      <c r="AY109" s="261"/>
      <c r="AZ109" s="304">
        <f>AB109*100</f>
        <v>61.353999999999999</v>
      </c>
      <c r="BA109" s="305"/>
      <c r="BB109" s="305"/>
      <c r="BC109" s="305"/>
      <c r="BD109" s="305"/>
      <c r="BE109" s="305"/>
      <c r="BF109" s="306"/>
      <c r="BG109" s="307">
        <f>IF(AH109=0,(AZ109),((AT109*AB109)*100))</f>
        <v>61.353999999999999</v>
      </c>
      <c r="BH109" s="308"/>
      <c r="BI109" s="308"/>
      <c r="BJ109" s="308"/>
      <c r="BK109" s="308"/>
      <c r="BL109" s="308"/>
      <c r="BM109" s="309"/>
    </row>
    <row r="110" spans="1:65" ht="18" customHeight="1" x14ac:dyDescent="0.2">
      <c r="A110" s="37"/>
      <c r="B110" s="268" t="str">
        <f>'LE 05 (PROG)'!B155</f>
        <v>Consolidar la información de costos y generar la interface a contabilidad.</v>
      </c>
      <c r="C110" s="269"/>
      <c r="D110" s="269"/>
      <c r="E110" s="269"/>
      <c r="F110" s="269"/>
      <c r="G110" s="269"/>
      <c r="H110" s="269"/>
      <c r="I110" s="269"/>
      <c r="J110" s="269"/>
      <c r="K110" s="269"/>
      <c r="L110" s="269"/>
      <c r="M110" s="269"/>
      <c r="N110" s="269"/>
      <c r="O110" s="269"/>
      <c r="P110" s="269"/>
      <c r="Q110" s="269"/>
      <c r="R110" s="269"/>
      <c r="S110" s="269"/>
      <c r="T110" s="269"/>
      <c r="U110" s="270"/>
      <c r="V110" s="271" t="str">
        <f>'LE 05 (PROG)'!V155</f>
        <v>LE 05 OB 03 AC 02</v>
      </c>
      <c r="W110" s="272"/>
      <c r="X110" s="272"/>
      <c r="Y110" s="272"/>
      <c r="Z110" s="272"/>
      <c r="AA110" s="273"/>
      <c r="AB110" s="274">
        <f>'LE 05 (PROG)'!AB155</f>
        <v>0.25533</v>
      </c>
      <c r="AC110" s="275"/>
      <c r="AD110" s="275"/>
      <c r="AE110" s="275"/>
      <c r="AF110" s="275"/>
      <c r="AG110" s="276"/>
      <c r="AH110" s="277">
        <f>'LE 05 (PROG)'!AL155</f>
        <v>6</v>
      </c>
      <c r="AI110" s="278"/>
      <c r="AJ110" s="278"/>
      <c r="AK110" s="278"/>
      <c r="AL110" s="278"/>
      <c r="AM110" s="279"/>
      <c r="AN110" s="280">
        <f>'LE 05 (PROG)'!AL156</f>
        <v>6</v>
      </c>
      <c r="AO110" s="281"/>
      <c r="AP110" s="281"/>
      <c r="AQ110" s="281"/>
      <c r="AR110" s="281"/>
      <c r="AS110" s="282"/>
      <c r="AT110" s="283">
        <f t="shared" ref="AT110:AT114" si="6">IF(AH110=0,"",(AN110*1)/AH110)</f>
        <v>1</v>
      </c>
      <c r="AU110" s="284"/>
      <c r="AV110" s="284"/>
      <c r="AW110" s="284"/>
      <c r="AX110" s="284"/>
      <c r="AY110" s="285"/>
      <c r="AZ110" s="238">
        <f t="shared" ref="AZ110:AZ114" si="7">AB110*100</f>
        <v>25.533000000000001</v>
      </c>
      <c r="BA110" s="239"/>
      <c r="BB110" s="239"/>
      <c r="BC110" s="239"/>
      <c r="BD110" s="239"/>
      <c r="BE110" s="239"/>
      <c r="BF110" s="240"/>
      <c r="BG110" s="241">
        <f t="shared" ref="BG110:BG114" si="8">IF(AH110=0,(AZ110),((AT110*AB110)*100))</f>
        <v>25.533000000000001</v>
      </c>
      <c r="BH110" s="242"/>
      <c r="BI110" s="242"/>
      <c r="BJ110" s="242"/>
      <c r="BK110" s="242"/>
      <c r="BL110" s="242"/>
      <c r="BM110" s="243"/>
    </row>
    <row r="111" spans="1:65" ht="35.25" customHeight="1" x14ac:dyDescent="0.2">
      <c r="A111" s="37"/>
      <c r="B111" s="244" t="str">
        <f>'LE 05 (PROG)'!B157</f>
        <v>Presentar informes de costos al Comité de Sostenibilidad Contable de la Empresa Social del Estado.</v>
      </c>
      <c r="C111" s="245"/>
      <c r="D111" s="245"/>
      <c r="E111" s="245"/>
      <c r="F111" s="245"/>
      <c r="G111" s="245"/>
      <c r="H111" s="245"/>
      <c r="I111" s="245"/>
      <c r="J111" s="245"/>
      <c r="K111" s="245"/>
      <c r="L111" s="245"/>
      <c r="M111" s="245"/>
      <c r="N111" s="245"/>
      <c r="O111" s="245"/>
      <c r="P111" s="245"/>
      <c r="Q111" s="245"/>
      <c r="R111" s="245"/>
      <c r="S111" s="245"/>
      <c r="T111" s="245"/>
      <c r="U111" s="246"/>
      <c r="V111" s="247" t="str">
        <f>'LE 05 (PROG)'!V157</f>
        <v>LE 05 OB 03 AC 03</v>
      </c>
      <c r="W111" s="248"/>
      <c r="X111" s="248"/>
      <c r="Y111" s="248"/>
      <c r="Z111" s="248"/>
      <c r="AA111" s="249"/>
      <c r="AB111" s="250">
        <f>'LE 05 (PROG)'!AB157</f>
        <v>4.8199999999999996E-3</v>
      </c>
      <c r="AC111" s="251"/>
      <c r="AD111" s="251"/>
      <c r="AE111" s="251"/>
      <c r="AF111" s="251"/>
      <c r="AG111" s="252"/>
      <c r="AH111" s="253">
        <f>'LE 05 (PROG)'!AL157</f>
        <v>2</v>
      </c>
      <c r="AI111" s="254"/>
      <c r="AJ111" s="254"/>
      <c r="AK111" s="254"/>
      <c r="AL111" s="254"/>
      <c r="AM111" s="255"/>
      <c r="AN111" s="256">
        <f>'LE 05 (PROG)'!AL158</f>
        <v>1</v>
      </c>
      <c r="AO111" s="257"/>
      <c r="AP111" s="257"/>
      <c r="AQ111" s="257"/>
      <c r="AR111" s="257"/>
      <c r="AS111" s="258"/>
      <c r="AT111" s="259">
        <f t="shared" si="6"/>
        <v>0.5</v>
      </c>
      <c r="AU111" s="260"/>
      <c r="AV111" s="260"/>
      <c r="AW111" s="260"/>
      <c r="AX111" s="260"/>
      <c r="AY111" s="261"/>
      <c r="AZ111" s="262">
        <f t="shared" si="7"/>
        <v>0.48199999999999998</v>
      </c>
      <c r="BA111" s="263"/>
      <c r="BB111" s="263"/>
      <c r="BC111" s="263"/>
      <c r="BD111" s="263"/>
      <c r="BE111" s="263"/>
      <c r="BF111" s="264"/>
      <c r="BG111" s="265">
        <f t="shared" si="8"/>
        <v>0.24099999999999999</v>
      </c>
      <c r="BH111" s="266"/>
      <c r="BI111" s="266"/>
      <c r="BJ111" s="266"/>
      <c r="BK111" s="266"/>
      <c r="BL111" s="266"/>
      <c r="BM111" s="267"/>
    </row>
    <row r="112" spans="1:65" ht="35.25" customHeight="1" x14ac:dyDescent="0.2">
      <c r="A112" s="37"/>
      <c r="B112" s="268" t="str">
        <f>'LE 05 (PROG)'!B159</f>
        <v>Formular planes de mejoramiento según los hallazgos de los informes de costos.</v>
      </c>
      <c r="C112" s="269"/>
      <c r="D112" s="269"/>
      <c r="E112" s="269"/>
      <c r="F112" s="269"/>
      <c r="G112" s="269"/>
      <c r="H112" s="269"/>
      <c r="I112" s="269"/>
      <c r="J112" s="269"/>
      <c r="K112" s="269"/>
      <c r="L112" s="269"/>
      <c r="M112" s="269"/>
      <c r="N112" s="269"/>
      <c r="O112" s="269"/>
      <c r="P112" s="269"/>
      <c r="Q112" s="269"/>
      <c r="R112" s="269"/>
      <c r="S112" s="269"/>
      <c r="T112" s="269"/>
      <c r="U112" s="270"/>
      <c r="V112" s="271" t="str">
        <f>'LE 05 (PROG)'!V159</f>
        <v>LE 05 OB 03 AC 04</v>
      </c>
      <c r="W112" s="272"/>
      <c r="X112" s="272"/>
      <c r="Y112" s="272"/>
      <c r="Z112" s="272"/>
      <c r="AA112" s="273"/>
      <c r="AB112" s="274">
        <f>'LE 05 (PROG)'!AB159</f>
        <v>4.9699999999999996E-3</v>
      </c>
      <c r="AC112" s="275"/>
      <c r="AD112" s="275"/>
      <c r="AE112" s="275"/>
      <c r="AF112" s="275"/>
      <c r="AG112" s="276"/>
      <c r="AH112" s="277">
        <f>'LE 05 (PROG)'!AL159</f>
        <v>2</v>
      </c>
      <c r="AI112" s="278"/>
      <c r="AJ112" s="278"/>
      <c r="AK112" s="278"/>
      <c r="AL112" s="278"/>
      <c r="AM112" s="279"/>
      <c r="AN112" s="280">
        <f>'LE 05 (PROG)'!AL160</f>
        <v>0</v>
      </c>
      <c r="AO112" s="281"/>
      <c r="AP112" s="281"/>
      <c r="AQ112" s="281"/>
      <c r="AR112" s="281"/>
      <c r="AS112" s="282"/>
      <c r="AT112" s="283">
        <f t="shared" si="6"/>
        <v>0</v>
      </c>
      <c r="AU112" s="284"/>
      <c r="AV112" s="284"/>
      <c r="AW112" s="284"/>
      <c r="AX112" s="284"/>
      <c r="AY112" s="285"/>
      <c r="AZ112" s="238">
        <f t="shared" si="7"/>
        <v>0.49699999999999994</v>
      </c>
      <c r="BA112" s="239"/>
      <c r="BB112" s="239"/>
      <c r="BC112" s="239"/>
      <c r="BD112" s="239"/>
      <c r="BE112" s="239"/>
      <c r="BF112" s="240"/>
      <c r="BG112" s="241">
        <f t="shared" si="8"/>
        <v>0</v>
      </c>
      <c r="BH112" s="242"/>
      <c r="BI112" s="242"/>
      <c r="BJ112" s="242"/>
      <c r="BK112" s="242"/>
      <c r="BL112" s="242"/>
      <c r="BM112" s="243"/>
    </row>
    <row r="113" spans="1:65" ht="35.25" customHeight="1" x14ac:dyDescent="0.2">
      <c r="A113" s="37"/>
      <c r="B113" s="244" t="str">
        <f>'LE 05 (PROG)'!B161</f>
        <v>Ejecutar las actividades contenidas en los planes de mejoramiento derivados de los informes de costos.</v>
      </c>
      <c r="C113" s="245"/>
      <c r="D113" s="245"/>
      <c r="E113" s="245"/>
      <c r="F113" s="245"/>
      <c r="G113" s="245"/>
      <c r="H113" s="245"/>
      <c r="I113" s="245"/>
      <c r="J113" s="245"/>
      <c r="K113" s="245"/>
      <c r="L113" s="245"/>
      <c r="M113" s="245"/>
      <c r="N113" s="245"/>
      <c r="O113" s="245"/>
      <c r="P113" s="245"/>
      <c r="Q113" s="245"/>
      <c r="R113" s="245"/>
      <c r="S113" s="245"/>
      <c r="T113" s="245"/>
      <c r="U113" s="246"/>
      <c r="V113" s="247" t="str">
        <f>'LE 05 (PROG)'!V161</f>
        <v>LE 05 OB 03 AC 05</v>
      </c>
      <c r="W113" s="248"/>
      <c r="X113" s="248"/>
      <c r="Y113" s="248"/>
      <c r="Z113" s="248"/>
      <c r="AA113" s="249"/>
      <c r="AB113" s="250">
        <f>'LE 05 (PROG)'!AB161</f>
        <v>0.11637</v>
      </c>
      <c r="AC113" s="251"/>
      <c r="AD113" s="251"/>
      <c r="AE113" s="251"/>
      <c r="AF113" s="251"/>
      <c r="AG113" s="252"/>
      <c r="AH113" s="253">
        <f>'LE 05 (PROG)'!AL161</f>
        <v>1</v>
      </c>
      <c r="AI113" s="254"/>
      <c r="AJ113" s="254"/>
      <c r="AK113" s="254"/>
      <c r="AL113" s="254"/>
      <c r="AM113" s="255"/>
      <c r="AN113" s="256">
        <f>'LE 05 (PROG)'!AL162</f>
        <v>0</v>
      </c>
      <c r="AO113" s="257"/>
      <c r="AP113" s="257"/>
      <c r="AQ113" s="257"/>
      <c r="AR113" s="257"/>
      <c r="AS113" s="258"/>
      <c r="AT113" s="259">
        <f t="shared" si="6"/>
        <v>0</v>
      </c>
      <c r="AU113" s="260"/>
      <c r="AV113" s="260"/>
      <c r="AW113" s="260"/>
      <c r="AX113" s="260"/>
      <c r="AY113" s="261"/>
      <c r="AZ113" s="262">
        <f t="shared" si="7"/>
        <v>11.637</v>
      </c>
      <c r="BA113" s="263"/>
      <c r="BB113" s="263"/>
      <c r="BC113" s="263"/>
      <c r="BD113" s="263"/>
      <c r="BE113" s="263"/>
      <c r="BF113" s="264"/>
      <c r="BG113" s="265">
        <f t="shared" si="8"/>
        <v>0</v>
      </c>
      <c r="BH113" s="266"/>
      <c r="BI113" s="266"/>
      <c r="BJ113" s="266"/>
      <c r="BK113" s="266"/>
      <c r="BL113" s="266"/>
      <c r="BM113" s="267"/>
    </row>
    <row r="114" spans="1:65" ht="18" customHeight="1" thickBot="1" x14ac:dyDescent="0.25">
      <c r="A114" s="37"/>
      <c r="B114" s="322" t="str">
        <f>'LE 05 (PROG)'!B163</f>
        <v>Realizar seguimiento a la ejecución de los planes de mejoramiento.</v>
      </c>
      <c r="C114" s="323"/>
      <c r="D114" s="323"/>
      <c r="E114" s="323"/>
      <c r="F114" s="323"/>
      <c r="G114" s="323"/>
      <c r="H114" s="323"/>
      <c r="I114" s="323"/>
      <c r="J114" s="323"/>
      <c r="K114" s="323"/>
      <c r="L114" s="323"/>
      <c r="M114" s="323"/>
      <c r="N114" s="323"/>
      <c r="O114" s="323"/>
      <c r="P114" s="323"/>
      <c r="Q114" s="323"/>
      <c r="R114" s="323"/>
      <c r="S114" s="323"/>
      <c r="T114" s="323"/>
      <c r="U114" s="324"/>
      <c r="V114" s="325" t="str">
        <f>'LE 05 (PROG)'!V163</f>
        <v>LE 05 OB 03 AC 06</v>
      </c>
      <c r="W114" s="326"/>
      <c r="X114" s="326"/>
      <c r="Y114" s="326"/>
      <c r="Z114" s="326"/>
      <c r="AA114" s="327"/>
      <c r="AB114" s="534">
        <f>'LE 05 (PROG)'!AB163</f>
        <v>4.9699999999999996E-3</v>
      </c>
      <c r="AC114" s="535"/>
      <c r="AD114" s="535"/>
      <c r="AE114" s="535"/>
      <c r="AF114" s="535"/>
      <c r="AG114" s="536"/>
      <c r="AH114" s="331">
        <f>'LE 05 (PROG)'!AL163</f>
        <v>2</v>
      </c>
      <c r="AI114" s="332"/>
      <c r="AJ114" s="332"/>
      <c r="AK114" s="332"/>
      <c r="AL114" s="332"/>
      <c r="AM114" s="333"/>
      <c r="AN114" s="334">
        <f>'LE 05 (PROG)'!AL164</f>
        <v>0</v>
      </c>
      <c r="AO114" s="335"/>
      <c r="AP114" s="335"/>
      <c r="AQ114" s="335"/>
      <c r="AR114" s="335"/>
      <c r="AS114" s="336"/>
      <c r="AT114" s="337">
        <f t="shared" si="6"/>
        <v>0</v>
      </c>
      <c r="AU114" s="338"/>
      <c r="AV114" s="338"/>
      <c r="AW114" s="338"/>
      <c r="AX114" s="338"/>
      <c r="AY114" s="339"/>
      <c r="AZ114" s="316">
        <f t="shared" si="7"/>
        <v>0.49699999999999994</v>
      </c>
      <c r="BA114" s="317"/>
      <c r="BB114" s="317"/>
      <c r="BC114" s="317"/>
      <c r="BD114" s="317"/>
      <c r="BE114" s="317"/>
      <c r="BF114" s="318"/>
      <c r="BG114" s="319">
        <f t="shared" si="8"/>
        <v>0</v>
      </c>
      <c r="BH114" s="320"/>
      <c r="BI114" s="320"/>
      <c r="BJ114" s="320"/>
      <c r="BK114" s="320"/>
      <c r="BL114" s="320"/>
      <c r="BM114" s="321"/>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340" t="s">
        <v>2</v>
      </c>
      <c r="C116" s="341"/>
      <c r="D116" s="341"/>
      <c r="E116" s="341"/>
      <c r="F116" s="341"/>
      <c r="G116" s="341"/>
      <c r="H116" s="341"/>
      <c r="I116" s="341"/>
      <c r="J116" s="341"/>
      <c r="K116" s="341"/>
      <c r="L116" s="341"/>
      <c r="M116" s="341"/>
      <c r="N116" s="341"/>
      <c r="O116" s="341"/>
      <c r="P116" s="341"/>
      <c r="Q116" s="341"/>
      <c r="R116" s="341"/>
      <c r="S116" s="341"/>
      <c r="T116" s="341"/>
      <c r="U116" s="342"/>
      <c r="V116" s="346" t="s">
        <v>1</v>
      </c>
      <c r="W116" s="347"/>
      <c r="X116" s="347"/>
      <c r="Y116" s="347"/>
      <c r="Z116" s="347"/>
      <c r="AA116" s="347"/>
      <c r="AB116" s="347"/>
      <c r="AC116" s="347"/>
      <c r="AD116" s="347"/>
      <c r="AE116" s="347"/>
      <c r="AF116" s="347"/>
      <c r="AG116" s="347"/>
      <c r="AH116" s="347"/>
      <c r="AI116" s="347"/>
      <c r="AJ116" s="347"/>
      <c r="AK116" s="347"/>
      <c r="AL116" s="347"/>
      <c r="AM116" s="347"/>
      <c r="AN116" s="347"/>
      <c r="AO116" s="347"/>
      <c r="AP116" s="347"/>
      <c r="AQ116" s="347"/>
      <c r="AR116" s="347"/>
      <c r="AS116" s="347"/>
      <c r="AT116" s="347"/>
      <c r="AU116" s="347"/>
      <c r="AV116" s="347"/>
      <c r="AW116" s="347"/>
      <c r="AX116" s="347"/>
      <c r="AY116" s="348"/>
      <c r="AZ116" s="349">
        <f>SUM(AZ109:BF114)</f>
        <v>100</v>
      </c>
      <c r="BA116" s="350"/>
      <c r="BB116" s="350"/>
      <c r="BC116" s="350"/>
      <c r="BD116" s="350"/>
      <c r="BE116" s="350"/>
      <c r="BF116" s="350"/>
      <c r="BG116" s="350">
        <f>SUM(BG109:BM114)</f>
        <v>87.128</v>
      </c>
      <c r="BH116" s="350"/>
      <c r="BI116" s="350"/>
      <c r="BJ116" s="350"/>
      <c r="BK116" s="350"/>
      <c r="BL116" s="350"/>
      <c r="BM116" s="351"/>
    </row>
    <row r="117" spans="1:65" ht="18" customHeight="1" thickBot="1" x14ac:dyDescent="0.25">
      <c r="A117" s="37"/>
      <c r="B117" s="343"/>
      <c r="C117" s="344"/>
      <c r="D117" s="344"/>
      <c r="E117" s="344"/>
      <c r="F117" s="344"/>
      <c r="G117" s="344"/>
      <c r="H117" s="344"/>
      <c r="I117" s="344"/>
      <c r="J117" s="344"/>
      <c r="K117" s="344"/>
      <c r="L117" s="344"/>
      <c r="M117" s="344"/>
      <c r="N117" s="344"/>
      <c r="O117" s="344"/>
      <c r="P117" s="344"/>
      <c r="Q117" s="344"/>
      <c r="R117" s="344"/>
      <c r="S117" s="344"/>
      <c r="T117" s="344"/>
      <c r="U117" s="345"/>
      <c r="V117" s="352" t="s">
        <v>3</v>
      </c>
      <c r="W117" s="353"/>
      <c r="X117" s="353"/>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4">
        <f>IF(BG116=100,1,(BG116*1)/AZ116)</f>
        <v>0.87128000000000005</v>
      </c>
      <c r="BA117" s="355"/>
      <c r="BB117" s="355"/>
      <c r="BC117" s="355"/>
      <c r="BD117" s="355"/>
      <c r="BE117" s="355"/>
      <c r="BF117" s="355"/>
      <c r="BG117" s="355"/>
      <c r="BH117" s="355"/>
      <c r="BI117" s="355"/>
      <c r="BJ117" s="355"/>
      <c r="BK117" s="355"/>
      <c r="BL117" s="355"/>
      <c r="BM117" s="356"/>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68" t="s">
        <v>33</v>
      </c>
      <c r="D120" s="126"/>
      <c r="E120" s="126"/>
      <c r="F120" s="126"/>
      <c r="G120" s="126"/>
      <c r="H120" s="126"/>
      <c r="I120" s="126"/>
      <c r="J120" s="126"/>
      <c r="K120" s="126"/>
      <c r="L120" s="126"/>
      <c r="M120" s="126"/>
      <c r="N120" s="126"/>
      <c r="O120" s="491" t="str">
        <f>'LE 05 (PROG)'!O167:BW167</f>
        <v>DESARROLLO SOSTENIBLE.</v>
      </c>
      <c r="P120" s="227"/>
      <c r="Q120" s="227"/>
      <c r="R120" s="227"/>
      <c r="S120" s="227"/>
      <c r="T120" s="227"/>
      <c r="U120" s="227"/>
      <c r="V120" s="227"/>
      <c r="W120" s="227"/>
      <c r="X120" s="227"/>
      <c r="Y120" s="227"/>
      <c r="Z120" s="227"/>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492"/>
    </row>
    <row r="121" spans="1:65" ht="18" customHeight="1" x14ac:dyDescent="0.2">
      <c r="A121" s="37"/>
      <c r="B121" s="7"/>
      <c r="C121" s="68" t="s">
        <v>34</v>
      </c>
      <c r="D121" s="126"/>
      <c r="E121" s="126"/>
      <c r="F121" s="126"/>
      <c r="G121" s="126"/>
      <c r="H121" s="126"/>
      <c r="I121" s="126"/>
      <c r="J121" s="126"/>
      <c r="K121" s="126"/>
      <c r="L121" s="126"/>
      <c r="M121" s="126"/>
      <c r="N121" s="126"/>
      <c r="O121" s="227" t="str">
        <f>'LE 05 (PROG)'!O168:Q168</f>
        <v>LE 05</v>
      </c>
      <c r="P121" s="227"/>
      <c r="Q121" s="227"/>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68" t="s">
        <v>35</v>
      </c>
      <c r="D122" s="68"/>
      <c r="E122" s="68"/>
      <c r="F122" s="68"/>
      <c r="G122" s="68"/>
      <c r="H122" s="68"/>
      <c r="I122" s="68"/>
      <c r="J122" s="68"/>
      <c r="K122" s="68"/>
      <c r="L122" s="68"/>
      <c r="M122" s="68"/>
      <c r="N122" s="68"/>
      <c r="O122" s="128">
        <f>'LE 05 (PROG)'!O169:Q169</f>
        <v>0.05</v>
      </c>
      <c r="P122" s="128"/>
      <c r="Q122" s="128"/>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29" t="s">
        <v>36</v>
      </c>
      <c r="D123" s="129"/>
      <c r="E123" s="129"/>
      <c r="F123" s="129"/>
      <c r="G123" s="129"/>
      <c r="H123" s="129"/>
      <c r="I123" s="129"/>
      <c r="J123" s="129"/>
      <c r="K123" s="129"/>
      <c r="L123" s="129"/>
      <c r="M123" s="129"/>
      <c r="N123" s="129"/>
      <c r="O123" s="65" t="str">
        <f>'LE 05 (PROG)'!O170:BW170</f>
        <v>Gestionar la suscripción del convenio de concurrencia con la nación y el departamento para cubrir el pasivo pensional y de cesantías de la Empresa Social del Estado anterior al año 1.994.</v>
      </c>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237"/>
    </row>
    <row r="124" spans="1:65" ht="18" customHeight="1" x14ac:dyDescent="0.2">
      <c r="A124" s="37"/>
      <c r="B124" s="7"/>
      <c r="C124" s="68" t="s">
        <v>34</v>
      </c>
      <c r="D124" s="68"/>
      <c r="E124" s="68"/>
      <c r="F124" s="68"/>
      <c r="G124" s="68"/>
      <c r="H124" s="68"/>
      <c r="I124" s="68"/>
      <c r="J124" s="68"/>
      <c r="K124" s="68"/>
      <c r="L124" s="68"/>
      <c r="M124" s="68"/>
      <c r="N124" s="68"/>
      <c r="O124" s="66" t="str">
        <f>'LE 05 (PROG)'!O171:R171</f>
        <v>LE 05 OB 04</v>
      </c>
      <c r="P124" s="67"/>
      <c r="Q124" s="67"/>
      <c r="R124" s="67"/>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68" t="s">
        <v>37</v>
      </c>
      <c r="D125" s="68"/>
      <c r="E125" s="68"/>
      <c r="F125" s="68"/>
      <c r="G125" s="68"/>
      <c r="H125" s="68"/>
      <c r="I125" s="68"/>
      <c r="J125" s="68"/>
      <c r="K125" s="68"/>
      <c r="L125" s="68"/>
      <c r="M125" s="68"/>
      <c r="N125" s="68"/>
      <c r="O125" s="66">
        <f>'LE 05 (PROG)'!O172:Q172</f>
        <v>0.05</v>
      </c>
      <c r="P125" s="67"/>
      <c r="Q125" s="67"/>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68" t="s">
        <v>38</v>
      </c>
      <c r="D126" s="68"/>
      <c r="E126" s="68"/>
      <c r="F126" s="68"/>
      <c r="G126" s="68"/>
      <c r="H126" s="68"/>
      <c r="I126" s="68"/>
      <c r="J126" s="68"/>
      <c r="K126" s="68"/>
      <c r="L126" s="68"/>
      <c r="M126" s="68"/>
      <c r="N126" s="68"/>
      <c r="O126" s="67" t="str">
        <f>'LE 05 (PROG)'!O173:BW173</f>
        <v>Gerente Empresa Social del Estado.</v>
      </c>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223"/>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231" t="s">
        <v>39</v>
      </c>
      <c r="C128" s="232"/>
      <c r="D128" s="232"/>
      <c r="E128" s="232"/>
      <c r="F128" s="232"/>
      <c r="G128" s="232"/>
      <c r="H128" s="232"/>
      <c r="I128" s="232"/>
      <c r="J128" s="232"/>
      <c r="K128" s="232"/>
      <c r="L128" s="232"/>
      <c r="M128" s="232"/>
      <c r="N128" s="232"/>
      <c r="O128" s="232"/>
      <c r="P128" s="232"/>
      <c r="Q128" s="232"/>
      <c r="R128" s="232"/>
      <c r="S128" s="232"/>
      <c r="T128" s="232"/>
      <c r="U128" s="233"/>
      <c r="V128" s="231" t="s">
        <v>40</v>
      </c>
      <c r="W128" s="232"/>
      <c r="X128" s="232"/>
      <c r="Y128" s="232"/>
      <c r="Z128" s="232"/>
      <c r="AA128" s="233"/>
      <c r="AB128" s="234" t="s">
        <v>9</v>
      </c>
      <c r="AC128" s="235"/>
      <c r="AD128" s="235"/>
      <c r="AE128" s="235"/>
      <c r="AF128" s="235"/>
      <c r="AG128" s="236"/>
      <c r="AH128" s="234" t="s">
        <v>49</v>
      </c>
      <c r="AI128" s="235"/>
      <c r="AJ128" s="235"/>
      <c r="AK128" s="235"/>
      <c r="AL128" s="235"/>
      <c r="AM128" s="236"/>
      <c r="AN128" s="234" t="s">
        <v>10</v>
      </c>
      <c r="AO128" s="235"/>
      <c r="AP128" s="235"/>
      <c r="AQ128" s="235"/>
      <c r="AR128" s="235"/>
      <c r="AS128" s="236"/>
      <c r="AT128" s="234" t="s">
        <v>48</v>
      </c>
      <c r="AU128" s="235"/>
      <c r="AV128" s="235"/>
      <c r="AW128" s="235"/>
      <c r="AX128" s="235"/>
      <c r="AY128" s="236"/>
      <c r="AZ128" s="234" t="s">
        <v>7</v>
      </c>
      <c r="BA128" s="235"/>
      <c r="BB128" s="235"/>
      <c r="BC128" s="235"/>
      <c r="BD128" s="235"/>
      <c r="BE128" s="235"/>
      <c r="BF128" s="236"/>
      <c r="BG128" s="234" t="s">
        <v>6</v>
      </c>
      <c r="BH128" s="235"/>
      <c r="BI128" s="235"/>
      <c r="BJ128" s="235"/>
      <c r="BK128" s="235"/>
      <c r="BL128" s="235"/>
      <c r="BM128" s="236"/>
    </row>
    <row r="129" spans="1:65" ht="35.25" customHeight="1" x14ac:dyDescent="0.2">
      <c r="A129" s="37"/>
      <c r="B129" s="286" t="str">
        <f>'LE 05 (PROG)'!B177</f>
        <v>Actualizar el aplicativo PASIVOCOL del Ministerio de Hacienda y Crédito Público.</v>
      </c>
      <c r="C129" s="287"/>
      <c r="D129" s="287"/>
      <c r="E129" s="287"/>
      <c r="F129" s="287"/>
      <c r="G129" s="287"/>
      <c r="H129" s="287"/>
      <c r="I129" s="287"/>
      <c r="J129" s="287"/>
      <c r="K129" s="287"/>
      <c r="L129" s="287"/>
      <c r="M129" s="287"/>
      <c r="N129" s="287"/>
      <c r="O129" s="287"/>
      <c r="P129" s="287"/>
      <c r="Q129" s="287"/>
      <c r="R129" s="287"/>
      <c r="S129" s="287"/>
      <c r="T129" s="287"/>
      <c r="U129" s="288"/>
      <c r="V129" s="289" t="str">
        <f>'LE 05 (PROG)'!V177</f>
        <v>LE 05 OB 04 AC 01</v>
      </c>
      <c r="W129" s="290"/>
      <c r="X129" s="290"/>
      <c r="Y129" s="290"/>
      <c r="Z129" s="290"/>
      <c r="AA129" s="291"/>
      <c r="AB129" s="292">
        <f>'LE 05 (PROG)'!AB177</f>
        <v>0.56838</v>
      </c>
      <c r="AC129" s="293"/>
      <c r="AD129" s="293"/>
      <c r="AE129" s="293"/>
      <c r="AF129" s="293"/>
      <c r="AG129" s="294"/>
      <c r="AH129" s="295">
        <f>'LE 05 (PROG)'!AL177</f>
        <v>8</v>
      </c>
      <c r="AI129" s="296"/>
      <c r="AJ129" s="296"/>
      <c r="AK129" s="296"/>
      <c r="AL129" s="296"/>
      <c r="AM129" s="297"/>
      <c r="AN129" s="298">
        <f>'LE 05 (PROG)'!AL178</f>
        <v>6</v>
      </c>
      <c r="AO129" s="299"/>
      <c r="AP129" s="299"/>
      <c r="AQ129" s="299"/>
      <c r="AR129" s="299"/>
      <c r="AS129" s="300"/>
      <c r="AT129" s="301">
        <f>IF(AH129=0,"",(AN129*1)/AH129)</f>
        <v>0.75</v>
      </c>
      <c r="AU129" s="302"/>
      <c r="AV129" s="302"/>
      <c r="AW129" s="302"/>
      <c r="AX129" s="302"/>
      <c r="AY129" s="303"/>
      <c r="AZ129" s="304">
        <f>AB129*100</f>
        <v>56.838000000000001</v>
      </c>
      <c r="BA129" s="305"/>
      <c r="BB129" s="305"/>
      <c r="BC129" s="305"/>
      <c r="BD129" s="305"/>
      <c r="BE129" s="305"/>
      <c r="BF129" s="306"/>
      <c r="BG129" s="307">
        <f>IF(AH129=0,(AZ129),((AT129*AB129)*100))</f>
        <v>42.628500000000003</v>
      </c>
      <c r="BH129" s="308"/>
      <c r="BI129" s="308"/>
      <c r="BJ129" s="308"/>
      <c r="BK129" s="308"/>
      <c r="BL129" s="308"/>
      <c r="BM129" s="309"/>
    </row>
    <row r="130" spans="1:65" ht="54.75" customHeight="1" x14ac:dyDescent="0.2">
      <c r="A130" s="37"/>
      <c r="B130" s="268" t="str">
        <f>'LE 05 (PROG)'!B179</f>
        <v>Generar los informes requeridos por el Ministerio de Hacienda y Crédito Público y por la Secretaría Seccional de Salud parala suscripción del convenio de concurrencia.</v>
      </c>
      <c r="C130" s="269"/>
      <c r="D130" s="269"/>
      <c r="E130" s="269"/>
      <c r="F130" s="269"/>
      <c r="G130" s="269"/>
      <c r="H130" s="269"/>
      <c r="I130" s="269"/>
      <c r="J130" s="269"/>
      <c r="K130" s="269"/>
      <c r="L130" s="269"/>
      <c r="M130" s="269"/>
      <c r="N130" s="269"/>
      <c r="O130" s="269"/>
      <c r="P130" s="269"/>
      <c r="Q130" s="269"/>
      <c r="R130" s="269"/>
      <c r="S130" s="269"/>
      <c r="T130" s="269"/>
      <c r="U130" s="270"/>
      <c r="V130" s="271" t="str">
        <f>'LE 05 (PROG)'!V179</f>
        <v>LE 05 OB 04 AC 02</v>
      </c>
      <c r="W130" s="272"/>
      <c r="X130" s="272"/>
      <c r="Y130" s="272"/>
      <c r="Z130" s="272"/>
      <c r="AA130" s="273"/>
      <c r="AB130" s="274">
        <f>'LE 05 (PROG)'!AB179</f>
        <v>0.43162</v>
      </c>
      <c r="AC130" s="275"/>
      <c r="AD130" s="275"/>
      <c r="AE130" s="275"/>
      <c r="AF130" s="275"/>
      <c r="AG130" s="276"/>
      <c r="AH130" s="277">
        <f>'LE 05 (PROG)'!AL179</f>
        <v>2</v>
      </c>
      <c r="AI130" s="278"/>
      <c r="AJ130" s="278"/>
      <c r="AK130" s="278"/>
      <c r="AL130" s="278"/>
      <c r="AM130" s="279"/>
      <c r="AN130" s="280">
        <f>'LE 05 (PROG)'!AL180</f>
        <v>0</v>
      </c>
      <c r="AO130" s="281"/>
      <c r="AP130" s="281"/>
      <c r="AQ130" s="281"/>
      <c r="AR130" s="281"/>
      <c r="AS130" s="282"/>
      <c r="AT130" s="283">
        <f t="shared" ref="AT130:AT131" si="9">IF(AH130=0,"",(AN130*1)/AH130)</f>
        <v>0</v>
      </c>
      <c r="AU130" s="284"/>
      <c r="AV130" s="284"/>
      <c r="AW130" s="284"/>
      <c r="AX130" s="284"/>
      <c r="AY130" s="285"/>
      <c r="AZ130" s="238">
        <f t="shared" ref="AZ130:AZ131" si="10">AB130*100</f>
        <v>43.161999999999999</v>
      </c>
      <c r="BA130" s="239"/>
      <c r="BB130" s="239"/>
      <c r="BC130" s="239"/>
      <c r="BD130" s="239"/>
      <c r="BE130" s="239"/>
      <c r="BF130" s="240"/>
      <c r="BG130" s="241">
        <f t="shared" ref="BG130:BG131" si="11">IF(AH130=0,(AZ130),((AT130*AB130)*100))</f>
        <v>0</v>
      </c>
      <c r="BH130" s="242"/>
      <c r="BI130" s="242"/>
      <c r="BJ130" s="242"/>
      <c r="BK130" s="242"/>
      <c r="BL130" s="242"/>
      <c r="BM130" s="243"/>
    </row>
    <row r="131" spans="1:65" ht="35.25" customHeight="1" thickBot="1" x14ac:dyDescent="0.25">
      <c r="A131" s="37"/>
      <c r="B131" s="453" t="str">
        <f>'LE 05 (PROG)'!B181</f>
        <v>Suscribir el convenio de concurrencia con la Nación y con el Departamento de Antioquia.</v>
      </c>
      <c r="C131" s="454"/>
      <c r="D131" s="454"/>
      <c r="E131" s="454"/>
      <c r="F131" s="454"/>
      <c r="G131" s="454"/>
      <c r="H131" s="454"/>
      <c r="I131" s="454"/>
      <c r="J131" s="454"/>
      <c r="K131" s="454"/>
      <c r="L131" s="454"/>
      <c r="M131" s="454"/>
      <c r="N131" s="454"/>
      <c r="O131" s="454"/>
      <c r="P131" s="454"/>
      <c r="Q131" s="454"/>
      <c r="R131" s="454"/>
      <c r="S131" s="454"/>
      <c r="T131" s="454"/>
      <c r="U131" s="455"/>
      <c r="V131" s="456" t="str">
        <f>'LE 05 (PROG)'!V181</f>
        <v>LE 05 OB 04 AC 03</v>
      </c>
      <c r="W131" s="457"/>
      <c r="X131" s="457"/>
      <c r="Y131" s="457"/>
      <c r="Z131" s="457"/>
      <c r="AA131" s="458"/>
      <c r="AB131" s="459">
        <f>'LE 05 (PROG)'!AB181</f>
        <v>0</v>
      </c>
      <c r="AC131" s="460"/>
      <c r="AD131" s="460"/>
      <c r="AE131" s="460"/>
      <c r="AF131" s="460"/>
      <c r="AG131" s="461"/>
      <c r="AH131" s="462">
        <f>'LE 05 (PROG)'!AL181</f>
        <v>0</v>
      </c>
      <c r="AI131" s="463"/>
      <c r="AJ131" s="463"/>
      <c r="AK131" s="463"/>
      <c r="AL131" s="463"/>
      <c r="AM131" s="464"/>
      <c r="AN131" s="465">
        <f>'LE 05 (PROG)'!AL182</f>
        <v>0</v>
      </c>
      <c r="AO131" s="466"/>
      <c r="AP131" s="466"/>
      <c r="AQ131" s="466"/>
      <c r="AR131" s="466"/>
      <c r="AS131" s="467"/>
      <c r="AT131" s="468" t="str">
        <f t="shared" si="9"/>
        <v/>
      </c>
      <c r="AU131" s="469"/>
      <c r="AV131" s="469"/>
      <c r="AW131" s="469"/>
      <c r="AX131" s="469"/>
      <c r="AY131" s="470"/>
      <c r="AZ131" s="471">
        <f t="shared" si="10"/>
        <v>0</v>
      </c>
      <c r="BA131" s="472"/>
      <c r="BB131" s="472"/>
      <c r="BC131" s="472"/>
      <c r="BD131" s="472"/>
      <c r="BE131" s="472"/>
      <c r="BF131" s="473"/>
      <c r="BG131" s="474">
        <f t="shared" si="11"/>
        <v>0</v>
      </c>
      <c r="BH131" s="475"/>
      <c r="BI131" s="475"/>
      <c r="BJ131" s="475"/>
      <c r="BK131" s="475"/>
      <c r="BL131" s="475"/>
      <c r="BM131" s="476"/>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340" t="s">
        <v>2</v>
      </c>
      <c r="C133" s="341"/>
      <c r="D133" s="341"/>
      <c r="E133" s="341"/>
      <c r="F133" s="341"/>
      <c r="G133" s="341"/>
      <c r="H133" s="341"/>
      <c r="I133" s="341"/>
      <c r="J133" s="341"/>
      <c r="K133" s="341"/>
      <c r="L133" s="341"/>
      <c r="M133" s="341"/>
      <c r="N133" s="341"/>
      <c r="O133" s="341"/>
      <c r="P133" s="341"/>
      <c r="Q133" s="341"/>
      <c r="R133" s="341"/>
      <c r="S133" s="341"/>
      <c r="T133" s="341"/>
      <c r="U133" s="342"/>
      <c r="V133" s="500" t="s">
        <v>1</v>
      </c>
      <c r="W133" s="501"/>
      <c r="X133" s="501"/>
      <c r="Y133" s="501"/>
      <c r="Z133" s="501"/>
      <c r="AA133" s="501"/>
      <c r="AB133" s="501"/>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c r="AW133" s="501"/>
      <c r="AX133" s="501"/>
      <c r="AY133" s="502"/>
      <c r="AZ133" s="349">
        <f>SUM(AZ129:BF131)</f>
        <v>100</v>
      </c>
      <c r="BA133" s="350"/>
      <c r="BB133" s="350"/>
      <c r="BC133" s="350"/>
      <c r="BD133" s="350"/>
      <c r="BE133" s="350"/>
      <c r="BF133" s="350"/>
      <c r="BG133" s="350">
        <f>SUM(BG129:BM131)</f>
        <v>42.628500000000003</v>
      </c>
      <c r="BH133" s="350"/>
      <c r="BI133" s="350"/>
      <c r="BJ133" s="350"/>
      <c r="BK133" s="350"/>
      <c r="BL133" s="350"/>
      <c r="BM133" s="351"/>
    </row>
    <row r="134" spans="1:65" ht="18" customHeight="1" thickBot="1" x14ac:dyDescent="0.25">
      <c r="A134" s="37"/>
      <c r="B134" s="343"/>
      <c r="C134" s="344"/>
      <c r="D134" s="344"/>
      <c r="E134" s="344"/>
      <c r="F134" s="344"/>
      <c r="G134" s="344"/>
      <c r="H134" s="344"/>
      <c r="I134" s="344"/>
      <c r="J134" s="344"/>
      <c r="K134" s="344"/>
      <c r="L134" s="344"/>
      <c r="M134" s="344"/>
      <c r="N134" s="344"/>
      <c r="O134" s="344"/>
      <c r="P134" s="344"/>
      <c r="Q134" s="344"/>
      <c r="R134" s="344"/>
      <c r="S134" s="344"/>
      <c r="T134" s="344"/>
      <c r="U134" s="345"/>
      <c r="V134" s="352" t="s">
        <v>3</v>
      </c>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3"/>
      <c r="AR134" s="353"/>
      <c r="AS134" s="353"/>
      <c r="AT134" s="353"/>
      <c r="AU134" s="353"/>
      <c r="AV134" s="353"/>
      <c r="AW134" s="353"/>
      <c r="AX134" s="353"/>
      <c r="AY134" s="353"/>
      <c r="AZ134" s="354">
        <f>IF(BG133=100,1,(BG133*1)/AZ133)</f>
        <v>0.42628500000000003</v>
      </c>
      <c r="BA134" s="355"/>
      <c r="BB134" s="355"/>
      <c r="BC134" s="355"/>
      <c r="BD134" s="355"/>
      <c r="BE134" s="355"/>
      <c r="BF134" s="355"/>
      <c r="BG134" s="355"/>
      <c r="BH134" s="355"/>
      <c r="BI134" s="355"/>
      <c r="BJ134" s="355"/>
      <c r="BK134" s="355"/>
      <c r="BL134" s="355"/>
      <c r="BM134" s="356"/>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68" t="s">
        <v>33</v>
      </c>
      <c r="D137" s="68"/>
      <c r="E137" s="68"/>
      <c r="F137" s="68"/>
      <c r="G137" s="68"/>
      <c r="H137" s="68"/>
      <c r="I137" s="68"/>
      <c r="J137" s="68"/>
      <c r="K137" s="68"/>
      <c r="L137" s="68"/>
      <c r="M137" s="68"/>
      <c r="N137" s="68"/>
      <c r="O137" s="127" t="str">
        <f>'LE 05 (PROG)'!O185:BW185</f>
        <v>DESARROLLO SOSTENIBLE.</v>
      </c>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493"/>
    </row>
    <row r="138" spans="1:65" ht="18" customHeight="1" x14ac:dyDescent="0.2">
      <c r="A138" s="37"/>
      <c r="B138" s="7"/>
      <c r="C138" s="68" t="s">
        <v>34</v>
      </c>
      <c r="D138" s="126"/>
      <c r="E138" s="126"/>
      <c r="F138" s="126"/>
      <c r="G138" s="126"/>
      <c r="H138" s="126"/>
      <c r="I138" s="126"/>
      <c r="J138" s="126"/>
      <c r="K138" s="126"/>
      <c r="L138" s="126"/>
      <c r="M138" s="126"/>
      <c r="N138" s="126"/>
      <c r="O138" s="227" t="str">
        <f>'LE 05 (PROG)'!O186:Q186</f>
        <v>LE 05</v>
      </c>
      <c r="P138" s="227"/>
      <c r="Q138" s="227"/>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8" t="s">
        <v>35</v>
      </c>
      <c r="D139" s="68"/>
      <c r="E139" s="68"/>
      <c r="F139" s="68"/>
      <c r="G139" s="68"/>
      <c r="H139" s="68"/>
      <c r="I139" s="68"/>
      <c r="J139" s="68"/>
      <c r="K139" s="68"/>
      <c r="L139" s="68"/>
      <c r="M139" s="68"/>
      <c r="N139" s="68"/>
      <c r="O139" s="128">
        <f>'LE 05 (PROG)'!O187:Q187</f>
        <v>0.05</v>
      </c>
      <c r="P139" s="128"/>
      <c r="Q139" s="128"/>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29" t="s">
        <v>36</v>
      </c>
      <c r="D140" s="129"/>
      <c r="E140" s="129"/>
      <c r="F140" s="129"/>
      <c r="G140" s="129"/>
      <c r="H140" s="129"/>
      <c r="I140" s="129"/>
      <c r="J140" s="129"/>
      <c r="K140" s="129"/>
      <c r="L140" s="129"/>
      <c r="M140" s="129"/>
      <c r="N140" s="129"/>
      <c r="O140" s="65" t="str">
        <f>'LE 05 (PROG)'!O188:BW188</f>
        <v>Gestionar el saneamiento del sistema de aportes patronales recibidos de la nación por concepto de servicios de salud, pensiones, cesantías y riesgos laborales.</v>
      </c>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237"/>
    </row>
    <row r="141" spans="1:65" ht="18" customHeight="1" x14ac:dyDescent="0.2">
      <c r="A141" s="37"/>
      <c r="B141" s="7"/>
      <c r="C141" s="68" t="s">
        <v>34</v>
      </c>
      <c r="D141" s="68"/>
      <c r="E141" s="68"/>
      <c r="F141" s="68"/>
      <c r="G141" s="68"/>
      <c r="H141" s="68"/>
      <c r="I141" s="68"/>
      <c r="J141" s="68"/>
      <c r="K141" s="68"/>
      <c r="L141" s="68"/>
      <c r="M141" s="68"/>
      <c r="N141" s="68"/>
      <c r="O141" s="66" t="str">
        <f>'LE 05 (PROG)'!O189:R189</f>
        <v>LE 05 OB 05</v>
      </c>
      <c r="P141" s="66"/>
      <c r="Q141" s="66"/>
      <c r="R141" s="66"/>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68" t="s">
        <v>37</v>
      </c>
      <c r="D142" s="68"/>
      <c r="E142" s="68"/>
      <c r="F142" s="68"/>
      <c r="G142" s="68"/>
      <c r="H142" s="68"/>
      <c r="I142" s="68"/>
      <c r="J142" s="68"/>
      <c r="K142" s="68"/>
      <c r="L142" s="68"/>
      <c r="M142" s="68"/>
      <c r="N142" s="68"/>
      <c r="O142" s="66">
        <f>'LE 05 (PROG)'!O190:Q190</f>
        <v>0.05</v>
      </c>
      <c r="P142" s="67"/>
      <c r="Q142" s="67"/>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68" t="s">
        <v>38</v>
      </c>
      <c r="D143" s="68"/>
      <c r="E143" s="68"/>
      <c r="F143" s="68"/>
      <c r="G143" s="68"/>
      <c r="H143" s="68"/>
      <c r="I143" s="68"/>
      <c r="J143" s="68"/>
      <c r="K143" s="68"/>
      <c r="L143" s="68"/>
      <c r="M143" s="68"/>
      <c r="N143" s="68"/>
      <c r="O143" s="67" t="str">
        <f>'LE 05 (PROG)'!O191:BW191</f>
        <v>Subgerente Administrativa.</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223"/>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494" t="s">
        <v>39</v>
      </c>
      <c r="C145" s="495"/>
      <c r="D145" s="495"/>
      <c r="E145" s="495"/>
      <c r="F145" s="495"/>
      <c r="G145" s="495"/>
      <c r="H145" s="495"/>
      <c r="I145" s="495"/>
      <c r="J145" s="495"/>
      <c r="K145" s="495"/>
      <c r="L145" s="495"/>
      <c r="M145" s="495"/>
      <c r="N145" s="495"/>
      <c r="O145" s="495"/>
      <c r="P145" s="495"/>
      <c r="Q145" s="495"/>
      <c r="R145" s="495"/>
      <c r="S145" s="495"/>
      <c r="T145" s="495"/>
      <c r="U145" s="496"/>
      <c r="V145" s="494" t="s">
        <v>40</v>
      </c>
      <c r="W145" s="495"/>
      <c r="X145" s="495"/>
      <c r="Y145" s="495"/>
      <c r="Z145" s="495"/>
      <c r="AA145" s="496"/>
      <c r="AB145" s="497" t="s">
        <v>9</v>
      </c>
      <c r="AC145" s="498"/>
      <c r="AD145" s="498"/>
      <c r="AE145" s="498"/>
      <c r="AF145" s="498"/>
      <c r="AG145" s="499"/>
      <c r="AH145" s="497" t="s">
        <v>49</v>
      </c>
      <c r="AI145" s="498"/>
      <c r="AJ145" s="498"/>
      <c r="AK145" s="498"/>
      <c r="AL145" s="498"/>
      <c r="AM145" s="499"/>
      <c r="AN145" s="497" t="s">
        <v>10</v>
      </c>
      <c r="AO145" s="498"/>
      <c r="AP145" s="498"/>
      <c r="AQ145" s="498"/>
      <c r="AR145" s="498"/>
      <c r="AS145" s="499"/>
      <c r="AT145" s="497" t="s">
        <v>48</v>
      </c>
      <c r="AU145" s="498"/>
      <c r="AV145" s="498"/>
      <c r="AW145" s="498"/>
      <c r="AX145" s="498"/>
      <c r="AY145" s="499"/>
      <c r="AZ145" s="497" t="s">
        <v>7</v>
      </c>
      <c r="BA145" s="498"/>
      <c r="BB145" s="498"/>
      <c r="BC145" s="498"/>
      <c r="BD145" s="498"/>
      <c r="BE145" s="498"/>
      <c r="BF145" s="499"/>
      <c r="BG145" s="497" t="s">
        <v>6</v>
      </c>
      <c r="BH145" s="498"/>
      <c r="BI145" s="498"/>
      <c r="BJ145" s="498"/>
      <c r="BK145" s="498"/>
      <c r="BL145" s="498"/>
      <c r="BM145" s="499"/>
    </row>
    <row r="146" spans="1:65" ht="72.75" customHeight="1" x14ac:dyDescent="0.2">
      <c r="A146" s="37"/>
      <c r="B146" s="286"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287"/>
      <c r="D146" s="287"/>
      <c r="E146" s="287"/>
      <c r="F146" s="287"/>
      <c r="G146" s="287"/>
      <c r="H146" s="287"/>
      <c r="I146" s="287"/>
      <c r="J146" s="287"/>
      <c r="K146" s="287"/>
      <c r="L146" s="287"/>
      <c r="M146" s="287"/>
      <c r="N146" s="287"/>
      <c r="O146" s="287"/>
      <c r="P146" s="287"/>
      <c r="Q146" s="287"/>
      <c r="R146" s="287"/>
      <c r="S146" s="287"/>
      <c r="T146" s="287"/>
      <c r="U146" s="288"/>
      <c r="V146" s="289" t="str">
        <f>'LE 05 (PROG)'!V195</f>
        <v>LE 05 OB 05 AC 01</v>
      </c>
      <c r="W146" s="290"/>
      <c r="X146" s="290"/>
      <c r="Y146" s="290"/>
      <c r="Z146" s="290"/>
      <c r="AA146" s="291"/>
      <c r="AB146" s="292">
        <f>'LE 05 (PROG)'!AB195</f>
        <v>0.20135</v>
      </c>
      <c r="AC146" s="293"/>
      <c r="AD146" s="293"/>
      <c r="AE146" s="293"/>
      <c r="AF146" s="293"/>
      <c r="AG146" s="294"/>
      <c r="AH146" s="295">
        <f>'LE 05 (PROG)'!AL195</f>
        <v>6</v>
      </c>
      <c r="AI146" s="296"/>
      <c r="AJ146" s="296"/>
      <c r="AK146" s="296"/>
      <c r="AL146" s="296"/>
      <c r="AM146" s="297"/>
      <c r="AN146" s="298">
        <f>'LE 05 (PROG)'!AL196</f>
        <v>3</v>
      </c>
      <c r="AO146" s="299"/>
      <c r="AP146" s="299"/>
      <c r="AQ146" s="299"/>
      <c r="AR146" s="299"/>
      <c r="AS146" s="300"/>
      <c r="AT146" s="301">
        <f>IF(AH146=0,"",(AN146*1)/AH146)</f>
        <v>0.5</v>
      </c>
      <c r="AU146" s="302"/>
      <c r="AV146" s="302"/>
      <c r="AW146" s="302"/>
      <c r="AX146" s="302"/>
      <c r="AY146" s="303"/>
      <c r="AZ146" s="304">
        <f>AB146*100</f>
        <v>20.135000000000002</v>
      </c>
      <c r="BA146" s="305"/>
      <c r="BB146" s="305"/>
      <c r="BC146" s="305"/>
      <c r="BD146" s="305"/>
      <c r="BE146" s="305"/>
      <c r="BF146" s="306"/>
      <c r="BG146" s="307">
        <f>IF(AH146=0,(AZ146),((AT146*AB146)*100))</f>
        <v>10.067500000000001</v>
      </c>
      <c r="BH146" s="308"/>
      <c r="BI146" s="308"/>
      <c r="BJ146" s="308"/>
      <c r="BK146" s="308"/>
      <c r="BL146" s="308"/>
      <c r="BM146" s="309"/>
    </row>
    <row r="147" spans="1:65" ht="71.25" customHeight="1" x14ac:dyDescent="0.2">
      <c r="A147" s="37"/>
      <c r="B147" s="268"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269"/>
      <c r="D147" s="269"/>
      <c r="E147" s="269"/>
      <c r="F147" s="269"/>
      <c r="G147" s="269"/>
      <c r="H147" s="269"/>
      <c r="I147" s="269"/>
      <c r="J147" s="269"/>
      <c r="K147" s="269"/>
      <c r="L147" s="269"/>
      <c r="M147" s="269"/>
      <c r="N147" s="269"/>
      <c r="O147" s="269"/>
      <c r="P147" s="269"/>
      <c r="Q147" s="269"/>
      <c r="R147" s="269"/>
      <c r="S147" s="269"/>
      <c r="T147" s="269"/>
      <c r="U147" s="270"/>
      <c r="V147" s="271" t="str">
        <f>'LE 05 (PROG)'!V197</f>
        <v>LE 05 OB 05 AC 02</v>
      </c>
      <c r="W147" s="272"/>
      <c r="X147" s="272"/>
      <c r="Y147" s="272"/>
      <c r="Z147" s="272"/>
      <c r="AA147" s="273"/>
      <c r="AB147" s="274">
        <f>'LE 05 (PROG)'!AB197</f>
        <v>0.49258999999999997</v>
      </c>
      <c r="AC147" s="275"/>
      <c r="AD147" s="275"/>
      <c r="AE147" s="275"/>
      <c r="AF147" s="275"/>
      <c r="AG147" s="276"/>
      <c r="AH147" s="277">
        <f>'LE 05 (PROG)'!AL197</f>
        <v>6</v>
      </c>
      <c r="AI147" s="278"/>
      <c r="AJ147" s="278"/>
      <c r="AK147" s="278"/>
      <c r="AL147" s="278"/>
      <c r="AM147" s="279"/>
      <c r="AN147" s="280">
        <f>'LE 05 (PROG)'!AL198</f>
        <v>3</v>
      </c>
      <c r="AO147" s="281"/>
      <c r="AP147" s="281"/>
      <c r="AQ147" s="281"/>
      <c r="AR147" s="281"/>
      <c r="AS147" s="282"/>
      <c r="AT147" s="283">
        <f t="shared" ref="AT147:AT149" si="12">IF(AH147=0,"",(AN147*1)/AH147)</f>
        <v>0.5</v>
      </c>
      <c r="AU147" s="284"/>
      <c r="AV147" s="284"/>
      <c r="AW147" s="284"/>
      <c r="AX147" s="284"/>
      <c r="AY147" s="285"/>
      <c r="AZ147" s="238">
        <f t="shared" ref="AZ147:AZ149" si="13">AB147*100</f>
        <v>49.259</v>
      </c>
      <c r="BA147" s="239"/>
      <c r="BB147" s="239"/>
      <c r="BC147" s="239"/>
      <c r="BD147" s="239"/>
      <c r="BE147" s="239"/>
      <c r="BF147" s="240"/>
      <c r="BG147" s="241">
        <f t="shared" ref="BG147:BG149" si="14">IF(AH147=0,(AZ147),((AT147*AB147)*100))</f>
        <v>24.6295</v>
      </c>
      <c r="BH147" s="242"/>
      <c r="BI147" s="242"/>
      <c r="BJ147" s="242"/>
      <c r="BK147" s="242"/>
      <c r="BL147" s="242"/>
      <c r="BM147" s="243"/>
    </row>
    <row r="148" spans="1:65" ht="89.25" customHeight="1" x14ac:dyDescent="0.2">
      <c r="A148" s="37"/>
      <c r="B148" s="244"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45"/>
      <c r="D148" s="245"/>
      <c r="E148" s="245"/>
      <c r="F148" s="245"/>
      <c r="G148" s="245"/>
      <c r="H148" s="245"/>
      <c r="I148" s="245"/>
      <c r="J148" s="245"/>
      <c r="K148" s="245"/>
      <c r="L148" s="245"/>
      <c r="M148" s="245"/>
      <c r="N148" s="245"/>
      <c r="O148" s="245"/>
      <c r="P148" s="245"/>
      <c r="Q148" s="245"/>
      <c r="R148" s="245"/>
      <c r="S148" s="245"/>
      <c r="T148" s="245"/>
      <c r="U148" s="246"/>
      <c r="V148" s="247" t="str">
        <f>'LE 05 (PROG)'!V199</f>
        <v>LE 05 OB 05 AC 03</v>
      </c>
      <c r="W148" s="248"/>
      <c r="X148" s="248"/>
      <c r="Y148" s="248"/>
      <c r="Z148" s="248"/>
      <c r="AA148" s="249"/>
      <c r="AB148" s="250">
        <f>'LE 05 (PROG)'!AB199</f>
        <v>0.26333000000000001</v>
      </c>
      <c r="AC148" s="251"/>
      <c r="AD148" s="251"/>
      <c r="AE148" s="251"/>
      <c r="AF148" s="251"/>
      <c r="AG148" s="252"/>
      <c r="AH148" s="253">
        <f>'LE 05 (PROG)'!AL199</f>
        <v>36</v>
      </c>
      <c r="AI148" s="254"/>
      <c r="AJ148" s="254"/>
      <c r="AK148" s="254"/>
      <c r="AL148" s="254"/>
      <c r="AM148" s="255"/>
      <c r="AN148" s="256">
        <f>'LE 05 (PROG)'!AL200</f>
        <v>18</v>
      </c>
      <c r="AO148" s="257"/>
      <c r="AP148" s="257"/>
      <c r="AQ148" s="257"/>
      <c r="AR148" s="257"/>
      <c r="AS148" s="258"/>
      <c r="AT148" s="259">
        <f t="shared" si="12"/>
        <v>0.5</v>
      </c>
      <c r="AU148" s="260"/>
      <c r="AV148" s="260"/>
      <c r="AW148" s="260"/>
      <c r="AX148" s="260"/>
      <c r="AY148" s="261"/>
      <c r="AZ148" s="262">
        <f t="shared" si="13"/>
        <v>26.333000000000002</v>
      </c>
      <c r="BA148" s="263"/>
      <c r="BB148" s="263"/>
      <c r="BC148" s="263"/>
      <c r="BD148" s="263"/>
      <c r="BE148" s="263"/>
      <c r="BF148" s="264"/>
      <c r="BG148" s="265">
        <f t="shared" si="14"/>
        <v>13.166500000000001</v>
      </c>
      <c r="BH148" s="266"/>
      <c r="BI148" s="266"/>
      <c r="BJ148" s="266"/>
      <c r="BK148" s="266"/>
      <c r="BL148" s="266"/>
      <c r="BM148" s="267"/>
    </row>
    <row r="149" spans="1:65" ht="36.75" customHeight="1" thickBot="1" x14ac:dyDescent="0.25">
      <c r="A149" s="37"/>
      <c r="B149" s="322" t="str">
        <f>'LE 05 (PROG)'!B201</f>
        <v>Presentar informes al Comité de Sostenibilidad Contable de la Empresa Social del Estado.</v>
      </c>
      <c r="C149" s="323"/>
      <c r="D149" s="323"/>
      <c r="E149" s="323"/>
      <c r="F149" s="323"/>
      <c r="G149" s="323"/>
      <c r="H149" s="323"/>
      <c r="I149" s="323"/>
      <c r="J149" s="323"/>
      <c r="K149" s="323"/>
      <c r="L149" s="323"/>
      <c r="M149" s="323"/>
      <c r="N149" s="323"/>
      <c r="O149" s="323"/>
      <c r="P149" s="323"/>
      <c r="Q149" s="323"/>
      <c r="R149" s="323"/>
      <c r="S149" s="323"/>
      <c r="T149" s="323"/>
      <c r="U149" s="324"/>
      <c r="V149" s="325" t="str">
        <f>'LE 05 (PROG)'!V201</f>
        <v>LE 05 OB 05 AC 04</v>
      </c>
      <c r="W149" s="326"/>
      <c r="X149" s="326"/>
      <c r="Y149" s="326"/>
      <c r="Z149" s="326"/>
      <c r="AA149" s="327"/>
      <c r="AB149" s="328">
        <f>'LE 05 (PROG)'!AB201</f>
        <v>4.2729999999999997E-2</v>
      </c>
      <c r="AC149" s="329"/>
      <c r="AD149" s="329"/>
      <c r="AE149" s="329"/>
      <c r="AF149" s="329"/>
      <c r="AG149" s="330"/>
      <c r="AH149" s="331">
        <f>'LE 05 (PROG)'!AL201</f>
        <v>4</v>
      </c>
      <c r="AI149" s="332"/>
      <c r="AJ149" s="332"/>
      <c r="AK149" s="332"/>
      <c r="AL149" s="332"/>
      <c r="AM149" s="333"/>
      <c r="AN149" s="334">
        <f>'LE 05 (PROG)'!AL202</f>
        <v>1</v>
      </c>
      <c r="AO149" s="335"/>
      <c r="AP149" s="335"/>
      <c r="AQ149" s="335"/>
      <c r="AR149" s="335"/>
      <c r="AS149" s="336"/>
      <c r="AT149" s="337">
        <f t="shared" si="12"/>
        <v>0.25</v>
      </c>
      <c r="AU149" s="338"/>
      <c r="AV149" s="338"/>
      <c r="AW149" s="338"/>
      <c r="AX149" s="338"/>
      <c r="AY149" s="339"/>
      <c r="AZ149" s="316">
        <f t="shared" si="13"/>
        <v>4.2729999999999997</v>
      </c>
      <c r="BA149" s="317"/>
      <c r="BB149" s="317"/>
      <c r="BC149" s="317"/>
      <c r="BD149" s="317"/>
      <c r="BE149" s="317"/>
      <c r="BF149" s="318"/>
      <c r="BG149" s="319">
        <f t="shared" si="14"/>
        <v>1.0682499999999999</v>
      </c>
      <c r="BH149" s="320"/>
      <c r="BI149" s="320"/>
      <c r="BJ149" s="320"/>
      <c r="BK149" s="320"/>
      <c r="BL149" s="320"/>
      <c r="BM149" s="321"/>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340" t="s">
        <v>2</v>
      </c>
      <c r="C151" s="341"/>
      <c r="D151" s="341"/>
      <c r="E151" s="341"/>
      <c r="F151" s="341"/>
      <c r="G151" s="341"/>
      <c r="H151" s="341"/>
      <c r="I151" s="341"/>
      <c r="J151" s="341"/>
      <c r="K151" s="341"/>
      <c r="L151" s="341"/>
      <c r="M151" s="341"/>
      <c r="N151" s="341"/>
      <c r="O151" s="341"/>
      <c r="P151" s="341"/>
      <c r="Q151" s="341"/>
      <c r="R151" s="341"/>
      <c r="S151" s="341"/>
      <c r="T151" s="341"/>
      <c r="U151" s="342"/>
      <c r="V151" s="346" t="s">
        <v>1</v>
      </c>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8"/>
      <c r="AZ151" s="349">
        <f>SUM(AZ146:BF149)</f>
        <v>100</v>
      </c>
      <c r="BA151" s="350"/>
      <c r="BB151" s="350"/>
      <c r="BC151" s="350"/>
      <c r="BD151" s="350"/>
      <c r="BE151" s="350"/>
      <c r="BF151" s="350"/>
      <c r="BG151" s="350">
        <f>SUM(BG146:BM149)</f>
        <v>48.931750000000001</v>
      </c>
      <c r="BH151" s="350"/>
      <c r="BI151" s="350"/>
      <c r="BJ151" s="350"/>
      <c r="BK151" s="350"/>
      <c r="BL151" s="350"/>
      <c r="BM151" s="351"/>
    </row>
    <row r="152" spans="1:65" ht="18" customHeight="1" thickBot="1" x14ac:dyDescent="0.25">
      <c r="A152" s="37"/>
      <c r="B152" s="343"/>
      <c r="C152" s="344"/>
      <c r="D152" s="344"/>
      <c r="E152" s="344"/>
      <c r="F152" s="344"/>
      <c r="G152" s="344"/>
      <c r="H152" s="344"/>
      <c r="I152" s="344"/>
      <c r="J152" s="344"/>
      <c r="K152" s="344"/>
      <c r="L152" s="344"/>
      <c r="M152" s="344"/>
      <c r="N152" s="344"/>
      <c r="O152" s="344"/>
      <c r="P152" s="344"/>
      <c r="Q152" s="344"/>
      <c r="R152" s="344"/>
      <c r="S152" s="344"/>
      <c r="T152" s="344"/>
      <c r="U152" s="345"/>
      <c r="V152" s="352" t="s">
        <v>3</v>
      </c>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4">
        <f>IF(BG151=100,1,(BG151*1)/AZ151)</f>
        <v>0.48931750000000002</v>
      </c>
      <c r="BA152" s="355"/>
      <c r="BB152" s="355"/>
      <c r="BC152" s="355"/>
      <c r="BD152" s="355"/>
      <c r="BE152" s="355"/>
      <c r="BF152" s="355"/>
      <c r="BG152" s="355"/>
      <c r="BH152" s="355"/>
      <c r="BI152" s="355"/>
      <c r="BJ152" s="355"/>
      <c r="BK152" s="355"/>
      <c r="BL152" s="355"/>
      <c r="BM152" s="356"/>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68" t="s">
        <v>33</v>
      </c>
      <c r="D155" s="126"/>
      <c r="E155" s="126"/>
      <c r="F155" s="126"/>
      <c r="G155" s="126"/>
      <c r="H155" s="126"/>
      <c r="I155" s="126"/>
      <c r="J155" s="126"/>
      <c r="K155" s="126"/>
      <c r="L155" s="126"/>
      <c r="M155" s="126"/>
      <c r="N155" s="126"/>
      <c r="O155" s="127" t="str">
        <f>'LE 05 (PROG)'!O205:BW205</f>
        <v>DESARROLLO SOSTENIBLE.</v>
      </c>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223"/>
    </row>
    <row r="156" spans="1:65" ht="18" customHeight="1" x14ac:dyDescent="0.2">
      <c r="A156" s="37"/>
      <c r="B156" s="7"/>
      <c r="C156" s="68" t="s">
        <v>34</v>
      </c>
      <c r="D156" s="126"/>
      <c r="E156" s="126"/>
      <c r="F156" s="126"/>
      <c r="G156" s="126"/>
      <c r="H156" s="126"/>
      <c r="I156" s="126"/>
      <c r="J156" s="126"/>
      <c r="K156" s="126"/>
      <c r="L156" s="126"/>
      <c r="M156" s="126"/>
      <c r="N156" s="126"/>
      <c r="O156" s="227" t="str">
        <f>'LE 05 (PROG)'!O206:Q206</f>
        <v>LE 05</v>
      </c>
      <c r="P156" s="227"/>
      <c r="Q156" s="227"/>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68" t="s">
        <v>35</v>
      </c>
      <c r="D157" s="68"/>
      <c r="E157" s="68"/>
      <c r="F157" s="68"/>
      <c r="G157" s="68"/>
      <c r="H157" s="68"/>
      <c r="I157" s="68"/>
      <c r="J157" s="68"/>
      <c r="K157" s="68"/>
      <c r="L157" s="68"/>
      <c r="M157" s="68"/>
      <c r="N157" s="68"/>
      <c r="O157" s="128">
        <f>'LE 05 (PROG)'!O207:Q207</f>
        <v>0.05</v>
      </c>
      <c r="P157" s="128"/>
      <c r="Q157" s="128"/>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29" t="s">
        <v>36</v>
      </c>
      <c r="D158" s="129"/>
      <c r="E158" s="129"/>
      <c r="F158" s="129"/>
      <c r="G158" s="129"/>
      <c r="H158" s="129"/>
      <c r="I158" s="129"/>
      <c r="J158" s="129"/>
      <c r="K158" s="129"/>
      <c r="L158" s="129"/>
      <c r="M158" s="129"/>
      <c r="N158" s="129"/>
      <c r="O158" s="65" t="str">
        <f>'LE 05 (PROG)'!O208:BW208</f>
        <v>Garantizar la adecuada disposición de los residuos generados con ocasión de la prestación de servicios de salud, de conformidad con las disposiciones legales vigentes y del Plan de Gestión Integral de Residuos.</v>
      </c>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237"/>
    </row>
    <row r="159" spans="1:65" ht="18" customHeight="1" x14ac:dyDescent="0.2">
      <c r="A159" s="37"/>
      <c r="B159" s="7"/>
      <c r="C159" s="68" t="s">
        <v>34</v>
      </c>
      <c r="D159" s="68"/>
      <c r="E159" s="68"/>
      <c r="F159" s="68"/>
      <c r="G159" s="68"/>
      <c r="H159" s="68"/>
      <c r="I159" s="68"/>
      <c r="J159" s="68"/>
      <c r="K159" s="68"/>
      <c r="L159" s="68"/>
      <c r="M159" s="68"/>
      <c r="N159" s="68"/>
      <c r="O159" s="66" t="str">
        <f>'LE 05 (PROG)'!O209:R209</f>
        <v>LE 05 OB 06</v>
      </c>
      <c r="P159" s="67"/>
      <c r="Q159" s="67"/>
      <c r="R159" s="6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68" t="s">
        <v>37</v>
      </c>
      <c r="D160" s="68"/>
      <c r="E160" s="68"/>
      <c r="F160" s="68"/>
      <c r="G160" s="68"/>
      <c r="H160" s="68"/>
      <c r="I160" s="68"/>
      <c r="J160" s="68"/>
      <c r="K160" s="68"/>
      <c r="L160" s="68"/>
      <c r="M160" s="68"/>
      <c r="N160" s="68"/>
      <c r="O160" s="66">
        <f>'LE 05 (PROG)'!O210:Q210</f>
        <v>0.1</v>
      </c>
      <c r="P160" s="67"/>
      <c r="Q160" s="6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68" t="s">
        <v>38</v>
      </c>
      <c r="D161" s="68"/>
      <c r="E161" s="68"/>
      <c r="F161" s="68"/>
      <c r="G161" s="68"/>
      <c r="H161" s="68"/>
      <c r="I161" s="68"/>
      <c r="J161" s="68"/>
      <c r="K161" s="68"/>
      <c r="L161" s="68"/>
      <c r="M161" s="68"/>
      <c r="N161" s="68"/>
      <c r="O161" s="67" t="str">
        <f>'LE 05 (PROG)'!O211:BW211</f>
        <v>Subgerente Administrativa.</v>
      </c>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223"/>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231" t="s">
        <v>39</v>
      </c>
      <c r="C163" s="232"/>
      <c r="D163" s="232"/>
      <c r="E163" s="232"/>
      <c r="F163" s="232"/>
      <c r="G163" s="232"/>
      <c r="H163" s="232"/>
      <c r="I163" s="232"/>
      <c r="J163" s="232"/>
      <c r="K163" s="232"/>
      <c r="L163" s="232"/>
      <c r="M163" s="232"/>
      <c r="N163" s="232"/>
      <c r="O163" s="232"/>
      <c r="P163" s="232"/>
      <c r="Q163" s="232"/>
      <c r="R163" s="232"/>
      <c r="S163" s="232"/>
      <c r="T163" s="232"/>
      <c r="U163" s="233"/>
      <c r="V163" s="231" t="s">
        <v>40</v>
      </c>
      <c r="W163" s="232"/>
      <c r="X163" s="232"/>
      <c r="Y163" s="232"/>
      <c r="Z163" s="232"/>
      <c r="AA163" s="233"/>
      <c r="AB163" s="234" t="s">
        <v>9</v>
      </c>
      <c r="AC163" s="235"/>
      <c r="AD163" s="235"/>
      <c r="AE163" s="235"/>
      <c r="AF163" s="235"/>
      <c r="AG163" s="236"/>
      <c r="AH163" s="234" t="s">
        <v>49</v>
      </c>
      <c r="AI163" s="235"/>
      <c r="AJ163" s="235"/>
      <c r="AK163" s="235"/>
      <c r="AL163" s="235"/>
      <c r="AM163" s="236"/>
      <c r="AN163" s="234" t="s">
        <v>10</v>
      </c>
      <c r="AO163" s="235"/>
      <c r="AP163" s="235"/>
      <c r="AQ163" s="235"/>
      <c r="AR163" s="235"/>
      <c r="AS163" s="236"/>
      <c r="AT163" s="234" t="s">
        <v>48</v>
      </c>
      <c r="AU163" s="235"/>
      <c r="AV163" s="235"/>
      <c r="AW163" s="235"/>
      <c r="AX163" s="235"/>
      <c r="AY163" s="236"/>
      <c r="AZ163" s="234" t="s">
        <v>7</v>
      </c>
      <c r="BA163" s="235"/>
      <c r="BB163" s="235"/>
      <c r="BC163" s="235"/>
      <c r="BD163" s="235"/>
      <c r="BE163" s="235"/>
      <c r="BF163" s="236"/>
      <c r="BG163" s="234" t="s">
        <v>6</v>
      </c>
      <c r="BH163" s="235"/>
      <c r="BI163" s="235"/>
      <c r="BJ163" s="235"/>
      <c r="BK163" s="235"/>
      <c r="BL163" s="235"/>
      <c r="BM163" s="236"/>
    </row>
    <row r="164" spans="1:65" ht="18" customHeight="1" x14ac:dyDescent="0.2">
      <c r="A164" s="37"/>
      <c r="B164" s="286" t="str">
        <f>'LE 05 (PROG)'!B215</f>
        <v>Realizar auditorías internas al proceso de gestión de residuos hospitalarios.</v>
      </c>
      <c r="C164" s="287"/>
      <c r="D164" s="287"/>
      <c r="E164" s="287"/>
      <c r="F164" s="287"/>
      <c r="G164" s="287"/>
      <c r="H164" s="287"/>
      <c r="I164" s="287"/>
      <c r="J164" s="287"/>
      <c r="K164" s="287"/>
      <c r="L164" s="287"/>
      <c r="M164" s="287"/>
      <c r="N164" s="287"/>
      <c r="O164" s="287"/>
      <c r="P164" s="287"/>
      <c r="Q164" s="287"/>
      <c r="R164" s="287"/>
      <c r="S164" s="287"/>
      <c r="T164" s="287"/>
      <c r="U164" s="288"/>
      <c r="V164" s="289" t="str">
        <f>'LE 05 (PROG)'!V215</f>
        <v>LE 05 OB 06 AC 01</v>
      </c>
      <c r="W164" s="290"/>
      <c r="X164" s="290"/>
      <c r="Y164" s="290"/>
      <c r="Z164" s="290"/>
      <c r="AA164" s="291"/>
      <c r="AB164" s="292">
        <f>'LE 05 (PROG)'!AB215</f>
        <v>7.0899999999999999E-3</v>
      </c>
      <c r="AC164" s="293"/>
      <c r="AD164" s="293"/>
      <c r="AE164" s="293"/>
      <c r="AF164" s="293"/>
      <c r="AG164" s="294"/>
      <c r="AH164" s="295">
        <f>'LE 05 (PROG)'!AL215</f>
        <v>4</v>
      </c>
      <c r="AI164" s="296"/>
      <c r="AJ164" s="296"/>
      <c r="AK164" s="296"/>
      <c r="AL164" s="296"/>
      <c r="AM164" s="297"/>
      <c r="AN164" s="298">
        <f>'LE 05 (PROG)'!AL216</f>
        <v>1</v>
      </c>
      <c r="AO164" s="299"/>
      <c r="AP164" s="299"/>
      <c r="AQ164" s="299"/>
      <c r="AR164" s="299"/>
      <c r="AS164" s="300"/>
      <c r="AT164" s="301">
        <f>IF(AH164=0,"",(AN164*1)/AH164)</f>
        <v>0.25</v>
      </c>
      <c r="AU164" s="302"/>
      <c r="AV164" s="302"/>
      <c r="AW164" s="302"/>
      <c r="AX164" s="302"/>
      <c r="AY164" s="303"/>
      <c r="AZ164" s="304">
        <f>AB164*100</f>
        <v>0.70899999999999996</v>
      </c>
      <c r="BA164" s="305"/>
      <c r="BB164" s="305"/>
      <c r="BC164" s="305"/>
      <c r="BD164" s="305"/>
      <c r="BE164" s="305"/>
      <c r="BF164" s="306"/>
      <c r="BG164" s="307">
        <f>IF(AH164=0,(AZ164),((AT164*AB164)*100))</f>
        <v>0.17724999999999999</v>
      </c>
      <c r="BH164" s="308"/>
      <c r="BI164" s="308"/>
      <c r="BJ164" s="308"/>
      <c r="BK164" s="308"/>
      <c r="BL164" s="308"/>
      <c r="BM164" s="309"/>
    </row>
    <row r="165" spans="1:65" ht="36" customHeight="1" x14ac:dyDescent="0.2">
      <c r="A165" s="37"/>
      <c r="B165" s="268" t="str">
        <f>'LE 05 (PROG)'!B217</f>
        <v>Formular planes de mejoramiento con base en los resultados de las auditorías internas.</v>
      </c>
      <c r="C165" s="269"/>
      <c r="D165" s="269"/>
      <c r="E165" s="269"/>
      <c r="F165" s="269"/>
      <c r="G165" s="269"/>
      <c r="H165" s="269"/>
      <c r="I165" s="269"/>
      <c r="J165" s="269"/>
      <c r="K165" s="269"/>
      <c r="L165" s="269"/>
      <c r="M165" s="269"/>
      <c r="N165" s="269"/>
      <c r="O165" s="269"/>
      <c r="P165" s="269"/>
      <c r="Q165" s="269"/>
      <c r="R165" s="269"/>
      <c r="S165" s="269"/>
      <c r="T165" s="269"/>
      <c r="U165" s="270"/>
      <c r="V165" s="271" t="str">
        <f>'LE 05 (PROG)'!V217</f>
        <v>LE 05 OB 06 AC 02</v>
      </c>
      <c r="W165" s="272"/>
      <c r="X165" s="272"/>
      <c r="Y165" s="272"/>
      <c r="Z165" s="272"/>
      <c r="AA165" s="273"/>
      <c r="AB165" s="274">
        <f>'LE 05 (PROG)'!AB217</f>
        <v>5.5300000000000002E-3</v>
      </c>
      <c r="AC165" s="275"/>
      <c r="AD165" s="275"/>
      <c r="AE165" s="275"/>
      <c r="AF165" s="275"/>
      <c r="AG165" s="276"/>
      <c r="AH165" s="277">
        <f>'LE 05 (PROG)'!AL217</f>
        <v>4</v>
      </c>
      <c r="AI165" s="278"/>
      <c r="AJ165" s="278"/>
      <c r="AK165" s="278"/>
      <c r="AL165" s="278"/>
      <c r="AM165" s="279"/>
      <c r="AN165" s="280">
        <f>'LE 05 (PROG)'!AL218</f>
        <v>3</v>
      </c>
      <c r="AO165" s="281"/>
      <c r="AP165" s="281"/>
      <c r="AQ165" s="281"/>
      <c r="AR165" s="281"/>
      <c r="AS165" s="282"/>
      <c r="AT165" s="283">
        <f t="shared" ref="AT165:AT174" si="15">IF(AH165=0,"",(AN165*1)/AH165)</f>
        <v>0.75</v>
      </c>
      <c r="AU165" s="284"/>
      <c r="AV165" s="284"/>
      <c r="AW165" s="284"/>
      <c r="AX165" s="284"/>
      <c r="AY165" s="285"/>
      <c r="AZ165" s="238">
        <f t="shared" ref="AZ165:AZ174" si="16">AB165*100</f>
        <v>0.55300000000000005</v>
      </c>
      <c r="BA165" s="239"/>
      <c r="BB165" s="239"/>
      <c r="BC165" s="239"/>
      <c r="BD165" s="239"/>
      <c r="BE165" s="239"/>
      <c r="BF165" s="240"/>
      <c r="BG165" s="241">
        <f t="shared" ref="BG165:BG174" si="17">IF(AH165=0,(AZ165),((AT165*AB165)*100))</f>
        <v>0.41475000000000001</v>
      </c>
      <c r="BH165" s="242"/>
      <c r="BI165" s="242"/>
      <c r="BJ165" s="242"/>
      <c r="BK165" s="242"/>
      <c r="BL165" s="242"/>
      <c r="BM165" s="243"/>
    </row>
    <row r="166" spans="1:65" ht="36" customHeight="1" x14ac:dyDescent="0.2">
      <c r="A166" s="37"/>
      <c r="B166" s="244" t="str">
        <f>'LE 05 (PROG)'!B219</f>
        <v>Ejecutar las actividades contenidas en los planes de mejoramiento derivados de los resultados de las auditorías internas.</v>
      </c>
      <c r="C166" s="245"/>
      <c r="D166" s="245"/>
      <c r="E166" s="245"/>
      <c r="F166" s="245"/>
      <c r="G166" s="245"/>
      <c r="H166" s="245"/>
      <c r="I166" s="245"/>
      <c r="J166" s="245"/>
      <c r="K166" s="245"/>
      <c r="L166" s="245"/>
      <c r="M166" s="245"/>
      <c r="N166" s="245"/>
      <c r="O166" s="245"/>
      <c r="P166" s="245"/>
      <c r="Q166" s="245"/>
      <c r="R166" s="245"/>
      <c r="S166" s="245"/>
      <c r="T166" s="245"/>
      <c r="U166" s="246"/>
      <c r="V166" s="247" t="str">
        <f>'LE 05 (PROG)'!V219</f>
        <v>LE 05 OB 06 AC 03</v>
      </c>
      <c r="W166" s="248"/>
      <c r="X166" s="248"/>
      <c r="Y166" s="248"/>
      <c r="Z166" s="248"/>
      <c r="AA166" s="249"/>
      <c r="AB166" s="250">
        <f>'LE 05 (PROG)'!AB219</f>
        <v>1.703E-2</v>
      </c>
      <c r="AC166" s="251"/>
      <c r="AD166" s="251"/>
      <c r="AE166" s="251"/>
      <c r="AF166" s="251"/>
      <c r="AG166" s="252"/>
      <c r="AH166" s="253">
        <f>'LE 05 (PROG)'!AL219</f>
        <v>1</v>
      </c>
      <c r="AI166" s="254"/>
      <c r="AJ166" s="254"/>
      <c r="AK166" s="254"/>
      <c r="AL166" s="254"/>
      <c r="AM166" s="255"/>
      <c r="AN166" s="256">
        <f>'LE 05 (PROG)'!AL220</f>
        <v>0.67</v>
      </c>
      <c r="AO166" s="257"/>
      <c r="AP166" s="257"/>
      <c r="AQ166" s="257"/>
      <c r="AR166" s="257"/>
      <c r="AS166" s="258"/>
      <c r="AT166" s="259">
        <f t="shared" si="15"/>
        <v>0.67</v>
      </c>
      <c r="AU166" s="260"/>
      <c r="AV166" s="260"/>
      <c r="AW166" s="260"/>
      <c r="AX166" s="260"/>
      <c r="AY166" s="261"/>
      <c r="AZ166" s="262">
        <f t="shared" si="16"/>
        <v>1.7030000000000001</v>
      </c>
      <c r="BA166" s="263"/>
      <c r="BB166" s="263"/>
      <c r="BC166" s="263"/>
      <c r="BD166" s="263"/>
      <c r="BE166" s="263"/>
      <c r="BF166" s="264"/>
      <c r="BG166" s="265">
        <f t="shared" si="17"/>
        <v>1.1410100000000001</v>
      </c>
      <c r="BH166" s="266"/>
      <c r="BI166" s="266"/>
      <c r="BJ166" s="266"/>
      <c r="BK166" s="266"/>
      <c r="BL166" s="266"/>
      <c r="BM166" s="267"/>
    </row>
    <row r="167" spans="1:65" ht="36" customHeight="1" x14ac:dyDescent="0.2">
      <c r="A167" s="37"/>
      <c r="B167" s="268" t="str">
        <f>'LE 05 (PROG)'!B221</f>
        <v>Realizar seguimiento a la ejecución de los planes de mejoramiento formulados.</v>
      </c>
      <c r="C167" s="269"/>
      <c r="D167" s="269"/>
      <c r="E167" s="269"/>
      <c r="F167" s="269"/>
      <c r="G167" s="269"/>
      <c r="H167" s="269"/>
      <c r="I167" s="269"/>
      <c r="J167" s="269"/>
      <c r="K167" s="269"/>
      <c r="L167" s="269"/>
      <c r="M167" s="269"/>
      <c r="N167" s="269"/>
      <c r="O167" s="269"/>
      <c r="P167" s="269"/>
      <c r="Q167" s="269"/>
      <c r="R167" s="269"/>
      <c r="S167" s="269"/>
      <c r="T167" s="269"/>
      <c r="U167" s="270"/>
      <c r="V167" s="271" t="str">
        <f>'LE 05 (PROG)'!V221</f>
        <v>LE 05 OB 06 AC 04</v>
      </c>
      <c r="W167" s="272"/>
      <c r="X167" s="272"/>
      <c r="Y167" s="272"/>
      <c r="Z167" s="272"/>
      <c r="AA167" s="273"/>
      <c r="AB167" s="274">
        <f>'LE 05 (PROG)'!AB221</f>
        <v>2.2000000000000001E-3</v>
      </c>
      <c r="AC167" s="275"/>
      <c r="AD167" s="275"/>
      <c r="AE167" s="275"/>
      <c r="AF167" s="275"/>
      <c r="AG167" s="276"/>
      <c r="AH167" s="277">
        <f>'LE 05 (PROG)'!AL221</f>
        <v>4</v>
      </c>
      <c r="AI167" s="278"/>
      <c r="AJ167" s="278"/>
      <c r="AK167" s="278"/>
      <c r="AL167" s="278"/>
      <c r="AM167" s="279"/>
      <c r="AN167" s="280">
        <f>'LE 05 (PROG)'!AL222</f>
        <v>3</v>
      </c>
      <c r="AO167" s="281"/>
      <c r="AP167" s="281"/>
      <c r="AQ167" s="281"/>
      <c r="AR167" s="281"/>
      <c r="AS167" s="282"/>
      <c r="AT167" s="283">
        <f t="shared" si="15"/>
        <v>0.75</v>
      </c>
      <c r="AU167" s="284"/>
      <c r="AV167" s="284"/>
      <c r="AW167" s="284"/>
      <c r="AX167" s="284"/>
      <c r="AY167" s="285"/>
      <c r="AZ167" s="238">
        <f t="shared" si="16"/>
        <v>0.22</v>
      </c>
      <c r="BA167" s="239"/>
      <c r="BB167" s="239"/>
      <c r="BC167" s="239"/>
      <c r="BD167" s="239"/>
      <c r="BE167" s="239"/>
      <c r="BF167" s="240"/>
      <c r="BG167" s="241">
        <f t="shared" si="17"/>
        <v>0.16500000000000001</v>
      </c>
      <c r="BH167" s="242"/>
      <c r="BI167" s="242"/>
      <c r="BJ167" s="242"/>
      <c r="BK167" s="242"/>
      <c r="BL167" s="242"/>
      <c r="BM167" s="243"/>
    </row>
    <row r="168" spans="1:65" ht="54" customHeight="1" x14ac:dyDescent="0.2">
      <c r="A168" s="37"/>
      <c r="B168" s="244" t="str">
        <f>'LE 05 (PROG)'!B223</f>
        <v>Garantizar la segregación en la fuente, recolección y almacenamiento de residuos hospitalarios conforme lo definido en el Plan de Gestión de Residuos de la Empresa Social del Estado.</v>
      </c>
      <c r="C168" s="245"/>
      <c r="D168" s="245"/>
      <c r="E168" s="245"/>
      <c r="F168" s="245"/>
      <c r="G168" s="245"/>
      <c r="H168" s="245"/>
      <c r="I168" s="245"/>
      <c r="J168" s="245"/>
      <c r="K168" s="245"/>
      <c r="L168" s="245"/>
      <c r="M168" s="245"/>
      <c r="N168" s="245"/>
      <c r="O168" s="245"/>
      <c r="P168" s="245"/>
      <c r="Q168" s="245"/>
      <c r="R168" s="245"/>
      <c r="S168" s="245"/>
      <c r="T168" s="245"/>
      <c r="U168" s="246"/>
      <c r="V168" s="247" t="str">
        <f>'LE 05 (PROG)'!V223</f>
        <v>LE 05 OB 06 AC 05</v>
      </c>
      <c r="W168" s="248"/>
      <c r="X168" s="248"/>
      <c r="Y168" s="248"/>
      <c r="Z168" s="248"/>
      <c r="AA168" s="249"/>
      <c r="AB168" s="250">
        <f>'LE 05 (PROG)'!AB223</f>
        <v>0.24976000000000001</v>
      </c>
      <c r="AC168" s="251"/>
      <c r="AD168" s="251"/>
      <c r="AE168" s="251"/>
      <c r="AF168" s="251"/>
      <c r="AG168" s="252"/>
      <c r="AH168" s="253">
        <f>'LE 05 (PROG)'!AL223</f>
        <v>24</v>
      </c>
      <c r="AI168" s="254"/>
      <c r="AJ168" s="254"/>
      <c r="AK168" s="254"/>
      <c r="AL168" s="254"/>
      <c r="AM168" s="255"/>
      <c r="AN168" s="256">
        <f>'LE 05 (PROG)'!AL224</f>
        <v>24</v>
      </c>
      <c r="AO168" s="257"/>
      <c r="AP168" s="257"/>
      <c r="AQ168" s="257"/>
      <c r="AR168" s="257"/>
      <c r="AS168" s="258"/>
      <c r="AT168" s="259">
        <f t="shared" si="15"/>
        <v>1</v>
      </c>
      <c r="AU168" s="260"/>
      <c r="AV168" s="260"/>
      <c r="AW168" s="260"/>
      <c r="AX168" s="260"/>
      <c r="AY168" s="261"/>
      <c r="AZ168" s="262">
        <f t="shared" si="16"/>
        <v>24.976000000000003</v>
      </c>
      <c r="BA168" s="263"/>
      <c r="BB168" s="263"/>
      <c r="BC168" s="263"/>
      <c r="BD168" s="263"/>
      <c r="BE168" s="263"/>
      <c r="BF168" s="264"/>
      <c r="BG168" s="265">
        <f t="shared" si="17"/>
        <v>24.976000000000003</v>
      </c>
      <c r="BH168" s="266"/>
      <c r="BI168" s="266"/>
      <c r="BJ168" s="266"/>
      <c r="BK168" s="266"/>
      <c r="BL168" s="266"/>
      <c r="BM168" s="267"/>
    </row>
    <row r="169" spans="1:65" ht="36" customHeight="1" x14ac:dyDescent="0.2">
      <c r="A169" s="37"/>
      <c r="B169" s="268" t="str">
        <f>'LE 05 (PROG)'!B225</f>
        <v>Garantizar la desactivación de residuos peligrosos, según lo definido en el Plan de Gestión Integral de Residuos de la Empresa Social del Estado.</v>
      </c>
      <c r="C169" s="269"/>
      <c r="D169" s="269"/>
      <c r="E169" s="269"/>
      <c r="F169" s="269"/>
      <c r="G169" s="269"/>
      <c r="H169" s="269"/>
      <c r="I169" s="269"/>
      <c r="J169" s="269"/>
      <c r="K169" s="269"/>
      <c r="L169" s="269"/>
      <c r="M169" s="269"/>
      <c r="N169" s="269"/>
      <c r="O169" s="269"/>
      <c r="P169" s="269"/>
      <c r="Q169" s="269"/>
      <c r="R169" s="269"/>
      <c r="S169" s="269"/>
      <c r="T169" s="269"/>
      <c r="U169" s="270"/>
      <c r="V169" s="271" t="str">
        <f>'LE 05 (PROG)'!V225</f>
        <v>LE 05 OB 06 AC 06</v>
      </c>
      <c r="W169" s="272"/>
      <c r="X169" s="272"/>
      <c r="Y169" s="272"/>
      <c r="Z169" s="272"/>
      <c r="AA169" s="273"/>
      <c r="AB169" s="274">
        <f>'LE 05 (PROG)'!AB225</f>
        <v>5.0499999999999998E-3</v>
      </c>
      <c r="AC169" s="275"/>
      <c r="AD169" s="275"/>
      <c r="AE169" s="275"/>
      <c r="AF169" s="275"/>
      <c r="AG169" s="276"/>
      <c r="AH169" s="277">
        <f>'LE 05 (PROG)'!AL225</f>
        <v>24</v>
      </c>
      <c r="AI169" s="278"/>
      <c r="AJ169" s="278"/>
      <c r="AK169" s="278"/>
      <c r="AL169" s="278"/>
      <c r="AM169" s="279"/>
      <c r="AN169" s="280">
        <f>'LE 05 (PROG)'!AL226</f>
        <v>24</v>
      </c>
      <c r="AO169" s="281"/>
      <c r="AP169" s="281"/>
      <c r="AQ169" s="281"/>
      <c r="AR169" s="281"/>
      <c r="AS169" s="282"/>
      <c r="AT169" s="283">
        <f t="shared" si="15"/>
        <v>1</v>
      </c>
      <c r="AU169" s="284"/>
      <c r="AV169" s="284"/>
      <c r="AW169" s="284"/>
      <c r="AX169" s="284"/>
      <c r="AY169" s="285"/>
      <c r="AZ169" s="238">
        <f t="shared" si="16"/>
        <v>0.505</v>
      </c>
      <c r="BA169" s="239"/>
      <c r="BB169" s="239"/>
      <c r="BC169" s="239"/>
      <c r="BD169" s="239"/>
      <c r="BE169" s="239"/>
      <c r="BF169" s="240"/>
      <c r="BG169" s="241">
        <f t="shared" si="17"/>
        <v>0.505</v>
      </c>
      <c r="BH169" s="242"/>
      <c r="BI169" s="242"/>
      <c r="BJ169" s="242"/>
      <c r="BK169" s="242"/>
      <c r="BL169" s="242"/>
      <c r="BM169" s="243"/>
    </row>
    <row r="170" spans="1:65" ht="53.25" customHeight="1" x14ac:dyDescent="0.2">
      <c r="A170" s="37"/>
      <c r="B170" s="244" t="str">
        <f>'LE 05 (PROG)'!B227</f>
        <v>Garantizar la disposición final de residuos peligrosos, con una empresa idónea según lo definido en el Plan de Gestión Integral de Residuos de la Empresa Social del Estado.</v>
      </c>
      <c r="C170" s="245"/>
      <c r="D170" s="245"/>
      <c r="E170" s="245"/>
      <c r="F170" s="245"/>
      <c r="G170" s="245"/>
      <c r="H170" s="245"/>
      <c r="I170" s="245"/>
      <c r="J170" s="245"/>
      <c r="K170" s="245"/>
      <c r="L170" s="245"/>
      <c r="M170" s="245"/>
      <c r="N170" s="245"/>
      <c r="O170" s="245"/>
      <c r="P170" s="245"/>
      <c r="Q170" s="245"/>
      <c r="R170" s="245"/>
      <c r="S170" s="245"/>
      <c r="T170" s="245"/>
      <c r="U170" s="246"/>
      <c r="V170" s="247" t="str">
        <f>'LE 05 (PROG)'!V227</f>
        <v>LE 05 OB 06 AC 07</v>
      </c>
      <c r="W170" s="248"/>
      <c r="X170" s="248"/>
      <c r="Y170" s="248"/>
      <c r="Z170" s="248"/>
      <c r="AA170" s="249"/>
      <c r="AB170" s="250">
        <f>'LE 05 (PROG)'!AB227</f>
        <v>0.66803000000000001</v>
      </c>
      <c r="AC170" s="251"/>
      <c r="AD170" s="251"/>
      <c r="AE170" s="251"/>
      <c r="AF170" s="251"/>
      <c r="AG170" s="252"/>
      <c r="AH170" s="253">
        <f>'LE 05 (PROG)'!AL227</f>
        <v>24</v>
      </c>
      <c r="AI170" s="254"/>
      <c r="AJ170" s="254"/>
      <c r="AK170" s="254"/>
      <c r="AL170" s="254"/>
      <c r="AM170" s="255"/>
      <c r="AN170" s="256">
        <f>'LE 05 (PROG)'!AL228</f>
        <v>24</v>
      </c>
      <c r="AO170" s="257"/>
      <c r="AP170" s="257"/>
      <c r="AQ170" s="257"/>
      <c r="AR170" s="257"/>
      <c r="AS170" s="258"/>
      <c r="AT170" s="259">
        <f t="shared" si="15"/>
        <v>1</v>
      </c>
      <c r="AU170" s="260"/>
      <c r="AV170" s="260"/>
      <c r="AW170" s="260"/>
      <c r="AX170" s="260"/>
      <c r="AY170" s="261"/>
      <c r="AZ170" s="262">
        <f t="shared" si="16"/>
        <v>66.802999999999997</v>
      </c>
      <c r="BA170" s="263"/>
      <c r="BB170" s="263"/>
      <c r="BC170" s="263"/>
      <c r="BD170" s="263"/>
      <c r="BE170" s="263"/>
      <c r="BF170" s="264"/>
      <c r="BG170" s="265">
        <f t="shared" si="17"/>
        <v>66.802999999999997</v>
      </c>
      <c r="BH170" s="266"/>
      <c r="BI170" s="266"/>
      <c r="BJ170" s="266"/>
      <c r="BK170" s="266"/>
      <c r="BL170" s="266"/>
      <c r="BM170" s="267"/>
    </row>
    <row r="171" spans="1:65" ht="53.25" customHeight="1" x14ac:dyDescent="0.2">
      <c r="A171" s="37"/>
      <c r="B171" s="268" t="str">
        <f>'LE 05 (PROG)'!B229</f>
        <v>Garantizar la disposición final de residuos no peligrosos, con las Empresa Públicas Municipales y con grupos de recicladores según lo definido en el Plan de Gestión Integral de Residuos de la Empresa Social del Estado.</v>
      </c>
      <c r="C171" s="269"/>
      <c r="D171" s="269"/>
      <c r="E171" s="269"/>
      <c r="F171" s="269"/>
      <c r="G171" s="269"/>
      <c r="H171" s="269"/>
      <c r="I171" s="269"/>
      <c r="J171" s="269"/>
      <c r="K171" s="269"/>
      <c r="L171" s="269"/>
      <c r="M171" s="269"/>
      <c r="N171" s="269"/>
      <c r="O171" s="269"/>
      <c r="P171" s="269"/>
      <c r="Q171" s="269"/>
      <c r="R171" s="269"/>
      <c r="S171" s="269"/>
      <c r="T171" s="269"/>
      <c r="U171" s="270"/>
      <c r="V171" s="271" t="str">
        <f>'LE 05 (PROG)'!V229</f>
        <v>LE 05 OB 06 AC 08</v>
      </c>
      <c r="W171" s="272"/>
      <c r="X171" s="272"/>
      <c r="Y171" s="272"/>
      <c r="Z171" s="272"/>
      <c r="AA171" s="273"/>
      <c r="AB171" s="274">
        <f>'LE 05 (PROG)'!AB229</f>
        <v>5.0499999999999998E-3</v>
      </c>
      <c r="AC171" s="275"/>
      <c r="AD171" s="275"/>
      <c r="AE171" s="275"/>
      <c r="AF171" s="275"/>
      <c r="AG171" s="276"/>
      <c r="AH171" s="277">
        <f>'LE 05 (PROG)'!AL229</f>
        <v>24</v>
      </c>
      <c r="AI171" s="278"/>
      <c r="AJ171" s="278"/>
      <c r="AK171" s="278"/>
      <c r="AL171" s="278"/>
      <c r="AM171" s="279"/>
      <c r="AN171" s="280">
        <f>'LE 05 (PROG)'!AL230</f>
        <v>24</v>
      </c>
      <c r="AO171" s="281"/>
      <c r="AP171" s="281"/>
      <c r="AQ171" s="281"/>
      <c r="AR171" s="281"/>
      <c r="AS171" s="282"/>
      <c r="AT171" s="283">
        <f t="shared" si="15"/>
        <v>1</v>
      </c>
      <c r="AU171" s="284"/>
      <c r="AV171" s="284"/>
      <c r="AW171" s="284"/>
      <c r="AX171" s="284"/>
      <c r="AY171" s="285"/>
      <c r="AZ171" s="238">
        <f t="shared" si="16"/>
        <v>0.505</v>
      </c>
      <c r="BA171" s="239"/>
      <c r="BB171" s="239"/>
      <c r="BC171" s="239"/>
      <c r="BD171" s="239"/>
      <c r="BE171" s="239"/>
      <c r="BF171" s="240"/>
      <c r="BG171" s="241">
        <f t="shared" si="17"/>
        <v>0.505</v>
      </c>
      <c r="BH171" s="242"/>
      <c r="BI171" s="242"/>
      <c r="BJ171" s="242"/>
      <c r="BK171" s="242"/>
      <c r="BL171" s="242"/>
      <c r="BM171" s="243"/>
    </row>
    <row r="172" spans="1:65" ht="53.25" customHeight="1" x14ac:dyDescent="0.2">
      <c r="A172" s="37"/>
      <c r="B172" s="244" t="str">
        <f>'LE 05 (PROG)'!B231</f>
        <v>Realizar la presentación de informes (RH1) a las autoridades sanitaria y ambiental definidas en el Plan de Gestión Integral de Residuos de la Empresa Social del Estado.</v>
      </c>
      <c r="C172" s="245"/>
      <c r="D172" s="245"/>
      <c r="E172" s="245"/>
      <c r="F172" s="245"/>
      <c r="G172" s="245"/>
      <c r="H172" s="245"/>
      <c r="I172" s="245"/>
      <c r="J172" s="245"/>
      <c r="K172" s="245"/>
      <c r="L172" s="245"/>
      <c r="M172" s="245"/>
      <c r="N172" s="245"/>
      <c r="O172" s="245"/>
      <c r="P172" s="245"/>
      <c r="Q172" s="245"/>
      <c r="R172" s="245"/>
      <c r="S172" s="245"/>
      <c r="T172" s="245"/>
      <c r="U172" s="246"/>
      <c r="V172" s="247" t="str">
        <f>'LE 05 (PROG)'!V231</f>
        <v>LE 05 OB 06 AC 09</v>
      </c>
      <c r="W172" s="248"/>
      <c r="X172" s="248"/>
      <c r="Y172" s="248"/>
      <c r="Z172" s="248"/>
      <c r="AA172" s="249"/>
      <c r="AB172" s="250">
        <f>'LE 05 (PROG)'!AB231</f>
        <v>3.0000000000000001E-3</v>
      </c>
      <c r="AC172" s="251"/>
      <c r="AD172" s="251"/>
      <c r="AE172" s="251"/>
      <c r="AF172" s="251"/>
      <c r="AG172" s="252"/>
      <c r="AH172" s="253">
        <f>'LE 05 (PROG)'!AL231</f>
        <v>4</v>
      </c>
      <c r="AI172" s="254"/>
      <c r="AJ172" s="254"/>
      <c r="AK172" s="254"/>
      <c r="AL172" s="254"/>
      <c r="AM172" s="255"/>
      <c r="AN172" s="256">
        <f>'LE 05 (PROG)'!AL232</f>
        <v>4</v>
      </c>
      <c r="AO172" s="257"/>
      <c r="AP172" s="257"/>
      <c r="AQ172" s="257"/>
      <c r="AR172" s="257"/>
      <c r="AS172" s="258"/>
      <c r="AT172" s="259">
        <f t="shared" si="15"/>
        <v>1</v>
      </c>
      <c r="AU172" s="260"/>
      <c r="AV172" s="260"/>
      <c r="AW172" s="260"/>
      <c r="AX172" s="260"/>
      <c r="AY172" s="261"/>
      <c r="AZ172" s="262">
        <f t="shared" si="16"/>
        <v>0.3</v>
      </c>
      <c r="BA172" s="263"/>
      <c r="BB172" s="263"/>
      <c r="BC172" s="263"/>
      <c r="BD172" s="263"/>
      <c r="BE172" s="263"/>
      <c r="BF172" s="264"/>
      <c r="BG172" s="265">
        <f t="shared" si="17"/>
        <v>0.3</v>
      </c>
      <c r="BH172" s="266"/>
      <c r="BI172" s="266"/>
      <c r="BJ172" s="266"/>
      <c r="BK172" s="266"/>
      <c r="BL172" s="266"/>
      <c r="BM172" s="267"/>
    </row>
    <row r="173" spans="1:65" ht="36" customHeight="1" x14ac:dyDescent="0.2">
      <c r="A173" s="37"/>
      <c r="B173" s="268" t="str">
        <f>'LE 05 (PROG)'!B233</f>
        <v>Presentar informes de gestión al Grupo Administrativo de Gestión Ambiental y Sanitaria (GAGAS) de la Empresa Social del Estado.</v>
      </c>
      <c r="C173" s="269"/>
      <c r="D173" s="269"/>
      <c r="E173" s="269"/>
      <c r="F173" s="269"/>
      <c r="G173" s="269"/>
      <c r="H173" s="269"/>
      <c r="I173" s="269"/>
      <c r="J173" s="269"/>
      <c r="K173" s="269"/>
      <c r="L173" s="269"/>
      <c r="M173" s="269"/>
      <c r="N173" s="269"/>
      <c r="O173" s="269"/>
      <c r="P173" s="269"/>
      <c r="Q173" s="269"/>
      <c r="R173" s="269"/>
      <c r="S173" s="269"/>
      <c r="T173" s="269"/>
      <c r="U173" s="270"/>
      <c r="V173" s="271" t="str">
        <f>'LE 05 (PROG)'!V233</f>
        <v>LE 05 OB 06 AC 10</v>
      </c>
      <c r="W173" s="272"/>
      <c r="X173" s="272"/>
      <c r="Y173" s="272"/>
      <c r="Z173" s="272"/>
      <c r="AA173" s="273"/>
      <c r="AB173" s="274">
        <f>'LE 05 (PROG)'!AB233</f>
        <v>2.31E-3</v>
      </c>
      <c r="AC173" s="275"/>
      <c r="AD173" s="275"/>
      <c r="AE173" s="275"/>
      <c r="AF173" s="275"/>
      <c r="AG173" s="276"/>
      <c r="AH173" s="277">
        <f>'LE 05 (PROG)'!AL233</f>
        <v>4</v>
      </c>
      <c r="AI173" s="278"/>
      <c r="AJ173" s="278"/>
      <c r="AK173" s="278"/>
      <c r="AL173" s="278"/>
      <c r="AM173" s="279"/>
      <c r="AN173" s="280">
        <f>'LE 05 (PROG)'!AL234</f>
        <v>2</v>
      </c>
      <c r="AO173" s="281"/>
      <c r="AP173" s="281"/>
      <c r="AQ173" s="281"/>
      <c r="AR173" s="281"/>
      <c r="AS173" s="282"/>
      <c r="AT173" s="283">
        <f t="shared" si="15"/>
        <v>0.5</v>
      </c>
      <c r="AU173" s="284"/>
      <c r="AV173" s="284"/>
      <c r="AW173" s="284"/>
      <c r="AX173" s="284"/>
      <c r="AY173" s="285"/>
      <c r="AZ173" s="238">
        <f t="shared" si="16"/>
        <v>0.23100000000000001</v>
      </c>
      <c r="BA173" s="239"/>
      <c r="BB173" s="239"/>
      <c r="BC173" s="239"/>
      <c r="BD173" s="239"/>
      <c r="BE173" s="239"/>
      <c r="BF173" s="240"/>
      <c r="BG173" s="241">
        <f t="shared" si="17"/>
        <v>0.11550000000000001</v>
      </c>
      <c r="BH173" s="242"/>
      <c r="BI173" s="242"/>
      <c r="BJ173" s="242"/>
      <c r="BK173" s="242"/>
      <c r="BL173" s="242"/>
      <c r="BM173" s="243"/>
    </row>
    <row r="174" spans="1:65" ht="53.25" customHeight="1" thickBot="1" x14ac:dyDescent="0.25">
      <c r="A174" s="37"/>
      <c r="B174" s="453" t="str">
        <f>'LE 05 (PROG)'!B235</f>
        <v>Actualizar el Plan de Gestión de Residuos Asociados a la Prestación de Servicios de Salud, de la Empresa Social de Estado, de acuerdo a las normas vigentes sobre la materia.</v>
      </c>
      <c r="C174" s="454"/>
      <c r="D174" s="454"/>
      <c r="E174" s="454"/>
      <c r="F174" s="454"/>
      <c r="G174" s="454"/>
      <c r="H174" s="454"/>
      <c r="I174" s="454"/>
      <c r="J174" s="454"/>
      <c r="K174" s="454"/>
      <c r="L174" s="454"/>
      <c r="M174" s="454"/>
      <c r="N174" s="454"/>
      <c r="O174" s="454"/>
      <c r="P174" s="454"/>
      <c r="Q174" s="454"/>
      <c r="R174" s="454"/>
      <c r="S174" s="454"/>
      <c r="T174" s="454"/>
      <c r="U174" s="455"/>
      <c r="V174" s="456" t="str">
        <f>'LE 05 (PROG)'!V235</f>
        <v>LE 05 OB 06 AC 11</v>
      </c>
      <c r="W174" s="457"/>
      <c r="X174" s="457"/>
      <c r="Y174" s="457"/>
      <c r="Z174" s="457"/>
      <c r="AA174" s="458"/>
      <c r="AB174" s="459">
        <f>'LE 05 (PROG)'!AB235</f>
        <v>3.4950000000000002E-2</v>
      </c>
      <c r="AC174" s="460"/>
      <c r="AD174" s="460"/>
      <c r="AE174" s="460"/>
      <c r="AF174" s="460"/>
      <c r="AG174" s="461"/>
      <c r="AH174" s="462">
        <f>'LE 05 (PROG)'!AL235</f>
        <v>1</v>
      </c>
      <c r="AI174" s="463"/>
      <c r="AJ174" s="463"/>
      <c r="AK174" s="463"/>
      <c r="AL174" s="463"/>
      <c r="AM174" s="464"/>
      <c r="AN174" s="465">
        <f>'LE 05 (PROG)'!AL236</f>
        <v>1</v>
      </c>
      <c r="AO174" s="466"/>
      <c r="AP174" s="466"/>
      <c r="AQ174" s="466"/>
      <c r="AR174" s="466"/>
      <c r="AS174" s="467"/>
      <c r="AT174" s="468">
        <f t="shared" si="15"/>
        <v>1</v>
      </c>
      <c r="AU174" s="469"/>
      <c r="AV174" s="469"/>
      <c r="AW174" s="469"/>
      <c r="AX174" s="469"/>
      <c r="AY174" s="470"/>
      <c r="AZ174" s="471">
        <f t="shared" si="16"/>
        <v>3.4950000000000001</v>
      </c>
      <c r="BA174" s="472"/>
      <c r="BB174" s="472"/>
      <c r="BC174" s="472"/>
      <c r="BD174" s="472"/>
      <c r="BE174" s="472"/>
      <c r="BF174" s="473"/>
      <c r="BG174" s="474">
        <f t="shared" si="17"/>
        <v>3.4950000000000001</v>
      </c>
      <c r="BH174" s="475"/>
      <c r="BI174" s="475"/>
      <c r="BJ174" s="475"/>
      <c r="BK174" s="475"/>
      <c r="BL174" s="475"/>
      <c r="BM174" s="476"/>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340" t="s">
        <v>2</v>
      </c>
      <c r="C176" s="341"/>
      <c r="D176" s="341"/>
      <c r="E176" s="341"/>
      <c r="F176" s="341"/>
      <c r="G176" s="341"/>
      <c r="H176" s="341"/>
      <c r="I176" s="341"/>
      <c r="J176" s="341"/>
      <c r="K176" s="341"/>
      <c r="L176" s="341"/>
      <c r="M176" s="341"/>
      <c r="N176" s="341"/>
      <c r="O176" s="341"/>
      <c r="P176" s="341"/>
      <c r="Q176" s="341"/>
      <c r="R176" s="341"/>
      <c r="S176" s="341"/>
      <c r="T176" s="341"/>
      <c r="U176" s="342"/>
      <c r="V176" s="346" t="s">
        <v>1</v>
      </c>
      <c r="W176" s="347"/>
      <c r="X176" s="347"/>
      <c r="Y176" s="347"/>
      <c r="Z176" s="347"/>
      <c r="AA176" s="347"/>
      <c r="AB176" s="347"/>
      <c r="AC176" s="347"/>
      <c r="AD176" s="347"/>
      <c r="AE176" s="347"/>
      <c r="AF176" s="347"/>
      <c r="AG176" s="347"/>
      <c r="AH176" s="347"/>
      <c r="AI176" s="347"/>
      <c r="AJ176" s="347"/>
      <c r="AK176" s="347"/>
      <c r="AL176" s="347"/>
      <c r="AM176" s="347"/>
      <c r="AN176" s="347"/>
      <c r="AO176" s="347"/>
      <c r="AP176" s="347"/>
      <c r="AQ176" s="347"/>
      <c r="AR176" s="347"/>
      <c r="AS176" s="347"/>
      <c r="AT176" s="347"/>
      <c r="AU176" s="347"/>
      <c r="AV176" s="347"/>
      <c r="AW176" s="347"/>
      <c r="AX176" s="347"/>
      <c r="AY176" s="348"/>
      <c r="AZ176" s="349">
        <f>SUM(AZ164:BF174)</f>
        <v>99.999999999999986</v>
      </c>
      <c r="BA176" s="350"/>
      <c r="BB176" s="350"/>
      <c r="BC176" s="350"/>
      <c r="BD176" s="350"/>
      <c r="BE176" s="350"/>
      <c r="BF176" s="350"/>
      <c r="BG176" s="350">
        <f>SUM(BG164:BM174)</f>
        <v>98.597509999999986</v>
      </c>
      <c r="BH176" s="350"/>
      <c r="BI176" s="350"/>
      <c r="BJ176" s="350"/>
      <c r="BK176" s="350"/>
      <c r="BL176" s="350"/>
      <c r="BM176" s="351"/>
    </row>
    <row r="177" spans="1:65" ht="18" customHeight="1" thickBot="1" x14ac:dyDescent="0.25">
      <c r="A177" s="37"/>
      <c r="B177" s="343"/>
      <c r="C177" s="344"/>
      <c r="D177" s="344"/>
      <c r="E177" s="344"/>
      <c r="F177" s="344"/>
      <c r="G177" s="344"/>
      <c r="H177" s="344"/>
      <c r="I177" s="344"/>
      <c r="J177" s="344"/>
      <c r="K177" s="344"/>
      <c r="L177" s="344"/>
      <c r="M177" s="344"/>
      <c r="N177" s="344"/>
      <c r="O177" s="344"/>
      <c r="P177" s="344"/>
      <c r="Q177" s="344"/>
      <c r="R177" s="344"/>
      <c r="S177" s="344"/>
      <c r="T177" s="344"/>
      <c r="U177" s="345"/>
      <c r="V177" s="352" t="s">
        <v>3</v>
      </c>
      <c r="W177" s="353"/>
      <c r="X177" s="353"/>
      <c r="Y177" s="353"/>
      <c r="Z177" s="353"/>
      <c r="AA177" s="353"/>
      <c r="AB177" s="353"/>
      <c r="AC177" s="353"/>
      <c r="AD177" s="353"/>
      <c r="AE177" s="353"/>
      <c r="AF177" s="353"/>
      <c r="AG177" s="353"/>
      <c r="AH177" s="353"/>
      <c r="AI177" s="353"/>
      <c r="AJ177" s="353"/>
      <c r="AK177" s="353"/>
      <c r="AL177" s="353"/>
      <c r="AM177" s="353"/>
      <c r="AN177" s="353"/>
      <c r="AO177" s="353"/>
      <c r="AP177" s="353"/>
      <c r="AQ177" s="353"/>
      <c r="AR177" s="353"/>
      <c r="AS177" s="353"/>
      <c r="AT177" s="353"/>
      <c r="AU177" s="353"/>
      <c r="AV177" s="353"/>
      <c r="AW177" s="353"/>
      <c r="AX177" s="353"/>
      <c r="AY177" s="353"/>
      <c r="AZ177" s="354">
        <f>IF(BG176=100,1,(BG176*1)/AZ176)</f>
        <v>0.98597509999999999</v>
      </c>
      <c r="BA177" s="355"/>
      <c r="BB177" s="355"/>
      <c r="BC177" s="355"/>
      <c r="BD177" s="355"/>
      <c r="BE177" s="355"/>
      <c r="BF177" s="355"/>
      <c r="BG177" s="355"/>
      <c r="BH177" s="355"/>
      <c r="BI177" s="355"/>
      <c r="BJ177" s="355"/>
      <c r="BK177" s="355"/>
      <c r="BL177" s="355"/>
      <c r="BM177" s="356"/>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357" t="s">
        <v>8</v>
      </c>
      <c r="C179" s="358"/>
      <c r="D179" s="358"/>
      <c r="E179" s="358"/>
      <c r="F179" s="358"/>
      <c r="G179" s="358"/>
      <c r="H179" s="358"/>
      <c r="I179" s="358"/>
      <c r="J179" s="358"/>
      <c r="K179" s="358"/>
      <c r="L179" s="358"/>
      <c r="M179" s="358"/>
      <c r="N179" s="358"/>
      <c r="O179" s="358"/>
      <c r="P179" s="358"/>
      <c r="Q179" s="358"/>
      <c r="R179" s="358"/>
      <c r="S179" s="358"/>
      <c r="T179" s="358"/>
      <c r="U179" s="358"/>
      <c r="V179" s="361" t="s">
        <v>1</v>
      </c>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3"/>
      <c r="AZ179" s="349">
        <f>(O30+O81+O105+O125+O142+O160)*100</f>
        <v>100.00000000000003</v>
      </c>
      <c r="BA179" s="350"/>
      <c r="BB179" s="350"/>
      <c r="BC179" s="350"/>
      <c r="BD179" s="350"/>
      <c r="BE179" s="350"/>
      <c r="BF179" s="350"/>
      <c r="BG179" s="350">
        <f>(O30*BG72)+(O81*BG96)+(O105*BG116)+(O125*BG133)+(O142*BG151)+(O160*BG176)</f>
        <v>91.966283624999988</v>
      </c>
      <c r="BH179" s="350"/>
      <c r="BI179" s="350"/>
      <c r="BJ179" s="350"/>
      <c r="BK179" s="350"/>
      <c r="BL179" s="350"/>
      <c r="BM179" s="351"/>
    </row>
    <row r="180" spans="1:65" s="48" customFormat="1" ht="18" customHeight="1" thickBot="1" x14ac:dyDescent="0.25">
      <c r="A180" s="35"/>
      <c r="B180" s="359"/>
      <c r="C180" s="360"/>
      <c r="D180" s="360"/>
      <c r="E180" s="360"/>
      <c r="F180" s="360"/>
      <c r="G180" s="360"/>
      <c r="H180" s="360"/>
      <c r="I180" s="360"/>
      <c r="J180" s="360"/>
      <c r="K180" s="360"/>
      <c r="L180" s="360"/>
      <c r="M180" s="360"/>
      <c r="N180" s="360"/>
      <c r="O180" s="360"/>
      <c r="P180" s="360"/>
      <c r="Q180" s="360"/>
      <c r="R180" s="360"/>
      <c r="S180" s="360"/>
      <c r="T180" s="360"/>
      <c r="U180" s="360"/>
      <c r="V180" s="364" t="s">
        <v>3</v>
      </c>
      <c r="W180" s="365"/>
      <c r="X180" s="365"/>
      <c r="Y180" s="365"/>
      <c r="Z180" s="365"/>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6"/>
      <c r="AZ180" s="354">
        <f>BG179/AZ179</f>
        <v>0.91966283624999967</v>
      </c>
      <c r="BA180" s="355"/>
      <c r="BB180" s="355"/>
      <c r="BC180" s="355"/>
      <c r="BD180" s="355"/>
      <c r="BE180" s="355"/>
      <c r="BF180" s="355"/>
      <c r="BG180" s="355"/>
      <c r="BH180" s="355"/>
      <c r="BI180" s="355"/>
      <c r="BJ180" s="355"/>
      <c r="BK180" s="355"/>
      <c r="BL180" s="355"/>
      <c r="BM180" s="356"/>
    </row>
  </sheetData>
  <sheetProtection algorithmName="SHA-512" hashValue="siM7LBVjCRO1fsYo0gjZr4kmOFUDbhD7bX+U3hY0TpJbZxIbhZMVIlVMOBBfs+XL/HQWimaAXjfJGjmRa0P/iA==" saltValue="dX9nU8W9OGje1DYINgmrcw==" spinCount="100000" sheet="1" objects="1" scenarios="1"/>
  <mergeCells count="76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C161:N161"/>
    <mergeCell ref="O161:BM161"/>
    <mergeCell ref="B163:U163"/>
    <mergeCell ref="V163:AA163"/>
    <mergeCell ref="AB163:AG163"/>
    <mergeCell ref="AH163:AM163"/>
    <mergeCell ref="AN163:AS163"/>
    <mergeCell ref="AT163:AY163"/>
    <mergeCell ref="AZ163:BF163"/>
    <mergeCell ref="BG163:BM163"/>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C143:N143"/>
    <mergeCell ref="O143:BM143"/>
    <mergeCell ref="B145:U145"/>
    <mergeCell ref="V145:AA145"/>
    <mergeCell ref="AB145:AG145"/>
    <mergeCell ref="AH145:AM145"/>
    <mergeCell ref="AN145:AS145"/>
    <mergeCell ref="AT145:AY145"/>
    <mergeCell ref="AZ145:BF145"/>
    <mergeCell ref="BG145:BM145"/>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C126:N126"/>
    <mergeCell ref="O126:BM126"/>
    <mergeCell ref="B128:U128"/>
    <mergeCell ref="V128:AA128"/>
    <mergeCell ref="AB128:AG128"/>
    <mergeCell ref="AH128:AM128"/>
    <mergeCell ref="AN128:AS128"/>
    <mergeCell ref="AT128:AY128"/>
    <mergeCell ref="AZ128:BF128"/>
    <mergeCell ref="BG128:BM128"/>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C106:N106"/>
    <mergeCell ref="O106:BM106"/>
    <mergeCell ref="B108:U108"/>
    <mergeCell ref="V108:AA108"/>
    <mergeCell ref="AB108:AG108"/>
    <mergeCell ref="AH108:AM108"/>
    <mergeCell ref="AN108:AS108"/>
    <mergeCell ref="AT108:AY108"/>
    <mergeCell ref="AZ108:BF108"/>
    <mergeCell ref="BG108:BM108"/>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C82:N82"/>
    <mergeCell ref="O82:BM82"/>
    <mergeCell ref="B84:U84"/>
    <mergeCell ref="V84:AA84"/>
    <mergeCell ref="AB84:AG84"/>
    <mergeCell ref="AH84:AM84"/>
    <mergeCell ref="AN84:AS84"/>
    <mergeCell ref="AT84:AY84"/>
    <mergeCell ref="AZ84:BF84"/>
    <mergeCell ref="BG84:BM84"/>
    <mergeCell ref="C79:N79"/>
    <mergeCell ref="O79:BM79"/>
    <mergeCell ref="C80:N80"/>
    <mergeCell ref="O80:R80"/>
    <mergeCell ref="C81:N81"/>
    <mergeCell ref="O81:Q81"/>
    <mergeCell ref="C76:N76"/>
    <mergeCell ref="O76:BM76"/>
    <mergeCell ref="C77:N77"/>
    <mergeCell ref="O77:Q77"/>
    <mergeCell ref="C78:N78"/>
    <mergeCell ref="O78:Q78"/>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topLeftCell="A19" zoomScale="68" zoomScaleNormal="68" workbookViewId="0">
      <pane xSplit="41" ySplit="16" topLeftCell="CD110" activePane="bottomRight" state="frozen"/>
      <selection activeCell="A19" sqref="A19"/>
      <selection pane="topRight" activeCell="AP19" sqref="AP19"/>
      <selection pane="bottomLeft" activeCell="A35" sqref="A35"/>
      <selection pane="bottomRight" activeCell="CN127" sqref="CN127"/>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224" t="str">
        <f>'LE 05 (EV)'!J19:S19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224" t="str">
        <f>'LE 05 (EV)'!J21:S21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885</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806</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0.2</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29" t="s">
        <v>36</v>
      </c>
      <c r="D28" s="129"/>
      <c r="E28" s="129"/>
      <c r="F28" s="129"/>
      <c r="G28" s="129"/>
      <c r="H28" s="129"/>
      <c r="I28" s="129"/>
      <c r="J28" s="129"/>
      <c r="K28" s="129"/>
      <c r="L28" s="129"/>
      <c r="M28" s="129"/>
      <c r="N28" s="129"/>
      <c r="O28" s="65" t="s">
        <v>807</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808</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0.2</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752</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18" customHeight="1" x14ac:dyDescent="0.2">
      <c r="A35" s="33"/>
      <c r="B35" s="537" t="s">
        <v>809</v>
      </c>
      <c r="C35" s="538"/>
      <c r="D35" s="538"/>
      <c r="E35" s="538"/>
      <c r="F35" s="538"/>
      <c r="G35" s="538"/>
      <c r="H35" s="538"/>
      <c r="I35" s="538"/>
      <c r="J35" s="538"/>
      <c r="K35" s="538"/>
      <c r="L35" s="538"/>
      <c r="M35" s="538"/>
      <c r="N35" s="538"/>
      <c r="O35" s="538"/>
      <c r="P35" s="538"/>
      <c r="Q35" s="538"/>
      <c r="R35" s="538"/>
      <c r="S35" s="538"/>
      <c r="T35" s="538"/>
      <c r="U35" s="539"/>
      <c r="V35" s="138" t="s">
        <v>811</v>
      </c>
      <c r="W35" s="139"/>
      <c r="X35" s="139"/>
      <c r="Y35" s="139"/>
      <c r="Z35" s="139"/>
      <c r="AA35" s="140"/>
      <c r="AB35" s="144">
        <v>0.97901000000000005</v>
      </c>
      <c r="AC35" s="145"/>
      <c r="AD35" s="145"/>
      <c r="AE35" s="145"/>
      <c r="AF35" s="146"/>
      <c r="AG35" s="150" t="s">
        <v>23</v>
      </c>
      <c r="AH35" s="151"/>
      <c r="AI35" s="151"/>
      <c r="AJ35" s="151"/>
      <c r="AK35" s="151"/>
      <c r="AL35" s="152">
        <f>SUM(AP35:HM35)</f>
        <v>1</v>
      </c>
      <c r="AM35" s="153"/>
      <c r="AN35" s="153"/>
      <c r="AO35" s="154"/>
      <c r="AP35" s="86"/>
      <c r="AQ35" s="90"/>
      <c r="AR35" s="90"/>
      <c r="AS35" s="90"/>
      <c r="AT35" s="90"/>
      <c r="AU35" s="90"/>
      <c r="AV35" s="90">
        <v>1</v>
      </c>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130"/>
      <c r="BZ35" s="156">
        <v>0</v>
      </c>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5"/>
      <c r="DE35" s="85"/>
      <c r="DF35" s="85"/>
      <c r="DG35" s="85"/>
      <c r="DH35" s="85"/>
      <c r="DI35" s="157"/>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18" customHeight="1" x14ac:dyDescent="0.2">
      <c r="A36" s="33"/>
      <c r="B36" s="540"/>
      <c r="C36" s="541"/>
      <c r="D36" s="541"/>
      <c r="E36" s="541"/>
      <c r="F36" s="541"/>
      <c r="G36" s="541"/>
      <c r="H36" s="541"/>
      <c r="I36" s="541"/>
      <c r="J36" s="541"/>
      <c r="K36" s="541"/>
      <c r="L36" s="541"/>
      <c r="M36" s="541"/>
      <c r="N36" s="541"/>
      <c r="O36" s="541"/>
      <c r="P36" s="541"/>
      <c r="Q36" s="541"/>
      <c r="R36" s="541"/>
      <c r="S36" s="541"/>
      <c r="T36" s="541"/>
      <c r="U36" s="542"/>
      <c r="V36" s="141"/>
      <c r="W36" s="142"/>
      <c r="X36" s="142"/>
      <c r="Y36" s="142"/>
      <c r="Z36" s="142"/>
      <c r="AA36" s="143"/>
      <c r="AB36" s="147"/>
      <c r="AC36" s="148"/>
      <c r="AD36" s="148"/>
      <c r="AE36" s="148"/>
      <c r="AF36" s="149"/>
      <c r="AG36" s="69" t="s">
        <v>24</v>
      </c>
      <c r="AH36" s="70"/>
      <c r="AI36" s="70"/>
      <c r="AJ36" s="70"/>
      <c r="AK36" s="70"/>
      <c r="AL36" s="71">
        <f t="shared" ref="AL36:AL38" si="0">SUM(AP36:HM36)</f>
        <v>1</v>
      </c>
      <c r="AM36" s="72"/>
      <c r="AN36" s="72"/>
      <c r="AO36" s="73"/>
      <c r="AP36" s="74"/>
      <c r="AQ36" s="59"/>
      <c r="AR36" s="59"/>
      <c r="AS36" s="59"/>
      <c r="AT36" s="59"/>
      <c r="AU36" s="59"/>
      <c r="AV36" s="59">
        <v>1</v>
      </c>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102"/>
      <c r="BZ36" s="181">
        <v>0</v>
      </c>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9"/>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18" customHeight="1" x14ac:dyDescent="0.2">
      <c r="A37" s="33"/>
      <c r="B37" s="548" t="s">
        <v>810</v>
      </c>
      <c r="C37" s="549"/>
      <c r="D37" s="549"/>
      <c r="E37" s="549"/>
      <c r="F37" s="549"/>
      <c r="G37" s="549"/>
      <c r="H37" s="549"/>
      <c r="I37" s="549"/>
      <c r="J37" s="549"/>
      <c r="K37" s="549"/>
      <c r="L37" s="549"/>
      <c r="M37" s="549"/>
      <c r="N37" s="549"/>
      <c r="O37" s="549"/>
      <c r="P37" s="549"/>
      <c r="Q37" s="549"/>
      <c r="R37" s="549"/>
      <c r="S37" s="549"/>
      <c r="T37" s="549"/>
      <c r="U37" s="550"/>
      <c r="V37" s="167" t="s">
        <v>812</v>
      </c>
      <c r="W37" s="168"/>
      <c r="X37" s="168"/>
      <c r="Y37" s="168"/>
      <c r="Z37" s="168"/>
      <c r="AA37" s="169"/>
      <c r="AB37" s="173">
        <v>2.0990000000000002E-2</v>
      </c>
      <c r="AC37" s="174"/>
      <c r="AD37" s="174"/>
      <c r="AE37" s="174"/>
      <c r="AF37" s="175"/>
      <c r="AG37" s="91" t="s">
        <v>23</v>
      </c>
      <c r="AH37" s="92"/>
      <c r="AI37" s="92"/>
      <c r="AJ37" s="92"/>
      <c r="AK37" s="92"/>
      <c r="AL37" s="93">
        <f t="shared" si="0"/>
        <v>1</v>
      </c>
      <c r="AM37" s="94"/>
      <c r="AN37" s="94"/>
      <c r="AO37" s="95"/>
      <c r="AP37" s="179"/>
      <c r="AQ37" s="64"/>
      <c r="AR37" s="64"/>
      <c r="AS37" s="64"/>
      <c r="AT37" s="64"/>
      <c r="AU37" s="64"/>
      <c r="AV37" s="543">
        <v>1</v>
      </c>
      <c r="AW37" s="543"/>
      <c r="AX37" s="543"/>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103"/>
      <c r="BZ37" s="182">
        <v>0</v>
      </c>
      <c r="CA37" s="183"/>
      <c r="CB37" s="183"/>
      <c r="CC37" s="183"/>
      <c r="CD37" s="183"/>
      <c r="CE37" s="183"/>
      <c r="CF37" s="183"/>
      <c r="CG37" s="183"/>
      <c r="CH37" s="183"/>
      <c r="CI37" s="183"/>
      <c r="CJ37" s="183"/>
      <c r="CK37" s="183"/>
      <c r="CL37" s="183"/>
      <c r="CM37" s="183"/>
      <c r="CN37" s="183"/>
      <c r="CO37" s="183"/>
      <c r="CP37" s="183"/>
      <c r="CQ37" s="183"/>
      <c r="CR37" s="183"/>
      <c r="CS37" s="183"/>
      <c r="CT37" s="183"/>
      <c r="CU37" s="183"/>
      <c r="CV37" s="183"/>
      <c r="CW37" s="183"/>
      <c r="CX37" s="183"/>
      <c r="CY37" s="183"/>
      <c r="CZ37" s="183"/>
      <c r="DA37" s="183"/>
      <c r="DB37" s="183"/>
      <c r="DC37" s="183"/>
      <c r="DD37" s="183"/>
      <c r="DE37" s="183"/>
      <c r="DF37" s="183"/>
      <c r="DG37" s="183"/>
      <c r="DH37" s="183"/>
      <c r="DI37" s="184"/>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18" customHeight="1" thickBot="1" x14ac:dyDescent="0.25">
      <c r="A38" s="33"/>
      <c r="B38" s="551"/>
      <c r="C38" s="552"/>
      <c r="D38" s="552"/>
      <c r="E38" s="552"/>
      <c r="F38" s="552"/>
      <c r="G38" s="552"/>
      <c r="H38" s="552"/>
      <c r="I38" s="552"/>
      <c r="J38" s="552"/>
      <c r="K38" s="552"/>
      <c r="L38" s="552"/>
      <c r="M38" s="552"/>
      <c r="N38" s="552"/>
      <c r="O38" s="552"/>
      <c r="P38" s="552"/>
      <c r="Q38" s="552"/>
      <c r="R38" s="552"/>
      <c r="S38" s="552"/>
      <c r="T38" s="552"/>
      <c r="U38" s="553"/>
      <c r="V38" s="205"/>
      <c r="W38" s="206"/>
      <c r="X38" s="206"/>
      <c r="Y38" s="206"/>
      <c r="Z38" s="206"/>
      <c r="AA38" s="207"/>
      <c r="AB38" s="208"/>
      <c r="AC38" s="209"/>
      <c r="AD38" s="209"/>
      <c r="AE38" s="209"/>
      <c r="AF38" s="210"/>
      <c r="AG38" s="211" t="s">
        <v>24</v>
      </c>
      <c r="AH38" s="212"/>
      <c r="AI38" s="212"/>
      <c r="AJ38" s="212"/>
      <c r="AK38" s="212"/>
      <c r="AL38" s="213">
        <f t="shared" si="0"/>
        <v>1</v>
      </c>
      <c r="AM38" s="214"/>
      <c r="AN38" s="214"/>
      <c r="AO38" s="215"/>
      <c r="AP38" s="216"/>
      <c r="AQ38" s="201"/>
      <c r="AR38" s="201"/>
      <c r="AS38" s="201"/>
      <c r="AT38" s="201"/>
      <c r="AU38" s="201"/>
      <c r="AV38" s="544">
        <v>1</v>
      </c>
      <c r="AW38" s="544"/>
      <c r="AX38" s="544"/>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17"/>
      <c r="BZ38" s="545">
        <v>0</v>
      </c>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7"/>
      <c r="DJ38" s="218"/>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17"/>
      <c r="ET38" s="218"/>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17"/>
      <c r="GD38" s="218"/>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17"/>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68" t="s">
        <v>33</v>
      </c>
      <c r="D41" s="126"/>
      <c r="E41" s="126"/>
      <c r="F41" s="126"/>
      <c r="G41" s="126"/>
      <c r="H41" s="126"/>
      <c r="I41" s="126"/>
      <c r="J41" s="126"/>
      <c r="K41" s="126"/>
      <c r="L41" s="126"/>
      <c r="M41" s="126"/>
      <c r="N41" s="126"/>
      <c r="O41" s="127" t="s">
        <v>805</v>
      </c>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68" t="s">
        <v>34</v>
      </c>
      <c r="D42" s="126"/>
      <c r="E42" s="126"/>
      <c r="F42" s="126"/>
      <c r="G42" s="126"/>
      <c r="H42" s="126"/>
      <c r="I42" s="126"/>
      <c r="J42" s="126"/>
      <c r="K42" s="126"/>
      <c r="L42" s="126"/>
      <c r="M42" s="126"/>
      <c r="N42" s="126"/>
      <c r="O42" s="67" t="s">
        <v>806</v>
      </c>
      <c r="P42" s="67"/>
      <c r="Q42" s="67"/>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68" t="s">
        <v>35</v>
      </c>
      <c r="D43" s="68"/>
      <c r="E43" s="68"/>
      <c r="F43" s="68"/>
      <c r="G43" s="68"/>
      <c r="H43" s="68"/>
      <c r="I43" s="68"/>
      <c r="J43" s="68"/>
      <c r="K43" s="68"/>
      <c r="L43" s="68"/>
      <c r="M43" s="68"/>
      <c r="N43" s="68"/>
      <c r="O43" s="128">
        <v>0.2</v>
      </c>
      <c r="P43" s="128"/>
      <c r="Q43" s="128"/>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29" t="s">
        <v>36</v>
      </c>
      <c r="D44" s="129"/>
      <c r="E44" s="129"/>
      <c r="F44" s="129"/>
      <c r="G44" s="129"/>
      <c r="H44" s="129"/>
      <c r="I44" s="129"/>
      <c r="J44" s="129"/>
      <c r="K44" s="129"/>
      <c r="L44" s="129"/>
      <c r="M44" s="129"/>
      <c r="N44" s="129"/>
      <c r="O44" s="65" t="s">
        <v>813</v>
      </c>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68" t="s">
        <v>34</v>
      </c>
      <c r="D45" s="68"/>
      <c r="E45" s="68"/>
      <c r="F45" s="68"/>
      <c r="G45" s="68"/>
      <c r="H45" s="68"/>
      <c r="I45" s="68"/>
      <c r="J45" s="68"/>
      <c r="K45" s="68"/>
      <c r="L45" s="68"/>
      <c r="M45" s="68"/>
      <c r="N45" s="68"/>
      <c r="O45" s="67" t="s">
        <v>814</v>
      </c>
      <c r="P45" s="67"/>
      <c r="Q45" s="67"/>
      <c r="R45" s="6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68" t="s">
        <v>37</v>
      </c>
      <c r="D46" s="68"/>
      <c r="E46" s="68"/>
      <c r="F46" s="68"/>
      <c r="G46" s="68"/>
      <c r="H46" s="68"/>
      <c r="I46" s="68"/>
      <c r="J46" s="68"/>
      <c r="K46" s="68"/>
      <c r="L46" s="68"/>
      <c r="M46" s="68"/>
      <c r="N46" s="68"/>
      <c r="O46" s="66">
        <v>0.05</v>
      </c>
      <c r="P46" s="67"/>
      <c r="Q46" s="6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68" t="s">
        <v>38</v>
      </c>
      <c r="D47" s="68"/>
      <c r="E47" s="68"/>
      <c r="F47" s="68"/>
      <c r="G47" s="68"/>
      <c r="H47" s="68"/>
      <c r="I47" s="68"/>
      <c r="J47" s="68"/>
      <c r="K47" s="68"/>
      <c r="L47" s="68"/>
      <c r="M47" s="68"/>
      <c r="N47" s="68"/>
      <c r="O47" s="67" t="s">
        <v>752</v>
      </c>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78" t="s">
        <v>39</v>
      </c>
      <c r="C49" s="79"/>
      <c r="D49" s="79"/>
      <c r="E49" s="79"/>
      <c r="F49" s="79"/>
      <c r="G49" s="79"/>
      <c r="H49" s="79"/>
      <c r="I49" s="79"/>
      <c r="J49" s="79"/>
      <c r="K49" s="79"/>
      <c r="L49" s="79"/>
      <c r="M49" s="79"/>
      <c r="N49" s="79"/>
      <c r="O49" s="79"/>
      <c r="P49" s="79"/>
      <c r="Q49" s="79"/>
      <c r="R49" s="79"/>
      <c r="S49" s="79"/>
      <c r="T49" s="79"/>
      <c r="U49" s="80"/>
      <c r="V49" s="78" t="s">
        <v>40</v>
      </c>
      <c r="W49" s="79"/>
      <c r="X49" s="79"/>
      <c r="Y49" s="79"/>
      <c r="Z49" s="79"/>
      <c r="AA49" s="80"/>
      <c r="AB49" s="78" t="s">
        <v>9</v>
      </c>
      <c r="AC49" s="79"/>
      <c r="AD49" s="79"/>
      <c r="AE49" s="79"/>
      <c r="AF49" s="80"/>
      <c r="AG49" s="78" t="s">
        <v>1</v>
      </c>
      <c r="AH49" s="79"/>
      <c r="AI49" s="79"/>
      <c r="AJ49" s="79"/>
      <c r="AK49" s="79"/>
      <c r="AL49" s="79"/>
      <c r="AM49" s="79"/>
      <c r="AN49" s="79"/>
      <c r="AO49" s="80"/>
      <c r="AP49" s="87" t="s">
        <v>5</v>
      </c>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9"/>
      <c r="BZ49" s="87" t="s">
        <v>41</v>
      </c>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9"/>
      <c r="DJ49" s="87" t="s">
        <v>42</v>
      </c>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9"/>
      <c r="ET49" s="87" t="s">
        <v>43</v>
      </c>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9"/>
      <c r="GD49" s="87" t="s">
        <v>44</v>
      </c>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9"/>
    </row>
    <row r="50" spans="2:221" ht="18" customHeight="1" thickBot="1" x14ac:dyDescent="0.25">
      <c r="B50" s="81"/>
      <c r="C50" s="82"/>
      <c r="D50" s="82"/>
      <c r="E50" s="82"/>
      <c r="F50" s="82"/>
      <c r="G50" s="82"/>
      <c r="H50" s="82"/>
      <c r="I50" s="82"/>
      <c r="J50" s="82"/>
      <c r="K50" s="82"/>
      <c r="L50" s="82"/>
      <c r="M50" s="82"/>
      <c r="N50" s="82"/>
      <c r="O50" s="82"/>
      <c r="P50" s="82"/>
      <c r="Q50" s="82"/>
      <c r="R50" s="82"/>
      <c r="S50" s="82"/>
      <c r="T50" s="82"/>
      <c r="U50" s="83"/>
      <c r="V50" s="81"/>
      <c r="W50" s="82"/>
      <c r="X50" s="82"/>
      <c r="Y50" s="82"/>
      <c r="Z50" s="82"/>
      <c r="AA50" s="83"/>
      <c r="AB50" s="81"/>
      <c r="AC50" s="82"/>
      <c r="AD50" s="82"/>
      <c r="AE50" s="82"/>
      <c r="AF50" s="83"/>
      <c r="AG50" s="81"/>
      <c r="AH50" s="82"/>
      <c r="AI50" s="82"/>
      <c r="AJ50" s="82"/>
      <c r="AK50" s="82"/>
      <c r="AL50" s="82"/>
      <c r="AM50" s="82"/>
      <c r="AN50" s="82"/>
      <c r="AO50" s="83"/>
      <c r="AP50" s="100" t="s">
        <v>11</v>
      </c>
      <c r="AQ50" s="101"/>
      <c r="AR50" s="101"/>
      <c r="AS50" s="101" t="s">
        <v>12</v>
      </c>
      <c r="AT50" s="101"/>
      <c r="AU50" s="101"/>
      <c r="AV50" s="75" t="s">
        <v>13</v>
      </c>
      <c r="AW50" s="76"/>
      <c r="AX50" s="77"/>
      <c r="AY50" s="75" t="s">
        <v>17</v>
      </c>
      <c r="AZ50" s="76"/>
      <c r="BA50" s="77"/>
      <c r="BB50" s="75" t="s">
        <v>14</v>
      </c>
      <c r="BC50" s="76"/>
      <c r="BD50" s="77"/>
      <c r="BE50" s="75" t="s">
        <v>15</v>
      </c>
      <c r="BF50" s="76"/>
      <c r="BG50" s="77"/>
      <c r="BH50" s="75" t="s">
        <v>16</v>
      </c>
      <c r="BI50" s="76"/>
      <c r="BJ50" s="77"/>
      <c r="BK50" s="75" t="s">
        <v>18</v>
      </c>
      <c r="BL50" s="76"/>
      <c r="BM50" s="77"/>
      <c r="BN50" s="75" t="s">
        <v>19</v>
      </c>
      <c r="BO50" s="76"/>
      <c r="BP50" s="77"/>
      <c r="BQ50" s="75" t="s">
        <v>20</v>
      </c>
      <c r="BR50" s="76"/>
      <c r="BS50" s="77"/>
      <c r="BT50" s="75" t="s">
        <v>21</v>
      </c>
      <c r="BU50" s="76"/>
      <c r="BV50" s="77"/>
      <c r="BW50" s="75" t="s">
        <v>22</v>
      </c>
      <c r="BX50" s="76"/>
      <c r="BY50" s="131"/>
      <c r="BZ50" s="100" t="s">
        <v>11</v>
      </c>
      <c r="CA50" s="101"/>
      <c r="CB50" s="101"/>
      <c r="CC50" s="101" t="s">
        <v>12</v>
      </c>
      <c r="CD50" s="101"/>
      <c r="CE50" s="101"/>
      <c r="CF50" s="75" t="s">
        <v>13</v>
      </c>
      <c r="CG50" s="76"/>
      <c r="CH50" s="77"/>
      <c r="CI50" s="75" t="s">
        <v>17</v>
      </c>
      <c r="CJ50" s="76"/>
      <c r="CK50" s="77"/>
      <c r="CL50" s="75" t="s">
        <v>14</v>
      </c>
      <c r="CM50" s="76"/>
      <c r="CN50" s="77"/>
      <c r="CO50" s="75" t="s">
        <v>15</v>
      </c>
      <c r="CP50" s="76"/>
      <c r="CQ50" s="77"/>
      <c r="CR50" s="75" t="s">
        <v>16</v>
      </c>
      <c r="CS50" s="76"/>
      <c r="CT50" s="77"/>
      <c r="CU50" s="75" t="s">
        <v>18</v>
      </c>
      <c r="CV50" s="76"/>
      <c r="CW50" s="77"/>
      <c r="CX50" s="75" t="s">
        <v>19</v>
      </c>
      <c r="CY50" s="76"/>
      <c r="CZ50" s="77"/>
      <c r="DA50" s="75" t="s">
        <v>20</v>
      </c>
      <c r="DB50" s="76"/>
      <c r="DC50" s="77"/>
      <c r="DD50" s="75" t="s">
        <v>21</v>
      </c>
      <c r="DE50" s="76"/>
      <c r="DF50" s="77"/>
      <c r="DG50" s="75" t="s">
        <v>22</v>
      </c>
      <c r="DH50" s="76"/>
      <c r="DI50" s="131"/>
      <c r="DJ50" s="100" t="s">
        <v>11</v>
      </c>
      <c r="DK50" s="101"/>
      <c r="DL50" s="101"/>
      <c r="DM50" s="101" t="s">
        <v>12</v>
      </c>
      <c r="DN50" s="101"/>
      <c r="DO50" s="101"/>
      <c r="DP50" s="75" t="s">
        <v>13</v>
      </c>
      <c r="DQ50" s="76"/>
      <c r="DR50" s="77"/>
      <c r="DS50" s="75" t="s">
        <v>17</v>
      </c>
      <c r="DT50" s="76"/>
      <c r="DU50" s="77"/>
      <c r="DV50" s="75" t="s">
        <v>14</v>
      </c>
      <c r="DW50" s="76"/>
      <c r="DX50" s="77"/>
      <c r="DY50" s="75" t="s">
        <v>15</v>
      </c>
      <c r="DZ50" s="76"/>
      <c r="EA50" s="77"/>
      <c r="EB50" s="75" t="s">
        <v>16</v>
      </c>
      <c r="EC50" s="76"/>
      <c r="ED50" s="77"/>
      <c r="EE50" s="75" t="s">
        <v>18</v>
      </c>
      <c r="EF50" s="76"/>
      <c r="EG50" s="77"/>
      <c r="EH50" s="75" t="s">
        <v>19</v>
      </c>
      <c r="EI50" s="76"/>
      <c r="EJ50" s="77"/>
      <c r="EK50" s="75" t="s">
        <v>20</v>
      </c>
      <c r="EL50" s="76"/>
      <c r="EM50" s="77"/>
      <c r="EN50" s="75" t="s">
        <v>21</v>
      </c>
      <c r="EO50" s="76"/>
      <c r="EP50" s="77"/>
      <c r="EQ50" s="75" t="s">
        <v>22</v>
      </c>
      <c r="ER50" s="76"/>
      <c r="ES50" s="131"/>
      <c r="ET50" s="100" t="s">
        <v>11</v>
      </c>
      <c r="EU50" s="101"/>
      <c r="EV50" s="101"/>
      <c r="EW50" s="101" t="s">
        <v>12</v>
      </c>
      <c r="EX50" s="101"/>
      <c r="EY50" s="101"/>
      <c r="EZ50" s="75" t="s">
        <v>13</v>
      </c>
      <c r="FA50" s="76"/>
      <c r="FB50" s="77"/>
      <c r="FC50" s="75" t="s">
        <v>17</v>
      </c>
      <c r="FD50" s="76"/>
      <c r="FE50" s="77"/>
      <c r="FF50" s="75" t="s">
        <v>14</v>
      </c>
      <c r="FG50" s="76"/>
      <c r="FH50" s="77"/>
      <c r="FI50" s="75" t="s">
        <v>15</v>
      </c>
      <c r="FJ50" s="76"/>
      <c r="FK50" s="77"/>
      <c r="FL50" s="75" t="s">
        <v>16</v>
      </c>
      <c r="FM50" s="76"/>
      <c r="FN50" s="77"/>
      <c r="FO50" s="75" t="s">
        <v>18</v>
      </c>
      <c r="FP50" s="76"/>
      <c r="FQ50" s="77"/>
      <c r="FR50" s="75" t="s">
        <v>19</v>
      </c>
      <c r="FS50" s="76"/>
      <c r="FT50" s="77"/>
      <c r="FU50" s="75" t="s">
        <v>20</v>
      </c>
      <c r="FV50" s="76"/>
      <c r="FW50" s="77"/>
      <c r="FX50" s="75" t="s">
        <v>21</v>
      </c>
      <c r="FY50" s="76"/>
      <c r="FZ50" s="77"/>
      <c r="GA50" s="75" t="s">
        <v>22</v>
      </c>
      <c r="GB50" s="76"/>
      <c r="GC50" s="131"/>
      <c r="GD50" s="100" t="s">
        <v>11</v>
      </c>
      <c r="GE50" s="101"/>
      <c r="GF50" s="101"/>
      <c r="GG50" s="101" t="s">
        <v>12</v>
      </c>
      <c r="GH50" s="101"/>
      <c r="GI50" s="101"/>
      <c r="GJ50" s="75" t="s">
        <v>13</v>
      </c>
      <c r="GK50" s="76"/>
      <c r="GL50" s="77"/>
      <c r="GM50" s="75" t="s">
        <v>17</v>
      </c>
      <c r="GN50" s="76"/>
      <c r="GO50" s="77"/>
      <c r="GP50" s="75" t="s">
        <v>14</v>
      </c>
      <c r="GQ50" s="76"/>
      <c r="GR50" s="77"/>
      <c r="GS50" s="75" t="s">
        <v>15</v>
      </c>
      <c r="GT50" s="76"/>
      <c r="GU50" s="77"/>
      <c r="GV50" s="75" t="s">
        <v>16</v>
      </c>
      <c r="GW50" s="76"/>
      <c r="GX50" s="77"/>
      <c r="GY50" s="75" t="s">
        <v>18</v>
      </c>
      <c r="GZ50" s="76"/>
      <c r="HA50" s="77"/>
      <c r="HB50" s="75" t="s">
        <v>19</v>
      </c>
      <c r="HC50" s="76"/>
      <c r="HD50" s="77"/>
      <c r="HE50" s="75" t="s">
        <v>20</v>
      </c>
      <c r="HF50" s="76"/>
      <c r="HG50" s="77"/>
      <c r="HH50" s="75" t="s">
        <v>21</v>
      </c>
      <c r="HI50" s="76"/>
      <c r="HJ50" s="77"/>
      <c r="HK50" s="75" t="s">
        <v>22</v>
      </c>
      <c r="HL50" s="76"/>
      <c r="HM50" s="131"/>
    </row>
    <row r="51" spans="2:221" ht="18" customHeight="1" x14ac:dyDescent="0.2">
      <c r="B51" s="132" t="s">
        <v>815</v>
      </c>
      <c r="C51" s="133"/>
      <c r="D51" s="133"/>
      <c r="E51" s="133"/>
      <c r="F51" s="133"/>
      <c r="G51" s="133"/>
      <c r="H51" s="133"/>
      <c r="I51" s="133"/>
      <c r="J51" s="133"/>
      <c r="K51" s="133"/>
      <c r="L51" s="133"/>
      <c r="M51" s="133"/>
      <c r="N51" s="133"/>
      <c r="O51" s="133"/>
      <c r="P51" s="133"/>
      <c r="Q51" s="133"/>
      <c r="R51" s="133"/>
      <c r="S51" s="133"/>
      <c r="T51" s="133"/>
      <c r="U51" s="134"/>
      <c r="V51" s="138" t="s">
        <v>823</v>
      </c>
      <c r="W51" s="139"/>
      <c r="X51" s="139"/>
      <c r="Y51" s="139"/>
      <c r="Z51" s="139"/>
      <c r="AA51" s="140"/>
      <c r="AB51" s="144">
        <v>0.32219999999999999</v>
      </c>
      <c r="AC51" s="145"/>
      <c r="AD51" s="145"/>
      <c r="AE51" s="145"/>
      <c r="AF51" s="146"/>
      <c r="AG51" s="150" t="s">
        <v>23</v>
      </c>
      <c r="AH51" s="151"/>
      <c r="AI51" s="151"/>
      <c r="AJ51" s="151"/>
      <c r="AK51" s="151"/>
      <c r="AL51" s="152">
        <f>SUM(AP51:HM51)</f>
        <v>24</v>
      </c>
      <c r="AM51" s="153"/>
      <c r="AN51" s="153"/>
      <c r="AO51" s="154"/>
      <c r="AP51" s="86">
        <v>1</v>
      </c>
      <c r="AQ51" s="90"/>
      <c r="AR51" s="90"/>
      <c r="AS51" s="90">
        <v>1</v>
      </c>
      <c r="AT51" s="90"/>
      <c r="AU51" s="90"/>
      <c r="AV51" s="90">
        <v>1</v>
      </c>
      <c r="AW51" s="90"/>
      <c r="AX51" s="90"/>
      <c r="AY51" s="90">
        <v>1</v>
      </c>
      <c r="AZ51" s="90"/>
      <c r="BA51" s="90"/>
      <c r="BB51" s="90">
        <v>1</v>
      </c>
      <c r="BC51" s="90"/>
      <c r="BD51" s="90"/>
      <c r="BE51" s="90">
        <v>1</v>
      </c>
      <c r="BF51" s="90"/>
      <c r="BG51" s="90"/>
      <c r="BH51" s="90">
        <v>1</v>
      </c>
      <c r="BI51" s="90"/>
      <c r="BJ51" s="90"/>
      <c r="BK51" s="90">
        <v>1</v>
      </c>
      <c r="BL51" s="90"/>
      <c r="BM51" s="90"/>
      <c r="BN51" s="90">
        <v>1</v>
      </c>
      <c r="BO51" s="90"/>
      <c r="BP51" s="90"/>
      <c r="BQ51" s="90">
        <v>1</v>
      </c>
      <c r="BR51" s="90"/>
      <c r="BS51" s="90"/>
      <c r="BT51" s="90">
        <v>1</v>
      </c>
      <c r="BU51" s="90"/>
      <c r="BV51" s="90"/>
      <c r="BW51" s="90">
        <v>1</v>
      </c>
      <c r="BX51" s="90"/>
      <c r="BY51" s="130"/>
      <c r="BZ51" s="155">
        <v>1</v>
      </c>
      <c r="CA51" s="90"/>
      <c r="CB51" s="90"/>
      <c r="CC51" s="90">
        <v>1</v>
      </c>
      <c r="CD51" s="90"/>
      <c r="CE51" s="90"/>
      <c r="CF51" s="90">
        <v>1</v>
      </c>
      <c r="CG51" s="90"/>
      <c r="CH51" s="90"/>
      <c r="CI51" s="90">
        <v>1</v>
      </c>
      <c r="CJ51" s="90"/>
      <c r="CK51" s="90"/>
      <c r="CL51" s="90">
        <v>1</v>
      </c>
      <c r="CM51" s="90"/>
      <c r="CN51" s="90"/>
      <c r="CO51" s="90">
        <v>1</v>
      </c>
      <c r="CP51" s="90"/>
      <c r="CQ51" s="90"/>
      <c r="CR51" s="90">
        <v>1</v>
      </c>
      <c r="CS51" s="90"/>
      <c r="CT51" s="90"/>
      <c r="CU51" s="90">
        <v>1</v>
      </c>
      <c r="CV51" s="90"/>
      <c r="CW51" s="90"/>
      <c r="CX51" s="90">
        <v>1</v>
      </c>
      <c r="CY51" s="90"/>
      <c r="CZ51" s="90"/>
      <c r="DA51" s="90">
        <v>1</v>
      </c>
      <c r="DB51" s="90"/>
      <c r="DC51" s="90"/>
      <c r="DD51" s="90">
        <v>1</v>
      </c>
      <c r="DE51" s="90"/>
      <c r="DF51" s="90"/>
      <c r="DG51" s="90">
        <v>1</v>
      </c>
      <c r="DH51" s="90"/>
      <c r="DI51" s="130"/>
      <c r="DJ51" s="155"/>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130"/>
      <c r="ET51" s="155"/>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130"/>
      <c r="GD51" s="155"/>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130"/>
    </row>
    <row r="52" spans="2:221" ht="18" customHeight="1" x14ac:dyDescent="0.2">
      <c r="B52" s="135"/>
      <c r="C52" s="136"/>
      <c r="D52" s="136"/>
      <c r="E52" s="136"/>
      <c r="F52" s="136"/>
      <c r="G52" s="136"/>
      <c r="H52" s="136"/>
      <c r="I52" s="136"/>
      <c r="J52" s="136"/>
      <c r="K52" s="136"/>
      <c r="L52" s="136"/>
      <c r="M52" s="136"/>
      <c r="N52" s="136"/>
      <c r="O52" s="136"/>
      <c r="P52" s="136"/>
      <c r="Q52" s="136"/>
      <c r="R52" s="136"/>
      <c r="S52" s="136"/>
      <c r="T52" s="136"/>
      <c r="U52" s="137"/>
      <c r="V52" s="141"/>
      <c r="W52" s="142"/>
      <c r="X52" s="142"/>
      <c r="Y52" s="142"/>
      <c r="Z52" s="142"/>
      <c r="AA52" s="143"/>
      <c r="AB52" s="147"/>
      <c r="AC52" s="148"/>
      <c r="AD52" s="148"/>
      <c r="AE52" s="148"/>
      <c r="AF52" s="149"/>
      <c r="AG52" s="69" t="s">
        <v>24</v>
      </c>
      <c r="AH52" s="70"/>
      <c r="AI52" s="70"/>
      <c r="AJ52" s="70"/>
      <c r="AK52" s="70"/>
      <c r="AL52" s="71">
        <f t="shared" ref="AL52:AL68" si="1">SUM(AP52:HM52)</f>
        <v>23</v>
      </c>
      <c r="AM52" s="72"/>
      <c r="AN52" s="72"/>
      <c r="AO52" s="73"/>
      <c r="AP52" s="74">
        <v>1</v>
      </c>
      <c r="AQ52" s="59"/>
      <c r="AR52" s="59"/>
      <c r="AS52" s="59">
        <v>1</v>
      </c>
      <c r="AT52" s="59"/>
      <c r="AU52" s="59"/>
      <c r="AV52" s="59">
        <v>1</v>
      </c>
      <c r="AW52" s="59"/>
      <c r="AX52" s="59"/>
      <c r="AY52" s="59">
        <v>1</v>
      </c>
      <c r="AZ52" s="59"/>
      <c r="BA52" s="59"/>
      <c r="BB52" s="59">
        <v>1</v>
      </c>
      <c r="BC52" s="59"/>
      <c r="BD52" s="59"/>
      <c r="BE52" s="59">
        <v>1</v>
      </c>
      <c r="BF52" s="59"/>
      <c r="BG52" s="59"/>
      <c r="BH52" s="59">
        <v>1</v>
      </c>
      <c r="BI52" s="59"/>
      <c r="BJ52" s="59"/>
      <c r="BK52" s="59">
        <v>1</v>
      </c>
      <c r="BL52" s="59"/>
      <c r="BM52" s="59"/>
      <c r="BN52" s="59">
        <v>1</v>
      </c>
      <c r="BO52" s="59"/>
      <c r="BP52" s="59"/>
      <c r="BQ52" s="59">
        <v>1</v>
      </c>
      <c r="BR52" s="59"/>
      <c r="BS52" s="59"/>
      <c r="BT52" s="59">
        <v>1</v>
      </c>
      <c r="BU52" s="59"/>
      <c r="BV52" s="59"/>
      <c r="BW52" s="59">
        <v>1</v>
      </c>
      <c r="BX52" s="59"/>
      <c r="BY52" s="102"/>
      <c r="BZ52" s="60">
        <v>1</v>
      </c>
      <c r="CA52" s="59"/>
      <c r="CB52" s="59"/>
      <c r="CC52" s="59">
        <v>1</v>
      </c>
      <c r="CD52" s="59"/>
      <c r="CE52" s="59"/>
      <c r="CF52" s="59">
        <v>1</v>
      </c>
      <c r="CG52" s="59"/>
      <c r="CH52" s="59"/>
      <c r="CI52" s="59">
        <v>1</v>
      </c>
      <c r="CJ52" s="59"/>
      <c r="CK52" s="59"/>
      <c r="CL52" s="59">
        <v>1</v>
      </c>
      <c r="CM52" s="59"/>
      <c r="CN52" s="59"/>
      <c r="CO52" s="59">
        <v>1</v>
      </c>
      <c r="CP52" s="59"/>
      <c r="CQ52" s="59"/>
      <c r="CR52" s="59">
        <v>0</v>
      </c>
      <c r="CS52" s="59"/>
      <c r="CT52" s="59"/>
      <c r="CU52" s="59">
        <v>1</v>
      </c>
      <c r="CV52" s="59"/>
      <c r="CW52" s="59"/>
      <c r="CX52" s="59">
        <v>1</v>
      </c>
      <c r="CY52" s="59"/>
      <c r="CZ52" s="59"/>
      <c r="DA52" s="59">
        <v>1</v>
      </c>
      <c r="DB52" s="59"/>
      <c r="DC52" s="59"/>
      <c r="DD52" s="59">
        <v>1</v>
      </c>
      <c r="DE52" s="59"/>
      <c r="DF52" s="59"/>
      <c r="DG52" s="59">
        <v>1</v>
      </c>
      <c r="DH52" s="59"/>
      <c r="DI52" s="102"/>
      <c r="DJ52" s="60"/>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102"/>
      <c r="ET52" s="60"/>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102"/>
      <c r="GD52" s="60"/>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102"/>
    </row>
    <row r="53" spans="2:221" ht="18" customHeight="1" x14ac:dyDescent="0.2">
      <c r="B53" s="161" t="s">
        <v>816</v>
      </c>
      <c r="C53" s="162"/>
      <c r="D53" s="162"/>
      <c r="E53" s="162"/>
      <c r="F53" s="162"/>
      <c r="G53" s="162"/>
      <c r="H53" s="162"/>
      <c r="I53" s="162"/>
      <c r="J53" s="162"/>
      <c r="K53" s="162"/>
      <c r="L53" s="162"/>
      <c r="M53" s="162"/>
      <c r="N53" s="162"/>
      <c r="O53" s="162"/>
      <c r="P53" s="162"/>
      <c r="Q53" s="162"/>
      <c r="R53" s="162"/>
      <c r="S53" s="162"/>
      <c r="T53" s="162"/>
      <c r="U53" s="163"/>
      <c r="V53" s="167" t="s">
        <v>824</v>
      </c>
      <c r="W53" s="168"/>
      <c r="X53" s="168"/>
      <c r="Y53" s="168"/>
      <c r="Z53" s="168"/>
      <c r="AA53" s="169"/>
      <c r="AB53" s="173">
        <v>2.4599999999999999E-3</v>
      </c>
      <c r="AC53" s="174"/>
      <c r="AD53" s="174"/>
      <c r="AE53" s="174"/>
      <c r="AF53" s="175"/>
      <c r="AG53" s="91" t="s">
        <v>23</v>
      </c>
      <c r="AH53" s="92"/>
      <c r="AI53" s="92"/>
      <c r="AJ53" s="92"/>
      <c r="AK53" s="92"/>
      <c r="AL53" s="93">
        <f t="shared" si="1"/>
        <v>1</v>
      </c>
      <c r="AM53" s="94"/>
      <c r="AN53" s="94"/>
      <c r="AO53" s="95"/>
      <c r="AP53" s="179"/>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103"/>
      <c r="BZ53" s="180">
        <v>1</v>
      </c>
      <c r="CA53" s="64"/>
      <c r="CB53" s="64"/>
      <c r="CC53" s="64">
        <v>0</v>
      </c>
      <c r="CD53" s="64"/>
      <c r="CE53" s="64"/>
      <c r="CF53" s="64">
        <v>0</v>
      </c>
      <c r="CG53" s="64"/>
      <c r="CH53" s="64"/>
      <c r="CI53" s="64">
        <v>0</v>
      </c>
      <c r="CJ53" s="64"/>
      <c r="CK53" s="64"/>
      <c r="CL53" s="64">
        <v>0</v>
      </c>
      <c r="CM53" s="64"/>
      <c r="CN53" s="64"/>
      <c r="CO53" s="64">
        <v>0</v>
      </c>
      <c r="CP53" s="64"/>
      <c r="CQ53" s="64"/>
      <c r="CR53" s="64">
        <v>0</v>
      </c>
      <c r="CS53" s="64"/>
      <c r="CT53" s="64"/>
      <c r="CU53" s="64">
        <v>0</v>
      </c>
      <c r="CV53" s="64"/>
      <c r="CW53" s="64"/>
      <c r="CX53" s="64">
        <v>0</v>
      </c>
      <c r="CY53" s="64"/>
      <c r="CZ53" s="64"/>
      <c r="DA53" s="64">
        <v>0</v>
      </c>
      <c r="DB53" s="64"/>
      <c r="DC53" s="64"/>
      <c r="DD53" s="64">
        <v>0</v>
      </c>
      <c r="DE53" s="64"/>
      <c r="DF53" s="64"/>
      <c r="DG53" s="64">
        <v>0</v>
      </c>
      <c r="DH53" s="64"/>
      <c r="DI53" s="103"/>
      <c r="DJ53" s="180"/>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103"/>
      <c r="ET53" s="180"/>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103"/>
      <c r="GD53" s="180"/>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103"/>
    </row>
    <row r="54" spans="2:221" ht="18" customHeight="1" x14ac:dyDescent="0.2">
      <c r="B54" s="164"/>
      <c r="C54" s="165"/>
      <c r="D54" s="165"/>
      <c r="E54" s="165"/>
      <c r="F54" s="165"/>
      <c r="G54" s="165"/>
      <c r="H54" s="165"/>
      <c r="I54" s="165"/>
      <c r="J54" s="165"/>
      <c r="K54" s="165"/>
      <c r="L54" s="165"/>
      <c r="M54" s="165"/>
      <c r="N54" s="165"/>
      <c r="O54" s="165"/>
      <c r="P54" s="165"/>
      <c r="Q54" s="165"/>
      <c r="R54" s="165"/>
      <c r="S54" s="165"/>
      <c r="T54" s="165"/>
      <c r="U54" s="166"/>
      <c r="V54" s="170"/>
      <c r="W54" s="171"/>
      <c r="X54" s="171"/>
      <c r="Y54" s="171"/>
      <c r="Z54" s="171"/>
      <c r="AA54" s="172"/>
      <c r="AB54" s="176"/>
      <c r="AC54" s="177"/>
      <c r="AD54" s="177"/>
      <c r="AE54" s="177"/>
      <c r="AF54" s="178"/>
      <c r="AG54" s="91" t="s">
        <v>24</v>
      </c>
      <c r="AH54" s="92"/>
      <c r="AI54" s="92"/>
      <c r="AJ54" s="92"/>
      <c r="AK54" s="92"/>
      <c r="AL54" s="93">
        <f t="shared" si="1"/>
        <v>1</v>
      </c>
      <c r="AM54" s="94"/>
      <c r="AN54" s="94"/>
      <c r="AO54" s="95"/>
      <c r="AP54" s="96"/>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103"/>
      <c r="BZ54" s="180">
        <v>0</v>
      </c>
      <c r="CA54" s="64"/>
      <c r="CB54" s="64"/>
      <c r="CC54" s="64">
        <v>1</v>
      </c>
      <c r="CD54" s="64"/>
      <c r="CE54" s="64"/>
      <c r="CF54" s="64">
        <v>0</v>
      </c>
      <c r="CG54" s="64"/>
      <c r="CH54" s="64"/>
      <c r="CI54" s="64">
        <v>0</v>
      </c>
      <c r="CJ54" s="64"/>
      <c r="CK54" s="64"/>
      <c r="CL54" s="64">
        <v>0</v>
      </c>
      <c r="CM54" s="64"/>
      <c r="CN54" s="64"/>
      <c r="CO54" s="64">
        <v>0</v>
      </c>
      <c r="CP54" s="64"/>
      <c r="CQ54" s="64"/>
      <c r="CR54" s="64">
        <v>0</v>
      </c>
      <c r="CS54" s="64"/>
      <c r="CT54" s="64"/>
      <c r="CU54" s="64">
        <v>0</v>
      </c>
      <c r="CV54" s="64"/>
      <c r="CW54" s="64"/>
      <c r="CX54" s="64">
        <v>0</v>
      </c>
      <c r="CY54" s="64"/>
      <c r="CZ54" s="64"/>
      <c r="DA54" s="64">
        <v>0</v>
      </c>
      <c r="DB54" s="64"/>
      <c r="DC54" s="64"/>
      <c r="DD54" s="64">
        <v>0</v>
      </c>
      <c r="DE54" s="64"/>
      <c r="DF54" s="64"/>
      <c r="DG54" s="64">
        <v>0</v>
      </c>
      <c r="DH54" s="64"/>
      <c r="DI54" s="103"/>
      <c r="DJ54" s="180"/>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103"/>
      <c r="ET54" s="180"/>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103"/>
      <c r="GD54" s="180"/>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103"/>
    </row>
    <row r="55" spans="2:221" ht="18" customHeight="1" x14ac:dyDescent="0.2">
      <c r="B55" s="185" t="s">
        <v>817</v>
      </c>
      <c r="C55" s="186"/>
      <c r="D55" s="186"/>
      <c r="E55" s="186"/>
      <c r="F55" s="186"/>
      <c r="G55" s="186"/>
      <c r="H55" s="186"/>
      <c r="I55" s="186"/>
      <c r="J55" s="186"/>
      <c r="K55" s="186"/>
      <c r="L55" s="186"/>
      <c r="M55" s="186"/>
      <c r="N55" s="186"/>
      <c r="O55" s="186"/>
      <c r="P55" s="186"/>
      <c r="Q55" s="186"/>
      <c r="R55" s="186"/>
      <c r="S55" s="186"/>
      <c r="T55" s="186"/>
      <c r="U55" s="187"/>
      <c r="V55" s="188" t="s">
        <v>825</v>
      </c>
      <c r="W55" s="189"/>
      <c r="X55" s="189"/>
      <c r="Y55" s="189"/>
      <c r="Z55" s="189"/>
      <c r="AA55" s="190"/>
      <c r="AB55" s="191">
        <v>2.4599999999999999E-3</v>
      </c>
      <c r="AC55" s="192"/>
      <c r="AD55" s="192"/>
      <c r="AE55" s="192"/>
      <c r="AF55" s="193"/>
      <c r="AG55" s="69" t="s">
        <v>23</v>
      </c>
      <c r="AH55" s="70"/>
      <c r="AI55" s="70"/>
      <c r="AJ55" s="70"/>
      <c r="AK55" s="70"/>
      <c r="AL55" s="71">
        <f t="shared" si="1"/>
        <v>1</v>
      </c>
      <c r="AM55" s="72"/>
      <c r="AN55" s="72"/>
      <c r="AO55" s="73"/>
      <c r="AP55" s="194"/>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102"/>
      <c r="BZ55" s="60">
        <v>1</v>
      </c>
      <c r="CA55" s="59"/>
      <c r="CB55" s="59"/>
      <c r="CC55" s="59">
        <v>0</v>
      </c>
      <c r="CD55" s="59"/>
      <c r="CE55" s="59"/>
      <c r="CF55" s="59">
        <v>0</v>
      </c>
      <c r="CG55" s="59"/>
      <c r="CH55" s="59"/>
      <c r="CI55" s="59">
        <v>0</v>
      </c>
      <c r="CJ55" s="59"/>
      <c r="CK55" s="59"/>
      <c r="CL55" s="59">
        <v>0</v>
      </c>
      <c r="CM55" s="59"/>
      <c r="CN55" s="59"/>
      <c r="CO55" s="59">
        <v>0</v>
      </c>
      <c r="CP55" s="59"/>
      <c r="CQ55" s="59"/>
      <c r="CR55" s="59">
        <v>0</v>
      </c>
      <c r="CS55" s="59"/>
      <c r="CT55" s="59"/>
      <c r="CU55" s="59">
        <v>0</v>
      </c>
      <c r="CV55" s="59"/>
      <c r="CW55" s="59"/>
      <c r="CX55" s="59">
        <v>0</v>
      </c>
      <c r="CY55" s="59"/>
      <c r="CZ55" s="59"/>
      <c r="DA55" s="59">
        <v>0</v>
      </c>
      <c r="DB55" s="59"/>
      <c r="DC55" s="59"/>
      <c r="DD55" s="59">
        <v>0</v>
      </c>
      <c r="DE55" s="59"/>
      <c r="DF55" s="59"/>
      <c r="DG55" s="59">
        <v>0</v>
      </c>
      <c r="DH55" s="59"/>
      <c r="DI55" s="102"/>
      <c r="DJ55" s="60"/>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102"/>
      <c r="ET55" s="60"/>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102"/>
      <c r="GD55" s="60"/>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102"/>
    </row>
    <row r="56" spans="2:221" ht="18" customHeight="1" x14ac:dyDescent="0.2">
      <c r="B56" s="135"/>
      <c r="C56" s="136"/>
      <c r="D56" s="136"/>
      <c r="E56" s="136"/>
      <c r="F56" s="136"/>
      <c r="G56" s="136"/>
      <c r="H56" s="136"/>
      <c r="I56" s="136"/>
      <c r="J56" s="136"/>
      <c r="K56" s="136"/>
      <c r="L56" s="136"/>
      <c r="M56" s="136"/>
      <c r="N56" s="136"/>
      <c r="O56" s="136"/>
      <c r="P56" s="136"/>
      <c r="Q56" s="136"/>
      <c r="R56" s="136"/>
      <c r="S56" s="136"/>
      <c r="T56" s="136"/>
      <c r="U56" s="137"/>
      <c r="V56" s="141"/>
      <c r="W56" s="142"/>
      <c r="X56" s="142"/>
      <c r="Y56" s="142"/>
      <c r="Z56" s="142"/>
      <c r="AA56" s="143"/>
      <c r="AB56" s="147"/>
      <c r="AC56" s="148"/>
      <c r="AD56" s="148"/>
      <c r="AE56" s="148"/>
      <c r="AF56" s="149"/>
      <c r="AG56" s="69" t="s">
        <v>24</v>
      </c>
      <c r="AH56" s="70"/>
      <c r="AI56" s="70"/>
      <c r="AJ56" s="70"/>
      <c r="AK56" s="70"/>
      <c r="AL56" s="71">
        <f t="shared" si="1"/>
        <v>1</v>
      </c>
      <c r="AM56" s="72"/>
      <c r="AN56" s="72"/>
      <c r="AO56" s="73"/>
      <c r="AP56" s="74"/>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102"/>
      <c r="BZ56" s="60">
        <v>0</v>
      </c>
      <c r="CA56" s="59"/>
      <c r="CB56" s="59"/>
      <c r="CC56" s="59">
        <v>1</v>
      </c>
      <c r="CD56" s="59"/>
      <c r="CE56" s="59"/>
      <c r="CF56" s="59">
        <v>0</v>
      </c>
      <c r="CG56" s="59"/>
      <c r="CH56" s="59"/>
      <c r="CI56" s="59">
        <v>0</v>
      </c>
      <c r="CJ56" s="59"/>
      <c r="CK56" s="59"/>
      <c r="CL56" s="59">
        <v>0</v>
      </c>
      <c r="CM56" s="59"/>
      <c r="CN56" s="59"/>
      <c r="CO56" s="59">
        <v>0</v>
      </c>
      <c r="CP56" s="59"/>
      <c r="CQ56" s="59"/>
      <c r="CR56" s="59">
        <v>0</v>
      </c>
      <c r="CS56" s="59"/>
      <c r="CT56" s="59"/>
      <c r="CU56" s="59">
        <v>0</v>
      </c>
      <c r="CV56" s="59"/>
      <c r="CW56" s="59"/>
      <c r="CX56" s="59">
        <v>0</v>
      </c>
      <c r="CY56" s="59"/>
      <c r="CZ56" s="59"/>
      <c r="DA56" s="59">
        <v>0</v>
      </c>
      <c r="DB56" s="59"/>
      <c r="DC56" s="59"/>
      <c r="DD56" s="59">
        <v>0</v>
      </c>
      <c r="DE56" s="59"/>
      <c r="DF56" s="59"/>
      <c r="DG56" s="59">
        <v>0</v>
      </c>
      <c r="DH56" s="59"/>
      <c r="DI56" s="102"/>
      <c r="DJ56" s="60"/>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102"/>
      <c r="ET56" s="60"/>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102"/>
      <c r="GD56" s="60"/>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102"/>
    </row>
    <row r="57" spans="2:221" ht="18" customHeight="1" x14ac:dyDescent="0.2">
      <c r="B57" s="161" t="s">
        <v>818</v>
      </c>
      <c r="C57" s="162"/>
      <c r="D57" s="162"/>
      <c r="E57" s="162"/>
      <c r="F57" s="162"/>
      <c r="G57" s="162"/>
      <c r="H57" s="162"/>
      <c r="I57" s="162"/>
      <c r="J57" s="162"/>
      <c r="K57" s="162"/>
      <c r="L57" s="162"/>
      <c r="M57" s="162"/>
      <c r="N57" s="162"/>
      <c r="O57" s="162"/>
      <c r="P57" s="162"/>
      <c r="Q57" s="162"/>
      <c r="R57" s="162"/>
      <c r="S57" s="162"/>
      <c r="T57" s="162"/>
      <c r="U57" s="163"/>
      <c r="V57" s="167" t="s">
        <v>826</v>
      </c>
      <c r="W57" s="168"/>
      <c r="X57" s="168"/>
      <c r="Y57" s="168"/>
      <c r="Z57" s="168"/>
      <c r="AA57" s="169"/>
      <c r="AB57" s="173">
        <v>0.32489000000000001</v>
      </c>
      <c r="AC57" s="174"/>
      <c r="AD57" s="174"/>
      <c r="AE57" s="174"/>
      <c r="AF57" s="175"/>
      <c r="AG57" s="91" t="s">
        <v>23</v>
      </c>
      <c r="AH57" s="92"/>
      <c r="AI57" s="92"/>
      <c r="AJ57" s="92"/>
      <c r="AK57" s="92"/>
      <c r="AL57" s="93">
        <f t="shared" si="1"/>
        <v>12</v>
      </c>
      <c r="AM57" s="94"/>
      <c r="AN57" s="94"/>
      <c r="AO57" s="95"/>
      <c r="AP57" s="179"/>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103"/>
      <c r="BZ57" s="180">
        <v>1</v>
      </c>
      <c r="CA57" s="64"/>
      <c r="CB57" s="64"/>
      <c r="CC57" s="64">
        <v>1</v>
      </c>
      <c r="CD57" s="64"/>
      <c r="CE57" s="64"/>
      <c r="CF57" s="64">
        <v>1</v>
      </c>
      <c r="CG57" s="64"/>
      <c r="CH57" s="64"/>
      <c r="CI57" s="64">
        <v>1</v>
      </c>
      <c r="CJ57" s="64"/>
      <c r="CK57" s="64"/>
      <c r="CL57" s="64">
        <v>1</v>
      </c>
      <c r="CM57" s="64"/>
      <c r="CN57" s="64"/>
      <c r="CO57" s="64">
        <v>1</v>
      </c>
      <c r="CP57" s="64"/>
      <c r="CQ57" s="64"/>
      <c r="CR57" s="64">
        <v>1</v>
      </c>
      <c r="CS57" s="64"/>
      <c r="CT57" s="64"/>
      <c r="CU57" s="64">
        <v>1</v>
      </c>
      <c r="CV57" s="64"/>
      <c r="CW57" s="64"/>
      <c r="CX57" s="64">
        <v>1</v>
      </c>
      <c r="CY57" s="64"/>
      <c r="CZ57" s="64"/>
      <c r="DA57" s="64">
        <v>1</v>
      </c>
      <c r="DB57" s="64"/>
      <c r="DC57" s="64"/>
      <c r="DD57" s="64">
        <v>1</v>
      </c>
      <c r="DE57" s="64"/>
      <c r="DF57" s="64"/>
      <c r="DG57" s="64">
        <v>1</v>
      </c>
      <c r="DH57" s="64"/>
      <c r="DI57" s="103"/>
      <c r="DJ57" s="180"/>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103"/>
      <c r="ET57" s="180"/>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103"/>
      <c r="GD57" s="180"/>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103"/>
    </row>
    <row r="58" spans="2:221" ht="18" customHeight="1" x14ac:dyDescent="0.2">
      <c r="B58" s="164"/>
      <c r="C58" s="165"/>
      <c r="D58" s="165"/>
      <c r="E58" s="165"/>
      <c r="F58" s="165"/>
      <c r="G58" s="165"/>
      <c r="H58" s="165"/>
      <c r="I58" s="165"/>
      <c r="J58" s="165"/>
      <c r="K58" s="165"/>
      <c r="L58" s="165"/>
      <c r="M58" s="165"/>
      <c r="N58" s="165"/>
      <c r="O58" s="165"/>
      <c r="P58" s="165"/>
      <c r="Q58" s="165"/>
      <c r="R58" s="165"/>
      <c r="S58" s="165"/>
      <c r="T58" s="165"/>
      <c r="U58" s="166"/>
      <c r="V58" s="170"/>
      <c r="W58" s="171"/>
      <c r="X58" s="171"/>
      <c r="Y58" s="171"/>
      <c r="Z58" s="171"/>
      <c r="AA58" s="172"/>
      <c r="AB58" s="176"/>
      <c r="AC58" s="177"/>
      <c r="AD58" s="177"/>
      <c r="AE58" s="177"/>
      <c r="AF58" s="178"/>
      <c r="AG58" s="91" t="s">
        <v>24</v>
      </c>
      <c r="AH58" s="92"/>
      <c r="AI58" s="92"/>
      <c r="AJ58" s="92"/>
      <c r="AK58" s="92"/>
      <c r="AL58" s="93">
        <f t="shared" si="1"/>
        <v>10</v>
      </c>
      <c r="AM58" s="94"/>
      <c r="AN58" s="94"/>
      <c r="AO58" s="95"/>
      <c r="AP58" s="96"/>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103"/>
      <c r="BZ58" s="180">
        <v>0</v>
      </c>
      <c r="CA58" s="64"/>
      <c r="CB58" s="64"/>
      <c r="CC58" s="64">
        <v>1</v>
      </c>
      <c r="CD58" s="64"/>
      <c r="CE58" s="64"/>
      <c r="CF58" s="64">
        <v>1</v>
      </c>
      <c r="CG58" s="64"/>
      <c r="CH58" s="64"/>
      <c r="CI58" s="64">
        <v>1</v>
      </c>
      <c r="CJ58" s="64"/>
      <c r="CK58" s="64"/>
      <c r="CL58" s="64">
        <v>1</v>
      </c>
      <c r="CM58" s="64"/>
      <c r="CN58" s="64"/>
      <c r="CO58" s="64">
        <v>1</v>
      </c>
      <c r="CP58" s="64"/>
      <c r="CQ58" s="64"/>
      <c r="CR58" s="64">
        <v>0</v>
      </c>
      <c r="CS58" s="64"/>
      <c r="CT58" s="64"/>
      <c r="CU58" s="64">
        <v>1</v>
      </c>
      <c r="CV58" s="64"/>
      <c r="CW58" s="64"/>
      <c r="CX58" s="64">
        <v>1</v>
      </c>
      <c r="CY58" s="64"/>
      <c r="CZ58" s="64"/>
      <c r="DA58" s="64">
        <v>1</v>
      </c>
      <c r="DB58" s="64"/>
      <c r="DC58" s="64"/>
      <c r="DD58" s="64">
        <v>1</v>
      </c>
      <c r="DE58" s="64"/>
      <c r="DF58" s="64"/>
      <c r="DG58" s="64">
        <v>1</v>
      </c>
      <c r="DH58" s="64"/>
      <c r="DI58" s="103"/>
      <c r="DJ58" s="180"/>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103"/>
      <c r="ET58" s="180"/>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103"/>
      <c r="GD58" s="180"/>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103"/>
    </row>
    <row r="59" spans="2:221" ht="18" customHeight="1" x14ac:dyDescent="0.2">
      <c r="B59" s="185" t="s">
        <v>819</v>
      </c>
      <c r="C59" s="186"/>
      <c r="D59" s="186"/>
      <c r="E59" s="186"/>
      <c r="F59" s="186"/>
      <c r="G59" s="186"/>
      <c r="H59" s="186"/>
      <c r="I59" s="186"/>
      <c r="J59" s="186"/>
      <c r="K59" s="186"/>
      <c r="L59" s="186"/>
      <c r="M59" s="186"/>
      <c r="N59" s="186"/>
      <c r="O59" s="186"/>
      <c r="P59" s="186"/>
      <c r="Q59" s="186"/>
      <c r="R59" s="186"/>
      <c r="S59" s="186"/>
      <c r="T59" s="186"/>
      <c r="U59" s="187"/>
      <c r="V59" s="188" t="s">
        <v>827</v>
      </c>
      <c r="W59" s="189"/>
      <c r="X59" s="189"/>
      <c r="Y59" s="189"/>
      <c r="Z59" s="189"/>
      <c r="AA59" s="190"/>
      <c r="AB59" s="191">
        <v>0.21265999999999999</v>
      </c>
      <c r="AC59" s="192"/>
      <c r="AD59" s="192"/>
      <c r="AE59" s="192"/>
      <c r="AF59" s="193"/>
      <c r="AG59" s="69" t="s">
        <v>23</v>
      </c>
      <c r="AH59" s="70"/>
      <c r="AI59" s="70"/>
      <c r="AJ59" s="70"/>
      <c r="AK59" s="70"/>
      <c r="AL59" s="71">
        <f t="shared" si="1"/>
        <v>48</v>
      </c>
      <c r="AM59" s="72"/>
      <c r="AN59" s="72"/>
      <c r="AO59" s="73"/>
      <c r="AP59" s="194"/>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102"/>
      <c r="BZ59" s="60">
        <v>4</v>
      </c>
      <c r="CA59" s="59"/>
      <c r="CB59" s="59"/>
      <c r="CC59" s="59">
        <v>4</v>
      </c>
      <c r="CD59" s="59"/>
      <c r="CE59" s="59"/>
      <c r="CF59" s="59">
        <v>4</v>
      </c>
      <c r="CG59" s="59"/>
      <c r="CH59" s="59"/>
      <c r="CI59" s="59">
        <v>4</v>
      </c>
      <c r="CJ59" s="59"/>
      <c r="CK59" s="59"/>
      <c r="CL59" s="59">
        <v>4</v>
      </c>
      <c r="CM59" s="59"/>
      <c r="CN59" s="59"/>
      <c r="CO59" s="59">
        <v>4</v>
      </c>
      <c r="CP59" s="59"/>
      <c r="CQ59" s="59"/>
      <c r="CR59" s="59">
        <v>4</v>
      </c>
      <c r="CS59" s="59"/>
      <c r="CT59" s="59"/>
      <c r="CU59" s="59">
        <v>4</v>
      </c>
      <c r="CV59" s="59"/>
      <c r="CW59" s="59"/>
      <c r="CX59" s="59">
        <v>4</v>
      </c>
      <c r="CY59" s="59"/>
      <c r="CZ59" s="59"/>
      <c r="DA59" s="59">
        <v>4</v>
      </c>
      <c r="DB59" s="59"/>
      <c r="DC59" s="59"/>
      <c r="DD59" s="59">
        <v>4</v>
      </c>
      <c r="DE59" s="59"/>
      <c r="DF59" s="59"/>
      <c r="DG59" s="59">
        <v>4</v>
      </c>
      <c r="DH59" s="59"/>
      <c r="DI59" s="102"/>
      <c r="DJ59" s="60"/>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102"/>
      <c r="ET59" s="60"/>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102"/>
      <c r="GD59" s="60"/>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102"/>
    </row>
    <row r="60" spans="2:221" ht="18"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si="1"/>
        <v>40</v>
      </c>
      <c r="AM60" s="72"/>
      <c r="AN60" s="72"/>
      <c r="AO60" s="73"/>
      <c r="AP60" s="74"/>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102"/>
      <c r="BZ60" s="60">
        <v>0</v>
      </c>
      <c r="CA60" s="59"/>
      <c r="CB60" s="59"/>
      <c r="CC60" s="388">
        <v>4</v>
      </c>
      <c r="CD60" s="388"/>
      <c r="CE60" s="388"/>
      <c r="CF60" s="388">
        <v>4</v>
      </c>
      <c r="CG60" s="388"/>
      <c r="CH60" s="388"/>
      <c r="CI60" s="59">
        <v>4</v>
      </c>
      <c r="CJ60" s="59"/>
      <c r="CK60" s="59"/>
      <c r="CL60" s="59">
        <v>4</v>
      </c>
      <c r="CM60" s="59"/>
      <c r="CN60" s="59"/>
      <c r="CO60" s="59">
        <v>4</v>
      </c>
      <c r="CP60" s="59"/>
      <c r="CQ60" s="59"/>
      <c r="CR60" s="59">
        <v>0</v>
      </c>
      <c r="CS60" s="59"/>
      <c r="CT60" s="59"/>
      <c r="CU60" s="59">
        <v>4</v>
      </c>
      <c r="CV60" s="59"/>
      <c r="CW60" s="59"/>
      <c r="CX60" s="59">
        <v>4</v>
      </c>
      <c r="CY60" s="59"/>
      <c r="CZ60" s="59"/>
      <c r="DA60" s="59">
        <v>4</v>
      </c>
      <c r="DB60" s="59"/>
      <c r="DC60" s="59"/>
      <c r="DD60" s="59">
        <v>4</v>
      </c>
      <c r="DE60" s="59"/>
      <c r="DF60" s="59"/>
      <c r="DG60" s="59">
        <v>4</v>
      </c>
      <c r="DH60" s="59"/>
      <c r="DI60" s="102"/>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820</v>
      </c>
      <c r="C61" s="162"/>
      <c r="D61" s="162"/>
      <c r="E61" s="162"/>
      <c r="F61" s="162"/>
      <c r="G61" s="162"/>
      <c r="H61" s="162"/>
      <c r="I61" s="162"/>
      <c r="J61" s="162"/>
      <c r="K61" s="162"/>
      <c r="L61" s="162"/>
      <c r="M61" s="162"/>
      <c r="N61" s="162"/>
      <c r="O61" s="162"/>
      <c r="P61" s="162"/>
      <c r="Q61" s="162"/>
      <c r="R61" s="162"/>
      <c r="S61" s="162"/>
      <c r="T61" s="162"/>
      <c r="U61" s="163"/>
      <c r="V61" s="167" t="s">
        <v>828</v>
      </c>
      <c r="W61" s="168"/>
      <c r="X61" s="168"/>
      <c r="Y61" s="168"/>
      <c r="Z61" s="168"/>
      <c r="AA61" s="169"/>
      <c r="AB61" s="173">
        <v>6.7499999999999999E-3</v>
      </c>
      <c r="AC61" s="174"/>
      <c r="AD61" s="174"/>
      <c r="AE61" s="174"/>
      <c r="AF61" s="175"/>
      <c r="AG61" s="91" t="s">
        <v>23</v>
      </c>
      <c r="AH61" s="92"/>
      <c r="AI61" s="92"/>
      <c r="AJ61" s="92"/>
      <c r="AK61" s="92"/>
      <c r="AL61" s="93">
        <f t="shared" si="1"/>
        <v>1</v>
      </c>
      <c r="AM61" s="94"/>
      <c r="AN61" s="94"/>
      <c r="AO61" s="95"/>
      <c r="AP61" s="179"/>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103"/>
      <c r="BZ61" s="61">
        <v>1</v>
      </c>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3"/>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93">
        <f t="shared" si="1"/>
        <v>1</v>
      </c>
      <c r="AM62" s="94"/>
      <c r="AN62" s="94"/>
      <c r="AO62" s="95"/>
      <c r="AP62" s="96"/>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103"/>
      <c r="BZ62" s="61">
        <v>1</v>
      </c>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3"/>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821</v>
      </c>
      <c r="C63" s="186"/>
      <c r="D63" s="186"/>
      <c r="E63" s="186"/>
      <c r="F63" s="186"/>
      <c r="G63" s="186"/>
      <c r="H63" s="186"/>
      <c r="I63" s="186"/>
      <c r="J63" s="186"/>
      <c r="K63" s="186"/>
      <c r="L63" s="186"/>
      <c r="M63" s="186"/>
      <c r="N63" s="186"/>
      <c r="O63" s="186"/>
      <c r="P63" s="186"/>
      <c r="Q63" s="186"/>
      <c r="R63" s="186"/>
      <c r="S63" s="186"/>
      <c r="T63" s="186"/>
      <c r="U63" s="187"/>
      <c r="V63" s="188" t="s">
        <v>829</v>
      </c>
      <c r="W63" s="189"/>
      <c r="X63" s="189"/>
      <c r="Y63" s="189"/>
      <c r="Z63" s="189"/>
      <c r="AA63" s="190"/>
      <c r="AB63" s="191">
        <v>8.1009999999999999E-2</v>
      </c>
      <c r="AC63" s="192"/>
      <c r="AD63" s="192"/>
      <c r="AE63" s="192"/>
      <c r="AF63" s="193"/>
      <c r="AG63" s="69" t="s">
        <v>23</v>
      </c>
      <c r="AH63" s="70"/>
      <c r="AI63" s="70"/>
      <c r="AJ63" s="70"/>
      <c r="AK63" s="70"/>
      <c r="AL63" s="71">
        <f t="shared" si="1"/>
        <v>12</v>
      </c>
      <c r="AM63" s="72"/>
      <c r="AN63" s="72"/>
      <c r="AO63" s="73"/>
      <c r="AP63" s="194"/>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102"/>
      <c r="BZ63" s="60">
        <v>1</v>
      </c>
      <c r="CA63" s="59"/>
      <c r="CB63" s="59"/>
      <c r="CC63" s="59">
        <v>1</v>
      </c>
      <c r="CD63" s="59"/>
      <c r="CE63" s="59"/>
      <c r="CF63" s="59">
        <v>1</v>
      </c>
      <c r="CG63" s="59"/>
      <c r="CH63" s="59"/>
      <c r="CI63" s="59">
        <v>1</v>
      </c>
      <c r="CJ63" s="59"/>
      <c r="CK63" s="59"/>
      <c r="CL63" s="59">
        <v>1</v>
      </c>
      <c r="CM63" s="59"/>
      <c r="CN63" s="59"/>
      <c r="CO63" s="59">
        <v>1</v>
      </c>
      <c r="CP63" s="59"/>
      <c r="CQ63" s="59"/>
      <c r="CR63" s="59">
        <v>1</v>
      </c>
      <c r="CS63" s="59"/>
      <c r="CT63" s="59"/>
      <c r="CU63" s="59">
        <v>1</v>
      </c>
      <c r="CV63" s="59"/>
      <c r="CW63" s="59"/>
      <c r="CX63" s="59">
        <v>1</v>
      </c>
      <c r="CY63" s="59"/>
      <c r="CZ63" s="59"/>
      <c r="DA63" s="59">
        <v>1</v>
      </c>
      <c r="DB63" s="59"/>
      <c r="DC63" s="59"/>
      <c r="DD63" s="59">
        <v>1</v>
      </c>
      <c r="DE63" s="59"/>
      <c r="DF63" s="59"/>
      <c r="DG63" s="59">
        <v>1</v>
      </c>
      <c r="DH63" s="59"/>
      <c r="DI63" s="102"/>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1"/>
        <v>0</v>
      </c>
      <c r="AM64" s="72"/>
      <c r="AN64" s="72"/>
      <c r="AO64" s="73"/>
      <c r="AP64" s="74"/>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102"/>
      <c r="BZ64" s="60">
        <v>0</v>
      </c>
      <c r="CA64" s="59"/>
      <c r="CB64" s="59"/>
      <c r="CC64" s="59">
        <v>0</v>
      </c>
      <c r="CD64" s="59"/>
      <c r="CE64" s="59"/>
      <c r="CF64" s="59">
        <v>0</v>
      </c>
      <c r="CG64" s="59"/>
      <c r="CH64" s="59"/>
      <c r="CI64" s="59">
        <v>0</v>
      </c>
      <c r="CJ64" s="59"/>
      <c r="CK64" s="59"/>
      <c r="CL64" s="59">
        <v>0</v>
      </c>
      <c r="CM64" s="59"/>
      <c r="CN64" s="59"/>
      <c r="CO64" s="59">
        <v>0</v>
      </c>
      <c r="CP64" s="59"/>
      <c r="CQ64" s="59"/>
      <c r="CR64" s="59">
        <v>0</v>
      </c>
      <c r="CS64" s="59"/>
      <c r="CT64" s="59"/>
      <c r="CU64" s="59">
        <v>0</v>
      </c>
      <c r="CV64" s="59"/>
      <c r="CW64" s="59"/>
      <c r="CX64" s="59">
        <v>0</v>
      </c>
      <c r="CY64" s="59"/>
      <c r="CZ64" s="59"/>
      <c r="DA64" s="59">
        <v>0</v>
      </c>
      <c r="DB64" s="59"/>
      <c r="DC64" s="59"/>
      <c r="DD64" s="59">
        <v>0</v>
      </c>
      <c r="DE64" s="59"/>
      <c r="DF64" s="59"/>
      <c r="DG64" s="59">
        <v>0</v>
      </c>
      <c r="DH64" s="59"/>
      <c r="DI64" s="102"/>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18" customHeight="1" x14ac:dyDescent="0.2">
      <c r="B65" s="161" t="s">
        <v>822</v>
      </c>
      <c r="C65" s="162"/>
      <c r="D65" s="162"/>
      <c r="E65" s="162"/>
      <c r="F65" s="162"/>
      <c r="G65" s="162"/>
      <c r="H65" s="162"/>
      <c r="I65" s="162"/>
      <c r="J65" s="162"/>
      <c r="K65" s="162"/>
      <c r="L65" s="162"/>
      <c r="M65" s="162"/>
      <c r="N65" s="162"/>
      <c r="O65" s="162"/>
      <c r="P65" s="162"/>
      <c r="Q65" s="162"/>
      <c r="R65" s="162"/>
      <c r="S65" s="162"/>
      <c r="T65" s="162"/>
      <c r="U65" s="163"/>
      <c r="V65" s="167" t="s">
        <v>830</v>
      </c>
      <c r="W65" s="168"/>
      <c r="X65" s="168"/>
      <c r="Y65" s="168"/>
      <c r="Z65" s="168"/>
      <c r="AA65" s="169"/>
      <c r="AB65" s="173">
        <v>2.7050000000000001E-2</v>
      </c>
      <c r="AC65" s="174"/>
      <c r="AD65" s="174"/>
      <c r="AE65" s="174"/>
      <c r="AF65" s="175"/>
      <c r="AG65" s="91" t="s">
        <v>23</v>
      </c>
      <c r="AH65" s="92"/>
      <c r="AI65" s="92"/>
      <c r="AJ65" s="92"/>
      <c r="AK65" s="92"/>
      <c r="AL65" s="93">
        <f t="shared" si="1"/>
        <v>1</v>
      </c>
      <c r="AM65" s="94"/>
      <c r="AN65" s="94"/>
      <c r="AO65" s="95"/>
      <c r="AP65" s="179"/>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103"/>
      <c r="BZ65" s="61">
        <v>1</v>
      </c>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3"/>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18"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93">
        <f t="shared" si="1"/>
        <v>0</v>
      </c>
      <c r="AM66" s="94"/>
      <c r="AN66" s="94"/>
      <c r="AO66" s="95"/>
      <c r="AP66" s="96"/>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103"/>
      <c r="BZ66" s="61">
        <v>0</v>
      </c>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3"/>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18" customHeight="1" x14ac:dyDescent="0.2">
      <c r="B67" s="185" t="s">
        <v>63</v>
      </c>
      <c r="C67" s="186"/>
      <c r="D67" s="186"/>
      <c r="E67" s="186"/>
      <c r="F67" s="186"/>
      <c r="G67" s="186"/>
      <c r="H67" s="186"/>
      <c r="I67" s="186"/>
      <c r="J67" s="186"/>
      <c r="K67" s="186"/>
      <c r="L67" s="186"/>
      <c r="M67" s="186"/>
      <c r="N67" s="186"/>
      <c r="O67" s="186"/>
      <c r="P67" s="186"/>
      <c r="Q67" s="186"/>
      <c r="R67" s="186"/>
      <c r="S67" s="186"/>
      <c r="T67" s="186"/>
      <c r="U67" s="187"/>
      <c r="V67" s="188" t="s">
        <v>831</v>
      </c>
      <c r="W67" s="189"/>
      <c r="X67" s="189"/>
      <c r="Y67" s="189"/>
      <c r="Z67" s="189"/>
      <c r="AA67" s="190"/>
      <c r="AB67" s="191">
        <v>2.051E-2</v>
      </c>
      <c r="AC67" s="192"/>
      <c r="AD67" s="192"/>
      <c r="AE67" s="192"/>
      <c r="AF67" s="193"/>
      <c r="AG67" s="69" t="s">
        <v>23</v>
      </c>
      <c r="AH67" s="70"/>
      <c r="AI67" s="70"/>
      <c r="AJ67" s="70"/>
      <c r="AK67" s="70"/>
      <c r="AL67" s="71">
        <f t="shared" si="1"/>
        <v>12</v>
      </c>
      <c r="AM67" s="72"/>
      <c r="AN67" s="72"/>
      <c r="AO67" s="73"/>
      <c r="AP67" s="194"/>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102"/>
      <c r="BZ67" s="60">
        <v>1</v>
      </c>
      <c r="CA67" s="59"/>
      <c r="CB67" s="59"/>
      <c r="CC67" s="59">
        <v>1</v>
      </c>
      <c r="CD67" s="59"/>
      <c r="CE67" s="59"/>
      <c r="CF67" s="59">
        <v>1</v>
      </c>
      <c r="CG67" s="59"/>
      <c r="CH67" s="59"/>
      <c r="CI67" s="59">
        <v>1</v>
      </c>
      <c r="CJ67" s="59"/>
      <c r="CK67" s="59"/>
      <c r="CL67" s="59">
        <v>1</v>
      </c>
      <c r="CM67" s="59"/>
      <c r="CN67" s="59"/>
      <c r="CO67" s="59">
        <v>1</v>
      </c>
      <c r="CP67" s="59"/>
      <c r="CQ67" s="59"/>
      <c r="CR67" s="59">
        <v>1</v>
      </c>
      <c r="CS67" s="59"/>
      <c r="CT67" s="59"/>
      <c r="CU67" s="59">
        <v>1</v>
      </c>
      <c r="CV67" s="59"/>
      <c r="CW67" s="59"/>
      <c r="CX67" s="59">
        <v>1</v>
      </c>
      <c r="CY67" s="59"/>
      <c r="CZ67" s="59"/>
      <c r="DA67" s="59">
        <v>1</v>
      </c>
      <c r="DB67" s="59"/>
      <c r="DC67" s="59"/>
      <c r="DD67" s="59">
        <v>1</v>
      </c>
      <c r="DE67" s="59"/>
      <c r="DF67" s="59"/>
      <c r="DG67" s="59">
        <v>1</v>
      </c>
      <c r="DH67" s="59"/>
      <c r="DI67" s="102"/>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18" customHeight="1" thickBot="1" x14ac:dyDescent="0.25">
      <c r="B68" s="414"/>
      <c r="C68" s="415"/>
      <c r="D68" s="415"/>
      <c r="E68" s="415"/>
      <c r="F68" s="415"/>
      <c r="G68" s="415"/>
      <c r="H68" s="415"/>
      <c r="I68" s="415"/>
      <c r="J68" s="415"/>
      <c r="K68" s="415"/>
      <c r="L68" s="415"/>
      <c r="M68" s="415"/>
      <c r="N68" s="415"/>
      <c r="O68" s="415"/>
      <c r="P68" s="415"/>
      <c r="Q68" s="415"/>
      <c r="R68" s="415"/>
      <c r="S68" s="415"/>
      <c r="T68" s="415"/>
      <c r="U68" s="416"/>
      <c r="V68" s="417"/>
      <c r="W68" s="418"/>
      <c r="X68" s="418"/>
      <c r="Y68" s="418"/>
      <c r="Z68" s="418"/>
      <c r="AA68" s="419"/>
      <c r="AB68" s="420"/>
      <c r="AC68" s="421"/>
      <c r="AD68" s="421"/>
      <c r="AE68" s="421"/>
      <c r="AF68" s="422"/>
      <c r="AG68" s="427" t="s">
        <v>24</v>
      </c>
      <c r="AH68" s="428"/>
      <c r="AI68" s="428"/>
      <c r="AJ68" s="428"/>
      <c r="AK68" s="428"/>
      <c r="AL68" s="423">
        <f t="shared" si="1"/>
        <v>0</v>
      </c>
      <c r="AM68" s="424"/>
      <c r="AN68" s="424"/>
      <c r="AO68" s="425"/>
      <c r="AP68" s="486"/>
      <c r="AQ68" s="426"/>
      <c r="AR68" s="426"/>
      <c r="AS68" s="426"/>
      <c r="AT68" s="426"/>
      <c r="AU68" s="426"/>
      <c r="AV68" s="426"/>
      <c r="AW68" s="426"/>
      <c r="AX68" s="426"/>
      <c r="AY68" s="426"/>
      <c r="AZ68" s="426"/>
      <c r="BA68" s="426"/>
      <c r="BB68" s="426"/>
      <c r="BC68" s="426"/>
      <c r="BD68" s="426"/>
      <c r="BE68" s="426"/>
      <c r="BF68" s="426"/>
      <c r="BG68" s="426"/>
      <c r="BH68" s="426"/>
      <c r="BI68" s="426"/>
      <c r="BJ68" s="426"/>
      <c r="BK68" s="426"/>
      <c r="BL68" s="426"/>
      <c r="BM68" s="426"/>
      <c r="BN68" s="426"/>
      <c r="BO68" s="426"/>
      <c r="BP68" s="426"/>
      <c r="BQ68" s="426"/>
      <c r="BR68" s="426"/>
      <c r="BS68" s="426"/>
      <c r="BT68" s="426"/>
      <c r="BU68" s="426"/>
      <c r="BV68" s="426"/>
      <c r="BW68" s="426"/>
      <c r="BX68" s="426"/>
      <c r="BY68" s="432"/>
      <c r="BZ68" s="433">
        <v>0</v>
      </c>
      <c r="CA68" s="426"/>
      <c r="CB68" s="426"/>
      <c r="CC68" s="426">
        <v>0</v>
      </c>
      <c r="CD68" s="426"/>
      <c r="CE68" s="426"/>
      <c r="CF68" s="426">
        <v>0</v>
      </c>
      <c r="CG68" s="426"/>
      <c r="CH68" s="426"/>
      <c r="CI68" s="426">
        <v>0</v>
      </c>
      <c r="CJ68" s="426"/>
      <c r="CK68" s="426"/>
      <c r="CL68" s="426">
        <v>0</v>
      </c>
      <c r="CM68" s="426"/>
      <c r="CN68" s="426"/>
      <c r="CO68" s="426">
        <v>0</v>
      </c>
      <c r="CP68" s="426"/>
      <c r="CQ68" s="426"/>
      <c r="CR68" s="426">
        <v>0</v>
      </c>
      <c r="CS68" s="426"/>
      <c r="CT68" s="426"/>
      <c r="CU68" s="426">
        <v>0</v>
      </c>
      <c r="CV68" s="426"/>
      <c r="CW68" s="426"/>
      <c r="CX68" s="426">
        <v>0</v>
      </c>
      <c r="CY68" s="426"/>
      <c r="CZ68" s="426"/>
      <c r="DA68" s="426">
        <v>0</v>
      </c>
      <c r="DB68" s="426"/>
      <c r="DC68" s="426"/>
      <c r="DD68" s="426">
        <v>0</v>
      </c>
      <c r="DE68" s="426"/>
      <c r="DF68" s="426"/>
      <c r="DG68" s="426">
        <v>0</v>
      </c>
      <c r="DH68" s="426"/>
      <c r="DI68" s="432"/>
      <c r="DJ68" s="433"/>
      <c r="DK68" s="426"/>
      <c r="DL68" s="426"/>
      <c r="DM68" s="426"/>
      <c r="DN68" s="426"/>
      <c r="DO68" s="426"/>
      <c r="DP68" s="426"/>
      <c r="DQ68" s="426"/>
      <c r="DR68" s="426"/>
      <c r="DS68" s="426"/>
      <c r="DT68" s="426"/>
      <c r="DU68" s="426"/>
      <c r="DV68" s="426"/>
      <c r="DW68" s="426"/>
      <c r="DX68" s="426"/>
      <c r="DY68" s="426"/>
      <c r="DZ68" s="426"/>
      <c r="EA68" s="426"/>
      <c r="EB68" s="426"/>
      <c r="EC68" s="426"/>
      <c r="ED68" s="426"/>
      <c r="EE68" s="426"/>
      <c r="EF68" s="426"/>
      <c r="EG68" s="426"/>
      <c r="EH68" s="426"/>
      <c r="EI68" s="426"/>
      <c r="EJ68" s="426"/>
      <c r="EK68" s="426"/>
      <c r="EL68" s="426"/>
      <c r="EM68" s="426"/>
      <c r="EN68" s="426"/>
      <c r="EO68" s="426"/>
      <c r="EP68" s="426"/>
      <c r="EQ68" s="426"/>
      <c r="ER68" s="426"/>
      <c r="ES68" s="432"/>
      <c r="ET68" s="433"/>
      <c r="EU68" s="426"/>
      <c r="EV68" s="426"/>
      <c r="EW68" s="426"/>
      <c r="EX68" s="426"/>
      <c r="EY68" s="426"/>
      <c r="EZ68" s="426"/>
      <c r="FA68" s="426"/>
      <c r="FB68" s="426"/>
      <c r="FC68" s="426"/>
      <c r="FD68" s="426"/>
      <c r="FE68" s="426"/>
      <c r="FF68" s="426"/>
      <c r="FG68" s="426"/>
      <c r="FH68" s="426"/>
      <c r="FI68" s="426"/>
      <c r="FJ68" s="426"/>
      <c r="FK68" s="426"/>
      <c r="FL68" s="426"/>
      <c r="FM68" s="426"/>
      <c r="FN68" s="426"/>
      <c r="FO68" s="426"/>
      <c r="FP68" s="426"/>
      <c r="FQ68" s="426"/>
      <c r="FR68" s="426"/>
      <c r="FS68" s="426"/>
      <c r="FT68" s="426"/>
      <c r="FU68" s="426"/>
      <c r="FV68" s="426"/>
      <c r="FW68" s="426"/>
      <c r="FX68" s="426"/>
      <c r="FY68" s="426"/>
      <c r="FZ68" s="426"/>
      <c r="GA68" s="426"/>
      <c r="GB68" s="426"/>
      <c r="GC68" s="432"/>
      <c r="GD68" s="433"/>
      <c r="GE68" s="426"/>
      <c r="GF68" s="426"/>
      <c r="GG68" s="426"/>
      <c r="GH68" s="426"/>
      <c r="GI68" s="426"/>
      <c r="GJ68" s="426"/>
      <c r="GK68" s="426"/>
      <c r="GL68" s="426"/>
      <c r="GM68" s="426"/>
      <c r="GN68" s="426"/>
      <c r="GO68" s="426"/>
      <c r="GP68" s="426"/>
      <c r="GQ68" s="426"/>
      <c r="GR68" s="426"/>
      <c r="GS68" s="426"/>
      <c r="GT68" s="426"/>
      <c r="GU68" s="426"/>
      <c r="GV68" s="426"/>
      <c r="GW68" s="426"/>
      <c r="GX68" s="426"/>
      <c r="GY68" s="426"/>
      <c r="GZ68" s="426"/>
      <c r="HA68" s="426"/>
      <c r="HB68" s="426"/>
      <c r="HC68" s="426"/>
      <c r="HD68" s="426"/>
      <c r="HE68" s="426"/>
      <c r="HF68" s="426"/>
      <c r="HG68" s="426"/>
      <c r="HH68" s="426"/>
      <c r="HI68" s="426"/>
      <c r="HJ68" s="426"/>
      <c r="HK68" s="426"/>
      <c r="HL68" s="426"/>
      <c r="HM68" s="432"/>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68" t="s">
        <v>33</v>
      </c>
      <c r="D71" s="126"/>
      <c r="E71" s="126"/>
      <c r="F71" s="126"/>
      <c r="G71" s="126"/>
      <c r="H71" s="126"/>
      <c r="I71" s="126"/>
      <c r="J71" s="126"/>
      <c r="K71" s="126"/>
      <c r="L71" s="126"/>
      <c r="M71" s="126"/>
      <c r="N71" s="126"/>
      <c r="O71" s="127" t="s">
        <v>805</v>
      </c>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68" t="s">
        <v>34</v>
      </c>
      <c r="D72" s="126"/>
      <c r="E72" s="126"/>
      <c r="F72" s="126"/>
      <c r="G72" s="126"/>
      <c r="H72" s="126"/>
      <c r="I72" s="126"/>
      <c r="J72" s="126"/>
      <c r="K72" s="126"/>
      <c r="L72" s="126"/>
      <c r="M72" s="126"/>
      <c r="N72" s="126"/>
      <c r="O72" s="67" t="s">
        <v>806</v>
      </c>
      <c r="P72" s="67"/>
      <c r="Q72" s="67"/>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68" t="s">
        <v>35</v>
      </c>
      <c r="D73" s="68"/>
      <c r="E73" s="68"/>
      <c r="F73" s="68"/>
      <c r="G73" s="68"/>
      <c r="H73" s="68"/>
      <c r="I73" s="68"/>
      <c r="J73" s="68"/>
      <c r="K73" s="68"/>
      <c r="L73" s="68"/>
      <c r="M73" s="68"/>
      <c r="N73" s="68"/>
      <c r="O73" s="128">
        <v>0.2</v>
      </c>
      <c r="P73" s="128"/>
      <c r="Q73" s="128"/>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29" t="s">
        <v>36</v>
      </c>
      <c r="D74" s="129"/>
      <c r="E74" s="129"/>
      <c r="F74" s="129"/>
      <c r="G74" s="129"/>
      <c r="H74" s="129"/>
      <c r="I74" s="129"/>
      <c r="J74" s="129"/>
      <c r="K74" s="129"/>
      <c r="L74" s="129"/>
      <c r="M74" s="129"/>
      <c r="N74" s="129"/>
      <c r="O74" s="65" t="s">
        <v>832</v>
      </c>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68" t="s">
        <v>34</v>
      </c>
      <c r="D75" s="68"/>
      <c r="E75" s="68"/>
      <c r="F75" s="68"/>
      <c r="G75" s="68"/>
      <c r="H75" s="68"/>
      <c r="I75" s="68"/>
      <c r="J75" s="68"/>
      <c r="K75" s="68"/>
      <c r="L75" s="68"/>
      <c r="M75" s="68"/>
      <c r="N75" s="68"/>
      <c r="O75" s="67" t="s">
        <v>833</v>
      </c>
      <c r="P75" s="67"/>
      <c r="Q75" s="67"/>
      <c r="R75" s="6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8" t="s">
        <v>37</v>
      </c>
      <c r="D76" s="68"/>
      <c r="E76" s="68"/>
      <c r="F76" s="68"/>
      <c r="G76" s="68"/>
      <c r="H76" s="68"/>
      <c r="I76" s="68"/>
      <c r="J76" s="68"/>
      <c r="K76" s="68"/>
      <c r="L76" s="68"/>
      <c r="M76" s="68"/>
      <c r="N76" s="68"/>
      <c r="O76" s="66">
        <v>0.15</v>
      </c>
      <c r="P76" s="67"/>
      <c r="Q76" s="6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8" t="s">
        <v>38</v>
      </c>
      <c r="D77" s="68"/>
      <c r="E77" s="68"/>
      <c r="F77" s="68"/>
      <c r="G77" s="68"/>
      <c r="H77" s="68"/>
      <c r="I77" s="68"/>
      <c r="J77" s="68"/>
      <c r="K77" s="68"/>
      <c r="L77" s="68"/>
      <c r="M77" s="68"/>
      <c r="N77" s="68"/>
      <c r="O77" s="67" t="s">
        <v>654</v>
      </c>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78" t="s">
        <v>39</v>
      </c>
      <c r="C79" s="79"/>
      <c r="D79" s="79"/>
      <c r="E79" s="79"/>
      <c r="F79" s="79"/>
      <c r="G79" s="79"/>
      <c r="H79" s="79"/>
      <c r="I79" s="79"/>
      <c r="J79" s="79"/>
      <c r="K79" s="79"/>
      <c r="L79" s="79"/>
      <c r="M79" s="79"/>
      <c r="N79" s="79"/>
      <c r="O79" s="79"/>
      <c r="P79" s="79"/>
      <c r="Q79" s="79"/>
      <c r="R79" s="79"/>
      <c r="S79" s="79"/>
      <c r="T79" s="79"/>
      <c r="U79" s="80"/>
      <c r="V79" s="78" t="s">
        <v>40</v>
      </c>
      <c r="W79" s="79"/>
      <c r="X79" s="79"/>
      <c r="Y79" s="79"/>
      <c r="Z79" s="79"/>
      <c r="AA79" s="80"/>
      <c r="AB79" s="78" t="s">
        <v>9</v>
      </c>
      <c r="AC79" s="79"/>
      <c r="AD79" s="79"/>
      <c r="AE79" s="79"/>
      <c r="AF79" s="80"/>
      <c r="AG79" s="78" t="s">
        <v>1</v>
      </c>
      <c r="AH79" s="79"/>
      <c r="AI79" s="79"/>
      <c r="AJ79" s="79"/>
      <c r="AK79" s="79"/>
      <c r="AL79" s="79"/>
      <c r="AM79" s="79"/>
      <c r="AN79" s="79"/>
      <c r="AO79" s="80"/>
      <c r="AP79" s="87" t="s">
        <v>5</v>
      </c>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9"/>
      <c r="BZ79" s="87" t="s">
        <v>41</v>
      </c>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9"/>
      <c r="DJ79" s="87" t="s">
        <v>42</v>
      </c>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9"/>
      <c r="ET79" s="87" t="s">
        <v>43</v>
      </c>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9"/>
      <c r="GD79" s="87" t="s">
        <v>44</v>
      </c>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9"/>
    </row>
    <row r="80" spans="2:221" ht="18" customHeight="1" thickBot="1" x14ac:dyDescent="0.25">
      <c r="B80" s="81"/>
      <c r="C80" s="82"/>
      <c r="D80" s="82"/>
      <c r="E80" s="82"/>
      <c r="F80" s="82"/>
      <c r="G80" s="82"/>
      <c r="H80" s="82"/>
      <c r="I80" s="82"/>
      <c r="J80" s="82"/>
      <c r="K80" s="82"/>
      <c r="L80" s="82"/>
      <c r="M80" s="82"/>
      <c r="N80" s="82"/>
      <c r="O80" s="82"/>
      <c r="P80" s="82"/>
      <c r="Q80" s="82"/>
      <c r="R80" s="82"/>
      <c r="S80" s="82"/>
      <c r="T80" s="82"/>
      <c r="U80" s="83"/>
      <c r="V80" s="81"/>
      <c r="W80" s="82"/>
      <c r="X80" s="82"/>
      <c r="Y80" s="82"/>
      <c r="Z80" s="82"/>
      <c r="AA80" s="83"/>
      <c r="AB80" s="81"/>
      <c r="AC80" s="82"/>
      <c r="AD80" s="82"/>
      <c r="AE80" s="82"/>
      <c r="AF80" s="83"/>
      <c r="AG80" s="81"/>
      <c r="AH80" s="82"/>
      <c r="AI80" s="82"/>
      <c r="AJ80" s="82"/>
      <c r="AK80" s="82"/>
      <c r="AL80" s="82"/>
      <c r="AM80" s="82"/>
      <c r="AN80" s="82"/>
      <c r="AO80" s="83"/>
      <c r="AP80" s="100" t="s">
        <v>11</v>
      </c>
      <c r="AQ80" s="101"/>
      <c r="AR80" s="101"/>
      <c r="AS80" s="101" t="s">
        <v>12</v>
      </c>
      <c r="AT80" s="101"/>
      <c r="AU80" s="101"/>
      <c r="AV80" s="75" t="s">
        <v>13</v>
      </c>
      <c r="AW80" s="76"/>
      <c r="AX80" s="77"/>
      <c r="AY80" s="75" t="s">
        <v>17</v>
      </c>
      <c r="AZ80" s="76"/>
      <c r="BA80" s="77"/>
      <c r="BB80" s="75" t="s">
        <v>14</v>
      </c>
      <c r="BC80" s="76"/>
      <c r="BD80" s="77"/>
      <c r="BE80" s="75" t="s">
        <v>15</v>
      </c>
      <c r="BF80" s="76"/>
      <c r="BG80" s="77"/>
      <c r="BH80" s="75" t="s">
        <v>16</v>
      </c>
      <c r="BI80" s="76"/>
      <c r="BJ80" s="77"/>
      <c r="BK80" s="75" t="s">
        <v>18</v>
      </c>
      <c r="BL80" s="76"/>
      <c r="BM80" s="77"/>
      <c r="BN80" s="75" t="s">
        <v>19</v>
      </c>
      <c r="BO80" s="76"/>
      <c r="BP80" s="77"/>
      <c r="BQ80" s="75" t="s">
        <v>20</v>
      </c>
      <c r="BR80" s="76"/>
      <c r="BS80" s="77"/>
      <c r="BT80" s="75" t="s">
        <v>21</v>
      </c>
      <c r="BU80" s="76"/>
      <c r="BV80" s="77"/>
      <c r="BW80" s="75" t="s">
        <v>22</v>
      </c>
      <c r="BX80" s="76"/>
      <c r="BY80" s="131"/>
      <c r="BZ80" s="100" t="s">
        <v>11</v>
      </c>
      <c r="CA80" s="101"/>
      <c r="CB80" s="101"/>
      <c r="CC80" s="101" t="s">
        <v>12</v>
      </c>
      <c r="CD80" s="101"/>
      <c r="CE80" s="101"/>
      <c r="CF80" s="75" t="s">
        <v>13</v>
      </c>
      <c r="CG80" s="76"/>
      <c r="CH80" s="77"/>
      <c r="CI80" s="75" t="s">
        <v>17</v>
      </c>
      <c r="CJ80" s="76"/>
      <c r="CK80" s="77"/>
      <c r="CL80" s="75" t="s">
        <v>14</v>
      </c>
      <c r="CM80" s="76"/>
      <c r="CN80" s="77"/>
      <c r="CO80" s="75" t="s">
        <v>15</v>
      </c>
      <c r="CP80" s="76"/>
      <c r="CQ80" s="77"/>
      <c r="CR80" s="75" t="s">
        <v>16</v>
      </c>
      <c r="CS80" s="76"/>
      <c r="CT80" s="77"/>
      <c r="CU80" s="75" t="s">
        <v>18</v>
      </c>
      <c r="CV80" s="76"/>
      <c r="CW80" s="77"/>
      <c r="CX80" s="75" t="s">
        <v>19</v>
      </c>
      <c r="CY80" s="76"/>
      <c r="CZ80" s="77"/>
      <c r="DA80" s="75" t="s">
        <v>20</v>
      </c>
      <c r="DB80" s="76"/>
      <c r="DC80" s="77"/>
      <c r="DD80" s="75" t="s">
        <v>21</v>
      </c>
      <c r="DE80" s="76"/>
      <c r="DF80" s="77"/>
      <c r="DG80" s="75" t="s">
        <v>22</v>
      </c>
      <c r="DH80" s="76"/>
      <c r="DI80" s="131"/>
      <c r="DJ80" s="100" t="s">
        <v>11</v>
      </c>
      <c r="DK80" s="101"/>
      <c r="DL80" s="101"/>
      <c r="DM80" s="101" t="s">
        <v>12</v>
      </c>
      <c r="DN80" s="101"/>
      <c r="DO80" s="101"/>
      <c r="DP80" s="75" t="s">
        <v>13</v>
      </c>
      <c r="DQ80" s="76"/>
      <c r="DR80" s="77"/>
      <c r="DS80" s="75" t="s">
        <v>17</v>
      </c>
      <c r="DT80" s="76"/>
      <c r="DU80" s="77"/>
      <c r="DV80" s="75" t="s">
        <v>14</v>
      </c>
      <c r="DW80" s="76"/>
      <c r="DX80" s="77"/>
      <c r="DY80" s="75" t="s">
        <v>15</v>
      </c>
      <c r="DZ80" s="76"/>
      <c r="EA80" s="77"/>
      <c r="EB80" s="75" t="s">
        <v>16</v>
      </c>
      <c r="EC80" s="76"/>
      <c r="ED80" s="77"/>
      <c r="EE80" s="75" t="s">
        <v>18</v>
      </c>
      <c r="EF80" s="76"/>
      <c r="EG80" s="77"/>
      <c r="EH80" s="75" t="s">
        <v>19</v>
      </c>
      <c r="EI80" s="76"/>
      <c r="EJ80" s="77"/>
      <c r="EK80" s="75" t="s">
        <v>20</v>
      </c>
      <c r="EL80" s="76"/>
      <c r="EM80" s="77"/>
      <c r="EN80" s="75" t="s">
        <v>21</v>
      </c>
      <c r="EO80" s="76"/>
      <c r="EP80" s="77"/>
      <c r="EQ80" s="75" t="s">
        <v>22</v>
      </c>
      <c r="ER80" s="76"/>
      <c r="ES80" s="131"/>
      <c r="ET80" s="100" t="s">
        <v>11</v>
      </c>
      <c r="EU80" s="101"/>
      <c r="EV80" s="101"/>
      <c r="EW80" s="101" t="s">
        <v>12</v>
      </c>
      <c r="EX80" s="101"/>
      <c r="EY80" s="101"/>
      <c r="EZ80" s="75" t="s">
        <v>13</v>
      </c>
      <c r="FA80" s="76"/>
      <c r="FB80" s="77"/>
      <c r="FC80" s="75" t="s">
        <v>17</v>
      </c>
      <c r="FD80" s="76"/>
      <c r="FE80" s="77"/>
      <c r="FF80" s="75" t="s">
        <v>14</v>
      </c>
      <c r="FG80" s="76"/>
      <c r="FH80" s="77"/>
      <c r="FI80" s="75" t="s">
        <v>15</v>
      </c>
      <c r="FJ80" s="76"/>
      <c r="FK80" s="77"/>
      <c r="FL80" s="75" t="s">
        <v>16</v>
      </c>
      <c r="FM80" s="76"/>
      <c r="FN80" s="77"/>
      <c r="FO80" s="75" t="s">
        <v>18</v>
      </c>
      <c r="FP80" s="76"/>
      <c r="FQ80" s="77"/>
      <c r="FR80" s="75" t="s">
        <v>19</v>
      </c>
      <c r="FS80" s="76"/>
      <c r="FT80" s="77"/>
      <c r="FU80" s="75" t="s">
        <v>20</v>
      </c>
      <c r="FV80" s="76"/>
      <c r="FW80" s="77"/>
      <c r="FX80" s="75" t="s">
        <v>21</v>
      </c>
      <c r="FY80" s="76"/>
      <c r="FZ80" s="77"/>
      <c r="GA80" s="75" t="s">
        <v>22</v>
      </c>
      <c r="GB80" s="76"/>
      <c r="GC80" s="131"/>
      <c r="GD80" s="100" t="s">
        <v>11</v>
      </c>
      <c r="GE80" s="101"/>
      <c r="GF80" s="101"/>
      <c r="GG80" s="101" t="s">
        <v>12</v>
      </c>
      <c r="GH80" s="101"/>
      <c r="GI80" s="101"/>
      <c r="GJ80" s="75" t="s">
        <v>13</v>
      </c>
      <c r="GK80" s="76"/>
      <c r="GL80" s="77"/>
      <c r="GM80" s="75" t="s">
        <v>17</v>
      </c>
      <c r="GN80" s="76"/>
      <c r="GO80" s="77"/>
      <c r="GP80" s="75" t="s">
        <v>14</v>
      </c>
      <c r="GQ80" s="76"/>
      <c r="GR80" s="77"/>
      <c r="GS80" s="75" t="s">
        <v>15</v>
      </c>
      <c r="GT80" s="76"/>
      <c r="GU80" s="77"/>
      <c r="GV80" s="75" t="s">
        <v>16</v>
      </c>
      <c r="GW80" s="76"/>
      <c r="GX80" s="77"/>
      <c r="GY80" s="75" t="s">
        <v>18</v>
      </c>
      <c r="GZ80" s="76"/>
      <c r="HA80" s="77"/>
      <c r="HB80" s="75" t="s">
        <v>19</v>
      </c>
      <c r="HC80" s="76"/>
      <c r="HD80" s="77"/>
      <c r="HE80" s="75" t="s">
        <v>20</v>
      </c>
      <c r="HF80" s="76"/>
      <c r="HG80" s="77"/>
      <c r="HH80" s="75" t="s">
        <v>21</v>
      </c>
      <c r="HI80" s="76"/>
      <c r="HJ80" s="77"/>
      <c r="HK80" s="75" t="s">
        <v>22</v>
      </c>
      <c r="HL80" s="76"/>
      <c r="HM80" s="131"/>
    </row>
    <row r="81" spans="2:221" ht="22.5" customHeight="1" x14ac:dyDescent="0.2">
      <c r="B81" s="132" t="s">
        <v>834</v>
      </c>
      <c r="C81" s="133"/>
      <c r="D81" s="133"/>
      <c r="E81" s="133"/>
      <c r="F81" s="133"/>
      <c r="G81" s="133"/>
      <c r="H81" s="133"/>
      <c r="I81" s="133"/>
      <c r="J81" s="133"/>
      <c r="K81" s="133"/>
      <c r="L81" s="133"/>
      <c r="M81" s="133"/>
      <c r="N81" s="133"/>
      <c r="O81" s="133"/>
      <c r="P81" s="133"/>
      <c r="Q81" s="133"/>
      <c r="R81" s="133"/>
      <c r="S81" s="133"/>
      <c r="T81" s="133"/>
      <c r="U81" s="134"/>
      <c r="V81" s="138" t="s">
        <v>842</v>
      </c>
      <c r="W81" s="139"/>
      <c r="X81" s="139"/>
      <c r="Y81" s="139"/>
      <c r="Z81" s="139"/>
      <c r="AA81" s="140"/>
      <c r="AB81" s="144">
        <v>1.636E-2</v>
      </c>
      <c r="AC81" s="145"/>
      <c r="AD81" s="145"/>
      <c r="AE81" s="145"/>
      <c r="AF81" s="146"/>
      <c r="AG81" s="150" t="s">
        <v>23</v>
      </c>
      <c r="AH81" s="151"/>
      <c r="AI81" s="151"/>
      <c r="AJ81" s="151"/>
      <c r="AK81" s="151"/>
      <c r="AL81" s="152">
        <f>SUM(AP81:HM81)</f>
        <v>2</v>
      </c>
      <c r="AM81" s="153"/>
      <c r="AN81" s="153"/>
      <c r="AO81" s="154"/>
      <c r="AP81" s="86">
        <v>1</v>
      </c>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130"/>
      <c r="BZ81" s="155">
        <v>1</v>
      </c>
      <c r="CA81" s="90"/>
      <c r="CB81" s="90"/>
      <c r="CC81" s="90">
        <v>0</v>
      </c>
      <c r="CD81" s="90"/>
      <c r="CE81" s="90"/>
      <c r="CF81" s="90">
        <v>0</v>
      </c>
      <c r="CG81" s="90"/>
      <c r="CH81" s="90"/>
      <c r="CI81" s="90">
        <v>0</v>
      </c>
      <c r="CJ81" s="90"/>
      <c r="CK81" s="90"/>
      <c r="CL81" s="90">
        <v>0</v>
      </c>
      <c r="CM81" s="90"/>
      <c r="CN81" s="90"/>
      <c r="CO81" s="90">
        <v>0</v>
      </c>
      <c r="CP81" s="90"/>
      <c r="CQ81" s="90"/>
      <c r="CR81" s="90">
        <v>0</v>
      </c>
      <c r="CS81" s="90"/>
      <c r="CT81" s="90"/>
      <c r="CU81" s="90">
        <v>0</v>
      </c>
      <c r="CV81" s="90"/>
      <c r="CW81" s="90"/>
      <c r="CX81" s="90">
        <v>0</v>
      </c>
      <c r="CY81" s="90"/>
      <c r="CZ81" s="90"/>
      <c r="DA81" s="90">
        <v>0</v>
      </c>
      <c r="DB81" s="90"/>
      <c r="DC81" s="90"/>
      <c r="DD81" s="90">
        <v>0</v>
      </c>
      <c r="DE81" s="90"/>
      <c r="DF81" s="90"/>
      <c r="DG81" s="90">
        <v>0</v>
      </c>
      <c r="DH81" s="90"/>
      <c r="DI81" s="130"/>
      <c r="DJ81" s="155"/>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130"/>
      <c r="ET81" s="155"/>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130"/>
      <c r="GD81" s="155"/>
      <c r="GE81" s="90"/>
      <c r="GF81" s="90"/>
      <c r="GG81" s="90"/>
      <c r="GH81" s="90"/>
      <c r="GI81" s="90"/>
      <c r="GJ81" s="90"/>
      <c r="GK81" s="90"/>
      <c r="GL81" s="90"/>
      <c r="GM81" s="90"/>
      <c r="GN81" s="90"/>
      <c r="GO81" s="90"/>
      <c r="GP81" s="90"/>
      <c r="GQ81" s="90"/>
      <c r="GR81" s="90"/>
      <c r="GS81" s="90"/>
      <c r="GT81" s="90"/>
      <c r="GU81" s="90"/>
      <c r="GV81" s="90"/>
      <c r="GW81" s="90"/>
      <c r="GX81" s="90"/>
      <c r="GY81" s="90"/>
      <c r="GZ81" s="90"/>
      <c r="HA81" s="90"/>
      <c r="HB81" s="90"/>
      <c r="HC81" s="90"/>
      <c r="HD81" s="90"/>
      <c r="HE81" s="90"/>
      <c r="HF81" s="90"/>
      <c r="HG81" s="90"/>
      <c r="HH81" s="90"/>
      <c r="HI81" s="90"/>
      <c r="HJ81" s="90"/>
      <c r="HK81" s="90"/>
      <c r="HL81" s="90"/>
      <c r="HM81" s="130"/>
    </row>
    <row r="82" spans="2:221" ht="22.5" customHeight="1" x14ac:dyDescent="0.2">
      <c r="B82" s="135"/>
      <c r="C82" s="136"/>
      <c r="D82" s="136"/>
      <c r="E82" s="136"/>
      <c r="F82" s="136"/>
      <c r="G82" s="136"/>
      <c r="H82" s="136"/>
      <c r="I82" s="136"/>
      <c r="J82" s="136"/>
      <c r="K82" s="136"/>
      <c r="L82" s="136"/>
      <c r="M82" s="136"/>
      <c r="N82" s="136"/>
      <c r="O82" s="136"/>
      <c r="P82" s="136"/>
      <c r="Q82" s="136"/>
      <c r="R82" s="136"/>
      <c r="S82" s="136"/>
      <c r="T82" s="136"/>
      <c r="U82" s="137"/>
      <c r="V82" s="141"/>
      <c r="W82" s="142"/>
      <c r="X82" s="142"/>
      <c r="Y82" s="142"/>
      <c r="Z82" s="142"/>
      <c r="AA82" s="143"/>
      <c r="AB82" s="147"/>
      <c r="AC82" s="148"/>
      <c r="AD82" s="148"/>
      <c r="AE82" s="148"/>
      <c r="AF82" s="149"/>
      <c r="AG82" s="69" t="s">
        <v>24</v>
      </c>
      <c r="AH82" s="70"/>
      <c r="AI82" s="70"/>
      <c r="AJ82" s="70"/>
      <c r="AK82" s="70"/>
      <c r="AL82" s="71">
        <f t="shared" ref="AL82:AL98" si="2">SUM(AP82:HM82)</f>
        <v>2</v>
      </c>
      <c r="AM82" s="72"/>
      <c r="AN82" s="72"/>
      <c r="AO82" s="73"/>
      <c r="AP82" s="74">
        <v>1</v>
      </c>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102"/>
      <c r="BZ82" s="60">
        <v>0</v>
      </c>
      <c r="CA82" s="59"/>
      <c r="CB82" s="59"/>
      <c r="CC82" s="59">
        <v>0</v>
      </c>
      <c r="CD82" s="59"/>
      <c r="CE82" s="59"/>
      <c r="CF82" s="59">
        <v>1</v>
      </c>
      <c r="CG82" s="59"/>
      <c r="CH82" s="59"/>
      <c r="CI82" s="59">
        <v>0</v>
      </c>
      <c r="CJ82" s="59"/>
      <c r="CK82" s="59"/>
      <c r="CL82" s="59">
        <v>0</v>
      </c>
      <c r="CM82" s="59"/>
      <c r="CN82" s="59"/>
      <c r="CO82" s="59">
        <v>0</v>
      </c>
      <c r="CP82" s="59"/>
      <c r="CQ82" s="59"/>
      <c r="CR82" s="59">
        <v>0</v>
      </c>
      <c r="CS82" s="59"/>
      <c r="CT82" s="59"/>
      <c r="CU82" s="59">
        <v>0</v>
      </c>
      <c r="CV82" s="59"/>
      <c r="CW82" s="59"/>
      <c r="CX82" s="59">
        <v>0</v>
      </c>
      <c r="CY82" s="59"/>
      <c r="CZ82" s="59"/>
      <c r="DA82" s="59">
        <v>0</v>
      </c>
      <c r="DB82" s="59"/>
      <c r="DC82" s="59"/>
      <c r="DD82" s="59">
        <v>0</v>
      </c>
      <c r="DE82" s="59"/>
      <c r="DF82" s="59"/>
      <c r="DG82" s="59">
        <v>0</v>
      </c>
      <c r="DH82" s="59"/>
      <c r="DI82" s="102"/>
      <c r="DJ82" s="60"/>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102"/>
      <c r="ET82" s="60"/>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102"/>
      <c r="GD82" s="60"/>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102"/>
    </row>
    <row r="83" spans="2:221" ht="18" customHeight="1" x14ac:dyDescent="0.2">
      <c r="B83" s="161" t="s">
        <v>835</v>
      </c>
      <c r="C83" s="162"/>
      <c r="D83" s="162"/>
      <c r="E83" s="162"/>
      <c r="F83" s="162"/>
      <c r="G83" s="162"/>
      <c r="H83" s="162"/>
      <c r="I83" s="162"/>
      <c r="J83" s="162"/>
      <c r="K83" s="162"/>
      <c r="L83" s="162"/>
      <c r="M83" s="162"/>
      <c r="N83" s="162"/>
      <c r="O83" s="162"/>
      <c r="P83" s="162"/>
      <c r="Q83" s="162"/>
      <c r="R83" s="162"/>
      <c r="S83" s="162"/>
      <c r="T83" s="162"/>
      <c r="U83" s="163"/>
      <c r="V83" s="167" t="s">
        <v>843</v>
      </c>
      <c r="W83" s="168"/>
      <c r="X83" s="168"/>
      <c r="Y83" s="168"/>
      <c r="Z83" s="168"/>
      <c r="AA83" s="169"/>
      <c r="AB83" s="173">
        <v>0.45330999999999999</v>
      </c>
      <c r="AC83" s="174"/>
      <c r="AD83" s="174"/>
      <c r="AE83" s="174"/>
      <c r="AF83" s="175"/>
      <c r="AG83" s="91" t="s">
        <v>23</v>
      </c>
      <c r="AH83" s="92"/>
      <c r="AI83" s="92"/>
      <c r="AJ83" s="92"/>
      <c r="AK83" s="92"/>
      <c r="AL83" s="93">
        <f t="shared" si="2"/>
        <v>2</v>
      </c>
      <c r="AM83" s="94"/>
      <c r="AN83" s="94"/>
      <c r="AO83" s="95"/>
      <c r="AP83" s="61">
        <v>1</v>
      </c>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3"/>
      <c r="BZ83" s="61">
        <v>1</v>
      </c>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3"/>
      <c r="DJ83" s="180"/>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103"/>
      <c r="ET83" s="180"/>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103"/>
      <c r="GD83" s="180"/>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103"/>
    </row>
    <row r="84" spans="2:221" ht="18" customHeight="1" x14ac:dyDescent="0.2">
      <c r="B84" s="164"/>
      <c r="C84" s="165"/>
      <c r="D84" s="165"/>
      <c r="E84" s="165"/>
      <c r="F84" s="165"/>
      <c r="G84" s="165"/>
      <c r="H84" s="165"/>
      <c r="I84" s="165"/>
      <c r="J84" s="165"/>
      <c r="K84" s="165"/>
      <c r="L84" s="165"/>
      <c r="M84" s="165"/>
      <c r="N84" s="165"/>
      <c r="O84" s="165"/>
      <c r="P84" s="165"/>
      <c r="Q84" s="165"/>
      <c r="R84" s="165"/>
      <c r="S84" s="165"/>
      <c r="T84" s="165"/>
      <c r="U84" s="166"/>
      <c r="V84" s="170"/>
      <c r="W84" s="171"/>
      <c r="X84" s="171"/>
      <c r="Y84" s="171"/>
      <c r="Z84" s="171"/>
      <c r="AA84" s="172"/>
      <c r="AB84" s="176"/>
      <c r="AC84" s="177"/>
      <c r="AD84" s="177"/>
      <c r="AE84" s="177"/>
      <c r="AF84" s="178"/>
      <c r="AG84" s="91" t="s">
        <v>24</v>
      </c>
      <c r="AH84" s="92"/>
      <c r="AI84" s="92"/>
      <c r="AJ84" s="92"/>
      <c r="AK84" s="92"/>
      <c r="AL84" s="93">
        <f t="shared" si="2"/>
        <v>1.75</v>
      </c>
      <c r="AM84" s="94"/>
      <c r="AN84" s="94"/>
      <c r="AO84" s="95"/>
      <c r="AP84" s="61">
        <v>1</v>
      </c>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3"/>
      <c r="BZ84" s="554">
        <v>0.75</v>
      </c>
      <c r="CA84" s="555"/>
      <c r="CB84" s="555"/>
      <c r="CC84" s="555"/>
      <c r="CD84" s="555"/>
      <c r="CE84" s="555"/>
      <c r="CF84" s="555"/>
      <c r="CG84" s="555"/>
      <c r="CH84" s="555"/>
      <c r="CI84" s="555"/>
      <c r="CJ84" s="555"/>
      <c r="CK84" s="555"/>
      <c r="CL84" s="555"/>
      <c r="CM84" s="555"/>
      <c r="CN84" s="555"/>
      <c r="CO84" s="555"/>
      <c r="CP84" s="555"/>
      <c r="CQ84" s="555"/>
      <c r="CR84" s="555"/>
      <c r="CS84" s="555"/>
      <c r="CT84" s="555"/>
      <c r="CU84" s="555"/>
      <c r="CV84" s="555"/>
      <c r="CW84" s="555"/>
      <c r="CX84" s="555"/>
      <c r="CY84" s="555"/>
      <c r="CZ84" s="555"/>
      <c r="DA84" s="555"/>
      <c r="DB84" s="555"/>
      <c r="DC84" s="555"/>
      <c r="DD84" s="555"/>
      <c r="DE84" s="555"/>
      <c r="DF84" s="555"/>
      <c r="DG84" s="555"/>
      <c r="DH84" s="555"/>
      <c r="DI84" s="556"/>
      <c r="DJ84" s="180"/>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103"/>
      <c r="ET84" s="180"/>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103"/>
      <c r="GD84" s="180"/>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103"/>
    </row>
    <row r="85" spans="2:221" ht="18" customHeight="1" x14ac:dyDescent="0.2">
      <c r="B85" s="185" t="s">
        <v>836</v>
      </c>
      <c r="C85" s="186"/>
      <c r="D85" s="186"/>
      <c r="E85" s="186"/>
      <c r="F85" s="186"/>
      <c r="G85" s="186"/>
      <c r="H85" s="186"/>
      <c r="I85" s="186"/>
      <c r="J85" s="186"/>
      <c r="K85" s="186"/>
      <c r="L85" s="186"/>
      <c r="M85" s="186"/>
      <c r="N85" s="186"/>
      <c r="O85" s="186"/>
      <c r="P85" s="186"/>
      <c r="Q85" s="186"/>
      <c r="R85" s="186"/>
      <c r="S85" s="186"/>
      <c r="T85" s="186"/>
      <c r="U85" s="187"/>
      <c r="V85" s="188" t="s">
        <v>844</v>
      </c>
      <c r="W85" s="189"/>
      <c r="X85" s="189"/>
      <c r="Y85" s="189"/>
      <c r="Z85" s="189"/>
      <c r="AA85" s="190"/>
      <c r="AB85" s="191">
        <v>3.46E-3</v>
      </c>
      <c r="AC85" s="192"/>
      <c r="AD85" s="192"/>
      <c r="AE85" s="192"/>
      <c r="AF85" s="193"/>
      <c r="AG85" s="69" t="s">
        <v>23</v>
      </c>
      <c r="AH85" s="70"/>
      <c r="AI85" s="70"/>
      <c r="AJ85" s="70"/>
      <c r="AK85" s="70"/>
      <c r="AL85" s="71">
        <f t="shared" si="2"/>
        <v>12</v>
      </c>
      <c r="AM85" s="72"/>
      <c r="AN85" s="72"/>
      <c r="AO85" s="73"/>
      <c r="AP85" s="194"/>
      <c r="AQ85" s="59"/>
      <c r="AR85" s="59"/>
      <c r="AS85" s="59">
        <v>1</v>
      </c>
      <c r="AT85" s="59"/>
      <c r="AU85" s="59"/>
      <c r="AV85" s="59"/>
      <c r="AW85" s="59"/>
      <c r="AX85" s="59"/>
      <c r="AY85" s="59">
        <v>1</v>
      </c>
      <c r="AZ85" s="59"/>
      <c r="BA85" s="59"/>
      <c r="BB85" s="59"/>
      <c r="BC85" s="59"/>
      <c r="BD85" s="59"/>
      <c r="BE85" s="59">
        <v>1</v>
      </c>
      <c r="BF85" s="59"/>
      <c r="BG85" s="59"/>
      <c r="BH85" s="59"/>
      <c r="BI85" s="59"/>
      <c r="BJ85" s="59"/>
      <c r="BK85" s="59">
        <v>1</v>
      </c>
      <c r="BL85" s="59"/>
      <c r="BM85" s="59"/>
      <c r="BN85" s="59"/>
      <c r="BO85" s="59"/>
      <c r="BP85" s="59"/>
      <c r="BQ85" s="59">
        <v>1</v>
      </c>
      <c r="BR85" s="59"/>
      <c r="BS85" s="59"/>
      <c r="BT85" s="59"/>
      <c r="BU85" s="59"/>
      <c r="BV85" s="59"/>
      <c r="BW85" s="59">
        <v>1</v>
      </c>
      <c r="BX85" s="59"/>
      <c r="BY85" s="102"/>
      <c r="BZ85" s="60">
        <v>0</v>
      </c>
      <c r="CA85" s="59"/>
      <c r="CB85" s="59"/>
      <c r="CC85" s="59">
        <v>1</v>
      </c>
      <c r="CD85" s="59"/>
      <c r="CE85" s="59"/>
      <c r="CF85" s="59">
        <v>0</v>
      </c>
      <c r="CG85" s="59"/>
      <c r="CH85" s="59"/>
      <c r="CI85" s="59">
        <v>1</v>
      </c>
      <c r="CJ85" s="59"/>
      <c r="CK85" s="59"/>
      <c r="CL85" s="59">
        <v>0</v>
      </c>
      <c r="CM85" s="59"/>
      <c r="CN85" s="59"/>
      <c r="CO85" s="59">
        <v>1</v>
      </c>
      <c r="CP85" s="59"/>
      <c r="CQ85" s="59"/>
      <c r="CR85" s="59">
        <v>0</v>
      </c>
      <c r="CS85" s="59"/>
      <c r="CT85" s="59"/>
      <c r="CU85" s="59">
        <v>1</v>
      </c>
      <c r="CV85" s="59"/>
      <c r="CW85" s="59"/>
      <c r="CX85" s="59">
        <v>0</v>
      </c>
      <c r="CY85" s="59"/>
      <c r="CZ85" s="59"/>
      <c r="DA85" s="59">
        <v>1</v>
      </c>
      <c r="DB85" s="59"/>
      <c r="DC85" s="59"/>
      <c r="DD85" s="59">
        <v>0</v>
      </c>
      <c r="DE85" s="59"/>
      <c r="DF85" s="59"/>
      <c r="DG85" s="59">
        <v>1</v>
      </c>
      <c r="DH85" s="59"/>
      <c r="DI85" s="102"/>
      <c r="DJ85" s="60"/>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102"/>
      <c r="ET85" s="60"/>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102"/>
      <c r="GD85" s="60"/>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102"/>
    </row>
    <row r="86" spans="2:221" ht="18" customHeight="1" x14ac:dyDescent="0.2">
      <c r="B86" s="135"/>
      <c r="C86" s="136"/>
      <c r="D86" s="136"/>
      <c r="E86" s="136"/>
      <c r="F86" s="136"/>
      <c r="G86" s="136"/>
      <c r="H86" s="136"/>
      <c r="I86" s="136"/>
      <c r="J86" s="136"/>
      <c r="K86" s="136"/>
      <c r="L86" s="136"/>
      <c r="M86" s="136"/>
      <c r="N86" s="136"/>
      <c r="O86" s="136"/>
      <c r="P86" s="136"/>
      <c r="Q86" s="136"/>
      <c r="R86" s="136"/>
      <c r="S86" s="136"/>
      <c r="T86" s="136"/>
      <c r="U86" s="137"/>
      <c r="V86" s="141"/>
      <c r="W86" s="142"/>
      <c r="X86" s="142"/>
      <c r="Y86" s="142"/>
      <c r="Z86" s="142"/>
      <c r="AA86" s="143"/>
      <c r="AB86" s="147"/>
      <c r="AC86" s="148"/>
      <c r="AD86" s="148"/>
      <c r="AE86" s="148"/>
      <c r="AF86" s="149"/>
      <c r="AG86" s="69" t="s">
        <v>24</v>
      </c>
      <c r="AH86" s="70"/>
      <c r="AI86" s="70"/>
      <c r="AJ86" s="70"/>
      <c r="AK86" s="70"/>
      <c r="AL86" s="71">
        <f t="shared" si="2"/>
        <v>3</v>
      </c>
      <c r="AM86" s="72"/>
      <c r="AN86" s="72"/>
      <c r="AO86" s="73"/>
      <c r="AP86" s="74"/>
      <c r="AQ86" s="59"/>
      <c r="AR86" s="59"/>
      <c r="AS86" s="59">
        <v>0</v>
      </c>
      <c r="AT86" s="59"/>
      <c r="AU86" s="59"/>
      <c r="AV86" s="59"/>
      <c r="AW86" s="59"/>
      <c r="AX86" s="59"/>
      <c r="AY86" s="59">
        <v>0</v>
      </c>
      <c r="AZ86" s="59"/>
      <c r="BA86" s="59"/>
      <c r="BB86" s="59"/>
      <c r="BC86" s="59"/>
      <c r="BD86" s="59"/>
      <c r="BE86" s="59">
        <v>0</v>
      </c>
      <c r="BF86" s="59"/>
      <c r="BG86" s="59"/>
      <c r="BH86" s="59"/>
      <c r="BI86" s="59"/>
      <c r="BJ86" s="59"/>
      <c r="BK86" s="59">
        <v>0</v>
      </c>
      <c r="BL86" s="59"/>
      <c r="BM86" s="59"/>
      <c r="BN86" s="59"/>
      <c r="BO86" s="59"/>
      <c r="BP86" s="59"/>
      <c r="BQ86" s="59">
        <v>0</v>
      </c>
      <c r="BR86" s="59"/>
      <c r="BS86" s="59"/>
      <c r="BT86" s="59"/>
      <c r="BU86" s="59"/>
      <c r="BV86" s="59"/>
      <c r="BW86" s="59">
        <v>0</v>
      </c>
      <c r="BX86" s="59"/>
      <c r="BY86" s="102"/>
      <c r="BZ86" s="60">
        <v>0</v>
      </c>
      <c r="CA86" s="59"/>
      <c r="CB86" s="59"/>
      <c r="CC86" s="59">
        <v>0</v>
      </c>
      <c r="CD86" s="59"/>
      <c r="CE86" s="59"/>
      <c r="CF86" s="59">
        <v>0</v>
      </c>
      <c r="CG86" s="59"/>
      <c r="CH86" s="59"/>
      <c r="CI86" s="59">
        <v>0</v>
      </c>
      <c r="CJ86" s="59"/>
      <c r="CK86" s="59"/>
      <c r="CL86" s="59">
        <v>0</v>
      </c>
      <c r="CM86" s="59"/>
      <c r="CN86" s="59"/>
      <c r="CO86" s="59">
        <v>1</v>
      </c>
      <c r="CP86" s="59"/>
      <c r="CQ86" s="59"/>
      <c r="CR86" s="59">
        <v>0</v>
      </c>
      <c r="CS86" s="59"/>
      <c r="CT86" s="59"/>
      <c r="CU86" s="59">
        <v>1</v>
      </c>
      <c r="CV86" s="59"/>
      <c r="CW86" s="59"/>
      <c r="CX86" s="59">
        <v>0</v>
      </c>
      <c r="CY86" s="59"/>
      <c r="CZ86" s="59"/>
      <c r="DA86" s="59">
        <v>1</v>
      </c>
      <c r="DB86" s="59"/>
      <c r="DC86" s="59"/>
      <c r="DD86" s="59">
        <v>0</v>
      </c>
      <c r="DE86" s="59"/>
      <c r="DF86" s="59"/>
      <c r="DG86" s="59">
        <v>0</v>
      </c>
      <c r="DH86" s="59"/>
      <c r="DI86" s="102"/>
      <c r="DJ86" s="60"/>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102"/>
      <c r="ET86" s="60"/>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102"/>
      <c r="GD86" s="60"/>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102"/>
    </row>
    <row r="87" spans="2:221" ht="18" customHeight="1" x14ac:dyDescent="0.2">
      <c r="B87" s="161" t="s">
        <v>837</v>
      </c>
      <c r="C87" s="162"/>
      <c r="D87" s="162"/>
      <c r="E87" s="162"/>
      <c r="F87" s="162"/>
      <c r="G87" s="162"/>
      <c r="H87" s="162"/>
      <c r="I87" s="162"/>
      <c r="J87" s="162"/>
      <c r="K87" s="162"/>
      <c r="L87" s="162"/>
      <c r="M87" s="162"/>
      <c r="N87" s="162"/>
      <c r="O87" s="162"/>
      <c r="P87" s="162"/>
      <c r="Q87" s="162"/>
      <c r="R87" s="162"/>
      <c r="S87" s="162"/>
      <c r="T87" s="162"/>
      <c r="U87" s="163"/>
      <c r="V87" s="167" t="s">
        <v>845</v>
      </c>
      <c r="W87" s="168"/>
      <c r="X87" s="168"/>
      <c r="Y87" s="168"/>
      <c r="Z87" s="168"/>
      <c r="AA87" s="169"/>
      <c r="AB87" s="173">
        <v>3.46E-3</v>
      </c>
      <c r="AC87" s="174"/>
      <c r="AD87" s="174"/>
      <c r="AE87" s="174"/>
      <c r="AF87" s="175"/>
      <c r="AG87" s="91" t="s">
        <v>23</v>
      </c>
      <c r="AH87" s="92"/>
      <c r="AI87" s="92"/>
      <c r="AJ87" s="92"/>
      <c r="AK87" s="92"/>
      <c r="AL87" s="93">
        <f t="shared" si="2"/>
        <v>12</v>
      </c>
      <c r="AM87" s="94"/>
      <c r="AN87" s="94"/>
      <c r="AO87" s="95"/>
      <c r="AP87" s="179"/>
      <c r="AQ87" s="64"/>
      <c r="AR87" s="64"/>
      <c r="AS87" s="64">
        <v>1</v>
      </c>
      <c r="AT87" s="64"/>
      <c r="AU87" s="64"/>
      <c r="AV87" s="64"/>
      <c r="AW87" s="64"/>
      <c r="AX87" s="64"/>
      <c r="AY87" s="64">
        <v>1</v>
      </c>
      <c r="AZ87" s="64"/>
      <c r="BA87" s="64"/>
      <c r="BB87" s="64"/>
      <c r="BC87" s="64"/>
      <c r="BD87" s="64"/>
      <c r="BE87" s="64">
        <v>1</v>
      </c>
      <c r="BF87" s="64"/>
      <c r="BG87" s="64"/>
      <c r="BH87" s="64"/>
      <c r="BI87" s="64"/>
      <c r="BJ87" s="64"/>
      <c r="BK87" s="64">
        <v>1</v>
      </c>
      <c r="BL87" s="64"/>
      <c r="BM87" s="64"/>
      <c r="BN87" s="64"/>
      <c r="BO87" s="64"/>
      <c r="BP87" s="64"/>
      <c r="BQ87" s="64">
        <v>1</v>
      </c>
      <c r="BR87" s="64"/>
      <c r="BS87" s="64"/>
      <c r="BT87" s="64"/>
      <c r="BU87" s="64"/>
      <c r="BV87" s="64"/>
      <c r="BW87" s="64">
        <v>1</v>
      </c>
      <c r="BX87" s="64"/>
      <c r="BY87" s="103"/>
      <c r="BZ87" s="180">
        <v>0</v>
      </c>
      <c r="CA87" s="64"/>
      <c r="CB87" s="64"/>
      <c r="CC87" s="64">
        <v>1</v>
      </c>
      <c r="CD87" s="64"/>
      <c r="CE87" s="64"/>
      <c r="CF87" s="64">
        <v>0</v>
      </c>
      <c r="CG87" s="64"/>
      <c r="CH87" s="64"/>
      <c r="CI87" s="64">
        <v>1</v>
      </c>
      <c r="CJ87" s="64"/>
      <c r="CK87" s="64"/>
      <c r="CL87" s="64">
        <v>0</v>
      </c>
      <c r="CM87" s="64"/>
      <c r="CN87" s="64"/>
      <c r="CO87" s="64">
        <v>1</v>
      </c>
      <c r="CP87" s="64"/>
      <c r="CQ87" s="64"/>
      <c r="CR87" s="64">
        <v>0</v>
      </c>
      <c r="CS87" s="64"/>
      <c r="CT87" s="64"/>
      <c r="CU87" s="64">
        <v>1</v>
      </c>
      <c r="CV87" s="64"/>
      <c r="CW87" s="64"/>
      <c r="CX87" s="64">
        <v>0</v>
      </c>
      <c r="CY87" s="64"/>
      <c r="CZ87" s="64"/>
      <c r="DA87" s="64">
        <v>1</v>
      </c>
      <c r="DB87" s="64"/>
      <c r="DC87" s="64"/>
      <c r="DD87" s="64">
        <v>0</v>
      </c>
      <c r="DE87" s="64"/>
      <c r="DF87" s="64"/>
      <c r="DG87" s="64">
        <v>1</v>
      </c>
      <c r="DH87" s="64"/>
      <c r="DI87" s="103"/>
      <c r="DJ87" s="180"/>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103"/>
      <c r="ET87" s="180"/>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103"/>
      <c r="GD87" s="180"/>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103"/>
    </row>
    <row r="88" spans="2:221" ht="18" customHeight="1" x14ac:dyDescent="0.2">
      <c r="B88" s="164"/>
      <c r="C88" s="165"/>
      <c r="D88" s="165"/>
      <c r="E88" s="165"/>
      <c r="F88" s="165"/>
      <c r="G88" s="165"/>
      <c r="H88" s="165"/>
      <c r="I88" s="165"/>
      <c r="J88" s="165"/>
      <c r="K88" s="165"/>
      <c r="L88" s="165"/>
      <c r="M88" s="165"/>
      <c r="N88" s="165"/>
      <c r="O88" s="165"/>
      <c r="P88" s="165"/>
      <c r="Q88" s="165"/>
      <c r="R88" s="165"/>
      <c r="S88" s="165"/>
      <c r="T88" s="165"/>
      <c r="U88" s="166"/>
      <c r="V88" s="170"/>
      <c r="W88" s="171"/>
      <c r="X88" s="171"/>
      <c r="Y88" s="171"/>
      <c r="Z88" s="171"/>
      <c r="AA88" s="172"/>
      <c r="AB88" s="176"/>
      <c r="AC88" s="177"/>
      <c r="AD88" s="177"/>
      <c r="AE88" s="177"/>
      <c r="AF88" s="178"/>
      <c r="AG88" s="91" t="s">
        <v>24</v>
      </c>
      <c r="AH88" s="92"/>
      <c r="AI88" s="92"/>
      <c r="AJ88" s="92"/>
      <c r="AK88" s="92"/>
      <c r="AL88" s="93">
        <f t="shared" si="2"/>
        <v>0</v>
      </c>
      <c r="AM88" s="94"/>
      <c r="AN88" s="94"/>
      <c r="AO88" s="95"/>
      <c r="AP88" s="96"/>
      <c r="AQ88" s="64"/>
      <c r="AR88" s="64"/>
      <c r="AS88" s="64">
        <v>0</v>
      </c>
      <c r="AT88" s="64"/>
      <c r="AU88" s="64"/>
      <c r="AV88" s="64"/>
      <c r="AW88" s="64"/>
      <c r="AX88" s="64"/>
      <c r="AY88" s="64">
        <v>0</v>
      </c>
      <c r="AZ88" s="64"/>
      <c r="BA88" s="64"/>
      <c r="BB88" s="64"/>
      <c r="BC88" s="64"/>
      <c r="BD88" s="64"/>
      <c r="BE88" s="64">
        <v>0</v>
      </c>
      <c r="BF88" s="64"/>
      <c r="BG88" s="64"/>
      <c r="BH88" s="64"/>
      <c r="BI88" s="64"/>
      <c r="BJ88" s="64"/>
      <c r="BK88" s="64">
        <v>0</v>
      </c>
      <c r="BL88" s="64"/>
      <c r="BM88" s="64"/>
      <c r="BN88" s="64"/>
      <c r="BO88" s="64"/>
      <c r="BP88" s="64"/>
      <c r="BQ88" s="64">
        <v>0</v>
      </c>
      <c r="BR88" s="64"/>
      <c r="BS88" s="64"/>
      <c r="BT88" s="64"/>
      <c r="BU88" s="64"/>
      <c r="BV88" s="64"/>
      <c r="BW88" s="64">
        <v>0</v>
      </c>
      <c r="BX88" s="64"/>
      <c r="BY88" s="103"/>
      <c r="BZ88" s="180">
        <v>0</v>
      </c>
      <c r="CA88" s="64"/>
      <c r="CB88" s="64"/>
      <c r="CC88" s="64">
        <v>0</v>
      </c>
      <c r="CD88" s="64"/>
      <c r="CE88" s="64"/>
      <c r="CF88" s="64">
        <v>0</v>
      </c>
      <c r="CG88" s="64"/>
      <c r="CH88" s="64"/>
      <c r="CI88" s="64">
        <v>0</v>
      </c>
      <c r="CJ88" s="64"/>
      <c r="CK88" s="64"/>
      <c r="CL88" s="64">
        <v>0</v>
      </c>
      <c r="CM88" s="64"/>
      <c r="CN88" s="64"/>
      <c r="CO88" s="64">
        <v>0</v>
      </c>
      <c r="CP88" s="64"/>
      <c r="CQ88" s="64"/>
      <c r="CR88" s="64">
        <v>0</v>
      </c>
      <c r="CS88" s="64"/>
      <c r="CT88" s="64"/>
      <c r="CU88" s="64">
        <v>0</v>
      </c>
      <c r="CV88" s="64"/>
      <c r="CW88" s="64"/>
      <c r="CX88" s="64">
        <v>0</v>
      </c>
      <c r="CY88" s="64"/>
      <c r="CZ88" s="64"/>
      <c r="DA88" s="64">
        <v>0</v>
      </c>
      <c r="DB88" s="64"/>
      <c r="DC88" s="64"/>
      <c r="DD88" s="64">
        <v>0</v>
      </c>
      <c r="DE88" s="64"/>
      <c r="DF88" s="64"/>
      <c r="DG88" s="64">
        <v>0</v>
      </c>
      <c r="DH88" s="64"/>
      <c r="DI88" s="103"/>
      <c r="DJ88" s="180"/>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103"/>
      <c r="ET88" s="180"/>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103"/>
      <c r="GD88" s="180"/>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103"/>
    </row>
    <row r="89" spans="2:221" ht="18" customHeight="1" x14ac:dyDescent="0.2">
      <c r="B89" s="185" t="s">
        <v>838</v>
      </c>
      <c r="C89" s="186"/>
      <c r="D89" s="186"/>
      <c r="E89" s="186"/>
      <c r="F89" s="186"/>
      <c r="G89" s="186"/>
      <c r="H89" s="186"/>
      <c r="I89" s="186"/>
      <c r="J89" s="186"/>
      <c r="K89" s="186"/>
      <c r="L89" s="186"/>
      <c r="M89" s="186"/>
      <c r="N89" s="186"/>
      <c r="O89" s="186"/>
      <c r="P89" s="186"/>
      <c r="Q89" s="186"/>
      <c r="R89" s="186"/>
      <c r="S89" s="186"/>
      <c r="T89" s="186"/>
      <c r="U89" s="187"/>
      <c r="V89" s="188" t="s">
        <v>846</v>
      </c>
      <c r="W89" s="189"/>
      <c r="X89" s="189"/>
      <c r="Y89" s="189"/>
      <c r="Z89" s="189"/>
      <c r="AA89" s="190"/>
      <c r="AB89" s="191">
        <v>1.5100000000000001E-3</v>
      </c>
      <c r="AC89" s="192"/>
      <c r="AD89" s="192"/>
      <c r="AE89" s="192"/>
      <c r="AF89" s="193"/>
      <c r="AG89" s="69" t="s">
        <v>23</v>
      </c>
      <c r="AH89" s="70"/>
      <c r="AI89" s="70"/>
      <c r="AJ89" s="70"/>
      <c r="AK89" s="70"/>
      <c r="AL89" s="71">
        <f t="shared" si="2"/>
        <v>2</v>
      </c>
      <c r="AM89" s="72"/>
      <c r="AN89" s="72"/>
      <c r="AO89" s="73"/>
      <c r="AP89" s="194"/>
      <c r="AQ89" s="59"/>
      <c r="AR89" s="59"/>
      <c r="AS89" s="447">
        <v>1</v>
      </c>
      <c r="AT89" s="373"/>
      <c r="AU89" s="373"/>
      <c r="AV89" s="373"/>
      <c r="AW89" s="373"/>
      <c r="AX89" s="373"/>
      <c r="AY89" s="373"/>
      <c r="AZ89" s="373"/>
      <c r="BA89" s="373"/>
      <c r="BB89" s="373"/>
      <c r="BC89" s="373"/>
      <c r="BD89" s="373"/>
      <c r="BE89" s="373"/>
      <c r="BF89" s="373"/>
      <c r="BG89" s="373"/>
      <c r="BH89" s="373"/>
      <c r="BI89" s="373"/>
      <c r="BJ89" s="373"/>
      <c r="BK89" s="373"/>
      <c r="BL89" s="373"/>
      <c r="BM89" s="373"/>
      <c r="BN89" s="373"/>
      <c r="BO89" s="373"/>
      <c r="BP89" s="373"/>
      <c r="BQ89" s="373"/>
      <c r="BR89" s="373"/>
      <c r="BS89" s="373"/>
      <c r="BT89" s="373"/>
      <c r="BU89" s="373"/>
      <c r="BV89" s="373"/>
      <c r="BW89" s="373"/>
      <c r="BX89" s="373"/>
      <c r="BY89" s="374"/>
      <c r="BZ89" s="372">
        <v>1</v>
      </c>
      <c r="CA89" s="373"/>
      <c r="CB89" s="373"/>
      <c r="CC89" s="373"/>
      <c r="CD89" s="373"/>
      <c r="CE89" s="373"/>
      <c r="CF89" s="373"/>
      <c r="CG89" s="373"/>
      <c r="CH89" s="373"/>
      <c r="CI89" s="373"/>
      <c r="CJ89" s="373"/>
      <c r="CK89" s="373"/>
      <c r="CL89" s="373"/>
      <c r="CM89" s="373"/>
      <c r="CN89" s="373"/>
      <c r="CO89" s="373"/>
      <c r="CP89" s="373"/>
      <c r="CQ89" s="373"/>
      <c r="CR89" s="373"/>
      <c r="CS89" s="373"/>
      <c r="CT89" s="373"/>
      <c r="CU89" s="373"/>
      <c r="CV89" s="373"/>
      <c r="CW89" s="373"/>
      <c r="CX89" s="373"/>
      <c r="CY89" s="373"/>
      <c r="CZ89" s="373"/>
      <c r="DA89" s="373"/>
      <c r="DB89" s="373"/>
      <c r="DC89" s="373"/>
      <c r="DD89" s="373"/>
      <c r="DE89" s="373"/>
      <c r="DF89" s="373"/>
      <c r="DG89" s="373"/>
      <c r="DH89" s="373"/>
      <c r="DI89" s="374"/>
      <c r="DJ89" s="60"/>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102"/>
      <c r="ET89" s="60"/>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102"/>
      <c r="GD89" s="60"/>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102"/>
    </row>
    <row r="90" spans="2:221" ht="18" customHeight="1" x14ac:dyDescent="0.2">
      <c r="B90" s="135"/>
      <c r="C90" s="136"/>
      <c r="D90" s="136"/>
      <c r="E90" s="136"/>
      <c r="F90" s="136"/>
      <c r="G90" s="136"/>
      <c r="H90" s="136"/>
      <c r="I90" s="136"/>
      <c r="J90" s="136"/>
      <c r="K90" s="136"/>
      <c r="L90" s="136"/>
      <c r="M90" s="136"/>
      <c r="N90" s="136"/>
      <c r="O90" s="136"/>
      <c r="P90" s="136"/>
      <c r="Q90" s="136"/>
      <c r="R90" s="136"/>
      <c r="S90" s="136"/>
      <c r="T90" s="136"/>
      <c r="U90" s="137"/>
      <c r="V90" s="141"/>
      <c r="W90" s="142"/>
      <c r="X90" s="142"/>
      <c r="Y90" s="142"/>
      <c r="Z90" s="142"/>
      <c r="AA90" s="143"/>
      <c r="AB90" s="147"/>
      <c r="AC90" s="148"/>
      <c r="AD90" s="148"/>
      <c r="AE90" s="148"/>
      <c r="AF90" s="149"/>
      <c r="AG90" s="69" t="s">
        <v>24</v>
      </c>
      <c r="AH90" s="70"/>
      <c r="AI90" s="70"/>
      <c r="AJ90" s="70"/>
      <c r="AK90" s="70"/>
      <c r="AL90" s="71">
        <f t="shared" si="2"/>
        <v>0</v>
      </c>
      <c r="AM90" s="72"/>
      <c r="AN90" s="72"/>
      <c r="AO90" s="73"/>
      <c r="AP90" s="74"/>
      <c r="AQ90" s="59"/>
      <c r="AR90" s="59"/>
      <c r="AS90" s="447">
        <v>0</v>
      </c>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c r="BT90" s="373"/>
      <c r="BU90" s="373"/>
      <c r="BV90" s="373"/>
      <c r="BW90" s="373"/>
      <c r="BX90" s="373"/>
      <c r="BY90" s="374"/>
      <c r="BZ90" s="372">
        <v>0</v>
      </c>
      <c r="CA90" s="373"/>
      <c r="CB90" s="373"/>
      <c r="CC90" s="373"/>
      <c r="CD90" s="373"/>
      <c r="CE90" s="373"/>
      <c r="CF90" s="373"/>
      <c r="CG90" s="373"/>
      <c r="CH90" s="373"/>
      <c r="CI90" s="373"/>
      <c r="CJ90" s="373"/>
      <c r="CK90" s="373"/>
      <c r="CL90" s="373"/>
      <c r="CM90" s="373"/>
      <c r="CN90" s="373"/>
      <c r="CO90" s="373"/>
      <c r="CP90" s="373"/>
      <c r="CQ90" s="373"/>
      <c r="CR90" s="373"/>
      <c r="CS90" s="373"/>
      <c r="CT90" s="373"/>
      <c r="CU90" s="373"/>
      <c r="CV90" s="373"/>
      <c r="CW90" s="373"/>
      <c r="CX90" s="373"/>
      <c r="CY90" s="373"/>
      <c r="CZ90" s="373"/>
      <c r="DA90" s="373"/>
      <c r="DB90" s="373"/>
      <c r="DC90" s="373"/>
      <c r="DD90" s="373"/>
      <c r="DE90" s="373"/>
      <c r="DF90" s="373"/>
      <c r="DG90" s="373"/>
      <c r="DH90" s="373"/>
      <c r="DI90" s="374"/>
      <c r="DJ90" s="60"/>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102"/>
      <c r="ET90" s="60"/>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102"/>
      <c r="GD90" s="60"/>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102"/>
    </row>
    <row r="91" spans="2:221" ht="18" customHeight="1" x14ac:dyDescent="0.2">
      <c r="B91" s="161" t="s">
        <v>63</v>
      </c>
      <c r="C91" s="162"/>
      <c r="D91" s="162"/>
      <c r="E91" s="162"/>
      <c r="F91" s="162"/>
      <c r="G91" s="162"/>
      <c r="H91" s="162"/>
      <c r="I91" s="162"/>
      <c r="J91" s="162"/>
      <c r="K91" s="162"/>
      <c r="L91" s="162"/>
      <c r="M91" s="162"/>
      <c r="N91" s="162"/>
      <c r="O91" s="162"/>
      <c r="P91" s="162"/>
      <c r="Q91" s="162"/>
      <c r="R91" s="162"/>
      <c r="S91" s="162"/>
      <c r="T91" s="162"/>
      <c r="U91" s="163"/>
      <c r="V91" s="167" t="s">
        <v>847</v>
      </c>
      <c r="W91" s="168"/>
      <c r="X91" s="168"/>
      <c r="Y91" s="168"/>
      <c r="Z91" s="168"/>
      <c r="AA91" s="169"/>
      <c r="AB91" s="173">
        <v>3.46E-3</v>
      </c>
      <c r="AC91" s="174"/>
      <c r="AD91" s="174"/>
      <c r="AE91" s="174"/>
      <c r="AF91" s="175"/>
      <c r="AG91" s="91" t="s">
        <v>23</v>
      </c>
      <c r="AH91" s="92"/>
      <c r="AI91" s="92"/>
      <c r="AJ91" s="92"/>
      <c r="AK91" s="92"/>
      <c r="AL91" s="93">
        <f t="shared" si="2"/>
        <v>12</v>
      </c>
      <c r="AM91" s="94"/>
      <c r="AN91" s="94"/>
      <c r="AO91" s="95"/>
      <c r="AP91" s="179"/>
      <c r="AQ91" s="64"/>
      <c r="AR91" s="64"/>
      <c r="AS91" s="64">
        <v>1</v>
      </c>
      <c r="AT91" s="64"/>
      <c r="AU91" s="64"/>
      <c r="AV91" s="64"/>
      <c r="AW91" s="64"/>
      <c r="AX91" s="64"/>
      <c r="AY91" s="64">
        <v>1</v>
      </c>
      <c r="AZ91" s="64"/>
      <c r="BA91" s="64"/>
      <c r="BB91" s="64"/>
      <c r="BC91" s="64"/>
      <c r="BD91" s="64"/>
      <c r="BE91" s="64">
        <v>1</v>
      </c>
      <c r="BF91" s="64"/>
      <c r="BG91" s="64"/>
      <c r="BH91" s="64"/>
      <c r="BI91" s="64"/>
      <c r="BJ91" s="64"/>
      <c r="BK91" s="64">
        <v>1</v>
      </c>
      <c r="BL91" s="64"/>
      <c r="BM91" s="64"/>
      <c r="BN91" s="64"/>
      <c r="BO91" s="64"/>
      <c r="BP91" s="64"/>
      <c r="BQ91" s="64">
        <v>1</v>
      </c>
      <c r="BR91" s="64"/>
      <c r="BS91" s="64"/>
      <c r="BT91" s="64"/>
      <c r="BU91" s="64"/>
      <c r="BV91" s="64"/>
      <c r="BW91" s="64">
        <v>1</v>
      </c>
      <c r="BX91" s="64"/>
      <c r="BY91" s="103"/>
      <c r="BZ91" s="180">
        <v>0</v>
      </c>
      <c r="CA91" s="64"/>
      <c r="CB91" s="64"/>
      <c r="CC91" s="64">
        <v>1</v>
      </c>
      <c r="CD91" s="64"/>
      <c r="CE91" s="64"/>
      <c r="CF91" s="64">
        <v>0</v>
      </c>
      <c r="CG91" s="64"/>
      <c r="CH91" s="64"/>
      <c r="CI91" s="64">
        <v>1</v>
      </c>
      <c r="CJ91" s="64"/>
      <c r="CK91" s="64"/>
      <c r="CL91" s="64">
        <v>0</v>
      </c>
      <c r="CM91" s="64"/>
      <c r="CN91" s="64"/>
      <c r="CO91" s="64">
        <v>1</v>
      </c>
      <c r="CP91" s="64"/>
      <c r="CQ91" s="64"/>
      <c r="CR91" s="64">
        <v>0</v>
      </c>
      <c r="CS91" s="64"/>
      <c r="CT91" s="64"/>
      <c r="CU91" s="64">
        <v>1</v>
      </c>
      <c r="CV91" s="64"/>
      <c r="CW91" s="64"/>
      <c r="CX91" s="64">
        <v>0</v>
      </c>
      <c r="CY91" s="64"/>
      <c r="CZ91" s="64"/>
      <c r="DA91" s="64">
        <v>1</v>
      </c>
      <c r="DB91" s="64"/>
      <c r="DC91" s="64"/>
      <c r="DD91" s="64">
        <v>0</v>
      </c>
      <c r="DE91" s="64"/>
      <c r="DF91" s="64"/>
      <c r="DG91" s="64">
        <v>1</v>
      </c>
      <c r="DH91" s="64"/>
      <c r="DI91" s="103"/>
      <c r="DJ91" s="180"/>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103"/>
      <c r="ET91" s="180"/>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103"/>
      <c r="GD91" s="180"/>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103"/>
    </row>
    <row r="92" spans="2:221" ht="18" customHeight="1" x14ac:dyDescent="0.2">
      <c r="B92" s="164"/>
      <c r="C92" s="165"/>
      <c r="D92" s="165"/>
      <c r="E92" s="165"/>
      <c r="F92" s="165"/>
      <c r="G92" s="165"/>
      <c r="H92" s="165"/>
      <c r="I92" s="165"/>
      <c r="J92" s="165"/>
      <c r="K92" s="165"/>
      <c r="L92" s="165"/>
      <c r="M92" s="165"/>
      <c r="N92" s="165"/>
      <c r="O92" s="165"/>
      <c r="P92" s="165"/>
      <c r="Q92" s="165"/>
      <c r="R92" s="165"/>
      <c r="S92" s="165"/>
      <c r="T92" s="165"/>
      <c r="U92" s="166"/>
      <c r="V92" s="170"/>
      <c r="W92" s="171"/>
      <c r="X92" s="171"/>
      <c r="Y92" s="171"/>
      <c r="Z92" s="171"/>
      <c r="AA92" s="172"/>
      <c r="AB92" s="176"/>
      <c r="AC92" s="177"/>
      <c r="AD92" s="177"/>
      <c r="AE92" s="177"/>
      <c r="AF92" s="178"/>
      <c r="AG92" s="91" t="s">
        <v>24</v>
      </c>
      <c r="AH92" s="92"/>
      <c r="AI92" s="92"/>
      <c r="AJ92" s="92"/>
      <c r="AK92" s="92"/>
      <c r="AL92" s="93">
        <f t="shared" si="2"/>
        <v>0</v>
      </c>
      <c r="AM92" s="94"/>
      <c r="AN92" s="94"/>
      <c r="AO92" s="95"/>
      <c r="AP92" s="96"/>
      <c r="AQ92" s="64"/>
      <c r="AR92" s="64"/>
      <c r="AS92" s="64">
        <v>0</v>
      </c>
      <c r="AT92" s="64"/>
      <c r="AU92" s="64"/>
      <c r="AV92" s="64"/>
      <c r="AW92" s="64"/>
      <c r="AX92" s="64"/>
      <c r="AY92" s="64">
        <v>0</v>
      </c>
      <c r="AZ92" s="64"/>
      <c r="BA92" s="64"/>
      <c r="BB92" s="64"/>
      <c r="BC92" s="64"/>
      <c r="BD92" s="64"/>
      <c r="BE92" s="64">
        <v>0</v>
      </c>
      <c r="BF92" s="64"/>
      <c r="BG92" s="64"/>
      <c r="BH92" s="64"/>
      <c r="BI92" s="64"/>
      <c r="BJ92" s="64"/>
      <c r="BK92" s="64">
        <v>0</v>
      </c>
      <c r="BL92" s="64"/>
      <c r="BM92" s="64"/>
      <c r="BN92" s="64"/>
      <c r="BO92" s="64"/>
      <c r="BP92" s="64"/>
      <c r="BQ92" s="64">
        <v>0</v>
      </c>
      <c r="BR92" s="64"/>
      <c r="BS92" s="64"/>
      <c r="BT92" s="64"/>
      <c r="BU92" s="64"/>
      <c r="BV92" s="64"/>
      <c r="BW92" s="64">
        <v>0</v>
      </c>
      <c r="BX92" s="64"/>
      <c r="BY92" s="103"/>
      <c r="BZ92" s="180">
        <v>0</v>
      </c>
      <c r="CA92" s="64"/>
      <c r="CB92" s="64"/>
      <c r="CC92" s="64">
        <v>0</v>
      </c>
      <c r="CD92" s="64"/>
      <c r="CE92" s="64"/>
      <c r="CF92" s="64">
        <v>0</v>
      </c>
      <c r="CG92" s="64"/>
      <c r="CH92" s="64"/>
      <c r="CI92" s="64">
        <v>0</v>
      </c>
      <c r="CJ92" s="64"/>
      <c r="CK92" s="64"/>
      <c r="CL92" s="64">
        <v>0</v>
      </c>
      <c r="CM92" s="64"/>
      <c r="CN92" s="64"/>
      <c r="CO92" s="64">
        <v>0</v>
      </c>
      <c r="CP92" s="64"/>
      <c r="CQ92" s="64"/>
      <c r="CR92" s="64">
        <v>0</v>
      </c>
      <c r="CS92" s="64"/>
      <c r="CT92" s="64"/>
      <c r="CU92" s="64">
        <v>0</v>
      </c>
      <c r="CV92" s="64"/>
      <c r="CW92" s="64"/>
      <c r="CX92" s="64">
        <v>0</v>
      </c>
      <c r="CY92" s="64"/>
      <c r="CZ92" s="64"/>
      <c r="DA92" s="64">
        <v>0</v>
      </c>
      <c r="DB92" s="64"/>
      <c r="DC92" s="64"/>
      <c r="DD92" s="64">
        <v>0</v>
      </c>
      <c r="DE92" s="64"/>
      <c r="DF92" s="64"/>
      <c r="DG92" s="64">
        <v>0</v>
      </c>
      <c r="DH92" s="64"/>
      <c r="DI92" s="103"/>
      <c r="DJ92" s="180"/>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103"/>
      <c r="ET92" s="180"/>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103"/>
      <c r="GD92" s="180"/>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103"/>
    </row>
    <row r="93" spans="2:221" ht="18" customHeight="1" x14ac:dyDescent="0.2">
      <c r="B93" s="185" t="s">
        <v>839</v>
      </c>
      <c r="C93" s="186"/>
      <c r="D93" s="186"/>
      <c r="E93" s="186"/>
      <c r="F93" s="186"/>
      <c r="G93" s="186"/>
      <c r="H93" s="186"/>
      <c r="I93" s="186"/>
      <c r="J93" s="186"/>
      <c r="K93" s="186"/>
      <c r="L93" s="186"/>
      <c r="M93" s="186"/>
      <c r="N93" s="186"/>
      <c r="O93" s="186"/>
      <c r="P93" s="186"/>
      <c r="Q93" s="186"/>
      <c r="R93" s="186"/>
      <c r="S93" s="186"/>
      <c r="T93" s="186"/>
      <c r="U93" s="187"/>
      <c r="V93" s="188" t="s">
        <v>848</v>
      </c>
      <c r="W93" s="189"/>
      <c r="X93" s="189"/>
      <c r="Y93" s="189"/>
      <c r="Z93" s="189"/>
      <c r="AA93" s="190"/>
      <c r="AB93" s="191">
        <v>0.26057000000000002</v>
      </c>
      <c r="AC93" s="192"/>
      <c r="AD93" s="192"/>
      <c r="AE93" s="192"/>
      <c r="AF93" s="193"/>
      <c r="AG93" s="69" t="s">
        <v>23</v>
      </c>
      <c r="AH93" s="70"/>
      <c r="AI93" s="70"/>
      <c r="AJ93" s="70"/>
      <c r="AK93" s="70"/>
      <c r="AL93" s="71">
        <f t="shared" si="2"/>
        <v>2</v>
      </c>
      <c r="AM93" s="72"/>
      <c r="AN93" s="72"/>
      <c r="AO93" s="73"/>
      <c r="AP93" s="194"/>
      <c r="AQ93" s="59"/>
      <c r="AR93" s="59"/>
      <c r="AS93" s="447">
        <v>1</v>
      </c>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c r="BT93" s="373"/>
      <c r="BU93" s="373"/>
      <c r="BV93" s="373"/>
      <c r="BW93" s="373"/>
      <c r="BX93" s="373"/>
      <c r="BY93" s="374"/>
      <c r="BZ93" s="372">
        <v>1</v>
      </c>
      <c r="CA93" s="373"/>
      <c r="CB93" s="373"/>
      <c r="CC93" s="373"/>
      <c r="CD93" s="373"/>
      <c r="CE93" s="373"/>
      <c r="CF93" s="373"/>
      <c r="CG93" s="373"/>
      <c r="CH93" s="373"/>
      <c r="CI93" s="373"/>
      <c r="CJ93" s="373"/>
      <c r="CK93" s="373"/>
      <c r="CL93" s="373"/>
      <c r="CM93" s="373"/>
      <c r="CN93" s="373"/>
      <c r="CO93" s="373"/>
      <c r="CP93" s="373"/>
      <c r="CQ93" s="373"/>
      <c r="CR93" s="373"/>
      <c r="CS93" s="373"/>
      <c r="CT93" s="373"/>
      <c r="CU93" s="373"/>
      <c r="CV93" s="373"/>
      <c r="CW93" s="373"/>
      <c r="CX93" s="373"/>
      <c r="CY93" s="373"/>
      <c r="CZ93" s="373"/>
      <c r="DA93" s="373"/>
      <c r="DB93" s="373"/>
      <c r="DC93" s="373"/>
      <c r="DD93" s="373"/>
      <c r="DE93" s="373"/>
      <c r="DF93" s="373"/>
      <c r="DG93" s="373"/>
      <c r="DH93" s="373"/>
      <c r="DI93" s="374"/>
      <c r="DJ93" s="60"/>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102"/>
      <c r="ET93" s="60"/>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102"/>
      <c r="GD93" s="60"/>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102"/>
    </row>
    <row r="94" spans="2:221" ht="18" customHeight="1" x14ac:dyDescent="0.2">
      <c r="B94" s="135"/>
      <c r="C94" s="136"/>
      <c r="D94" s="136"/>
      <c r="E94" s="136"/>
      <c r="F94" s="136"/>
      <c r="G94" s="136"/>
      <c r="H94" s="136"/>
      <c r="I94" s="136"/>
      <c r="J94" s="136"/>
      <c r="K94" s="136"/>
      <c r="L94" s="136"/>
      <c r="M94" s="136"/>
      <c r="N94" s="136"/>
      <c r="O94" s="136"/>
      <c r="P94" s="136"/>
      <c r="Q94" s="136"/>
      <c r="R94" s="136"/>
      <c r="S94" s="136"/>
      <c r="T94" s="136"/>
      <c r="U94" s="137"/>
      <c r="V94" s="141"/>
      <c r="W94" s="142"/>
      <c r="X94" s="142"/>
      <c r="Y94" s="142"/>
      <c r="Z94" s="142"/>
      <c r="AA94" s="143"/>
      <c r="AB94" s="147"/>
      <c r="AC94" s="148"/>
      <c r="AD94" s="148"/>
      <c r="AE94" s="148"/>
      <c r="AF94" s="149"/>
      <c r="AG94" s="69" t="s">
        <v>24</v>
      </c>
      <c r="AH94" s="70"/>
      <c r="AI94" s="70"/>
      <c r="AJ94" s="70"/>
      <c r="AK94" s="70"/>
      <c r="AL94" s="71">
        <f t="shared" si="2"/>
        <v>2</v>
      </c>
      <c r="AM94" s="72"/>
      <c r="AN94" s="72"/>
      <c r="AO94" s="73"/>
      <c r="AP94" s="74"/>
      <c r="AQ94" s="59"/>
      <c r="AR94" s="59"/>
      <c r="AS94" s="447">
        <v>1</v>
      </c>
      <c r="AT94" s="373"/>
      <c r="AU94" s="373"/>
      <c r="AV94" s="373"/>
      <c r="AW94" s="373"/>
      <c r="AX94" s="373"/>
      <c r="AY94" s="373"/>
      <c r="AZ94" s="373"/>
      <c r="BA94" s="373"/>
      <c r="BB94" s="373"/>
      <c r="BC94" s="373"/>
      <c r="BD94" s="373"/>
      <c r="BE94" s="373"/>
      <c r="BF94" s="373"/>
      <c r="BG94" s="373"/>
      <c r="BH94" s="373"/>
      <c r="BI94" s="373"/>
      <c r="BJ94" s="373"/>
      <c r="BK94" s="373"/>
      <c r="BL94" s="373"/>
      <c r="BM94" s="373"/>
      <c r="BN94" s="373"/>
      <c r="BO94" s="373"/>
      <c r="BP94" s="373"/>
      <c r="BQ94" s="373"/>
      <c r="BR94" s="373"/>
      <c r="BS94" s="373"/>
      <c r="BT94" s="373"/>
      <c r="BU94" s="373"/>
      <c r="BV94" s="373"/>
      <c r="BW94" s="373"/>
      <c r="BX94" s="373"/>
      <c r="BY94" s="374"/>
      <c r="BZ94" s="372">
        <v>1</v>
      </c>
      <c r="CA94" s="373"/>
      <c r="CB94" s="373"/>
      <c r="CC94" s="373"/>
      <c r="CD94" s="373"/>
      <c r="CE94" s="373"/>
      <c r="CF94" s="373"/>
      <c r="CG94" s="373"/>
      <c r="CH94" s="373"/>
      <c r="CI94" s="373"/>
      <c r="CJ94" s="373"/>
      <c r="CK94" s="373"/>
      <c r="CL94" s="373"/>
      <c r="CM94" s="373"/>
      <c r="CN94" s="373"/>
      <c r="CO94" s="373"/>
      <c r="CP94" s="373"/>
      <c r="CQ94" s="373"/>
      <c r="CR94" s="373"/>
      <c r="CS94" s="373"/>
      <c r="CT94" s="373"/>
      <c r="CU94" s="373"/>
      <c r="CV94" s="373"/>
      <c r="CW94" s="373"/>
      <c r="CX94" s="373"/>
      <c r="CY94" s="373"/>
      <c r="CZ94" s="373"/>
      <c r="DA94" s="373"/>
      <c r="DB94" s="373"/>
      <c r="DC94" s="373"/>
      <c r="DD94" s="373"/>
      <c r="DE94" s="373"/>
      <c r="DF94" s="373"/>
      <c r="DG94" s="373"/>
      <c r="DH94" s="373"/>
      <c r="DI94" s="374"/>
      <c r="DJ94" s="60"/>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102"/>
      <c r="ET94" s="60"/>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102"/>
      <c r="GD94" s="60"/>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102"/>
    </row>
    <row r="95" spans="2:221" ht="18" customHeight="1" x14ac:dyDescent="0.2">
      <c r="B95" s="161" t="s">
        <v>840</v>
      </c>
      <c r="C95" s="162"/>
      <c r="D95" s="162"/>
      <c r="E95" s="162"/>
      <c r="F95" s="162"/>
      <c r="G95" s="162"/>
      <c r="H95" s="162"/>
      <c r="I95" s="162"/>
      <c r="J95" s="162"/>
      <c r="K95" s="162"/>
      <c r="L95" s="162"/>
      <c r="M95" s="162"/>
      <c r="N95" s="162"/>
      <c r="O95" s="162"/>
      <c r="P95" s="162"/>
      <c r="Q95" s="162"/>
      <c r="R95" s="162"/>
      <c r="S95" s="162"/>
      <c r="T95" s="162"/>
      <c r="U95" s="163"/>
      <c r="V95" s="167" t="s">
        <v>849</v>
      </c>
      <c r="W95" s="168"/>
      <c r="X95" s="168"/>
      <c r="Y95" s="168"/>
      <c r="Z95" s="168"/>
      <c r="AA95" s="169"/>
      <c r="AB95" s="173">
        <v>8.7099999999999997E-2</v>
      </c>
      <c r="AC95" s="174"/>
      <c r="AD95" s="174"/>
      <c r="AE95" s="174"/>
      <c r="AF95" s="175"/>
      <c r="AG95" s="91" t="s">
        <v>23</v>
      </c>
      <c r="AH95" s="92"/>
      <c r="AI95" s="92"/>
      <c r="AJ95" s="92"/>
      <c r="AK95" s="92"/>
      <c r="AL95" s="93">
        <f t="shared" si="2"/>
        <v>2</v>
      </c>
      <c r="AM95" s="94"/>
      <c r="AN95" s="94"/>
      <c r="AO95" s="95"/>
      <c r="AP95" s="179"/>
      <c r="AQ95" s="64"/>
      <c r="AR95" s="64"/>
      <c r="AS95" s="490">
        <v>1</v>
      </c>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3"/>
      <c r="BZ95" s="61">
        <v>1</v>
      </c>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3"/>
      <c r="DJ95" s="180"/>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103"/>
      <c r="ET95" s="180"/>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103"/>
      <c r="GD95" s="180"/>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103"/>
    </row>
    <row r="96" spans="2:221" ht="18" customHeight="1" x14ac:dyDescent="0.2">
      <c r="B96" s="164"/>
      <c r="C96" s="165"/>
      <c r="D96" s="165"/>
      <c r="E96" s="165"/>
      <c r="F96" s="165"/>
      <c r="G96" s="165"/>
      <c r="H96" s="165"/>
      <c r="I96" s="165"/>
      <c r="J96" s="165"/>
      <c r="K96" s="165"/>
      <c r="L96" s="165"/>
      <c r="M96" s="165"/>
      <c r="N96" s="165"/>
      <c r="O96" s="165"/>
      <c r="P96" s="165"/>
      <c r="Q96" s="165"/>
      <c r="R96" s="165"/>
      <c r="S96" s="165"/>
      <c r="T96" s="165"/>
      <c r="U96" s="166"/>
      <c r="V96" s="170"/>
      <c r="W96" s="171"/>
      <c r="X96" s="171"/>
      <c r="Y96" s="171"/>
      <c r="Z96" s="171"/>
      <c r="AA96" s="172"/>
      <c r="AB96" s="176"/>
      <c r="AC96" s="177"/>
      <c r="AD96" s="177"/>
      <c r="AE96" s="177"/>
      <c r="AF96" s="178"/>
      <c r="AG96" s="91" t="s">
        <v>24</v>
      </c>
      <c r="AH96" s="92"/>
      <c r="AI96" s="92"/>
      <c r="AJ96" s="92"/>
      <c r="AK96" s="92"/>
      <c r="AL96" s="93">
        <f t="shared" si="2"/>
        <v>2</v>
      </c>
      <c r="AM96" s="94"/>
      <c r="AN96" s="94"/>
      <c r="AO96" s="95"/>
      <c r="AP96" s="96"/>
      <c r="AQ96" s="64"/>
      <c r="AR96" s="64"/>
      <c r="AS96" s="490">
        <v>1</v>
      </c>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3"/>
      <c r="BZ96" s="61">
        <v>1</v>
      </c>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3"/>
      <c r="DJ96" s="180"/>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103"/>
      <c r="ET96" s="180"/>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103"/>
      <c r="GD96" s="180"/>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103"/>
    </row>
    <row r="97" spans="2:221" ht="18" customHeight="1" x14ac:dyDescent="0.2">
      <c r="B97" s="185" t="s">
        <v>841</v>
      </c>
      <c r="C97" s="186"/>
      <c r="D97" s="186"/>
      <c r="E97" s="186"/>
      <c r="F97" s="186"/>
      <c r="G97" s="186"/>
      <c r="H97" s="186"/>
      <c r="I97" s="186"/>
      <c r="J97" s="186"/>
      <c r="K97" s="186"/>
      <c r="L97" s="186"/>
      <c r="M97" s="186"/>
      <c r="N97" s="186"/>
      <c r="O97" s="186"/>
      <c r="P97" s="186"/>
      <c r="Q97" s="186"/>
      <c r="R97" s="186"/>
      <c r="S97" s="186"/>
      <c r="T97" s="186"/>
      <c r="U97" s="187"/>
      <c r="V97" s="188" t="s">
        <v>850</v>
      </c>
      <c r="W97" s="189"/>
      <c r="X97" s="189"/>
      <c r="Y97" s="189"/>
      <c r="Z97" s="189"/>
      <c r="AA97" s="190"/>
      <c r="AB97" s="191">
        <v>0.17077999999999999</v>
      </c>
      <c r="AC97" s="192"/>
      <c r="AD97" s="192"/>
      <c r="AE97" s="192"/>
      <c r="AF97" s="193"/>
      <c r="AG97" s="69" t="s">
        <v>23</v>
      </c>
      <c r="AH97" s="70"/>
      <c r="AI97" s="70"/>
      <c r="AJ97" s="70"/>
      <c r="AK97" s="70"/>
      <c r="AL97" s="71">
        <f t="shared" si="2"/>
        <v>2</v>
      </c>
      <c r="AM97" s="72"/>
      <c r="AN97" s="72"/>
      <c r="AO97" s="73"/>
      <c r="AP97" s="194"/>
      <c r="AQ97" s="59"/>
      <c r="AR97" s="59"/>
      <c r="AS97" s="447">
        <v>1</v>
      </c>
      <c r="AT97" s="373"/>
      <c r="AU97" s="373"/>
      <c r="AV97" s="373"/>
      <c r="AW97" s="373"/>
      <c r="AX97" s="373"/>
      <c r="AY97" s="373"/>
      <c r="AZ97" s="373"/>
      <c r="BA97" s="373"/>
      <c r="BB97" s="373"/>
      <c r="BC97" s="373"/>
      <c r="BD97" s="373"/>
      <c r="BE97" s="373"/>
      <c r="BF97" s="373"/>
      <c r="BG97" s="373"/>
      <c r="BH97" s="373"/>
      <c r="BI97" s="373"/>
      <c r="BJ97" s="373"/>
      <c r="BK97" s="373"/>
      <c r="BL97" s="373"/>
      <c r="BM97" s="373"/>
      <c r="BN97" s="373"/>
      <c r="BO97" s="373"/>
      <c r="BP97" s="373"/>
      <c r="BQ97" s="373"/>
      <c r="BR97" s="373"/>
      <c r="BS97" s="373"/>
      <c r="BT97" s="373"/>
      <c r="BU97" s="373"/>
      <c r="BV97" s="373"/>
      <c r="BW97" s="373"/>
      <c r="BX97" s="373"/>
      <c r="BY97" s="374"/>
      <c r="BZ97" s="372">
        <v>1</v>
      </c>
      <c r="CA97" s="373"/>
      <c r="CB97" s="373"/>
      <c r="CC97" s="373"/>
      <c r="CD97" s="373"/>
      <c r="CE97" s="373"/>
      <c r="CF97" s="373"/>
      <c r="CG97" s="373"/>
      <c r="CH97" s="373"/>
      <c r="CI97" s="373"/>
      <c r="CJ97" s="373"/>
      <c r="CK97" s="373"/>
      <c r="CL97" s="373"/>
      <c r="CM97" s="373"/>
      <c r="CN97" s="373"/>
      <c r="CO97" s="373"/>
      <c r="CP97" s="373"/>
      <c r="CQ97" s="373"/>
      <c r="CR97" s="373"/>
      <c r="CS97" s="373"/>
      <c r="CT97" s="373"/>
      <c r="CU97" s="373"/>
      <c r="CV97" s="373"/>
      <c r="CW97" s="373"/>
      <c r="CX97" s="373"/>
      <c r="CY97" s="373"/>
      <c r="CZ97" s="373"/>
      <c r="DA97" s="373"/>
      <c r="DB97" s="373"/>
      <c r="DC97" s="373"/>
      <c r="DD97" s="373"/>
      <c r="DE97" s="373"/>
      <c r="DF97" s="373"/>
      <c r="DG97" s="373"/>
      <c r="DH97" s="373"/>
      <c r="DI97" s="374"/>
      <c r="DJ97" s="60"/>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102"/>
      <c r="ET97" s="60"/>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102"/>
      <c r="GD97" s="60"/>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102"/>
    </row>
    <row r="98" spans="2:221" ht="18" customHeight="1" thickBot="1" x14ac:dyDescent="0.25">
      <c r="B98" s="414"/>
      <c r="C98" s="415"/>
      <c r="D98" s="415"/>
      <c r="E98" s="415"/>
      <c r="F98" s="415"/>
      <c r="G98" s="415"/>
      <c r="H98" s="415"/>
      <c r="I98" s="415"/>
      <c r="J98" s="415"/>
      <c r="K98" s="415"/>
      <c r="L98" s="415"/>
      <c r="M98" s="415"/>
      <c r="N98" s="415"/>
      <c r="O98" s="415"/>
      <c r="P98" s="415"/>
      <c r="Q98" s="415"/>
      <c r="R98" s="415"/>
      <c r="S98" s="415"/>
      <c r="T98" s="415"/>
      <c r="U98" s="416"/>
      <c r="V98" s="417"/>
      <c r="W98" s="418"/>
      <c r="X98" s="418"/>
      <c r="Y98" s="418"/>
      <c r="Z98" s="418"/>
      <c r="AA98" s="419"/>
      <c r="AB98" s="420"/>
      <c r="AC98" s="421"/>
      <c r="AD98" s="421"/>
      <c r="AE98" s="421"/>
      <c r="AF98" s="422"/>
      <c r="AG98" s="427" t="s">
        <v>24</v>
      </c>
      <c r="AH98" s="428"/>
      <c r="AI98" s="428"/>
      <c r="AJ98" s="428"/>
      <c r="AK98" s="428"/>
      <c r="AL98" s="423">
        <f t="shared" si="2"/>
        <v>2</v>
      </c>
      <c r="AM98" s="424"/>
      <c r="AN98" s="424"/>
      <c r="AO98" s="425"/>
      <c r="AP98" s="486"/>
      <c r="AQ98" s="426"/>
      <c r="AR98" s="426"/>
      <c r="AS98" s="532">
        <v>1</v>
      </c>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4"/>
      <c r="BZ98" s="512">
        <v>1</v>
      </c>
      <c r="CA98" s="513"/>
      <c r="CB98" s="513"/>
      <c r="CC98" s="513"/>
      <c r="CD98" s="513"/>
      <c r="CE98" s="513"/>
      <c r="CF98" s="513"/>
      <c r="CG98" s="513"/>
      <c r="CH98" s="513"/>
      <c r="CI98" s="513"/>
      <c r="CJ98" s="513"/>
      <c r="CK98" s="513"/>
      <c r="CL98" s="513"/>
      <c r="CM98" s="513"/>
      <c r="CN98" s="513"/>
      <c r="CO98" s="513"/>
      <c r="CP98" s="513"/>
      <c r="CQ98" s="513"/>
      <c r="CR98" s="513"/>
      <c r="CS98" s="513"/>
      <c r="CT98" s="513"/>
      <c r="CU98" s="513"/>
      <c r="CV98" s="513"/>
      <c r="CW98" s="513"/>
      <c r="CX98" s="513"/>
      <c r="CY98" s="513"/>
      <c r="CZ98" s="513"/>
      <c r="DA98" s="513"/>
      <c r="DB98" s="513"/>
      <c r="DC98" s="513"/>
      <c r="DD98" s="513"/>
      <c r="DE98" s="513"/>
      <c r="DF98" s="513"/>
      <c r="DG98" s="513"/>
      <c r="DH98" s="513"/>
      <c r="DI98" s="514"/>
      <c r="DJ98" s="433"/>
      <c r="DK98" s="426"/>
      <c r="DL98" s="426"/>
      <c r="DM98" s="426"/>
      <c r="DN98" s="426"/>
      <c r="DO98" s="426"/>
      <c r="DP98" s="426"/>
      <c r="DQ98" s="426"/>
      <c r="DR98" s="426"/>
      <c r="DS98" s="426"/>
      <c r="DT98" s="426"/>
      <c r="DU98" s="426"/>
      <c r="DV98" s="426"/>
      <c r="DW98" s="426"/>
      <c r="DX98" s="426"/>
      <c r="DY98" s="426"/>
      <c r="DZ98" s="426"/>
      <c r="EA98" s="426"/>
      <c r="EB98" s="426"/>
      <c r="EC98" s="426"/>
      <c r="ED98" s="426"/>
      <c r="EE98" s="426"/>
      <c r="EF98" s="426"/>
      <c r="EG98" s="426"/>
      <c r="EH98" s="426"/>
      <c r="EI98" s="426"/>
      <c r="EJ98" s="426"/>
      <c r="EK98" s="426"/>
      <c r="EL98" s="426"/>
      <c r="EM98" s="426"/>
      <c r="EN98" s="426"/>
      <c r="EO98" s="426"/>
      <c r="EP98" s="426"/>
      <c r="EQ98" s="426"/>
      <c r="ER98" s="426"/>
      <c r="ES98" s="432"/>
      <c r="ET98" s="433"/>
      <c r="EU98" s="426"/>
      <c r="EV98" s="426"/>
      <c r="EW98" s="426"/>
      <c r="EX98" s="426"/>
      <c r="EY98" s="426"/>
      <c r="EZ98" s="426"/>
      <c r="FA98" s="426"/>
      <c r="FB98" s="426"/>
      <c r="FC98" s="426"/>
      <c r="FD98" s="426"/>
      <c r="FE98" s="426"/>
      <c r="FF98" s="426"/>
      <c r="FG98" s="426"/>
      <c r="FH98" s="426"/>
      <c r="FI98" s="426"/>
      <c r="FJ98" s="426"/>
      <c r="FK98" s="426"/>
      <c r="FL98" s="426"/>
      <c r="FM98" s="426"/>
      <c r="FN98" s="426"/>
      <c r="FO98" s="426"/>
      <c r="FP98" s="426"/>
      <c r="FQ98" s="426"/>
      <c r="FR98" s="426"/>
      <c r="FS98" s="426"/>
      <c r="FT98" s="426"/>
      <c r="FU98" s="426"/>
      <c r="FV98" s="426"/>
      <c r="FW98" s="426"/>
      <c r="FX98" s="426"/>
      <c r="FY98" s="426"/>
      <c r="FZ98" s="426"/>
      <c r="GA98" s="426"/>
      <c r="GB98" s="426"/>
      <c r="GC98" s="432"/>
      <c r="GD98" s="433"/>
      <c r="GE98" s="426"/>
      <c r="GF98" s="426"/>
      <c r="GG98" s="426"/>
      <c r="GH98" s="426"/>
      <c r="GI98" s="426"/>
      <c r="GJ98" s="426"/>
      <c r="GK98" s="426"/>
      <c r="GL98" s="426"/>
      <c r="GM98" s="426"/>
      <c r="GN98" s="426"/>
      <c r="GO98" s="426"/>
      <c r="GP98" s="426"/>
      <c r="GQ98" s="426"/>
      <c r="GR98" s="426"/>
      <c r="GS98" s="426"/>
      <c r="GT98" s="426"/>
      <c r="GU98" s="426"/>
      <c r="GV98" s="426"/>
      <c r="GW98" s="426"/>
      <c r="GX98" s="426"/>
      <c r="GY98" s="426"/>
      <c r="GZ98" s="426"/>
      <c r="HA98" s="426"/>
      <c r="HB98" s="426"/>
      <c r="HC98" s="426"/>
      <c r="HD98" s="426"/>
      <c r="HE98" s="426"/>
      <c r="HF98" s="426"/>
      <c r="HG98" s="426"/>
      <c r="HH98" s="426"/>
      <c r="HI98" s="426"/>
      <c r="HJ98" s="426"/>
      <c r="HK98" s="426"/>
      <c r="HL98" s="426"/>
      <c r="HM98" s="432"/>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68" t="s">
        <v>33</v>
      </c>
      <c r="D101" s="126"/>
      <c r="E101" s="126"/>
      <c r="F101" s="126"/>
      <c r="G101" s="126"/>
      <c r="H101" s="126"/>
      <c r="I101" s="126"/>
      <c r="J101" s="126"/>
      <c r="K101" s="126"/>
      <c r="L101" s="126"/>
      <c r="M101" s="126"/>
      <c r="N101" s="126"/>
      <c r="O101" s="127" t="s">
        <v>805</v>
      </c>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8" t="s">
        <v>34</v>
      </c>
      <c r="D102" s="126"/>
      <c r="E102" s="126"/>
      <c r="F102" s="126"/>
      <c r="G102" s="126"/>
      <c r="H102" s="126"/>
      <c r="I102" s="126"/>
      <c r="J102" s="126"/>
      <c r="K102" s="126"/>
      <c r="L102" s="126"/>
      <c r="M102" s="126"/>
      <c r="N102" s="126"/>
      <c r="O102" s="67" t="s">
        <v>806</v>
      </c>
      <c r="P102" s="67"/>
      <c r="Q102" s="6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8" t="s">
        <v>35</v>
      </c>
      <c r="D103" s="68"/>
      <c r="E103" s="68"/>
      <c r="F103" s="68"/>
      <c r="G103" s="68"/>
      <c r="H103" s="68"/>
      <c r="I103" s="68"/>
      <c r="J103" s="68"/>
      <c r="K103" s="68"/>
      <c r="L103" s="68"/>
      <c r="M103" s="68"/>
      <c r="N103" s="68"/>
      <c r="O103" s="128">
        <v>0.2</v>
      </c>
      <c r="P103" s="128"/>
      <c r="Q103" s="128"/>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29" t="s">
        <v>36</v>
      </c>
      <c r="D104" s="129"/>
      <c r="E104" s="129"/>
      <c r="F104" s="129"/>
      <c r="G104" s="129"/>
      <c r="H104" s="129"/>
      <c r="I104" s="129"/>
      <c r="J104" s="129"/>
      <c r="K104" s="129"/>
      <c r="L104" s="129"/>
      <c r="M104" s="129"/>
      <c r="N104" s="129"/>
      <c r="O104" s="65" t="s">
        <v>851</v>
      </c>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68" t="s">
        <v>34</v>
      </c>
      <c r="D105" s="68"/>
      <c r="E105" s="68"/>
      <c r="F105" s="68"/>
      <c r="G105" s="68"/>
      <c r="H105" s="68"/>
      <c r="I105" s="68"/>
      <c r="J105" s="68"/>
      <c r="K105" s="68"/>
      <c r="L105" s="68"/>
      <c r="M105" s="68"/>
      <c r="N105" s="68"/>
      <c r="O105" s="67" t="s">
        <v>852</v>
      </c>
      <c r="P105" s="67"/>
      <c r="Q105" s="67"/>
      <c r="R105" s="67"/>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68" t="s">
        <v>37</v>
      </c>
      <c r="D106" s="68"/>
      <c r="E106" s="68"/>
      <c r="F106" s="68"/>
      <c r="G106" s="68"/>
      <c r="H106" s="68"/>
      <c r="I106" s="68"/>
      <c r="J106" s="68"/>
      <c r="K106" s="68"/>
      <c r="L106" s="68"/>
      <c r="M106" s="68"/>
      <c r="N106" s="68"/>
      <c r="O106" s="66">
        <v>0.3</v>
      </c>
      <c r="P106" s="67"/>
      <c r="Q106" s="67"/>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68" t="s">
        <v>38</v>
      </c>
      <c r="D107" s="68"/>
      <c r="E107" s="68"/>
      <c r="F107" s="68"/>
      <c r="G107" s="68"/>
      <c r="H107" s="68"/>
      <c r="I107" s="68"/>
      <c r="J107" s="68"/>
      <c r="K107" s="68"/>
      <c r="L107" s="68"/>
      <c r="M107" s="68"/>
      <c r="N107" s="68"/>
      <c r="O107" s="67" t="s">
        <v>752</v>
      </c>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78" t="s">
        <v>39</v>
      </c>
      <c r="C109" s="79"/>
      <c r="D109" s="79"/>
      <c r="E109" s="79"/>
      <c r="F109" s="79"/>
      <c r="G109" s="79"/>
      <c r="H109" s="79"/>
      <c r="I109" s="79"/>
      <c r="J109" s="79"/>
      <c r="K109" s="79"/>
      <c r="L109" s="79"/>
      <c r="M109" s="79"/>
      <c r="N109" s="79"/>
      <c r="O109" s="79"/>
      <c r="P109" s="79"/>
      <c r="Q109" s="79"/>
      <c r="R109" s="79"/>
      <c r="S109" s="79"/>
      <c r="T109" s="79"/>
      <c r="U109" s="80"/>
      <c r="V109" s="78" t="s">
        <v>40</v>
      </c>
      <c r="W109" s="79"/>
      <c r="X109" s="79"/>
      <c r="Y109" s="79"/>
      <c r="Z109" s="79"/>
      <c r="AA109" s="80"/>
      <c r="AB109" s="78" t="s">
        <v>9</v>
      </c>
      <c r="AC109" s="79"/>
      <c r="AD109" s="79"/>
      <c r="AE109" s="79"/>
      <c r="AF109" s="80"/>
      <c r="AG109" s="78" t="s">
        <v>1</v>
      </c>
      <c r="AH109" s="79"/>
      <c r="AI109" s="79"/>
      <c r="AJ109" s="79"/>
      <c r="AK109" s="79"/>
      <c r="AL109" s="79"/>
      <c r="AM109" s="79"/>
      <c r="AN109" s="79"/>
      <c r="AO109" s="80"/>
      <c r="AP109" s="87" t="s">
        <v>5</v>
      </c>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9"/>
      <c r="BZ109" s="87" t="s">
        <v>41</v>
      </c>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9"/>
      <c r="DJ109" s="87" t="s">
        <v>42</v>
      </c>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9"/>
      <c r="ET109" s="87" t="s">
        <v>43</v>
      </c>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9"/>
      <c r="GD109" s="87" t="s">
        <v>44</v>
      </c>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9"/>
    </row>
    <row r="110" spans="2:221" ht="18" customHeight="1" thickBot="1" x14ac:dyDescent="0.25">
      <c r="B110" s="81"/>
      <c r="C110" s="82"/>
      <c r="D110" s="82"/>
      <c r="E110" s="82"/>
      <c r="F110" s="82"/>
      <c r="G110" s="82"/>
      <c r="H110" s="82"/>
      <c r="I110" s="82"/>
      <c r="J110" s="82"/>
      <c r="K110" s="82"/>
      <c r="L110" s="82"/>
      <c r="M110" s="82"/>
      <c r="N110" s="82"/>
      <c r="O110" s="82"/>
      <c r="P110" s="82"/>
      <c r="Q110" s="82"/>
      <c r="R110" s="82"/>
      <c r="S110" s="82"/>
      <c r="T110" s="82"/>
      <c r="U110" s="83"/>
      <c r="V110" s="81"/>
      <c r="W110" s="82"/>
      <c r="X110" s="82"/>
      <c r="Y110" s="82"/>
      <c r="Z110" s="82"/>
      <c r="AA110" s="83"/>
      <c r="AB110" s="81"/>
      <c r="AC110" s="82"/>
      <c r="AD110" s="82"/>
      <c r="AE110" s="82"/>
      <c r="AF110" s="83"/>
      <c r="AG110" s="81"/>
      <c r="AH110" s="82"/>
      <c r="AI110" s="82"/>
      <c r="AJ110" s="82"/>
      <c r="AK110" s="82"/>
      <c r="AL110" s="82"/>
      <c r="AM110" s="82"/>
      <c r="AN110" s="82"/>
      <c r="AO110" s="83"/>
      <c r="AP110" s="100" t="s">
        <v>11</v>
      </c>
      <c r="AQ110" s="101"/>
      <c r="AR110" s="101"/>
      <c r="AS110" s="101" t="s">
        <v>12</v>
      </c>
      <c r="AT110" s="101"/>
      <c r="AU110" s="101"/>
      <c r="AV110" s="75" t="s">
        <v>13</v>
      </c>
      <c r="AW110" s="76"/>
      <c r="AX110" s="77"/>
      <c r="AY110" s="75" t="s">
        <v>17</v>
      </c>
      <c r="AZ110" s="76"/>
      <c r="BA110" s="77"/>
      <c r="BB110" s="75" t="s">
        <v>14</v>
      </c>
      <c r="BC110" s="76"/>
      <c r="BD110" s="77"/>
      <c r="BE110" s="75" t="s">
        <v>15</v>
      </c>
      <c r="BF110" s="76"/>
      <c r="BG110" s="77"/>
      <c r="BH110" s="75" t="s">
        <v>16</v>
      </c>
      <c r="BI110" s="76"/>
      <c r="BJ110" s="77"/>
      <c r="BK110" s="75" t="s">
        <v>18</v>
      </c>
      <c r="BL110" s="76"/>
      <c r="BM110" s="77"/>
      <c r="BN110" s="75" t="s">
        <v>19</v>
      </c>
      <c r="BO110" s="76"/>
      <c r="BP110" s="77"/>
      <c r="BQ110" s="75" t="s">
        <v>20</v>
      </c>
      <c r="BR110" s="76"/>
      <c r="BS110" s="77"/>
      <c r="BT110" s="75" t="s">
        <v>21</v>
      </c>
      <c r="BU110" s="76"/>
      <c r="BV110" s="77"/>
      <c r="BW110" s="75" t="s">
        <v>22</v>
      </c>
      <c r="BX110" s="76"/>
      <c r="BY110" s="131"/>
      <c r="BZ110" s="100" t="s">
        <v>11</v>
      </c>
      <c r="CA110" s="101"/>
      <c r="CB110" s="101"/>
      <c r="CC110" s="101" t="s">
        <v>12</v>
      </c>
      <c r="CD110" s="101"/>
      <c r="CE110" s="101"/>
      <c r="CF110" s="75" t="s">
        <v>13</v>
      </c>
      <c r="CG110" s="76"/>
      <c r="CH110" s="77"/>
      <c r="CI110" s="75" t="s">
        <v>17</v>
      </c>
      <c r="CJ110" s="76"/>
      <c r="CK110" s="77"/>
      <c r="CL110" s="75" t="s">
        <v>14</v>
      </c>
      <c r="CM110" s="76"/>
      <c r="CN110" s="77"/>
      <c r="CO110" s="75" t="s">
        <v>15</v>
      </c>
      <c r="CP110" s="76"/>
      <c r="CQ110" s="77"/>
      <c r="CR110" s="75" t="s">
        <v>16</v>
      </c>
      <c r="CS110" s="76"/>
      <c r="CT110" s="77"/>
      <c r="CU110" s="75" t="s">
        <v>18</v>
      </c>
      <c r="CV110" s="76"/>
      <c r="CW110" s="77"/>
      <c r="CX110" s="75" t="s">
        <v>19</v>
      </c>
      <c r="CY110" s="76"/>
      <c r="CZ110" s="77"/>
      <c r="DA110" s="75" t="s">
        <v>20</v>
      </c>
      <c r="DB110" s="76"/>
      <c r="DC110" s="77"/>
      <c r="DD110" s="75" t="s">
        <v>21</v>
      </c>
      <c r="DE110" s="76"/>
      <c r="DF110" s="77"/>
      <c r="DG110" s="75" t="s">
        <v>22</v>
      </c>
      <c r="DH110" s="76"/>
      <c r="DI110" s="131"/>
      <c r="DJ110" s="100" t="s">
        <v>11</v>
      </c>
      <c r="DK110" s="101"/>
      <c r="DL110" s="101"/>
      <c r="DM110" s="101" t="s">
        <v>12</v>
      </c>
      <c r="DN110" s="101"/>
      <c r="DO110" s="101"/>
      <c r="DP110" s="75" t="s">
        <v>13</v>
      </c>
      <c r="DQ110" s="76"/>
      <c r="DR110" s="77"/>
      <c r="DS110" s="75" t="s">
        <v>17</v>
      </c>
      <c r="DT110" s="76"/>
      <c r="DU110" s="77"/>
      <c r="DV110" s="75" t="s">
        <v>14</v>
      </c>
      <c r="DW110" s="76"/>
      <c r="DX110" s="77"/>
      <c r="DY110" s="75" t="s">
        <v>15</v>
      </c>
      <c r="DZ110" s="76"/>
      <c r="EA110" s="77"/>
      <c r="EB110" s="75" t="s">
        <v>16</v>
      </c>
      <c r="EC110" s="76"/>
      <c r="ED110" s="77"/>
      <c r="EE110" s="75" t="s">
        <v>18</v>
      </c>
      <c r="EF110" s="76"/>
      <c r="EG110" s="77"/>
      <c r="EH110" s="75" t="s">
        <v>19</v>
      </c>
      <c r="EI110" s="76"/>
      <c r="EJ110" s="77"/>
      <c r="EK110" s="75" t="s">
        <v>20</v>
      </c>
      <c r="EL110" s="76"/>
      <c r="EM110" s="77"/>
      <c r="EN110" s="75" t="s">
        <v>21</v>
      </c>
      <c r="EO110" s="76"/>
      <c r="EP110" s="77"/>
      <c r="EQ110" s="75" t="s">
        <v>22</v>
      </c>
      <c r="ER110" s="76"/>
      <c r="ES110" s="131"/>
      <c r="ET110" s="100" t="s">
        <v>11</v>
      </c>
      <c r="EU110" s="101"/>
      <c r="EV110" s="101"/>
      <c r="EW110" s="101" t="s">
        <v>12</v>
      </c>
      <c r="EX110" s="101"/>
      <c r="EY110" s="101"/>
      <c r="EZ110" s="75" t="s">
        <v>13</v>
      </c>
      <c r="FA110" s="76"/>
      <c r="FB110" s="77"/>
      <c r="FC110" s="75" t="s">
        <v>17</v>
      </c>
      <c r="FD110" s="76"/>
      <c r="FE110" s="77"/>
      <c r="FF110" s="75" t="s">
        <v>14</v>
      </c>
      <c r="FG110" s="76"/>
      <c r="FH110" s="77"/>
      <c r="FI110" s="75" t="s">
        <v>15</v>
      </c>
      <c r="FJ110" s="76"/>
      <c r="FK110" s="77"/>
      <c r="FL110" s="75" t="s">
        <v>16</v>
      </c>
      <c r="FM110" s="76"/>
      <c r="FN110" s="77"/>
      <c r="FO110" s="75" t="s">
        <v>18</v>
      </c>
      <c r="FP110" s="76"/>
      <c r="FQ110" s="77"/>
      <c r="FR110" s="75" t="s">
        <v>19</v>
      </c>
      <c r="FS110" s="76"/>
      <c r="FT110" s="77"/>
      <c r="FU110" s="75" t="s">
        <v>20</v>
      </c>
      <c r="FV110" s="76"/>
      <c r="FW110" s="77"/>
      <c r="FX110" s="75" t="s">
        <v>21</v>
      </c>
      <c r="FY110" s="76"/>
      <c r="FZ110" s="77"/>
      <c r="GA110" s="75" t="s">
        <v>22</v>
      </c>
      <c r="GB110" s="76"/>
      <c r="GC110" s="131"/>
      <c r="GD110" s="100" t="s">
        <v>11</v>
      </c>
      <c r="GE110" s="101"/>
      <c r="GF110" s="101"/>
      <c r="GG110" s="101" t="s">
        <v>12</v>
      </c>
      <c r="GH110" s="101"/>
      <c r="GI110" s="101"/>
      <c r="GJ110" s="75" t="s">
        <v>13</v>
      </c>
      <c r="GK110" s="76"/>
      <c r="GL110" s="77"/>
      <c r="GM110" s="75" t="s">
        <v>17</v>
      </c>
      <c r="GN110" s="76"/>
      <c r="GO110" s="77"/>
      <c r="GP110" s="75" t="s">
        <v>14</v>
      </c>
      <c r="GQ110" s="76"/>
      <c r="GR110" s="77"/>
      <c r="GS110" s="75" t="s">
        <v>15</v>
      </c>
      <c r="GT110" s="76"/>
      <c r="GU110" s="77"/>
      <c r="GV110" s="75" t="s">
        <v>16</v>
      </c>
      <c r="GW110" s="76"/>
      <c r="GX110" s="77"/>
      <c r="GY110" s="75" t="s">
        <v>18</v>
      </c>
      <c r="GZ110" s="76"/>
      <c r="HA110" s="77"/>
      <c r="HB110" s="75" t="s">
        <v>19</v>
      </c>
      <c r="HC110" s="76"/>
      <c r="HD110" s="77"/>
      <c r="HE110" s="75" t="s">
        <v>20</v>
      </c>
      <c r="HF110" s="76"/>
      <c r="HG110" s="77"/>
      <c r="HH110" s="75" t="s">
        <v>21</v>
      </c>
      <c r="HI110" s="76"/>
      <c r="HJ110" s="77"/>
      <c r="HK110" s="75" t="s">
        <v>22</v>
      </c>
      <c r="HL110" s="76"/>
      <c r="HM110" s="131"/>
    </row>
    <row r="111" spans="2:221" ht="18" customHeight="1" x14ac:dyDescent="0.2">
      <c r="B111" s="132" t="s">
        <v>853</v>
      </c>
      <c r="C111" s="133"/>
      <c r="D111" s="133"/>
      <c r="E111" s="133"/>
      <c r="F111" s="133"/>
      <c r="G111" s="133"/>
      <c r="H111" s="133"/>
      <c r="I111" s="133"/>
      <c r="J111" s="133"/>
      <c r="K111" s="133"/>
      <c r="L111" s="133"/>
      <c r="M111" s="133"/>
      <c r="N111" s="133"/>
      <c r="O111" s="133"/>
      <c r="P111" s="133"/>
      <c r="Q111" s="133"/>
      <c r="R111" s="133"/>
      <c r="S111" s="133"/>
      <c r="T111" s="133"/>
      <c r="U111" s="134"/>
      <c r="V111" s="138" t="s">
        <v>858</v>
      </c>
      <c r="W111" s="139"/>
      <c r="X111" s="139"/>
      <c r="Y111" s="139"/>
      <c r="Z111" s="139"/>
      <c r="AA111" s="140"/>
      <c r="AB111" s="144">
        <v>1.73E-3</v>
      </c>
      <c r="AC111" s="145"/>
      <c r="AD111" s="145"/>
      <c r="AE111" s="145"/>
      <c r="AF111" s="146"/>
      <c r="AG111" s="150" t="s">
        <v>23</v>
      </c>
      <c r="AH111" s="151"/>
      <c r="AI111" s="151"/>
      <c r="AJ111" s="151"/>
      <c r="AK111" s="151"/>
      <c r="AL111" s="152">
        <f>SUM(AP111:HM111)</f>
        <v>2</v>
      </c>
      <c r="AM111" s="153"/>
      <c r="AN111" s="153"/>
      <c r="AO111" s="154"/>
      <c r="AP111" s="86"/>
      <c r="AQ111" s="90"/>
      <c r="AR111" s="90"/>
      <c r="AS111" s="90"/>
      <c r="AT111" s="90"/>
      <c r="AU111" s="90"/>
      <c r="AV111" s="90">
        <v>1</v>
      </c>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130"/>
      <c r="BZ111" s="155">
        <v>0</v>
      </c>
      <c r="CA111" s="90"/>
      <c r="CB111" s="90"/>
      <c r="CC111" s="90">
        <v>0</v>
      </c>
      <c r="CD111" s="90"/>
      <c r="CE111" s="90"/>
      <c r="CF111" s="90">
        <v>1</v>
      </c>
      <c r="CG111" s="90"/>
      <c r="CH111" s="90"/>
      <c r="CI111" s="90">
        <v>0</v>
      </c>
      <c r="CJ111" s="90"/>
      <c r="CK111" s="90"/>
      <c r="CL111" s="90">
        <v>0</v>
      </c>
      <c r="CM111" s="90"/>
      <c r="CN111" s="90"/>
      <c r="CO111" s="90">
        <v>0</v>
      </c>
      <c r="CP111" s="90"/>
      <c r="CQ111" s="90"/>
      <c r="CR111" s="90">
        <v>0</v>
      </c>
      <c r="CS111" s="90"/>
      <c r="CT111" s="90"/>
      <c r="CU111" s="90">
        <v>0</v>
      </c>
      <c r="CV111" s="90"/>
      <c r="CW111" s="90"/>
      <c r="CX111" s="90">
        <v>0</v>
      </c>
      <c r="CY111" s="90"/>
      <c r="CZ111" s="90"/>
      <c r="DA111" s="90">
        <v>0</v>
      </c>
      <c r="DB111" s="90"/>
      <c r="DC111" s="90"/>
      <c r="DD111" s="90">
        <v>0</v>
      </c>
      <c r="DE111" s="90"/>
      <c r="DF111" s="90"/>
      <c r="DG111" s="90">
        <v>0</v>
      </c>
      <c r="DH111" s="90"/>
      <c r="DI111" s="130"/>
      <c r="DJ111" s="155"/>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130"/>
      <c r="ET111" s="155"/>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130"/>
      <c r="GD111" s="155"/>
      <c r="GE111" s="90"/>
      <c r="GF111" s="90"/>
      <c r="GG111" s="90"/>
      <c r="GH111" s="90"/>
      <c r="GI111" s="90"/>
      <c r="GJ111" s="90"/>
      <c r="GK111" s="90"/>
      <c r="GL111" s="90"/>
      <c r="GM111" s="90"/>
      <c r="GN111" s="90"/>
      <c r="GO111" s="90"/>
      <c r="GP111" s="90"/>
      <c r="GQ111" s="90"/>
      <c r="GR111" s="90"/>
      <c r="GS111" s="90"/>
      <c r="GT111" s="90"/>
      <c r="GU111" s="90"/>
      <c r="GV111" s="90"/>
      <c r="GW111" s="90"/>
      <c r="GX111" s="90"/>
      <c r="GY111" s="90"/>
      <c r="GZ111" s="90"/>
      <c r="HA111" s="90"/>
      <c r="HB111" s="90"/>
      <c r="HC111" s="90"/>
      <c r="HD111" s="90"/>
      <c r="HE111" s="90"/>
      <c r="HF111" s="90"/>
      <c r="HG111" s="90"/>
      <c r="HH111" s="90"/>
      <c r="HI111" s="90"/>
      <c r="HJ111" s="90"/>
      <c r="HK111" s="90"/>
      <c r="HL111" s="90"/>
      <c r="HM111" s="130"/>
    </row>
    <row r="112" spans="2:221" ht="18" customHeight="1" x14ac:dyDescent="0.2">
      <c r="B112" s="135"/>
      <c r="C112" s="136"/>
      <c r="D112" s="136"/>
      <c r="E112" s="136"/>
      <c r="F112" s="136"/>
      <c r="G112" s="136"/>
      <c r="H112" s="136"/>
      <c r="I112" s="136"/>
      <c r="J112" s="136"/>
      <c r="K112" s="136"/>
      <c r="L112" s="136"/>
      <c r="M112" s="136"/>
      <c r="N112" s="136"/>
      <c r="O112" s="136"/>
      <c r="P112" s="136"/>
      <c r="Q112" s="136"/>
      <c r="R112" s="136"/>
      <c r="S112" s="136"/>
      <c r="T112" s="136"/>
      <c r="U112" s="137"/>
      <c r="V112" s="141"/>
      <c r="W112" s="142"/>
      <c r="X112" s="142"/>
      <c r="Y112" s="142"/>
      <c r="Z112" s="142"/>
      <c r="AA112" s="143"/>
      <c r="AB112" s="147"/>
      <c r="AC112" s="148"/>
      <c r="AD112" s="148"/>
      <c r="AE112" s="148"/>
      <c r="AF112" s="149"/>
      <c r="AG112" s="69" t="s">
        <v>24</v>
      </c>
      <c r="AH112" s="70"/>
      <c r="AI112" s="70"/>
      <c r="AJ112" s="70"/>
      <c r="AK112" s="70"/>
      <c r="AL112" s="71">
        <f t="shared" ref="AL112:AL122" si="3">SUM(AP112:HM112)</f>
        <v>2</v>
      </c>
      <c r="AM112" s="72"/>
      <c r="AN112" s="72"/>
      <c r="AO112" s="73"/>
      <c r="AP112" s="74"/>
      <c r="AQ112" s="59"/>
      <c r="AR112" s="59"/>
      <c r="AS112" s="59"/>
      <c r="AT112" s="59"/>
      <c r="AU112" s="59"/>
      <c r="AV112" s="59">
        <v>1</v>
      </c>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102"/>
      <c r="BZ112" s="60">
        <v>0</v>
      </c>
      <c r="CA112" s="59"/>
      <c r="CB112" s="59"/>
      <c r="CC112" s="59">
        <v>0</v>
      </c>
      <c r="CD112" s="59"/>
      <c r="CE112" s="59"/>
      <c r="CF112" s="59">
        <v>1</v>
      </c>
      <c r="CG112" s="59"/>
      <c r="CH112" s="59"/>
      <c r="CI112" s="59">
        <v>0</v>
      </c>
      <c r="CJ112" s="59"/>
      <c r="CK112" s="59"/>
      <c r="CL112" s="59">
        <v>0</v>
      </c>
      <c r="CM112" s="59"/>
      <c r="CN112" s="59"/>
      <c r="CO112" s="59">
        <v>0</v>
      </c>
      <c r="CP112" s="59"/>
      <c r="CQ112" s="59"/>
      <c r="CR112" s="59">
        <v>0</v>
      </c>
      <c r="CS112" s="59"/>
      <c r="CT112" s="59"/>
      <c r="CU112" s="59">
        <v>0</v>
      </c>
      <c r="CV112" s="59"/>
      <c r="CW112" s="59"/>
      <c r="CX112" s="59">
        <v>0</v>
      </c>
      <c r="CY112" s="59"/>
      <c r="CZ112" s="59"/>
      <c r="DA112" s="59">
        <v>0</v>
      </c>
      <c r="DB112" s="59"/>
      <c r="DC112" s="59"/>
      <c r="DD112" s="59">
        <v>0</v>
      </c>
      <c r="DE112" s="59"/>
      <c r="DF112" s="59"/>
      <c r="DG112" s="59">
        <v>0</v>
      </c>
      <c r="DH112" s="59"/>
      <c r="DI112" s="102"/>
      <c r="DJ112" s="60"/>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102"/>
      <c r="ET112" s="60"/>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102"/>
      <c r="GD112" s="60"/>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102"/>
    </row>
    <row r="113" spans="2:221" ht="18" customHeight="1" x14ac:dyDescent="0.2">
      <c r="B113" s="161" t="s">
        <v>854</v>
      </c>
      <c r="C113" s="162"/>
      <c r="D113" s="162"/>
      <c r="E113" s="162"/>
      <c r="F113" s="162"/>
      <c r="G113" s="162"/>
      <c r="H113" s="162"/>
      <c r="I113" s="162"/>
      <c r="J113" s="162"/>
      <c r="K113" s="162"/>
      <c r="L113" s="162"/>
      <c r="M113" s="162"/>
      <c r="N113" s="162"/>
      <c r="O113" s="162"/>
      <c r="P113" s="162"/>
      <c r="Q113" s="162"/>
      <c r="R113" s="162"/>
      <c r="S113" s="162"/>
      <c r="T113" s="162"/>
      <c r="U113" s="163"/>
      <c r="V113" s="167" t="s">
        <v>859</v>
      </c>
      <c r="W113" s="168"/>
      <c r="X113" s="168"/>
      <c r="Y113" s="168"/>
      <c r="Z113" s="168"/>
      <c r="AA113" s="169"/>
      <c r="AB113" s="173">
        <v>0.93701999999999996</v>
      </c>
      <c r="AC113" s="174"/>
      <c r="AD113" s="174"/>
      <c r="AE113" s="174"/>
      <c r="AF113" s="175"/>
      <c r="AG113" s="91" t="s">
        <v>23</v>
      </c>
      <c r="AH113" s="92"/>
      <c r="AI113" s="92"/>
      <c r="AJ113" s="92"/>
      <c r="AK113" s="92"/>
      <c r="AL113" s="93">
        <f t="shared" si="3"/>
        <v>2</v>
      </c>
      <c r="AM113" s="94"/>
      <c r="AN113" s="94"/>
      <c r="AO113" s="95"/>
      <c r="AP113" s="179"/>
      <c r="AQ113" s="64"/>
      <c r="AR113" s="64"/>
      <c r="AS113" s="64"/>
      <c r="AT113" s="64"/>
      <c r="AU113" s="64"/>
      <c r="AV113" s="386">
        <v>1</v>
      </c>
      <c r="AW113" s="183"/>
      <c r="AX113" s="183"/>
      <c r="AY113" s="183"/>
      <c r="AZ113" s="183"/>
      <c r="BA113" s="183"/>
      <c r="BB113" s="183"/>
      <c r="BC113" s="183"/>
      <c r="BD113" s="179"/>
      <c r="BE113" s="64"/>
      <c r="BF113" s="64"/>
      <c r="BG113" s="64"/>
      <c r="BH113" s="64"/>
      <c r="BI113" s="64"/>
      <c r="BJ113" s="64"/>
      <c r="BK113" s="64"/>
      <c r="BL113" s="64"/>
      <c r="BM113" s="64"/>
      <c r="BN113" s="64"/>
      <c r="BO113" s="64"/>
      <c r="BP113" s="64"/>
      <c r="BQ113" s="64"/>
      <c r="BR113" s="64"/>
      <c r="BS113" s="64"/>
      <c r="BT113" s="64"/>
      <c r="BU113" s="64"/>
      <c r="BV113" s="64"/>
      <c r="BW113" s="64"/>
      <c r="BX113" s="64"/>
      <c r="BY113" s="103"/>
      <c r="BZ113" s="182">
        <v>1</v>
      </c>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4"/>
      <c r="DJ113" s="180"/>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103"/>
      <c r="ET113" s="180"/>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103"/>
      <c r="GD113" s="180"/>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103"/>
    </row>
    <row r="114" spans="2:221" ht="18" customHeight="1" x14ac:dyDescent="0.2">
      <c r="B114" s="164"/>
      <c r="C114" s="165"/>
      <c r="D114" s="165"/>
      <c r="E114" s="165"/>
      <c r="F114" s="165"/>
      <c r="G114" s="165"/>
      <c r="H114" s="165"/>
      <c r="I114" s="165"/>
      <c r="J114" s="165"/>
      <c r="K114" s="165"/>
      <c r="L114" s="165"/>
      <c r="M114" s="165"/>
      <c r="N114" s="165"/>
      <c r="O114" s="165"/>
      <c r="P114" s="165"/>
      <c r="Q114" s="165"/>
      <c r="R114" s="165"/>
      <c r="S114" s="165"/>
      <c r="T114" s="165"/>
      <c r="U114" s="166"/>
      <c r="V114" s="170"/>
      <c r="W114" s="171"/>
      <c r="X114" s="171"/>
      <c r="Y114" s="171"/>
      <c r="Z114" s="171"/>
      <c r="AA114" s="172"/>
      <c r="AB114" s="176"/>
      <c r="AC114" s="177"/>
      <c r="AD114" s="177"/>
      <c r="AE114" s="177"/>
      <c r="AF114" s="178"/>
      <c r="AG114" s="91" t="s">
        <v>24</v>
      </c>
      <c r="AH114" s="92"/>
      <c r="AI114" s="92"/>
      <c r="AJ114" s="92"/>
      <c r="AK114" s="92"/>
      <c r="AL114" s="93">
        <f t="shared" si="3"/>
        <v>2</v>
      </c>
      <c r="AM114" s="94"/>
      <c r="AN114" s="94"/>
      <c r="AO114" s="95"/>
      <c r="AP114" s="96"/>
      <c r="AQ114" s="64"/>
      <c r="AR114" s="64"/>
      <c r="AS114" s="64"/>
      <c r="AT114" s="64"/>
      <c r="AU114" s="64"/>
      <c r="AV114" s="386">
        <v>1</v>
      </c>
      <c r="AW114" s="183"/>
      <c r="AX114" s="183"/>
      <c r="AY114" s="183"/>
      <c r="AZ114" s="183"/>
      <c r="BA114" s="183"/>
      <c r="BB114" s="183"/>
      <c r="BC114" s="183"/>
      <c r="BD114" s="179"/>
      <c r="BE114" s="64"/>
      <c r="BF114" s="64"/>
      <c r="BG114" s="64"/>
      <c r="BH114" s="64"/>
      <c r="BI114" s="64"/>
      <c r="BJ114" s="64"/>
      <c r="BK114" s="64"/>
      <c r="BL114" s="64"/>
      <c r="BM114" s="64"/>
      <c r="BN114" s="64"/>
      <c r="BO114" s="64"/>
      <c r="BP114" s="64"/>
      <c r="BQ114" s="64"/>
      <c r="BR114" s="64"/>
      <c r="BS114" s="64"/>
      <c r="BT114" s="64"/>
      <c r="BU114" s="64"/>
      <c r="BV114" s="64"/>
      <c r="BW114" s="64"/>
      <c r="BX114" s="64"/>
      <c r="BY114" s="103"/>
      <c r="BZ114" s="180">
        <v>0</v>
      </c>
      <c r="CA114" s="64"/>
      <c r="CB114" s="64"/>
      <c r="CC114" s="64">
        <v>0</v>
      </c>
      <c r="CD114" s="64"/>
      <c r="CE114" s="64"/>
      <c r="CF114" s="64">
        <v>1</v>
      </c>
      <c r="CG114" s="64"/>
      <c r="CH114" s="64"/>
      <c r="CI114" s="64">
        <v>0</v>
      </c>
      <c r="CJ114" s="64"/>
      <c r="CK114" s="64"/>
      <c r="CL114" s="64">
        <v>0</v>
      </c>
      <c r="CM114" s="64"/>
      <c r="CN114" s="64"/>
      <c r="CO114" s="64">
        <v>0</v>
      </c>
      <c r="CP114" s="64"/>
      <c r="CQ114" s="64"/>
      <c r="CR114" s="64">
        <v>0</v>
      </c>
      <c r="CS114" s="64"/>
      <c r="CT114" s="64"/>
      <c r="CU114" s="64">
        <v>0</v>
      </c>
      <c r="CV114" s="64"/>
      <c r="CW114" s="64"/>
      <c r="CX114" s="64">
        <v>0</v>
      </c>
      <c r="CY114" s="64"/>
      <c r="CZ114" s="64"/>
      <c r="DA114" s="64">
        <v>0</v>
      </c>
      <c r="DB114" s="64"/>
      <c r="DC114" s="64"/>
      <c r="DD114" s="64">
        <v>0</v>
      </c>
      <c r="DE114" s="64"/>
      <c r="DF114" s="64"/>
      <c r="DG114" s="64">
        <v>0</v>
      </c>
      <c r="DH114" s="64"/>
      <c r="DI114" s="103"/>
      <c r="DJ114" s="180"/>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103"/>
      <c r="ET114" s="180"/>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103"/>
      <c r="GD114" s="180"/>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103"/>
    </row>
    <row r="115" spans="2:221" ht="18" customHeight="1" x14ac:dyDescent="0.2">
      <c r="B115" s="185" t="s">
        <v>855</v>
      </c>
      <c r="C115" s="186"/>
      <c r="D115" s="186"/>
      <c r="E115" s="186"/>
      <c r="F115" s="186"/>
      <c r="G115" s="186"/>
      <c r="H115" s="186"/>
      <c r="I115" s="186"/>
      <c r="J115" s="186"/>
      <c r="K115" s="186"/>
      <c r="L115" s="186"/>
      <c r="M115" s="186"/>
      <c r="N115" s="186"/>
      <c r="O115" s="186"/>
      <c r="P115" s="186"/>
      <c r="Q115" s="186"/>
      <c r="R115" s="186"/>
      <c r="S115" s="186"/>
      <c r="T115" s="186"/>
      <c r="U115" s="187"/>
      <c r="V115" s="188" t="s">
        <v>860</v>
      </c>
      <c r="W115" s="189"/>
      <c r="X115" s="189"/>
      <c r="Y115" s="189"/>
      <c r="Z115" s="189"/>
      <c r="AA115" s="190"/>
      <c r="AB115" s="191">
        <v>3.4000000000000002E-4</v>
      </c>
      <c r="AC115" s="192"/>
      <c r="AD115" s="192"/>
      <c r="AE115" s="192"/>
      <c r="AF115" s="193"/>
      <c r="AG115" s="69" t="s">
        <v>23</v>
      </c>
      <c r="AH115" s="70"/>
      <c r="AI115" s="70"/>
      <c r="AJ115" s="70"/>
      <c r="AK115" s="70"/>
      <c r="AL115" s="71">
        <f t="shared" si="3"/>
        <v>2</v>
      </c>
      <c r="AM115" s="72"/>
      <c r="AN115" s="72"/>
      <c r="AO115" s="73"/>
      <c r="AP115" s="194"/>
      <c r="AQ115" s="59"/>
      <c r="AR115" s="59"/>
      <c r="AS115" s="59"/>
      <c r="AT115" s="59"/>
      <c r="AU115" s="59"/>
      <c r="AV115" s="59"/>
      <c r="AW115" s="59"/>
      <c r="AX115" s="59"/>
      <c r="AY115" s="59"/>
      <c r="AZ115" s="59"/>
      <c r="BA115" s="59"/>
      <c r="BB115" s="59"/>
      <c r="BC115" s="59"/>
      <c r="BD115" s="59"/>
      <c r="BE115" s="59">
        <v>1</v>
      </c>
      <c r="BF115" s="59"/>
      <c r="BG115" s="59"/>
      <c r="BH115" s="59"/>
      <c r="BI115" s="59"/>
      <c r="BJ115" s="59"/>
      <c r="BK115" s="59"/>
      <c r="BL115" s="59"/>
      <c r="BM115" s="59"/>
      <c r="BN115" s="59"/>
      <c r="BO115" s="59"/>
      <c r="BP115" s="59"/>
      <c r="BQ115" s="59"/>
      <c r="BR115" s="59"/>
      <c r="BS115" s="59"/>
      <c r="BT115" s="59"/>
      <c r="BU115" s="59"/>
      <c r="BV115" s="59"/>
      <c r="BW115" s="59"/>
      <c r="BX115" s="59"/>
      <c r="BY115" s="102"/>
      <c r="BZ115" s="60">
        <v>0</v>
      </c>
      <c r="CA115" s="59"/>
      <c r="CB115" s="59"/>
      <c r="CC115" s="59">
        <v>0</v>
      </c>
      <c r="CD115" s="59"/>
      <c r="CE115" s="59"/>
      <c r="CF115" s="59">
        <v>0</v>
      </c>
      <c r="CG115" s="59"/>
      <c r="CH115" s="59"/>
      <c r="CI115" s="59">
        <v>0</v>
      </c>
      <c r="CJ115" s="59"/>
      <c r="CK115" s="59"/>
      <c r="CL115" s="59">
        <v>0</v>
      </c>
      <c r="CM115" s="59"/>
      <c r="CN115" s="59"/>
      <c r="CO115" s="59">
        <v>0</v>
      </c>
      <c r="CP115" s="59"/>
      <c r="CQ115" s="59"/>
      <c r="CR115" s="59">
        <v>0</v>
      </c>
      <c r="CS115" s="59"/>
      <c r="CT115" s="59"/>
      <c r="CU115" s="59">
        <v>0</v>
      </c>
      <c r="CV115" s="59"/>
      <c r="CW115" s="59"/>
      <c r="CX115" s="59">
        <v>1</v>
      </c>
      <c r="CY115" s="59"/>
      <c r="CZ115" s="59"/>
      <c r="DA115" s="59">
        <v>0</v>
      </c>
      <c r="DB115" s="59"/>
      <c r="DC115" s="59"/>
      <c r="DD115" s="59">
        <v>0</v>
      </c>
      <c r="DE115" s="59"/>
      <c r="DF115" s="59"/>
      <c r="DG115" s="59">
        <v>0</v>
      </c>
      <c r="DH115" s="59"/>
      <c r="DI115" s="102"/>
      <c r="DJ115" s="60"/>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102"/>
      <c r="ET115" s="60"/>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102"/>
      <c r="GD115" s="60"/>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102"/>
    </row>
    <row r="116" spans="2:221" ht="18" customHeight="1" x14ac:dyDescent="0.2">
      <c r="B116" s="135"/>
      <c r="C116" s="136"/>
      <c r="D116" s="136"/>
      <c r="E116" s="136"/>
      <c r="F116" s="136"/>
      <c r="G116" s="136"/>
      <c r="H116" s="136"/>
      <c r="I116" s="136"/>
      <c r="J116" s="136"/>
      <c r="K116" s="136"/>
      <c r="L116" s="136"/>
      <c r="M116" s="136"/>
      <c r="N116" s="136"/>
      <c r="O116" s="136"/>
      <c r="P116" s="136"/>
      <c r="Q116" s="136"/>
      <c r="R116" s="136"/>
      <c r="S116" s="136"/>
      <c r="T116" s="136"/>
      <c r="U116" s="137"/>
      <c r="V116" s="141"/>
      <c r="W116" s="142"/>
      <c r="X116" s="142"/>
      <c r="Y116" s="142"/>
      <c r="Z116" s="142"/>
      <c r="AA116" s="143"/>
      <c r="AB116" s="147"/>
      <c r="AC116" s="148"/>
      <c r="AD116" s="148"/>
      <c r="AE116" s="148"/>
      <c r="AF116" s="149"/>
      <c r="AG116" s="69" t="s">
        <v>24</v>
      </c>
      <c r="AH116" s="70"/>
      <c r="AI116" s="70"/>
      <c r="AJ116" s="70"/>
      <c r="AK116" s="70"/>
      <c r="AL116" s="71">
        <f t="shared" si="3"/>
        <v>2</v>
      </c>
      <c r="AM116" s="72"/>
      <c r="AN116" s="72"/>
      <c r="AO116" s="73"/>
      <c r="AP116" s="74"/>
      <c r="AQ116" s="59"/>
      <c r="AR116" s="59"/>
      <c r="AS116" s="59"/>
      <c r="AT116" s="59"/>
      <c r="AU116" s="59"/>
      <c r="AV116" s="59"/>
      <c r="AW116" s="59"/>
      <c r="AX116" s="59"/>
      <c r="AY116" s="59"/>
      <c r="AZ116" s="59"/>
      <c r="BA116" s="59"/>
      <c r="BB116" s="59"/>
      <c r="BC116" s="59"/>
      <c r="BD116" s="59"/>
      <c r="BE116" s="59">
        <v>0</v>
      </c>
      <c r="BF116" s="59"/>
      <c r="BG116" s="59"/>
      <c r="BH116" s="59"/>
      <c r="BI116" s="59"/>
      <c r="BJ116" s="59"/>
      <c r="BK116" s="59"/>
      <c r="BL116" s="59"/>
      <c r="BM116" s="59"/>
      <c r="BN116" s="59"/>
      <c r="BO116" s="59"/>
      <c r="BP116" s="59"/>
      <c r="BQ116" s="59"/>
      <c r="BR116" s="59"/>
      <c r="BS116" s="59"/>
      <c r="BT116" s="59"/>
      <c r="BU116" s="59"/>
      <c r="BV116" s="59"/>
      <c r="BW116" s="59"/>
      <c r="BX116" s="59"/>
      <c r="BY116" s="102"/>
      <c r="BZ116" s="60">
        <v>0</v>
      </c>
      <c r="CA116" s="59"/>
      <c r="CB116" s="59"/>
      <c r="CC116" s="59">
        <v>0</v>
      </c>
      <c r="CD116" s="59"/>
      <c r="CE116" s="59"/>
      <c r="CF116" s="59">
        <v>0</v>
      </c>
      <c r="CG116" s="59"/>
      <c r="CH116" s="59"/>
      <c r="CI116" s="59">
        <v>0</v>
      </c>
      <c r="CJ116" s="59"/>
      <c r="CK116" s="59"/>
      <c r="CL116" s="59">
        <v>0</v>
      </c>
      <c r="CM116" s="59"/>
      <c r="CN116" s="59"/>
      <c r="CO116" s="59">
        <v>1</v>
      </c>
      <c r="CP116" s="59"/>
      <c r="CQ116" s="59"/>
      <c r="CR116" s="59">
        <v>0</v>
      </c>
      <c r="CS116" s="59"/>
      <c r="CT116" s="59"/>
      <c r="CU116" s="59">
        <v>0</v>
      </c>
      <c r="CV116" s="59"/>
      <c r="CW116" s="59"/>
      <c r="CX116" s="59">
        <v>0</v>
      </c>
      <c r="CY116" s="59"/>
      <c r="CZ116" s="59"/>
      <c r="DA116" s="59">
        <v>1</v>
      </c>
      <c r="DB116" s="59"/>
      <c r="DC116" s="59"/>
      <c r="DD116" s="59">
        <v>0</v>
      </c>
      <c r="DE116" s="59"/>
      <c r="DF116" s="59"/>
      <c r="DG116" s="59">
        <v>0</v>
      </c>
      <c r="DH116" s="59"/>
      <c r="DI116" s="102"/>
      <c r="DJ116" s="60"/>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102"/>
      <c r="ET116" s="60"/>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102"/>
      <c r="GD116" s="60"/>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102"/>
    </row>
    <row r="117" spans="2:221" ht="18" customHeight="1" x14ac:dyDescent="0.2">
      <c r="B117" s="161" t="s">
        <v>856</v>
      </c>
      <c r="C117" s="162"/>
      <c r="D117" s="162"/>
      <c r="E117" s="162"/>
      <c r="F117" s="162"/>
      <c r="G117" s="162"/>
      <c r="H117" s="162"/>
      <c r="I117" s="162"/>
      <c r="J117" s="162"/>
      <c r="K117" s="162"/>
      <c r="L117" s="162"/>
      <c r="M117" s="162"/>
      <c r="N117" s="162"/>
      <c r="O117" s="162"/>
      <c r="P117" s="162"/>
      <c r="Q117" s="162"/>
      <c r="R117" s="162"/>
      <c r="S117" s="162"/>
      <c r="T117" s="162"/>
      <c r="U117" s="163"/>
      <c r="V117" s="167" t="s">
        <v>861</v>
      </c>
      <c r="W117" s="168"/>
      <c r="X117" s="168"/>
      <c r="Y117" s="168"/>
      <c r="Z117" s="168"/>
      <c r="AA117" s="169"/>
      <c r="AB117" s="173">
        <v>3.4000000000000002E-4</v>
      </c>
      <c r="AC117" s="174"/>
      <c r="AD117" s="174"/>
      <c r="AE117" s="174"/>
      <c r="AF117" s="175"/>
      <c r="AG117" s="91" t="s">
        <v>23</v>
      </c>
      <c r="AH117" s="92"/>
      <c r="AI117" s="92"/>
      <c r="AJ117" s="92"/>
      <c r="AK117" s="92"/>
      <c r="AL117" s="93">
        <f t="shared" si="3"/>
        <v>2</v>
      </c>
      <c r="AM117" s="94"/>
      <c r="AN117" s="94"/>
      <c r="AO117" s="95"/>
      <c r="AP117" s="179"/>
      <c r="AQ117" s="64"/>
      <c r="AR117" s="64"/>
      <c r="AS117" s="64"/>
      <c r="AT117" s="64"/>
      <c r="AU117" s="64"/>
      <c r="AV117" s="64"/>
      <c r="AW117" s="64"/>
      <c r="AX117" s="64"/>
      <c r="AY117" s="64"/>
      <c r="AZ117" s="64"/>
      <c r="BA117" s="64"/>
      <c r="BB117" s="64"/>
      <c r="BC117" s="64"/>
      <c r="BD117" s="64"/>
      <c r="BE117" s="64">
        <v>1</v>
      </c>
      <c r="BF117" s="64"/>
      <c r="BG117" s="64"/>
      <c r="BH117" s="64"/>
      <c r="BI117" s="64"/>
      <c r="BJ117" s="64"/>
      <c r="BK117" s="64"/>
      <c r="BL117" s="64"/>
      <c r="BM117" s="64"/>
      <c r="BN117" s="64"/>
      <c r="BO117" s="64"/>
      <c r="BP117" s="64"/>
      <c r="BQ117" s="64"/>
      <c r="BR117" s="64"/>
      <c r="BS117" s="64"/>
      <c r="BT117" s="64"/>
      <c r="BU117" s="64"/>
      <c r="BV117" s="64"/>
      <c r="BW117" s="64"/>
      <c r="BX117" s="64"/>
      <c r="BY117" s="103"/>
      <c r="BZ117" s="180">
        <v>0</v>
      </c>
      <c r="CA117" s="64"/>
      <c r="CB117" s="64"/>
      <c r="CC117" s="64">
        <v>0</v>
      </c>
      <c r="CD117" s="64"/>
      <c r="CE117" s="64"/>
      <c r="CF117" s="64">
        <v>0</v>
      </c>
      <c r="CG117" s="64"/>
      <c r="CH117" s="64"/>
      <c r="CI117" s="64">
        <v>0</v>
      </c>
      <c r="CJ117" s="64"/>
      <c r="CK117" s="64"/>
      <c r="CL117" s="64">
        <v>0</v>
      </c>
      <c r="CM117" s="64"/>
      <c r="CN117" s="64"/>
      <c r="CO117" s="64">
        <v>0</v>
      </c>
      <c r="CP117" s="64"/>
      <c r="CQ117" s="64"/>
      <c r="CR117" s="64">
        <v>0</v>
      </c>
      <c r="CS117" s="64"/>
      <c r="CT117" s="64"/>
      <c r="CU117" s="64">
        <v>0</v>
      </c>
      <c r="CV117" s="64"/>
      <c r="CW117" s="64"/>
      <c r="CX117" s="64">
        <v>1</v>
      </c>
      <c r="CY117" s="64"/>
      <c r="CZ117" s="64"/>
      <c r="DA117" s="64">
        <v>0</v>
      </c>
      <c r="DB117" s="64"/>
      <c r="DC117" s="64"/>
      <c r="DD117" s="64">
        <v>0</v>
      </c>
      <c r="DE117" s="64"/>
      <c r="DF117" s="64"/>
      <c r="DG117" s="64">
        <v>0</v>
      </c>
      <c r="DH117" s="64"/>
      <c r="DI117" s="103"/>
      <c r="DJ117" s="180"/>
      <c r="DK117" s="64"/>
      <c r="DL117" s="64"/>
      <c r="DM117" s="64"/>
      <c r="DN117" s="64"/>
      <c r="DO117" s="64"/>
      <c r="DP117" s="64"/>
      <c r="DQ117" s="64"/>
      <c r="DR117" s="64"/>
      <c r="DS117" s="64"/>
      <c r="DT117" s="64"/>
      <c r="DU117" s="64"/>
      <c r="DV117" s="64"/>
      <c r="DW117" s="64"/>
      <c r="DX117" s="64"/>
      <c r="DY117" s="64"/>
      <c r="DZ117" s="64"/>
      <c r="EA117" s="64"/>
      <c r="EB117" s="64"/>
      <c r="EC117" s="64"/>
      <c r="ED117" s="64"/>
      <c r="EE117" s="64"/>
      <c r="EF117" s="64"/>
      <c r="EG117" s="64"/>
      <c r="EH117" s="64"/>
      <c r="EI117" s="64"/>
      <c r="EJ117" s="64"/>
      <c r="EK117" s="64"/>
      <c r="EL117" s="64"/>
      <c r="EM117" s="64"/>
      <c r="EN117" s="64"/>
      <c r="EO117" s="64"/>
      <c r="EP117" s="64"/>
      <c r="EQ117" s="64"/>
      <c r="ER117" s="64"/>
      <c r="ES117" s="103"/>
      <c r="ET117" s="180"/>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103"/>
      <c r="GD117" s="180"/>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103"/>
    </row>
    <row r="118" spans="2:221" ht="18" customHeight="1" x14ac:dyDescent="0.2">
      <c r="B118" s="164"/>
      <c r="C118" s="165"/>
      <c r="D118" s="165"/>
      <c r="E118" s="165"/>
      <c r="F118" s="165"/>
      <c r="G118" s="165"/>
      <c r="H118" s="165"/>
      <c r="I118" s="165"/>
      <c r="J118" s="165"/>
      <c r="K118" s="165"/>
      <c r="L118" s="165"/>
      <c r="M118" s="165"/>
      <c r="N118" s="165"/>
      <c r="O118" s="165"/>
      <c r="P118" s="165"/>
      <c r="Q118" s="165"/>
      <c r="R118" s="165"/>
      <c r="S118" s="165"/>
      <c r="T118" s="165"/>
      <c r="U118" s="166"/>
      <c r="V118" s="170"/>
      <c r="W118" s="171"/>
      <c r="X118" s="171"/>
      <c r="Y118" s="171"/>
      <c r="Z118" s="171"/>
      <c r="AA118" s="172"/>
      <c r="AB118" s="176"/>
      <c r="AC118" s="177"/>
      <c r="AD118" s="177"/>
      <c r="AE118" s="177"/>
      <c r="AF118" s="178"/>
      <c r="AG118" s="91" t="s">
        <v>24</v>
      </c>
      <c r="AH118" s="92"/>
      <c r="AI118" s="92"/>
      <c r="AJ118" s="92"/>
      <c r="AK118" s="92"/>
      <c r="AL118" s="93">
        <f t="shared" si="3"/>
        <v>1</v>
      </c>
      <c r="AM118" s="94"/>
      <c r="AN118" s="94"/>
      <c r="AO118" s="95"/>
      <c r="AP118" s="96"/>
      <c r="AQ118" s="64"/>
      <c r="AR118" s="64"/>
      <c r="AS118" s="64"/>
      <c r="AT118" s="64"/>
      <c r="AU118" s="64"/>
      <c r="AV118" s="64"/>
      <c r="AW118" s="64"/>
      <c r="AX118" s="64"/>
      <c r="AY118" s="64"/>
      <c r="AZ118" s="64"/>
      <c r="BA118" s="64"/>
      <c r="BB118" s="64"/>
      <c r="BC118" s="64"/>
      <c r="BD118" s="64"/>
      <c r="BE118" s="64">
        <v>0</v>
      </c>
      <c r="BF118" s="64"/>
      <c r="BG118" s="64"/>
      <c r="BH118" s="64"/>
      <c r="BI118" s="64"/>
      <c r="BJ118" s="64"/>
      <c r="BK118" s="64"/>
      <c r="BL118" s="64"/>
      <c r="BM118" s="64"/>
      <c r="BN118" s="64"/>
      <c r="BO118" s="64"/>
      <c r="BP118" s="64"/>
      <c r="BQ118" s="64"/>
      <c r="BR118" s="64"/>
      <c r="BS118" s="64"/>
      <c r="BT118" s="64"/>
      <c r="BU118" s="64"/>
      <c r="BV118" s="64"/>
      <c r="BW118" s="64"/>
      <c r="BX118" s="64"/>
      <c r="BY118" s="103"/>
      <c r="BZ118" s="180">
        <v>0</v>
      </c>
      <c r="CA118" s="64"/>
      <c r="CB118" s="64"/>
      <c r="CC118" s="64">
        <v>0</v>
      </c>
      <c r="CD118" s="64"/>
      <c r="CE118" s="64"/>
      <c r="CF118" s="64">
        <v>0</v>
      </c>
      <c r="CG118" s="64"/>
      <c r="CH118" s="64"/>
      <c r="CI118" s="64">
        <v>0</v>
      </c>
      <c r="CJ118" s="64"/>
      <c r="CK118" s="64"/>
      <c r="CL118" s="64">
        <v>0</v>
      </c>
      <c r="CM118" s="64"/>
      <c r="CN118" s="64"/>
      <c r="CO118" s="64">
        <v>0</v>
      </c>
      <c r="CP118" s="64"/>
      <c r="CQ118" s="64"/>
      <c r="CR118" s="64">
        <v>0</v>
      </c>
      <c r="CS118" s="64"/>
      <c r="CT118" s="64"/>
      <c r="CU118" s="64">
        <v>0</v>
      </c>
      <c r="CV118" s="64"/>
      <c r="CW118" s="64"/>
      <c r="CX118" s="64">
        <v>0</v>
      </c>
      <c r="CY118" s="64"/>
      <c r="CZ118" s="64"/>
      <c r="DA118" s="64">
        <v>0</v>
      </c>
      <c r="DB118" s="64"/>
      <c r="DC118" s="64"/>
      <c r="DD118" s="64">
        <v>0</v>
      </c>
      <c r="DE118" s="64"/>
      <c r="DF118" s="64"/>
      <c r="DG118" s="64">
        <v>1</v>
      </c>
      <c r="DH118" s="64"/>
      <c r="DI118" s="103"/>
      <c r="DJ118" s="180"/>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c r="EJ118" s="64"/>
      <c r="EK118" s="64"/>
      <c r="EL118" s="64"/>
      <c r="EM118" s="64"/>
      <c r="EN118" s="64"/>
      <c r="EO118" s="64"/>
      <c r="EP118" s="64"/>
      <c r="EQ118" s="64"/>
      <c r="ER118" s="64"/>
      <c r="ES118" s="103"/>
      <c r="ET118" s="180"/>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103"/>
      <c r="GD118" s="180"/>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103"/>
    </row>
    <row r="119" spans="2:221" ht="18" customHeight="1" x14ac:dyDescent="0.2">
      <c r="B119" s="185" t="s">
        <v>857</v>
      </c>
      <c r="C119" s="186"/>
      <c r="D119" s="186"/>
      <c r="E119" s="186"/>
      <c r="F119" s="186"/>
      <c r="G119" s="186"/>
      <c r="H119" s="186"/>
      <c r="I119" s="186"/>
      <c r="J119" s="186"/>
      <c r="K119" s="186"/>
      <c r="L119" s="186"/>
      <c r="M119" s="186"/>
      <c r="N119" s="186"/>
      <c r="O119" s="186"/>
      <c r="P119" s="186"/>
      <c r="Q119" s="186"/>
      <c r="R119" s="186"/>
      <c r="S119" s="186"/>
      <c r="T119" s="186"/>
      <c r="U119" s="187"/>
      <c r="V119" s="188" t="s">
        <v>862</v>
      </c>
      <c r="W119" s="189"/>
      <c r="X119" s="189"/>
      <c r="Y119" s="189"/>
      <c r="Z119" s="189"/>
      <c r="AA119" s="190"/>
      <c r="AB119" s="191">
        <v>5.9790000000000003E-2</v>
      </c>
      <c r="AC119" s="192"/>
      <c r="AD119" s="192"/>
      <c r="AE119" s="192"/>
      <c r="AF119" s="193"/>
      <c r="AG119" s="69" t="s">
        <v>23</v>
      </c>
      <c r="AH119" s="70"/>
      <c r="AI119" s="70"/>
      <c r="AJ119" s="70"/>
      <c r="AK119" s="70"/>
      <c r="AL119" s="71">
        <f t="shared" si="3"/>
        <v>2</v>
      </c>
      <c r="AM119" s="72"/>
      <c r="AN119" s="72"/>
      <c r="AO119" s="73"/>
      <c r="AP119" s="194"/>
      <c r="AQ119" s="59"/>
      <c r="AR119" s="59"/>
      <c r="AS119" s="59"/>
      <c r="AT119" s="59"/>
      <c r="AU119" s="59"/>
      <c r="AV119" s="59"/>
      <c r="AW119" s="59"/>
      <c r="AX119" s="59"/>
      <c r="AY119" s="59"/>
      <c r="AZ119" s="59"/>
      <c r="BA119" s="59"/>
      <c r="BB119" s="59"/>
      <c r="BC119" s="59"/>
      <c r="BD119" s="59"/>
      <c r="BE119" s="97">
        <v>1</v>
      </c>
      <c r="BF119" s="98"/>
      <c r="BG119" s="98"/>
      <c r="BH119" s="98"/>
      <c r="BI119" s="98"/>
      <c r="BJ119" s="98"/>
      <c r="BK119" s="98"/>
      <c r="BL119" s="98"/>
      <c r="BM119" s="98"/>
      <c r="BN119" s="98"/>
      <c r="BO119" s="98"/>
      <c r="BP119" s="98"/>
      <c r="BQ119" s="98"/>
      <c r="BR119" s="98"/>
      <c r="BS119" s="98"/>
      <c r="BT119" s="98"/>
      <c r="BU119" s="98"/>
      <c r="BV119" s="98"/>
      <c r="BW119" s="98"/>
      <c r="BX119" s="98"/>
      <c r="BY119" s="99"/>
      <c r="BZ119" s="60">
        <v>0</v>
      </c>
      <c r="CA119" s="59"/>
      <c r="CB119" s="59"/>
      <c r="CC119" s="59">
        <v>0</v>
      </c>
      <c r="CD119" s="59"/>
      <c r="CE119" s="59"/>
      <c r="CF119" s="59">
        <v>0</v>
      </c>
      <c r="CG119" s="59"/>
      <c r="CH119" s="59"/>
      <c r="CI119" s="59">
        <v>0</v>
      </c>
      <c r="CJ119" s="59"/>
      <c r="CK119" s="59"/>
      <c r="CL119" s="59">
        <v>0</v>
      </c>
      <c r="CM119" s="59"/>
      <c r="CN119" s="59"/>
      <c r="CO119" s="59">
        <v>0</v>
      </c>
      <c r="CP119" s="59"/>
      <c r="CQ119" s="59"/>
      <c r="CR119" s="59">
        <v>0</v>
      </c>
      <c r="CS119" s="59"/>
      <c r="CT119" s="59"/>
      <c r="CU119" s="59">
        <v>0</v>
      </c>
      <c r="CV119" s="59"/>
      <c r="CW119" s="59"/>
      <c r="CX119" s="59">
        <v>1</v>
      </c>
      <c r="CY119" s="59"/>
      <c r="CZ119" s="59"/>
      <c r="DA119" s="59">
        <v>0</v>
      </c>
      <c r="DB119" s="59"/>
      <c r="DC119" s="59"/>
      <c r="DD119" s="59">
        <v>0</v>
      </c>
      <c r="DE119" s="59"/>
      <c r="DF119" s="59"/>
      <c r="DG119" s="59">
        <v>0</v>
      </c>
      <c r="DH119" s="59"/>
      <c r="DI119" s="102"/>
      <c r="DJ119" s="60"/>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102"/>
      <c r="ET119" s="60"/>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102"/>
      <c r="GD119" s="60"/>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102"/>
    </row>
    <row r="120" spans="2:221" ht="18" customHeight="1" x14ac:dyDescent="0.2">
      <c r="B120" s="135"/>
      <c r="C120" s="136"/>
      <c r="D120" s="136"/>
      <c r="E120" s="136"/>
      <c r="F120" s="136"/>
      <c r="G120" s="136"/>
      <c r="H120" s="136"/>
      <c r="I120" s="136"/>
      <c r="J120" s="136"/>
      <c r="K120" s="136"/>
      <c r="L120" s="136"/>
      <c r="M120" s="136"/>
      <c r="N120" s="136"/>
      <c r="O120" s="136"/>
      <c r="P120" s="136"/>
      <c r="Q120" s="136"/>
      <c r="R120" s="136"/>
      <c r="S120" s="136"/>
      <c r="T120" s="136"/>
      <c r="U120" s="137"/>
      <c r="V120" s="141"/>
      <c r="W120" s="142"/>
      <c r="X120" s="142"/>
      <c r="Y120" s="142"/>
      <c r="Z120" s="142"/>
      <c r="AA120" s="143"/>
      <c r="AB120" s="147"/>
      <c r="AC120" s="148"/>
      <c r="AD120" s="148"/>
      <c r="AE120" s="148"/>
      <c r="AF120" s="149"/>
      <c r="AG120" s="69" t="s">
        <v>24</v>
      </c>
      <c r="AH120" s="70"/>
      <c r="AI120" s="70"/>
      <c r="AJ120" s="70"/>
      <c r="AK120" s="70"/>
      <c r="AL120" s="71">
        <f t="shared" si="3"/>
        <v>1</v>
      </c>
      <c r="AM120" s="72"/>
      <c r="AN120" s="72"/>
      <c r="AO120" s="73"/>
      <c r="AP120" s="74"/>
      <c r="AQ120" s="59"/>
      <c r="AR120" s="59"/>
      <c r="AS120" s="59"/>
      <c r="AT120" s="59"/>
      <c r="AU120" s="59"/>
      <c r="AV120" s="59"/>
      <c r="AW120" s="59"/>
      <c r="AX120" s="59"/>
      <c r="AY120" s="59"/>
      <c r="AZ120" s="59"/>
      <c r="BA120" s="59"/>
      <c r="BB120" s="59"/>
      <c r="BC120" s="59"/>
      <c r="BD120" s="59"/>
      <c r="BE120" s="97">
        <v>0</v>
      </c>
      <c r="BF120" s="98"/>
      <c r="BG120" s="98"/>
      <c r="BH120" s="98"/>
      <c r="BI120" s="98"/>
      <c r="BJ120" s="98"/>
      <c r="BK120" s="98"/>
      <c r="BL120" s="98"/>
      <c r="BM120" s="98"/>
      <c r="BN120" s="98"/>
      <c r="BO120" s="98"/>
      <c r="BP120" s="98"/>
      <c r="BQ120" s="98"/>
      <c r="BR120" s="98"/>
      <c r="BS120" s="98"/>
      <c r="BT120" s="98"/>
      <c r="BU120" s="98"/>
      <c r="BV120" s="98"/>
      <c r="BW120" s="98"/>
      <c r="BX120" s="98"/>
      <c r="BY120" s="99"/>
      <c r="BZ120" s="60">
        <v>0</v>
      </c>
      <c r="CA120" s="59"/>
      <c r="CB120" s="59"/>
      <c r="CC120" s="59">
        <v>0</v>
      </c>
      <c r="CD120" s="59"/>
      <c r="CE120" s="59"/>
      <c r="CF120" s="59">
        <v>0</v>
      </c>
      <c r="CG120" s="59"/>
      <c r="CH120" s="59"/>
      <c r="CI120" s="59">
        <v>0</v>
      </c>
      <c r="CJ120" s="59"/>
      <c r="CK120" s="59"/>
      <c r="CL120" s="59">
        <v>0</v>
      </c>
      <c r="CM120" s="59"/>
      <c r="CN120" s="59"/>
      <c r="CO120" s="59">
        <v>0</v>
      </c>
      <c r="CP120" s="59"/>
      <c r="CQ120" s="59"/>
      <c r="CR120" s="59">
        <v>0</v>
      </c>
      <c r="CS120" s="59"/>
      <c r="CT120" s="59"/>
      <c r="CU120" s="59">
        <v>0</v>
      </c>
      <c r="CV120" s="59"/>
      <c r="CW120" s="59"/>
      <c r="CX120" s="59">
        <v>0</v>
      </c>
      <c r="CY120" s="59"/>
      <c r="CZ120" s="59"/>
      <c r="DA120" s="59">
        <v>0</v>
      </c>
      <c r="DB120" s="59"/>
      <c r="DC120" s="59"/>
      <c r="DD120" s="59">
        <v>0</v>
      </c>
      <c r="DE120" s="59"/>
      <c r="DF120" s="59"/>
      <c r="DG120" s="59">
        <v>1</v>
      </c>
      <c r="DH120" s="59"/>
      <c r="DI120" s="102"/>
      <c r="DJ120" s="60"/>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102"/>
      <c r="ET120" s="60"/>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102"/>
      <c r="GD120" s="60"/>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102"/>
    </row>
    <row r="121" spans="2:221" ht="18" customHeight="1" x14ac:dyDescent="0.2">
      <c r="B121" s="161" t="s">
        <v>63</v>
      </c>
      <c r="C121" s="162"/>
      <c r="D121" s="162"/>
      <c r="E121" s="162"/>
      <c r="F121" s="162"/>
      <c r="G121" s="162"/>
      <c r="H121" s="162"/>
      <c r="I121" s="162"/>
      <c r="J121" s="162"/>
      <c r="K121" s="162"/>
      <c r="L121" s="162"/>
      <c r="M121" s="162"/>
      <c r="N121" s="162"/>
      <c r="O121" s="162"/>
      <c r="P121" s="162"/>
      <c r="Q121" s="162"/>
      <c r="R121" s="162"/>
      <c r="S121" s="162"/>
      <c r="T121" s="162"/>
      <c r="U121" s="163"/>
      <c r="V121" s="167" t="s">
        <v>863</v>
      </c>
      <c r="W121" s="168"/>
      <c r="X121" s="168"/>
      <c r="Y121" s="168"/>
      <c r="Z121" s="168"/>
      <c r="AA121" s="169"/>
      <c r="AB121" s="173">
        <v>7.9000000000000001E-4</v>
      </c>
      <c r="AC121" s="174"/>
      <c r="AD121" s="174"/>
      <c r="AE121" s="174"/>
      <c r="AF121" s="175"/>
      <c r="AG121" s="91" t="s">
        <v>23</v>
      </c>
      <c r="AH121" s="92"/>
      <c r="AI121" s="92"/>
      <c r="AJ121" s="92"/>
      <c r="AK121" s="92"/>
      <c r="AL121" s="93">
        <f t="shared" si="3"/>
        <v>4</v>
      </c>
      <c r="AM121" s="94"/>
      <c r="AN121" s="94"/>
      <c r="AO121" s="95"/>
      <c r="AP121" s="179"/>
      <c r="AQ121" s="64"/>
      <c r="AR121" s="64"/>
      <c r="AS121" s="64"/>
      <c r="AT121" s="64"/>
      <c r="AU121" s="64"/>
      <c r="AV121" s="64"/>
      <c r="AW121" s="64"/>
      <c r="AX121" s="64"/>
      <c r="AY121" s="64"/>
      <c r="AZ121" s="64"/>
      <c r="BA121" s="64"/>
      <c r="BB121" s="64"/>
      <c r="BC121" s="64"/>
      <c r="BD121" s="64"/>
      <c r="BE121" s="64"/>
      <c r="BF121" s="64"/>
      <c r="BG121" s="64"/>
      <c r="BH121" s="64"/>
      <c r="BI121" s="64"/>
      <c r="BJ121" s="64"/>
      <c r="BK121" s="64">
        <v>1</v>
      </c>
      <c r="BL121" s="64"/>
      <c r="BM121" s="64"/>
      <c r="BN121" s="64"/>
      <c r="BO121" s="64"/>
      <c r="BP121" s="64"/>
      <c r="BQ121" s="64">
        <v>1</v>
      </c>
      <c r="BR121" s="64"/>
      <c r="BS121" s="64"/>
      <c r="BT121" s="64"/>
      <c r="BU121" s="64"/>
      <c r="BV121" s="64"/>
      <c r="BW121" s="64">
        <v>1</v>
      </c>
      <c r="BX121" s="64"/>
      <c r="BY121" s="103"/>
      <c r="BZ121" s="180">
        <v>0</v>
      </c>
      <c r="CA121" s="64"/>
      <c r="CB121" s="64"/>
      <c r="CC121" s="64">
        <v>0</v>
      </c>
      <c r="CD121" s="64"/>
      <c r="CE121" s="64"/>
      <c r="CF121" s="64">
        <v>0</v>
      </c>
      <c r="CG121" s="64"/>
      <c r="CH121" s="64"/>
      <c r="CI121" s="64">
        <v>0</v>
      </c>
      <c r="CJ121" s="64"/>
      <c r="CK121" s="64"/>
      <c r="CL121" s="64">
        <v>0</v>
      </c>
      <c r="CM121" s="64"/>
      <c r="CN121" s="64"/>
      <c r="CO121" s="64">
        <v>0</v>
      </c>
      <c r="CP121" s="64"/>
      <c r="CQ121" s="64"/>
      <c r="CR121" s="64">
        <v>0</v>
      </c>
      <c r="CS121" s="64"/>
      <c r="CT121" s="64"/>
      <c r="CU121" s="64">
        <v>0</v>
      </c>
      <c r="CV121" s="64"/>
      <c r="CW121" s="64"/>
      <c r="CX121" s="64">
        <v>0</v>
      </c>
      <c r="CY121" s="64"/>
      <c r="CZ121" s="64"/>
      <c r="DA121" s="64">
        <v>1</v>
      </c>
      <c r="DB121" s="64"/>
      <c r="DC121" s="64"/>
      <c r="DD121" s="64">
        <v>0</v>
      </c>
      <c r="DE121" s="64"/>
      <c r="DF121" s="64"/>
      <c r="DG121" s="64">
        <v>0</v>
      </c>
      <c r="DH121" s="64"/>
      <c r="DI121" s="103"/>
      <c r="DJ121" s="180"/>
      <c r="DK121" s="64"/>
      <c r="DL121" s="64"/>
      <c r="DM121" s="64"/>
      <c r="DN121" s="64"/>
      <c r="DO121" s="64"/>
      <c r="DP121" s="64"/>
      <c r="DQ121" s="64"/>
      <c r="DR121" s="64"/>
      <c r="DS121" s="64"/>
      <c r="DT121" s="64"/>
      <c r="DU121" s="64"/>
      <c r="DV121" s="64"/>
      <c r="DW121" s="64"/>
      <c r="DX121" s="64"/>
      <c r="DY121" s="64"/>
      <c r="DZ121" s="64"/>
      <c r="EA121" s="64"/>
      <c r="EB121" s="64"/>
      <c r="EC121" s="64"/>
      <c r="ED121" s="64"/>
      <c r="EE121" s="64"/>
      <c r="EF121" s="64"/>
      <c r="EG121" s="64"/>
      <c r="EH121" s="64"/>
      <c r="EI121" s="64"/>
      <c r="EJ121" s="64"/>
      <c r="EK121" s="64"/>
      <c r="EL121" s="64"/>
      <c r="EM121" s="64"/>
      <c r="EN121" s="64"/>
      <c r="EO121" s="64"/>
      <c r="EP121" s="64"/>
      <c r="EQ121" s="64"/>
      <c r="ER121" s="64"/>
      <c r="ES121" s="103"/>
      <c r="ET121" s="180"/>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103"/>
      <c r="GD121" s="180"/>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103"/>
    </row>
    <row r="122" spans="2:221" ht="18" customHeight="1" thickBot="1" x14ac:dyDescent="0.25">
      <c r="B122" s="202"/>
      <c r="C122" s="203"/>
      <c r="D122" s="203"/>
      <c r="E122" s="203"/>
      <c r="F122" s="203"/>
      <c r="G122" s="203"/>
      <c r="H122" s="203"/>
      <c r="I122" s="203"/>
      <c r="J122" s="203"/>
      <c r="K122" s="203"/>
      <c r="L122" s="203"/>
      <c r="M122" s="203"/>
      <c r="N122" s="203"/>
      <c r="O122" s="203"/>
      <c r="P122" s="203"/>
      <c r="Q122" s="203"/>
      <c r="R122" s="203"/>
      <c r="S122" s="203"/>
      <c r="T122" s="203"/>
      <c r="U122" s="204"/>
      <c r="V122" s="205"/>
      <c r="W122" s="206"/>
      <c r="X122" s="206"/>
      <c r="Y122" s="206"/>
      <c r="Z122" s="206"/>
      <c r="AA122" s="207"/>
      <c r="AB122" s="208"/>
      <c r="AC122" s="209"/>
      <c r="AD122" s="209"/>
      <c r="AE122" s="209"/>
      <c r="AF122" s="210"/>
      <c r="AG122" s="211" t="s">
        <v>24</v>
      </c>
      <c r="AH122" s="212"/>
      <c r="AI122" s="212"/>
      <c r="AJ122" s="212"/>
      <c r="AK122" s="212"/>
      <c r="AL122" s="213">
        <f t="shared" si="3"/>
        <v>1</v>
      </c>
      <c r="AM122" s="214"/>
      <c r="AN122" s="214"/>
      <c r="AO122" s="215"/>
      <c r="AP122" s="216"/>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v>0</v>
      </c>
      <c r="BL122" s="201"/>
      <c r="BM122" s="201"/>
      <c r="BN122" s="201"/>
      <c r="BO122" s="201"/>
      <c r="BP122" s="201"/>
      <c r="BQ122" s="201">
        <v>0</v>
      </c>
      <c r="BR122" s="201"/>
      <c r="BS122" s="201"/>
      <c r="BT122" s="201"/>
      <c r="BU122" s="201"/>
      <c r="BV122" s="201"/>
      <c r="BW122" s="201">
        <v>0</v>
      </c>
      <c r="BX122" s="201"/>
      <c r="BY122" s="217"/>
      <c r="BZ122" s="218">
        <v>0</v>
      </c>
      <c r="CA122" s="201"/>
      <c r="CB122" s="201"/>
      <c r="CC122" s="201">
        <v>0</v>
      </c>
      <c r="CD122" s="201"/>
      <c r="CE122" s="201"/>
      <c r="CF122" s="201">
        <v>0</v>
      </c>
      <c r="CG122" s="201"/>
      <c r="CH122" s="201"/>
      <c r="CI122" s="201">
        <v>0</v>
      </c>
      <c r="CJ122" s="201"/>
      <c r="CK122" s="201"/>
      <c r="CL122" s="201">
        <v>0</v>
      </c>
      <c r="CM122" s="201"/>
      <c r="CN122" s="201"/>
      <c r="CO122" s="201">
        <v>0</v>
      </c>
      <c r="CP122" s="201"/>
      <c r="CQ122" s="201"/>
      <c r="CR122" s="201">
        <v>0</v>
      </c>
      <c r="CS122" s="201"/>
      <c r="CT122" s="201"/>
      <c r="CU122" s="201">
        <v>0</v>
      </c>
      <c r="CV122" s="201"/>
      <c r="CW122" s="201"/>
      <c r="CX122" s="201">
        <v>0</v>
      </c>
      <c r="CY122" s="201"/>
      <c r="CZ122" s="201"/>
      <c r="DA122" s="201">
        <v>0</v>
      </c>
      <c r="DB122" s="201"/>
      <c r="DC122" s="201"/>
      <c r="DD122" s="201">
        <v>0</v>
      </c>
      <c r="DE122" s="201"/>
      <c r="DF122" s="201"/>
      <c r="DG122" s="201">
        <v>1</v>
      </c>
      <c r="DH122" s="201"/>
      <c r="DI122" s="217"/>
      <c r="DJ122" s="218"/>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17"/>
      <c r="ET122" s="218"/>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17"/>
      <c r="GD122" s="218"/>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17"/>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8" t="s">
        <v>33</v>
      </c>
      <c r="D125" s="126"/>
      <c r="E125" s="126"/>
      <c r="F125" s="126"/>
      <c r="G125" s="126"/>
      <c r="H125" s="126"/>
      <c r="I125" s="126"/>
      <c r="J125" s="126"/>
      <c r="K125" s="126"/>
      <c r="L125" s="126"/>
      <c r="M125" s="126"/>
      <c r="N125" s="126"/>
      <c r="O125" s="127" t="s">
        <v>805</v>
      </c>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8" t="s">
        <v>34</v>
      </c>
      <c r="D126" s="126"/>
      <c r="E126" s="126"/>
      <c r="F126" s="126"/>
      <c r="G126" s="126"/>
      <c r="H126" s="126"/>
      <c r="I126" s="126"/>
      <c r="J126" s="126"/>
      <c r="K126" s="126"/>
      <c r="L126" s="126"/>
      <c r="M126" s="126"/>
      <c r="N126" s="126"/>
      <c r="O126" s="67" t="s">
        <v>806</v>
      </c>
      <c r="P126" s="67"/>
      <c r="Q126" s="6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8" t="s">
        <v>35</v>
      </c>
      <c r="D127" s="68"/>
      <c r="E127" s="68"/>
      <c r="F127" s="68"/>
      <c r="G127" s="68"/>
      <c r="H127" s="68"/>
      <c r="I127" s="68"/>
      <c r="J127" s="68"/>
      <c r="K127" s="68"/>
      <c r="L127" s="68"/>
      <c r="M127" s="68"/>
      <c r="N127" s="68"/>
      <c r="O127" s="128">
        <v>0.2</v>
      </c>
      <c r="P127" s="128"/>
      <c r="Q127" s="128"/>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29" t="s">
        <v>36</v>
      </c>
      <c r="D128" s="129"/>
      <c r="E128" s="129"/>
      <c r="F128" s="129"/>
      <c r="G128" s="129"/>
      <c r="H128" s="129"/>
      <c r="I128" s="129"/>
      <c r="J128" s="129"/>
      <c r="K128" s="129"/>
      <c r="L128" s="129"/>
      <c r="M128" s="129"/>
      <c r="N128" s="129"/>
      <c r="O128" s="65" t="s">
        <v>864</v>
      </c>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8" t="s">
        <v>34</v>
      </c>
      <c r="D129" s="68"/>
      <c r="E129" s="68"/>
      <c r="F129" s="68"/>
      <c r="G129" s="68"/>
      <c r="H129" s="68"/>
      <c r="I129" s="68"/>
      <c r="J129" s="68"/>
      <c r="K129" s="68"/>
      <c r="L129" s="68"/>
      <c r="M129" s="68"/>
      <c r="N129" s="68"/>
      <c r="O129" s="67" t="s">
        <v>865</v>
      </c>
      <c r="P129" s="67"/>
      <c r="Q129" s="67"/>
      <c r="R129" s="6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8" t="s">
        <v>37</v>
      </c>
      <c r="D130" s="68"/>
      <c r="E130" s="68"/>
      <c r="F130" s="68"/>
      <c r="G130" s="68"/>
      <c r="H130" s="68"/>
      <c r="I130" s="68"/>
      <c r="J130" s="68"/>
      <c r="K130" s="68"/>
      <c r="L130" s="68"/>
      <c r="M130" s="68"/>
      <c r="N130" s="68"/>
      <c r="O130" s="66">
        <v>0.3</v>
      </c>
      <c r="P130" s="67"/>
      <c r="Q130" s="6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8" t="s">
        <v>38</v>
      </c>
      <c r="D131" s="68"/>
      <c r="E131" s="68"/>
      <c r="F131" s="68"/>
      <c r="G131" s="68"/>
      <c r="H131" s="68"/>
      <c r="I131" s="68"/>
      <c r="J131" s="68"/>
      <c r="K131" s="68"/>
      <c r="L131" s="68"/>
      <c r="M131" s="68"/>
      <c r="N131" s="68"/>
      <c r="O131" s="67" t="s">
        <v>752</v>
      </c>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8" t="s">
        <v>39</v>
      </c>
      <c r="C133" s="79"/>
      <c r="D133" s="79"/>
      <c r="E133" s="79"/>
      <c r="F133" s="79"/>
      <c r="G133" s="79"/>
      <c r="H133" s="79"/>
      <c r="I133" s="79"/>
      <c r="J133" s="79"/>
      <c r="K133" s="79"/>
      <c r="L133" s="79"/>
      <c r="M133" s="79"/>
      <c r="N133" s="79"/>
      <c r="O133" s="79"/>
      <c r="P133" s="79"/>
      <c r="Q133" s="79"/>
      <c r="R133" s="79"/>
      <c r="S133" s="79"/>
      <c r="T133" s="79"/>
      <c r="U133" s="80"/>
      <c r="V133" s="78" t="s">
        <v>40</v>
      </c>
      <c r="W133" s="79"/>
      <c r="X133" s="79"/>
      <c r="Y133" s="79"/>
      <c r="Z133" s="79"/>
      <c r="AA133" s="80"/>
      <c r="AB133" s="78" t="s">
        <v>9</v>
      </c>
      <c r="AC133" s="79"/>
      <c r="AD133" s="79"/>
      <c r="AE133" s="79"/>
      <c r="AF133" s="80"/>
      <c r="AG133" s="78" t="s">
        <v>1</v>
      </c>
      <c r="AH133" s="79"/>
      <c r="AI133" s="79"/>
      <c r="AJ133" s="79"/>
      <c r="AK133" s="79"/>
      <c r="AL133" s="79"/>
      <c r="AM133" s="79"/>
      <c r="AN133" s="79"/>
      <c r="AO133" s="80"/>
      <c r="AP133" s="87" t="s">
        <v>5</v>
      </c>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9"/>
      <c r="BZ133" s="87" t="s">
        <v>41</v>
      </c>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9"/>
      <c r="DJ133" s="87" t="s">
        <v>42</v>
      </c>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9"/>
      <c r="ET133" s="87" t="s">
        <v>43</v>
      </c>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9"/>
      <c r="GD133" s="87" t="s">
        <v>44</v>
      </c>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9"/>
    </row>
    <row r="134" spans="2:221" ht="18" customHeight="1" thickBot="1" x14ac:dyDescent="0.25">
      <c r="B134" s="81"/>
      <c r="C134" s="82"/>
      <c r="D134" s="82"/>
      <c r="E134" s="82"/>
      <c r="F134" s="82"/>
      <c r="G134" s="82"/>
      <c r="H134" s="82"/>
      <c r="I134" s="82"/>
      <c r="J134" s="82"/>
      <c r="K134" s="82"/>
      <c r="L134" s="82"/>
      <c r="M134" s="82"/>
      <c r="N134" s="82"/>
      <c r="O134" s="82"/>
      <c r="P134" s="82"/>
      <c r="Q134" s="82"/>
      <c r="R134" s="82"/>
      <c r="S134" s="82"/>
      <c r="T134" s="82"/>
      <c r="U134" s="83"/>
      <c r="V134" s="81"/>
      <c r="W134" s="82"/>
      <c r="X134" s="82"/>
      <c r="Y134" s="82"/>
      <c r="Z134" s="82"/>
      <c r="AA134" s="83"/>
      <c r="AB134" s="81"/>
      <c r="AC134" s="82"/>
      <c r="AD134" s="82"/>
      <c r="AE134" s="82"/>
      <c r="AF134" s="83"/>
      <c r="AG134" s="81"/>
      <c r="AH134" s="82"/>
      <c r="AI134" s="82"/>
      <c r="AJ134" s="82"/>
      <c r="AK134" s="82"/>
      <c r="AL134" s="82"/>
      <c r="AM134" s="82"/>
      <c r="AN134" s="82"/>
      <c r="AO134" s="83"/>
      <c r="AP134" s="100" t="s">
        <v>11</v>
      </c>
      <c r="AQ134" s="101"/>
      <c r="AR134" s="101"/>
      <c r="AS134" s="101" t="s">
        <v>12</v>
      </c>
      <c r="AT134" s="101"/>
      <c r="AU134" s="101"/>
      <c r="AV134" s="75" t="s">
        <v>13</v>
      </c>
      <c r="AW134" s="76"/>
      <c r="AX134" s="77"/>
      <c r="AY134" s="75" t="s">
        <v>17</v>
      </c>
      <c r="AZ134" s="76"/>
      <c r="BA134" s="77"/>
      <c r="BB134" s="75" t="s">
        <v>14</v>
      </c>
      <c r="BC134" s="76"/>
      <c r="BD134" s="77"/>
      <c r="BE134" s="75" t="s">
        <v>15</v>
      </c>
      <c r="BF134" s="76"/>
      <c r="BG134" s="77"/>
      <c r="BH134" s="75" t="s">
        <v>16</v>
      </c>
      <c r="BI134" s="76"/>
      <c r="BJ134" s="77"/>
      <c r="BK134" s="75" t="s">
        <v>18</v>
      </c>
      <c r="BL134" s="76"/>
      <c r="BM134" s="77"/>
      <c r="BN134" s="75" t="s">
        <v>19</v>
      </c>
      <c r="BO134" s="76"/>
      <c r="BP134" s="77"/>
      <c r="BQ134" s="75" t="s">
        <v>20</v>
      </c>
      <c r="BR134" s="76"/>
      <c r="BS134" s="77"/>
      <c r="BT134" s="75" t="s">
        <v>21</v>
      </c>
      <c r="BU134" s="76"/>
      <c r="BV134" s="77"/>
      <c r="BW134" s="75" t="s">
        <v>22</v>
      </c>
      <c r="BX134" s="76"/>
      <c r="BY134" s="131"/>
      <c r="BZ134" s="100" t="s">
        <v>11</v>
      </c>
      <c r="CA134" s="101"/>
      <c r="CB134" s="101"/>
      <c r="CC134" s="101" t="s">
        <v>12</v>
      </c>
      <c r="CD134" s="101"/>
      <c r="CE134" s="101"/>
      <c r="CF134" s="75" t="s">
        <v>13</v>
      </c>
      <c r="CG134" s="76"/>
      <c r="CH134" s="77"/>
      <c r="CI134" s="75" t="s">
        <v>17</v>
      </c>
      <c r="CJ134" s="76"/>
      <c r="CK134" s="77"/>
      <c r="CL134" s="75" t="s">
        <v>14</v>
      </c>
      <c r="CM134" s="76"/>
      <c r="CN134" s="77"/>
      <c r="CO134" s="75" t="s">
        <v>15</v>
      </c>
      <c r="CP134" s="76"/>
      <c r="CQ134" s="77"/>
      <c r="CR134" s="75" t="s">
        <v>16</v>
      </c>
      <c r="CS134" s="76"/>
      <c r="CT134" s="77"/>
      <c r="CU134" s="75" t="s">
        <v>18</v>
      </c>
      <c r="CV134" s="76"/>
      <c r="CW134" s="77"/>
      <c r="CX134" s="75" t="s">
        <v>19</v>
      </c>
      <c r="CY134" s="76"/>
      <c r="CZ134" s="77"/>
      <c r="DA134" s="75" t="s">
        <v>20</v>
      </c>
      <c r="DB134" s="76"/>
      <c r="DC134" s="77"/>
      <c r="DD134" s="75" t="s">
        <v>21</v>
      </c>
      <c r="DE134" s="76"/>
      <c r="DF134" s="77"/>
      <c r="DG134" s="75" t="s">
        <v>22</v>
      </c>
      <c r="DH134" s="76"/>
      <c r="DI134" s="131"/>
      <c r="DJ134" s="100" t="s">
        <v>11</v>
      </c>
      <c r="DK134" s="101"/>
      <c r="DL134" s="101"/>
      <c r="DM134" s="101" t="s">
        <v>12</v>
      </c>
      <c r="DN134" s="101"/>
      <c r="DO134" s="101"/>
      <c r="DP134" s="75" t="s">
        <v>13</v>
      </c>
      <c r="DQ134" s="76"/>
      <c r="DR134" s="77"/>
      <c r="DS134" s="75" t="s">
        <v>17</v>
      </c>
      <c r="DT134" s="76"/>
      <c r="DU134" s="77"/>
      <c r="DV134" s="75" t="s">
        <v>14</v>
      </c>
      <c r="DW134" s="76"/>
      <c r="DX134" s="77"/>
      <c r="DY134" s="75" t="s">
        <v>15</v>
      </c>
      <c r="DZ134" s="76"/>
      <c r="EA134" s="77"/>
      <c r="EB134" s="75" t="s">
        <v>16</v>
      </c>
      <c r="EC134" s="76"/>
      <c r="ED134" s="77"/>
      <c r="EE134" s="75" t="s">
        <v>18</v>
      </c>
      <c r="EF134" s="76"/>
      <c r="EG134" s="77"/>
      <c r="EH134" s="75" t="s">
        <v>19</v>
      </c>
      <c r="EI134" s="76"/>
      <c r="EJ134" s="77"/>
      <c r="EK134" s="75" t="s">
        <v>20</v>
      </c>
      <c r="EL134" s="76"/>
      <c r="EM134" s="77"/>
      <c r="EN134" s="75" t="s">
        <v>21</v>
      </c>
      <c r="EO134" s="76"/>
      <c r="EP134" s="77"/>
      <c r="EQ134" s="75" t="s">
        <v>22</v>
      </c>
      <c r="ER134" s="76"/>
      <c r="ES134" s="131"/>
      <c r="ET134" s="100" t="s">
        <v>11</v>
      </c>
      <c r="EU134" s="101"/>
      <c r="EV134" s="101"/>
      <c r="EW134" s="101" t="s">
        <v>12</v>
      </c>
      <c r="EX134" s="101"/>
      <c r="EY134" s="101"/>
      <c r="EZ134" s="75" t="s">
        <v>13</v>
      </c>
      <c r="FA134" s="76"/>
      <c r="FB134" s="77"/>
      <c r="FC134" s="75" t="s">
        <v>17</v>
      </c>
      <c r="FD134" s="76"/>
      <c r="FE134" s="77"/>
      <c r="FF134" s="75" t="s">
        <v>14</v>
      </c>
      <c r="FG134" s="76"/>
      <c r="FH134" s="77"/>
      <c r="FI134" s="75" t="s">
        <v>15</v>
      </c>
      <c r="FJ134" s="76"/>
      <c r="FK134" s="77"/>
      <c r="FL134" s="75" t="s">
        <v>16</v>
      </c>
      <c r="FM134" s="76"/>
      <c r="FN134" s="77"/>
      <c r="FO134" s="75" t="s">
        <v>18</v>
      </c>
      <c r="FP134" s="76"/>
      <c r="FQ134" s="77"/>
      <c r="FR134" s="75" t="s">
        <v>19</v>
      </c>
      <c r="FS134" s="76"/>
      <c r="FT134" s="77"/>
      <c r="FU134" s="75" t="s">
        <v>20</v>
      </c>
      <c r="FV134" s="76"/>
      <c r="FW134" s="77"/>
      <c r="FX134" s="75" t="s">
        <v>21</v>
      </c>
      <c r="FY134" s="76"/>
      <c r="FZ134" s="77"/>
      <c r="GA134" s="75" t="s">
        <v>22</v>
      </c>
      <c r="GB134" s="76"/>
      <c r="GC134" s="131"/>
      <c r="GD134" s="100" t="s">
        <v>11</v>
      </c>
      <c r="GE134" s="101"/>
      <c r="GF134" s="101"/>
      <c r="GG134" s="101" t="s">
        <v>12</v>
      </c>
      <c r="GH134" s="101"/>
      <c r="GI134" s="101"/>
      <c r="GJ134" s="75" t="s">
        <v>13</v>
      </c>
      <c r="GK134" s="76"/>
      <c r="GL134" s="77"/>
      <c r="GM134" s="75" t="s">
        <v>17</v>
      </c>
      <c r="GN134" s="76"/>
      <c r="GO134" s="77"/>
      <c r="GP134" s="75" t="s">
        <v>14</v>
      </c>
      <c r="GQ134" s="76"/>
      <c r="GR134" s="77"/>
      <c r="GS134" s="75" t="s">
        <v>15</v>
      </c>
      <c r="GT134" s="76"/>
      <c r="GU134" s="77"/>
      <c r="GV134" s="75" t="s">
        <v>16</v>
      </c>
      <c r="GW134" s="76"/>
      <c r="GX134" s="77"/>
      <c r="GY134" s="75" t="s">
        <v>18</v>
      </c>
      <c r="GZ134" s="76"/>
      <c r="HA134" s="77"/>
      <c r="HB134" s="75" t="s">
        <v>19</v>
      </c>
      <c r="HC134" s="76"/>
      <c r="HD134" s="77"/>
      <c r="HE134" s="75" t="s">
        <v>20</v>
      </c>
      <c r="HF134" s="76"/>
      <c r="HG134" s="77"/>
      <c r="HH134" s="75" t="s">
        <v>21</v>
      </c>
      <c r="HI134" s="76"/>
      <c r="HJ134" s="77"/>
      <c r="HK134" s="75" t="s">
        <v>22</v>
      </c>
      <c r="HL134" s="76"/>
      <c r="HM134" s="131"/>
    </row>
    <row r="135" spans="2:221" ht="18" customHeight="1" x14ac:dyDescent="0.2">
      <c r="B135" s="132" t="s">
        <v>866</v>
      </c>
      <c r="C135" s="133"/>
      <c r="D135" s="133"/>
      <c r="E135" s="133"/>
      <c r="F135" s="133"/>
      <c r="G135" s="133"/>
      <c r="H135" s="133"/>
      <c r="I135" s="133"/>
      <c r="J135" s="133"/>
      <c r="K135" s="133"/>
      <c r="L135" s="133"/>
      <c r="M135" s="133"/>
      <c r="N135" s="133"/>
      <c r="O135" s="133"/>
      <c r="P135" s="133"/>
      <c r="Q135" s="133"/>
      <c r="R135" s="133"/>
      <c r="S135" s="133"/>
      <c r="T135" s="133"/>
      <c r="U135" s="134"/>
      <c r="V135" s="138" t="s">
        <v>873</v>
      </c>
      <c r="W135" s="139"/>
      <c r="X135" s="139"/>
      <c r="Y135" s="139"/>
      <c r="Z135" s="139"/>
      <c r="AA135" s="140"/>
      <c r="AB135" s="144">
        <v>1.209E-2</v>
      </c>
      <c r="AC135" s="145"/>
      <c r="AD135" s="145"/>
      <c r="AE135" s="145"/>
      <c r="AF135" s="146"/>
      <c r="AG135" s="150" t="s">
        <v>23</v>
      </c>
      <c r="AH135" s="151"/>
      <c r="AI135" s="151"/>
      <c r="AJ135" s="151"/>
      <c r="AK135" s="151"/>
      <c r="AL135" s="152">
        <f>SUM(AP135:HM135)</f>
        <v>1</v>
      </c>
      <c r="AM135" s="153"/>
      <c r="AN135" s="153"/>
      <c r="AO135" s="154"/>
      <c r="AP135" s="86"/>
      <c r="AQ135" s="90"/>
      <c r="AR135" s="90"/>
      <c r="AS135" s="90"/>
      <c r="AT135" s="90"/>
      <c r="AU135" s="90"/>
      <c r="AV135" s="90">
        <v>1</v>
      </c>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130"/>
      <c r="BZ135" s="156">
        <v>0</v>
      </c>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157"/>
      <c r="DJ135" s="155"/>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130"/>
      <c r="ET135" s="155"/>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130"/>
      <c r="GD135" s="155"/>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130"/>
    </row>
    <row r="136" spans="2:221" ht="18" customHeight="1" x14ac:dyDescent="0.2">
      <c r="B136" s="135"/>
      <c r="C136" s="136"/>
      <c r="D136" s="136"/>
      <c r="E136" s="136"/>
      <c r="F136" s="136"/>
      <c r="G136" s="136"/>
      <c r="H136" s="136"/>
      <c r="I136" s="136"/>
      <c r="J136" s="136"/>
      <c r="K136" s="136"/>
      <c r="L136" s="136"/>
      <c r="M136" s="136"/>
      <c r="N136" s="136"/>
      <c r="O136" s="136"/>
      <c r="P136" s="136"/>
      <c r="Q136" s="136"/>
      <c r="R136" s="136"/>
      <c r="S136" s="136"/>
      <c r="T136" s="136"/>
      <c r="U136" s="137"/>
      <c r="V136" s="141"/>
      <c r="W136" s="142"/>
      <c r="X136" s="142"/>
      <c r="Y136" s="142"/>
      <c r="Z136" s="142"/>
      <c r="AA136" s="143"/>
      <c r="AB136" s="147"/>
      <c r="AC136" s="148"/>
      <c r="AD136" s="148"/>
      <c r="AE136" s="148"/>
      <c r="AF136" s="149"/>
      <c r="AG136" s="69" t="s">
        <v>24</v>
      </c>
      <c r="AH136" s="70"/>
      <c r="AI136" s="70"/>
      <c r="AJ136" s="70"/>
      <c r="AK136" s="70"/>
      <c r="AL136" s="71">
        <f t="shared" ref="AL136:AL148" si="4">SUM(AP136:HM136)</f>
        <v>1</v>
      </c>
      <c r="AM136" s="72"/>
      <c r="AN136" s="72"/>
      <c r="AO136" s="73"/>
      <c r="AP136" s="74"/>
      <c r="AQ136" s="59"/>
      <c r="AR136" s="59"/>
      <c r="AS136" s="59"/>
      <c r="AT136" s="59"/>
      <c r="AU136" s="59"/>
      <c r="AV136" s="59">
        <v>1</v>
      </c>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102"/>
      <c r="BZ136" s="181">
        <v>0</v>
      </c>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9"/>
      <c r="DJ136" s="60"/>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102"/>
      <c r="ET136" s="60"/>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102"/>
      <c r="GD136" s="60"/>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102"/>
    </row>
    <row r="137" spans="2:221" ht="18" customHeight="1" x14ac:dyDescent="0.2">
      <c r="B137" s="161" t="s">
        <v>867</v>
      </c>
      <c r="C137" s="162"/>
      <c r="D137" s="162"/>
      <c r="E137" s="162"/>
      <c r="F137" s="162"/>
      <c r="G137" s="162"/>
      <c r="H137" s="162"/>
      <c r="I137" s="162"/>
      <c r="J137" s="162"/>
      <c r="K137" s="162"/>
      <c r="L137" s="162"/>
      <c r="M137" s="162"/>
      <c r="N137" s="162"/>
      <c r="O137" s="162"/>
      <c r="P137" s="162"/>
      <c r="Q137" s="162"/>
      <c r="R137" s="162"/>
      <c r="S137" s="162"/>
      <c r="T137" s="162"/>
      <c r="U137" s="163"/>
      <c r="V137" s="167" t="s">
        <v>874</v>
      </c>
      <c r="W137" s="168"/>
      <c r="X137" s="168"/>
      <c r="Y137" s="168"/>
      <c r="Z137" s="168"/>
      <c r="AA137" s="169"/>
      <c r="AB137" s="173">
        <v>1.209E-2</v>
      </c>
      <c r="AC137" s="174"/>
      <c r="AD137" s="174"/>
      <c r="AE137" s="174"/>
      <c r="AF137" s="175"/>
      <c r="AG137" s="91" t="s">
        <v>23</v>
      </c>
      <c r="AH137" s="92"/>
      <c r="AI137" s="92"/>
      <c r="AJ137" s="92"/>
      <c r="AK137" s="92"/>
      <c r="AL137" s="93">
        <f t="shared" si="4"/>
        <v>2</v>
      </c>
      <c r="AM137" s="94"/>
      <c r="AN137" s="94"/>
      <c r="AO137" s="95"/>
      <c r="AP137" s="179"/>
      <c r="AQ137" s="64"/>
      <c r="AR137" s="64"/>
      <c r="AS137" s="64"/>
      <c r="AT137" s="64"/>
      <c r="AU137" s="64"/>
      <c r="AV137" s="64"/>
      <c r="AW137" s="64"/>
      <c r="AX137" s="64"/>
      <c r="AY137" s="64">
        <v>2</v>
      </c>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103"/>
      <c r="BZ137" s="182">
        <v>0</v>
      </c>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4"/>
      <c r="DJ137" s="180"/>
      <c r="DK137" s="64"/>
      <c r="DL137" s="64"/>
      <c r="DM137" s="64"/>
      <c r="DN137" s="64"/>
      <c r="DO137" s="64"/>
      <c r="DP137" s="64"/>
      <c r="DQ137" s="64"/>
      <c r="DR137" s="64"/>
      <c r="DS137" s="64"/>
      <c r="DT137" s="64"/>
      <c r="DU137" s="64"/>
      <c r="DV137" s="64"/>
      <c r="DW137" s="64"/>
      <c r="DX137" s="64"/>
      <c r="DY137" s="64"/>
      <c r="DZ137" s="64"/>
      <c r="EA137" s="64"/>
      <c r="EB137" s="64"/>
      <c r="EC137" s="64"/>
      <c r="ED137" s="64"/>
      <c r="EE137" s="64"/>
      <c r="EF137" s="64"/>
      <c r="EG137" s="64"/>
      <c r="EH137" s="64"/>
      <c r="EI137" s="64"/>
      <c r="EJ137" s="64"/>
      <c r="EK137" s="64"/>
      <c r="EL137" s="64"/>
      <c r="EM137" s="64"/>
      <c r="EN137" s="64"/>
      <c r="EO137" s="64"/>
      <c r="EP137" s="64"/>
      <c r="EQ137" s="64"/>
      <c r="ER137" s="64"/>
      <c r="ES137" s="103"/>
      <c r="ET137" s="180"/>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103"/>
      <c r="GD137" s="180"/>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103"/>
    </row>
    <row r="138" spans="2:221" ht="18" customHeight="1" x14ac:dyDescent="0.2">
      <c r="B138" s="164"/>
      <c r="C138" s="165"/>
      <c r="D138" s="165"/>
      <c r="E138" s="165"/>
      <c r="F138" s="165"/>
      <c r="G138" s="165"/>
      <c r="H138" s="165"/>
      <c r="I138" s="165"/>
      <c r="J138" s="165"/>
      <c r="K138" s="165"/>
      <c r="L138" s="165"/>
      <c r="M138" s="165"/>
      <c r="N138" s="165"/>
      <c r="O138" s="165"/>
      <c r="P138" s="165"/>
      <c r="Q138" s="165"/>
      <c r="R138" s="165"/>
      <c r="S138" s="165"/>
      <c r="T138" s="165"/>
      <c r="U138" s="166"/>
      <c r="V138" s="170"/>
      <c r="W138" s="171"/>
      <c r="X138" s="171"/>
      <c r="Y138" s="171"/>
      <c r="Z138" s="171"/>
      <c r="AA138" s="172"/>
      <c r="AB138" s="176"/>
      <c r="AC138" s="177"/>
      <c r="AD138" s="177"/>
      <c r="AE138" s="177"/>
      <c r="AF138" s="178"/>
      <c r="AG138" s="91" t="s">
        <v>24</v>
      </c>
      <c r="AH138" s="92"/>
      <c r="AI138" s="92"/>
      <c r="AJ138" s="92"/>
      <c r="AK138" s="92"/>
      <c r="AL138" s="93">
        <f t="shared" si="4"/>
        <v>2</v>
      </c>
      <c r="AM138" s="94"/>
      <c r="AN138" s="94"/>
      <c r="AO138" s="95"/>
      <c r="AP138" s="96"/>
      <c r="AQ138" s="64"/>
      <c r="AR138" s="64"/>
      <c r="AS138" s="64"/>
      <c r="AT138" s="64"/>
      <c r="AU138" s="64"/>
      <c r="AV138" s="64"/>
      <c r="AW138" s="64"/>
      <c r="AX138" s="64"/>
      <c r="AY138" s="64">
        <v>2</v>
      </c>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103"/>
      <c r="BZ138" s="182">
        <v>0</v>
      </c>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4"/>
      <c r="DJ138" s="180"/>
      <c r="DK138" s="64"/>
      <c r="DL138" s="64"/>
      <c r="DM138" s="64"/>
      <c r="DN138" s="64"/>
      <c r="DO138" s="64"/>
      <c r="DP138" s="64"/>
      <c r="DQ138" s="64"/>
      <c r="DR138" s="64"/>
      <c r="DS138" s="64"/>
      <c r="DT138" s="64"/>
      <c r="DU138" s="64"/>
      <c r="DV138" s="64"/>
      <c r="DW138" s="64"/>
      <c r="DX138" s="64"/>
      <c r="DY138" s="64"/>
      <c r="DZ138" s="64"/>
      <c r="EA138" s="64"/>
      <c r="EB138" s="64"/>
      <c r="EC138" s="64"/>
      <c r="ED138" s="64"/>
      <c r="EE138" s="64"/>
      <c r="EF138" s="64"/>
      <c r="EG138" s="64"/>
      <c r="EH138" s="64"/>
      <c r="EI138" s="64"/>
      <c r="EJ138" s="64"/>
      <c r="EK138" s="64"/>
      <c r="EL138" s="64"/>
      <c r="EM138" s="64"/>
      <c r="EN138" s="64"/>
      <c r="EO138" s="64"/>
      <c r="EP138" s="64"/>
      <c r="EQ138" s="64"/>
      <c r="ER138" s="64"/>
      <c r="ES138" s="103"/>
      <c r="ET138" s="180"/>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103"/>
      <c r="GD138" s="180"/>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103"/>
    </row>
    <row r="139" spans="2:221" ht="23.25" customHeight="1" x14ac:dyDescent="0.2">
      <c r="B139" s="185" t="s">
        <v>868</v>
      </c>
      <c r="C139" s="186"/>
      <c r="D139" s="186"/>
      <c r="E139" s="186"/>
      <c r="F139" s="186"/>
      <c r="G139" s="186"/>
      <c r="H139" s="186"/>
      <c r="I139" s="186"/>
      <c r="J139" s="186"/>
      <c r="K139" s="186"/>
      <c r="L139" s="186"/>
      <c r="M139" s="186"/>
      <c r="N139" s="186"/>
      <c r="O139" s="186"/>
      <c r="P139" s="186"/>
      <c r="Q139" s="186"/>
      <c r="R139" s="186"/>
      <c r="S139" s="186"/>
      <c r="T139" s="186"/>
      <c r="U139" s="187"/>
      <c r="V139" s="188" t="s">
        <v>875</v>
      </c>
      <c r="W139" s="189"/>
      <c r="X139" s="189"/>
      <c r="Y139" s="189"/>
      <c r="Z139" s="189"/>
      <c r="AA139" s="190"/>
      <c r="AB139" s="191">
        <v>1.9499999999999999E-3</v>
      </c>
      <c r="AC139" s="192"/>
      <c r="AD139" s="192"/>
      <c r="AE139" s="192"/>
      <c r="AF139" s="193"/>
      <c r="AG139" s="69" t="s">
        <v>23</v>
      </c>
      <c r="AH139" s="70"/>
      <c r="AI139" s="70"/>
      <c r="AJ139" s="70"/>
      <c r="AK139" s="70"/>
      <c r="AL139" s="71">
        <f t="shared" si="4"/>
        <v>1</v>
      </c>
      <c r="AM139" s="72"/>
      <c r="AN139" s="72"/>
      <c r="AO139" s="73"/>
      <c r="AP139" s="194"/>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102"/>
      <c r="BZ139" s="60">
        <v>0</v>
      </c>
      <c r="CA139" s="59"/>
      <c r="CB139" s="59"/>
      <c r="CC139" s="59">
        <v>0</v>
      </c>
      <c r="CD139" s="59"/>
      <c r="CE139" s="59"/>
      <c r="CF139" s="59">
        <v>0</v>
      </c>
      <c r="CG139" s="59"/>
      <c r="CH139" s="59"/>
      <c r="CI139" s="59">
        <v>1</v>
      </c>
      <c r="CJ139" s="59"/>
      <c r="CK139" s="59"/>
      <c r="CL139" s="59">
        <v>0</v>
      </c>
      <c r="CM139" s="59"/>
      <c r="CN139" s="59"/>
      <c r="CO139" s="59">
        <v>0</v>
      </c>
      <c r="CP139" s="59"/>
      <c r="CQ139" s="59"/>
      <c r="CR139" s="59">
        <v>0</v>
      </c>
      <c r="CS139" s="59"/>
      <c r="CT139" s="59"/>
      <c r="CU139" s="59">
        <v>0</v>
      </c>
      <c r="CV139" s="59"/>
      <c r="CW139" s="59"/>
      <c r="CX139" s="59">
        <v>0</v>
      </c>
      <c r="CY139" s="59"/>
      <c r="CZ139" s="59"/>
      <c r="DA139" s="59">
        <v>0</v>
      </c>
      <c r="DB139" s="59"/>
      <c r="DC139" s="59"/>
      <c r="DD139" s="59">
        <v>0</v>
      </c>
      <c r="DE139" s="59"/>
      <c r="DF139" s="59"/>
      <c r="DG139" s="59">
        <v>0</v>
      </c>
      <c r="DH139" s="59"/>
      <c r="DI139" s="102"/>
      <c r="DJ139" s="60"/>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102"/>
      <c r="ET139" s="60"/>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102"/>
      <c r="GD139" s="60"/>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102"/>
    </row>
    <row r="140" spans="2:221" ht="23.25" customHeight="1" x14ac:dyDescent="0.2">
      <c r="B140" s="135"/>
      <c r="C140" s="136"/>
      <c r="D140" s="136"/>
      <c r="E140" s="136"/>
      <c r="F140" s="136"/>
      <c r="G140" s="136"/>
      <c r="H140" s="136"/>
      <c r="I140" s="136"/>
      <c r="J140" s="136"/>
      <c r="K140" s="136"/>
      <c r="L140" s="136"/>
      <c r="M140" s="136"/>
      <c r="N140" s="136"/>
      <c r="O140" s="136"/>
      <c r="P140" s="136"/>
      <c r="Q140" s="136"/>
      <c r="R140" s="136"/>
      <c r="S140" s="136"/>
      <c r="T140" s="136"/>
      <c r="U140" s="137"/>
      <c r="V140" s="141"/>
      <c r="W140" s="142"/>
      <c r="X140" s="142"/>
      <c r="Y140" s="142"/>
      <c r="Z140" s="142"/>
      <c r="AA140" s="143"/>
      <c r="AB140" s="147"/>
      <c r="AC140" s="148"/>
      <c r="AD140" s="148"/>
      <c r="AE140" s="148"/>
      <c r="AF140" s="149"/>
      <c r="AG140" s="69" t="s">
        <v>24</v>
      </c>
      <c r="AH140" s="70"/>
      <c r="AI140" s="70"/>
      <c r="AJ140" s="70"/>
      <c r="AK140" s="70"/>
      <c r="AL140" s="71">
        <f t="shared" si="4"/>
        <v>1</v>
      </c>
      <c r="AM140" s="72"/>
      <c r="AN140" s="72"/>
      <c r="AO140" s="73"/>
      <c r="AP140" s="74"/>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102"/>
      <c r="BZ140" s="60">
        <v>0</v>
      </c>
      <c r="CA140" s="59"/>
      <c r="CB140" s="59"/>
      <c r="CC140" s="59">
        <v>0</v>
      </c>
      <c r="CD140" s="59"/>
      <c r="CE140" s="59"/>
      <c r="CF140" s="59">
        <v>0</v>
      </c>
      <c r="CG140" s="59"/>
      <c r="CH140" s="59"/>
      <c r="CI140" s="59">
        <v>1</v>
      </c>
      <c r="CJ140" s="59"/>
      <c r="CK140" s="59"/>
      <c r="CL140" s="59">
        <v>0</v>
      </c>
      <c r="CM140" s="59"/>
      <c r="CN140" s="59"/>
      <c r="CO140" s="59">
        <v>0</v>
      </c>
      <c r="CP140" s="59"/>
      <c r="CQ140" s="59"/>
      <c r="CR140" s="59">
        <v>0</v>
      </c>
      <c r="CS140" s="59"/>
      <c r="CT140" s="59"/>
      <c r="CU140" s="59">
        <v>0</v>
      </c>
      <c r="CV140" s="59"/>
      <c r="CW140" s="59"/>
      <c r="CX140" s="59">
        <v>0</v>
      </c>
      <c r="CY140" s="59"/>
      <c r="CZ140" s="59"/>
      <c r="DA140" s="59">
        <v>0</v>
      </c>
      <c r="DB140" s="59"/>
      <c r="DC140" s="59"/>
      <c r="DD140" s="59">
        <v>0</v>
      </c>
      <c r="DE140" s="59"/>
      <c r="DF140" s="59"/>
      <c r="DG140" s="59">
        <v>0</v>
      </c>
      <c r="DH140" s="59"/>
      <c r="DI140" s="102"/>
      <c r="DJ140" s="60"/>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102"/>
      <c r="ET140" s="60"/>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102"/>
      <c r="GD140" s="60"/>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102"/>
    </row>
    <row r="141" spans="2:221" ht="23.25" customHeight="1" x14ac:dyDescent="0.2">
      <c r="B141" s="161" t="s">
        <v>869</v>
      </c>
      <c r="C141" s="162"/>
      <c r="D141" s="162"/>
      <c r="E141" s="162"/>
      <c r="F141" s="162"/>
      <c r="G141" s="162"/>
      <c r="H141" s="162"/>
      <c r="I141" s="162"/>
      <c r="J141" s="162"/>
      <c r="K141" s="162"/>
      <c r="L141" s="162"/>
      <c r="M141" s="162"/>
      <c r="N141" s="162"/>
      <c r="O141" s="162"/>
      <c r="P141" s="162"/>
      <c r="Q141" s="162"/>
      <c r="R141" s="162"/>
      <c r="S141" s="162"/>
      <c r="T141" s="162"/>
      <c r="U141" s="163"/>
      <c r="V141" s="167" t="s">
        <v>876</v>
      </c>
      <c r="W141" s="168"/>
      <c r="X141" s="168"/>
      <c r="Y141" s="168"/>
      <c r="Z141" s="168"/>
      <c r="AA141" s="169"/>
      <c r="AB141" s="173">
        <v>8.8000000000000003E-4</v>
      </c>
      <c r="AC141" s="174"/>
      <c r="AD141" s="174"/>
      <c r="AE141" s="174"/>
      <c r="AF141" s="175"/>
      <c r="AG141" s="91" t="s">
        <v>23</v>
      </c>
      <c r="AH141" s="92"/>
      <c r="AI141" s="92"/>
      <c r="AJ141" s="92"/>
      <c r="AK141" s="92"/>
      <c r="AL141" s="93">
        <f t="shared" si="4"/>
        <v>1</v>
      </c>
      <c r="AM141" s="94"/>
      <c r="AN141" s="94"/>
      <c r="AO141" s="95"/>
      <c r="AP141" s="179"/>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103"/>
      <c r="BZ141" s="180">
        <v>0</v>
      </c>
      <c r="CA141" s="64"/>
      <c r="CB141" s="64"/>
      <c r="CC141" s="64">
        <v>0</v>
      </c>
      <c r="CD141" s="64"/>
      <c r="CE141" s="64"/>
      <c r="CF141" s="64">
        <v>0</v>
      </c>
      <c r="CG141" s="64"/>
      <c r="CH141" s="64"/>
      <c r="CI141" s="64">
        <v>1</v>
      </c>
      <c r="CJ141" s="64"/>
      <c r="CK141" s="64"/>
      <c r="CL141" s="64">
        <v>0</v>
      </c>
      <c r="CM141" s="64"/>
      <c r="CN141" s="64"/>
      <c r="CO141" s="64">
        <v>0</v>
      </c>
      <c r="CP141" s="64"/>
      <c r="CQ141" s="64"/>
      <c r="CR141" s="64">
        <v>0</v>
      </c>
      <c r="CS141" s="64"/>
      <c r="CT141" s="64"/>
      <c r="CU141" s="64">
        <v>0</v>
      </c>
      <c r="CV141" s="64"/>
      <c r="CW141" s="64"/>
      <c r="CX141" s="64">
        <v>0</v>
      </c>
      <c r="CY141" s="64"/>
      <c r="CZ141" s="64"/>
      <c r="DA141" s="64">
        <v>0</v>
      </c>
      <c r="DB141" s="64"/>
      <c r="DC141" s="64"/>
      <c r="DD141" s="64">
        <v>0</v>
      </c>
      <c r="DE141" s="64"/>
      <c r="DF141" s="64"/>
      <c r="DG141" s="64">
        <v>0</v>
      </c>
      <c r="DH141" s="64"/>
      <c r="DI141" s="103"/>
      <c r="DJ141" s="180"/>
      <c r="DK141" s="64"/>
      <c r="DL141" s="64"/>
      <c r="DM141" s="64"/>
      <c r="DN141" s="64"/>
      <c r="DO141" s="64"/>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64"/>
      <c r="EO141" s="64"/>
      <c r="EP141" s="64"/>
      <c r="EQ141" s="64"/>
      <c r="ER141" s="64"/>
      <c r="ES141" s="103"/>
      <c r="ET141" s="180"/>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103"/>
      <c r="GD141" s="180"/>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103"/>
    </row>
    <row r="142" spans="2:221" ht="23.25" customHeight="1" x14ac:dyDescent="0.2">
      <c r="B142" s="164"/>
      <c r="C142" s="165"/>
      <c r="D142" s="165"/>
      <c r="E142" s="165"/>
      <c r="F142" s="165"/>
      <c r="G142" s="165"/>
      <c r="H142" s="165"/>
      <c r="I142" s="165"/>
      <c r="J142" s="165"/>
      <c r="K142" s="165"/>
      <c r="L142" s="165"/>
      <c r="M142" s="165"/>
      <c r="N142" s="165"/>
      <c r="O142" s="165"/>
      <c r="P142" s="165"/>
      <c r="Q142" s="165"/>
      <c r="R142" s="165"/>
      <c r="S142" s="165"/>
      <c r="T142" s="165"/>
      <c r="U142" s="166"/>
      <c r="V142" s="170"/>
      <c r="W142" s="171"/>
      <c r="X142" s="171"/>
      <c r="Y142" s="171"/>
      <c r="Z142" s="171"/>
      <c r="AA142" s="172"/>
      <c r="AB142" s="176"/>
      <c r="AC142" s="177"/>
      <c r="AD142" s="177"/>
      <c r="AE142" s="177"/>
      <c r="AF142" s="178"/>
      <c r="AG142" s="91" t="s">
        <v>24</v>
      </c>
      <c r="AH142" s="92"/>
      <c r="AI142" s="92"/>
      <c r="AJ142" s="92"/>
      <c r="AK142" s="92"/>
      <c r="AL142" s="93">
        <f t="shared" si="4"/>
        <v>1</v>
      </c>
      <c r="AM142" s="94"/>
      <c r="AN142" s="94"/>
      <c r="AO142" s="95"/>
      <c r="AP142" s="96"/>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103"/>
      <c r="BZ142" s="180">
        <v>0</v>
      </c>
      <c r="CA142" s="64"/>
      <c r="CB142" s="64"/>
      <c r="CC142" s="64">
        <v>0</v>
      </c>
      <c r="CD142" s="64"/>
      <c r="CE142" s="64"/>
      <c r="CF142" s="64">
        <v>0</v>
      </c>
      <c r="CG142" s="64"/>
      <c r="CH142" s="64"/>
      <c r="CI142" s="64">
        <v>1</v>
      </c>
      <c r="CJ142" s="64"/>
      <c r="CK142" s="64"/>
      <c r="CL142" s="64">
        <v>0</v>
      </c>
      <c r="CM142" s="64"/>
      <c r="CN142" s="64"/>
      <c r="CO142" s="64">
        <v>0</v>
      </c>
      <c r="CP142" s="64"/>
      <c r="CQ142" s="64"/>
      <c r="CR142" s="64">
        <v>0</v>
      </c>
      <c r="CS142" s="64"/>
      <c r="CT142" s="64"/>
      <c r="CU142" s="64">
        <v>0</v>
      </c>
      <c r="CV142" s="64"/>
      <c r="CW142" s="64"/>
      <c r="CX142" s="64">
        <v>0</v>
      </c>
      <c r="CY142" s="64"/>
      <c r="CZ142" s="64"/>
      <c r="DA142" s="64">
        <v>0</v>
      </c>
      <c r="DB142" s="64"/>
      <c r="DC142" s="64"/>
      <c r="DD142" s="64">
        <v>0</v>
      </c>
      <c r="DE142" s="64"/>
      <c r="DF142" s="64"/>
      <c r="DG142" s="64">
        <v>0</v>
      </c>
      <c r="DH142" s="64"/>
      <c r="DI142" s="103"/>
      <c r="DJ142" s="180"/>
      <c r="DK142" s="64"/>
      <c r="DL142" s="64"/>
      <c r="DM142" s="64"/>
      <c r="DN142" s="64"/>
      <c r="DO142" s="64"/>
      <c r="DP142" s="64"/>
      <c r="DQ142" s="64"/>
      <c r="DR142" s="64"/>
      <c r="DS142" s="64"/>
      <c r="DT142" s="64"/>
      <c r="DU142" s="64"/>
      <c r="DV142" s="64"/>
      <c r="DW142" s="64"/>
      <c r="DX142" s="64"/>
      <c r="DY142" s="64"/>
      <c r="DZ142" s="64"/>
      <c r="EA142" s="64"/>
      <c r="EB142" s="64"/>
      <c r="EC142" s="64"/>
      <c r="ED142" s="64"/>
      <c r="EE142" s="64"/>
      <c r="EF142" s="64"/>
      <c r="EG142" s="64"/>
      <c r="EH142" s="64"/>
      <c r="EI142" s="64"/>
      <c r="EJ142" s="64"/>
      <c r="EK142" s="64"/>
      <c r="EL142" s="64"/>
      <c r="EM142" s="64"/>
      <c r="EN142" s="64"/>
      <c r="EO142" s="64"/>
      <c r="EP142" s="64"/>
      <c r="EQ142" s="64"/>
      <c r="ER142" s="64"/>
      <c r="ES142" s="103"/>
      <c r="ET142" s="180"/>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103"/>
      <c r="GD142" s="180"/>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103"/>
    </row>
    <row r="143" spans="2:221" ht="18" customHeight="1" x14ac:dyDescent="0.2">
      <c r="B143" s="185" t="s">
        <v>870</v>
      </c>
      <c r="C143" s="186"/>
      <c r="D143" s="186"/>
      <c r="E143" s="186"/>
      <c r="F143" s="186"/>
      <c r="G143" s="186"/>
      <c r="H143" s="186"/>
      <c r="I143" s="186"/>
      <c r="J143" s="186"/>
      <c r="K143" s="186"/>
      <c r="L143" s="186"/>
      <c r="M143" s="186"/>
      <c r="N143" s="186"/>
      <c r="O143" s="186"/>
      <c r="P143" s="186"/>
      <c r="Q143" s="186"/>
      <c r="R143" s="186"/>
      <c r="S143" s="186"/>
      <c r="T143" s="186"/>
      <c r="U143" s="187"/>
      <c r="V143" s="188" t="s">
        <v>877</v>
      </c>
      <c r="W143" s="189"/>
      <c r="X143" s="189"/>
      <c r="Y143" s="189"/>
      <c r="Z143" s="189"/>
      <c r="AA143" s="190"/>
      <c r="AB143" s="191">
        <v>3.8700000000000002E-3</v>
      </c>
      <c r="AC143" s="192"/>
      <c r="AD143" s="192"/>
      <c r="AE143" s="192"/>
      <c r="AF143" s="193"/>
      <c r="AG143" s="69" t="s">
        <v>23</v>
      </c>
      <c r="AH143" s="70"/>
      <c r="AI143" s="70"/>
      <c r="AJ143" s="70"/>
      <c r="AK143" s="70"/>
      <c r="AL143" s="71">
        <f t="shared" si="4"/>
        <v>1</v>
      </c>
      <c r="AM143" s="72"/>
      <c r="AN143" s="72"/>
      <c r="AO143" s="73"/>
      <c r="AP143" s="194"/>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102"/>
      <c r="BZ143" s="60">
        <v>0</v>
      </c>
      <c r="CA143" s="59"/>
      <c r="CB143" s="59"/>
      <c r="CC143" s="59">
        <v>0</v>
      </c>
      <c r="CD143" s="59"/>
      <c r="CE143" s="59"/>
      <c r="CF143" s="59">
        <v>0</v>
      </c>
      <c r="CG143" s="59"/>
      <c r="CH143" s="59"/>
      <c r="CI143" s="59">
        <v>1</v>
      </c>
      <c r="CJ143" s="59"/>
      <c r="CK143" s="59"/>
      <c r="CL143" s="59">
        <v>0</v>
      </c>
      <c r="CM143" s="59"/>
      <c r="CN143" s="59"/>
      <c r="CO143" s="59">
        <v>0</v>
      </c>
      <c r="CP143" s="59"/>
      <c r="CQ143" s="59"/>
      <c r="CR143" s="59">
        <v>0</v>
      </c>
      <c r="CS143" s="59"/>
      <c r="CT143" s="59"/>
      <c r="CU143" s="59">
        <v>0</v>
      </c>
      <c r="CV143" s="59"/>
      <c r="CW143" s="59"/>
      <c r="CX143" s="59">
        <v>0</v>
      </c>
      <c r="CY143" s="59"/>
      <c r="CZ143" s="59"/>
      <c r="DA143" s="59">
        <v>0</v>
      </c>
      <c r="DB143" s="59"/>
      <c r="DC143" s="59"/>
      <c r="DD143" s="59">
        <v>0</v>
      </c>
      <c r="DE143" s="59"/>
      <c r="DF143" s="59"/>
      <c r="DG143" s="59">
        <v>0</v>
      </c>
      <c r="DH143" s="59"/>
      <c r="DI143" s="102"/>
      <c r="DJ143" s="60"/>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102"/>
      <c r="ET143" s="60"/>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102"/>
      <c r="GD143" s="60"/>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102"/>
    </row>
    <row r="144" spans="2:221" ht="18" customHeight="1" x14ac:dyDescent="0.2">
      <c r="B144" s="135"/>
      <c r="C144" s="136"/>
      <c r="D144" s="136"/>
      <c r="E144" s="136"/>
      <c r="F144" s="136"/>
      <c r="G144" s="136"/>
      <c r="H144" s="136"/>
      <c r="I144" s="136"/>
      <c r="J144" s="136"/>
      <c r="K144" s="136"/>
      <c r="L144" s="136"/>
      <c r="M144" s="136"/>
      <c r="N144" s="136"/>
      <c r="O144" s="136"/>
      <c r="P144" s="136"/>
      <c r="Q144" s="136"/>
      <c r="R144" s="136"/>
      <c r="S144" s="136"/>
      <c r="T144" s="136"/>
      <c r="U144" s="137"/>
      <c r="V144" s="141"/>
      <c r="W144" s="142"/>
      <c r="X144" s="142"/>
      <c r="Y144" s="142"/>
      <c r="Z144" s="142"/>
      <c r="AA144" s="143"/>
      <c r="AB144" s="147"/>
      <c r="AC144" s="148"/>
      <c r="AD144" s="148"/>
      <c r="AE144" s="148"/>
      <c r="AF144" s="149"/>
      <c r="AG144" s="69" t="s">
        <v>24</v>
      </c>
      <c r="AH144" s="70"/>
      <c r="AI144" s="70"/>
      <c r="AJ144" s="70"/>
      <c r="AK144" s="70"/>
      <c r="AL144" s="71">
        <f t="shared" si="4"/>
        <v>1</v>
      </c>
      <c r="AM144" s="72"/>
      <c r="AN144" s="72"/>
      <c r="AO144" s="73"/>
      <c r="AP144" s="74"/>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102"/>
      <c r="BZ144" s="60">
        <v>0</v>
      </c>
      <c r="CA144" s="59"/>
      <c r="CB144" s="59"/>
      <c r="CC144" s="59">
        <v>0</v>
      </c>
      <c r="CD144" s="59"/>
      <c r="CE144" s="59"/>
      <c r="CF144" s="59">
        <v>0</v>
      </c>
      <c r="CG144" s="59"/>
      <c r="CH144" s="59"/>
      <c r="CI144" s="59">
        <v>1</v>
      </c>
      <c r="CJ144" s="59"/>
      <c r="CK144" s="59"/>
      <c r="CL144" s="59">
        <v>0</v>
      </c>
      <c r="CM144" s="59"/>
      <c r="CN144" s="59"/>
      <c r="CO144" s="59">
        <v>0</v>
      </c>
      <c r="CP144" s="59"/>
      <c r="CQ144" s="59"/>
      <c r="CR144" s="59">
        <v>0</v>
      </c>
      <c r="CS144" s="59"/>
      <c r="CT144" s="59"/>
      <c r="CU144" s="59">
        <v>0</v>
      </c>
      <c r="CV144" s="59"/>
      <c r="CW144" s="59"/>
      <c r="CX144" s="59">
        <v>0</v>
      </c>
      <c r="CY144" s="59"/>
      <c r="CZ144" s="59"/>
      <c r="DA144" s="59">
        <v>0</v>
      </c>
      <c r="DB144" s="59"/>
      <c r="DC144" s="59"/>
      <c r="DD144" s="59">
        <v>0</v>
      </c>
      <c r="DE144" s="59"/>
      <c r="DF144" s="59"/>
      <c r="DG144" s="59">
        <v>0</v>
      </c>
      <c r="DH144" s="59"/>
      <c r="DI144" s="102"/>
      <c r="DJ144" s="60"/>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102"/>
      <c r="ET144" s="60"/>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102"/>
      <c r="GD144" s="60"/>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102"/>
    </row>
    <row r="145" spans="2:221" ht="18" customHeight="1" x14ac:dyDescent="0.2">
      <c r="B145" s="161" t="s">
        <v>871</v>
      </c>
      <c r="C145" s="162"/>
      <c r="D145" s="162"/>
      <c r="E145" s="162"/>
      <c r="F145" s="162"/>
      <c r="G145" s="162"/>
      <c r="H145" s="162"/>
      <c r="I145" s="162"/>
      <c r="J145" s="162"/>
      <c r="K145" s="162"/>
      <c r="L145" s="162"/>
      <c r="M145" s="162"/>
      <c r="N145" s="162"/>
      <c r="O145" s="162"/>
      <c r="P145" s="162"/>
      <c r="Q145" s="162"/>
      <c r="R145" s="162"/>
      <c r="S145" s="162"/>
      <c r="T145" s="162"/>
      <c r="U145" s="163"/>
      <c r="V145" s="167" t="s">
        <v>878</v>
      </c>
      <c r="W145" s="168"/>
      <c r="X145" s="168"/>
      <c r="Y145" s="168"/>
      <c r="Z145" s="168"/>
      <c r="AA145" s="169"/>
      <c r="AB145" s="173">
        <v>0.76412000000000002</v>
      </c>
      <c r="AC145" s="174"/>
      <c r="AD145" s="174"/>
      <c r="AE145" s="174"/>
      <c r="AF145" s="175"/>
      <c r="AG145" s="91" t="s">
        <v>23</v>
      </c>
      <c r="AH145" s="92"/>
      <c r="AI145" s="92"/>
      <c r="AJ145" s="92"/>
      <c r="AK145" s="92"/>
      <c r="AL145" s="93">
        <f t="shared" si="4"/>
        <v>1</v>
      </c>
      <c r="AM145" s="94"/>
      <c r="AN145" s="94"/>
      <c r="AO145" s="95"/>
      <c r="AP145" s="179"/>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103"/>
      <c r="BZ145" s="180">
        <v>0</v>
      </c>
      <c r="CA145" s="64"/>
      <c r="CB145" s="64"/>
      <c r="CC145" s="64">
        <v>0</v>
      </c>
      <c r="CD145" s="64"/>
      <c r="CE145" s="64"/>
      <c r="CF145" s="64">
        <v>0</v>
      </c>
      <c r="CG145" s="64"/>
      <c r="CH145" s="64"/>
      <c r="CI145" s="64">
        <v>0</v>
      </c>
      <c r="CJ145" s="64"/>
      <c r="CK145" s="64"/>
      <c r="CL145" s="64">
        <v>0</v>
      </c>
      <c r="CM145" s="64"/>
      <c r="CN145" s="64"/>
      <c r="CO145" s="64">
        <v>1</v>
      </c>
      <c r="CP145" s="64"/>
      <c r="CQ145" s="64"/>
      <c r="CR145" s="64">
        <v>0</v>
      </c>
      <c r="CS145" s="64"/>
      <c r="CT145" s="64"/>
      <c r="CU145" s="64">
        <v>0</v>
      </c>
      <c r="CV145" s="64"/>
      <c r="CW145" s="64"/>
      <c r="CX145" s="64">
        <v>0</v>
      </c>
      <c r="CY145" s="64"/>
      <c r="CZ145" s="64"/>
      <c r="DA145" s="64">
        <v>0</v>
      </c>
      <c r="DB145" s="64"/>
      <c r="DC145" s="64"/>
      <c r="DD145" s="64">
        <v>0</v>
      </c>
      <c r="DE145" s="64"/>
      <c r="DF145" s="64"/>
      <c r="DG145" s="64">
        <v>0</v>
      </c>
      <c r="DH145" s="64"/>
      <c r="DI145" s="103"/>
      <c r="DJ145" s="180"/>
      <c r="DK145" s="64"/>
      <c r="DL145" s="64"/>
      <c r="DM145" s="64"/>
      <c r="DN145" s="64"/>
      <c r="DO145" s="64"/>
      <c r="DP145" s="64"/>
      <c r="DQ145" s="64"/>
      <c r="DR145" s="64"/>
      <c r="DS145" s="64"/>
      <c r="DT145" s="64"/>
      <c r="DU145" s="64"/>
      <c r="DV145" s="64"/>
      <c r="DW145" s="64"/>
      <c r="DX145" s="64"/>
      <c r="DY145" s="64"/>
      <c r="DZ145" s="64"/>
      <c r="EA145" s="64"/>
      <c r="EB145" s="64"/>
      <c r="EC145" s="64"/>
      <c r="ED145" s="64"/>
      <c r="EE145" s="64"/>
      <c r="EF145" s="64"/>
      <c r="EG145" s="64"/>
      <c r="EH145" s="64"/>
      <c r="EI145" s="64"/>
      <c r="EJ145" s="64"/>
      <c r="EK145" s="64"/>
      <c r="EL145" s="64"/>
      <c r="EM145" s="64"/>
      <c r="EN145" s="64"/>
      <c r="EO145" s="64"/>
      <c r="EP145" s="64"/>
      <c r="EQ145" s="64"/>
      <c r="ER145" s="64"/>
      <c r="ES145" s="103"/>
      <c r="ET145" s="180"/>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103"/>
      <c r="GD145" s="180"/>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103"/>
    </row>
    <row r="146" spans="2:221" ht="18" customHeight="1" x14ac:dyDescent="0.2">
      <c r="B146" s="164"/>
      <c r="C146" s="165"/>
      <c r="D146" s="165"/>
      <c r="E146" s="165"/>
      <c r="F146" s="165"/>
      <c r="G146" s="165"/>
      <c r="H146" s="165"/>
      <c r="I146" s="165"/>
      <c r="J146" s="165"/>
      <c r="K146" s="165"/>
      <c r="L146" s="165"/>
      <c r="M146" s="165"/>
      <c r="N146" s="165"/>
      <c r="O146" s="165"/>
      <c r="P146" s="165"/>
      <c r="Q146" s="165"/>
      <c r="R146" s="165"/>
      <c r="S146" s="165"/>
      <c r="T146" s="165"/>
      <c r="U146" s="166"/>
      <c r="V146" s="170"/>
      <c r="W146" s="171"/>
      <c r="X146" s="171"/>
      <c r="Y146" s="171"/>
      <c r="Z146" s="171"/>
      <c r="AA146" s="172"/>
      <c r="AB146" s="176"/>
      <c r="AC146" s="177"/>
      <c r="AD146" s="177"/>
      <c r="AE146" s="177"/>
      <c r="AF146" s="178"/>
      <c r="AG146" s="91" t="s">
        <v>24</v>
      </c>
      <c r="AH146" s="92"/>
      <c r="AI146" s="92"/>
      <c r="AJ146" s="92"/>
      <c r="AK146" s="92"/>
      <c r="AL146" s="93">
        <f t="shared" si="4"/>
        <v>1</v>
      </c>
      <c r="AM146" s="94"/>
      <c r="AN146" s="94"/>
      <c r="AO146" s="95"/>
      <c r="AP146" s="96"/>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103"/>
      <c r="BZ146" s="180">
        <v>0</v>
      </c>
      <c r="CA146" s="64"/>
      <c r="CB146" s="64"/>
      <c r="CC146" s="64">
        <v>0</v>
      </c>
      <c r="CD146" s="64"/>
      <c r="CE146" s="64"/>
      <c r="CF146" s="64">
        <v>0</v>
      </c>
      <c r="CG146" s="64"/>
      <c r="CH146" s="64"/>
      <c r="CI146" s="64">
        <v>0</v>
      </c>
      <c r="CJ146" s="64"/>
      <c r="CK146" s="64"/>
      <c r="CL146" s="64">
        <v>0</v>
      </c>
      <c r="CM146" s="64"/>
      <c r="CN146" s="64"/>
      <c r="CO146" s="64">
        <v>1</v>
      </c>
      <c r="CP146" s="64"/>
      <c r="CQ146" s="64"/>
      <c r="CR146" s="64">
        <v>0</v>
      </c>
      <c r="CS146" s="64"/>
      <c r="CT146" s="64"/>
      <c r="CU146" s="64">
        <v>0</v>
      </c>
      <c r="CV146" s="64"/>
      <c r="CW146" s="64"/>
      <c r="CX146" s="64">
        <v>0</v>
      </c>
      <c r="CY146" s="64"/>
      <c r="CZ146" s="64"/>
      <c r="DA146" s="64">
        <v>0</v>
      </c>
      <c r="DB146" s="64"/>
      <c r="DC146" s="64"/>
      <c r="DD146" s="64">
        <v>0</v>
      </c>
      <c r="DE146" s="64"/>
      <c r="DF146" s="64"/>
      <c r="DG146" s="64">
        <v>0</v>
      </c>
      <c r="DH146" s="64"/>
      <c r="DI146" s="103"/>
      <c r="DJ146" s="180"/>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103"/>
      <c r="ET146" s="180"/>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103"/>
      <c r="GD146" s="180"/>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103"/>
    </row>
    <row r="147" spans="2:221" ht="18" customHeight="1" x14ac:dyDescent="0.2">
      <c r="B147" s="185" t="s">
        <v>872</v>
      </c>
      <c r="C147" s="186"/>
      <c r="D147" s="186"/>
      <c r="E147" s="186"/>
      <c r="F147" s="186"/>
      <c r="G147" s="186"/>
      <c r="H147" s="186"/>
      <c r="I147" s="186"/>
      <c r="J147" s="186"/>
      <c r="K147" s="186"/>
      <c r="L147" s="186"/>
      <c r="M147" s="186"/>
      <c r="N147" s="186"/>
      <c r="O147" s="186"/>
      <c r="P147" s="186"/>
      <c r="Q147" s="186"/>
      <c r="R147" s="186"/>
      <c r="S147" s="186"/>
      <c r="T147" s="186"/>
      <c r="U147" s="187"/>
      <c r="V147" s="188" t="s">
        <v>879</v>
      </c>
      <c r="W147" s="189"/>
      <c r="X147" s="189"/>
      <c r="Y147" s="189"/>
      <c r="Z147" s="189"/>
      <c r="AA147" s="190"/>
      <c r="AB147" s="191">
        <v>0.20499999999999999</v>
      </c>
      <c r="AC147" s="192"/>
      <c r="AD147" s="192"/>
      <c r="AE147" s="192"/>
      <c r="AF147" s="193"/>
      <c r="AG147" s="69" t="s">
        <v>23</v>
      </c>
      <c r="AH147" s="70"/>
      <c r="AI147" s="70"/>
      <c r="AJ147" s="70"/>
      <c r="AK147" s="70"/>
      <c r="AL147" s="71">
        <f t="shared" si="4"/>
        <v>8</v>
      </c>
      <c r="AM147" s="72"/>
      <c r="AN147" s="72"/>
      <c r="AO147" s="73"/>
      <c r="AP147" s="194"/>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102"/>
      <c r="BZ147" s="60">
        <v>0</v>
      </c>
      <c r="CA147" s="59"/>
      <c r="CB147" s="59"/>
      <c r="CC147" s="59">
        <v>0</v>
      </c>
      <c r="CD147" s="59"/>
      <c r="CE147" s="59"/>
      <c r="CF147" s="59">
        <v>0</v>
      </c>
      <c r="CG147" s="59"/>
      <c r="CH147" s="59"/>
      <c r="CI147" s="59">
        <v>0</v>
      </c>
      <c r="CJ147" s="59"/>
      <c r="CK147" s="59"/>
      <c r="CL147" s="59">
        <v>1</v>
      </c>
      <c r="CM147" s="59"/>
      <c r="CN147" s="59"/>
      <c r="CO147" s="59">
        <v>1</v>
      </c>
      <c r="CP147" s="59"/>
      <c r="CQ147" s="59"/>
      <c r="CR147" s="59">
        <v>1</v>
      </c>
      <c r="CS147" s="59"/>
      <c r="CT147" s="59"/>
      <c r="CU147" s="59">
        <v>1</v>
      </c>
      <c r="CV147" s="59"/>
      <c r="CW147" s="59"/>
      <c r="CX147" s="59">
        <v>1</v>
      </c>
      <c r="CY147" s="59"/>
      <c r="CZ147" s="59"/>
      <c r="DA147" s="59">
        <v>1</v>
      </c>
      <c r="DB147" s="59"/>
      <c r="DC147" s="59"/>
      <c r="DD147" s="59">
        <v>1</v>
      </c>
      <c r="DE147" s="59"/>
      <c r="DF147" s="59"/>
      <c r="DG147" s="59">
        <v>1</v>
      </c>
      <c r="DH147" s="59"/>
      <c r="DI147" s="102"/>
      <c r="DJ147" s="60"/>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102"/>
      <c r="ET147" s="60"/>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102"/>
      <c r="GD147" s="60"/>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102"/>
    </row>
    <row r="148" spans="2:221" ht="18" customHeight="1" thickBot="1" x14ac:dyDescent="0.25">
      <c r="B148" s="414"/>
      <c r="C148" s="415"/>
      <c r="D148" s="415"/>
      <c r="E148" s="415"/>
      <c r="F148" s="415"/>
      <c r="G148" s="415"/>
      <c r="H148" s="415"/>
      <c r="I148" s="415"/>
      <c r="J148" s="415"/>
      <c r="K148" s="415"/>
      <c r="L148" s="415"/>
      <c r="M148" s="415"/>
      <c r="N148" s="415"/>
      <c r="O148" s="415"/>
      <c r="P148" s="415"/>
      <c r="Q148" s="415"/>
      <c r="R148" s="415"/>
      <c r="S148" s="415"/>
      <c r="T148" s="415"/>
      <c r="U148" s="416"/>
      <c r="V148" s="417"/>
      <c r="W148" s="418"/>
      <c r="X148" s="418"/>
      <c r="Y148" s="418"/>
      <c r="Z148" s="418"/>
      <c r="AA148" s="419"/>
      <c r="AB148" s="420"/>
      <c r="AC148" s="421"/>
      <c r="AD148" s="421"/>
      <c r="AE148" s="421"/>
      <c r="AF148" s="422"/>
      <c r="AG148" s="427" t="s">
        <v>24</v>
      </c>
      <c r="AH148" s="428"/>
      <c r="AI148" s="428"/>
      <c r="AJ148" s="428"/>
      <c r="AK148" s="428"/>
      <c r="AL148" s="423">
        <f t="shared" si="4"/>
        <v>8</v>
      </c>
      <c r="AM148" s="424"/>
      <c r="AN148" s="424"/>
      <c r="AO148" s="425"/>
      <c r="AP148" s="48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32"/>
      <c r="BZ148" s="433">
        <v>0</v>
      </c>
      <c r="CA148" s="426"/>
      <c r="CB148" s="426"/>
      <c r="CC148" s="426">
        <v>0</v>
      </c>
      <c r="CD148" s="426"/>
      <c r="CE148" s="426"/>
      <c r="CF148" s="426">
        <v>0</v>
      </c>
      <c r="CG148" s="426"/>
      <c r="CH148" s="426"/>
      <c r="CI148" s="426">
        <v>0</v>
      </c>
      <c r="CJ148" s="426"/>
      <c r="CK148" s="426"/>
      <c r="CL148" s="426">
        <v>1</v>
      </c>
      <c r="CM148" s="426"/>
      <c r="CN148" s="426"/>
      <c r="CO148" s="426">
        <v>1</v>
      </c>
      <c r="CP148" s="426"/>
      <c r="CQ148" s="426"/>
      <c r="CR148" s="426">
        <v>1</v>
      </c>
      <c r="CS148" s="426"/>
      <c r="CT148" s="426"/>
      <c r="CU148" s="426">
        <v>1</v>
      </c>
      <c r="CV148" s="426"/>
      <c r="CW148" s="426"/>
      <c r="CX148" s="426">
        <v>1</v>
      </c>
      <c r="CY148" s="426"/>
      <c r="CZ148" s="426"/>
      <c r="DA148" s="426">
        <v>1</v>
      </c>
      <c r="DB148" s="426"/>
      <c r="DC148" s="426"/>
      <c r="DD148" s="426">
        <v>1</v>
      </c>
      <c r="DE148" s="426"/>
      <c r="DF148" s="426"/>
      <c r="DG148" s="426">
        <v>1</v>
      </c>
      <c r="DH148" s="426"/>
      <c r="DI148" s="432"/>
      <c r="DJ148" s="433"/>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32"/>
      <c r="ET148" s="433"/>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32"/>
      <c r="GD148" s="433"/>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32"/>
    </row>
  </sheetData>
  <mergeCells count="4257">
    <mergeCell ref="AV113:BD113"/>
    <mergeCell ref="AV114:BD114"/>
    <mergeCell ref="BE119:BY119"/>
    <mergeCell ref="BE120:BY120"/>
    <mergeCell ref="BN147:BP147"/>
    <mergeCell ref="BQ147:BS147"/>
    <mergeCell ref="GV148:GX148"/>
    <mergeCell ref="GY148:HA148"/>
    <mergeCell ref="HB148:HD148"/>
    <mergeCell ref="HE148:HG148"/>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 ref="CL148:CN148"/>
    <mergeCell ref="CO148:CQ148"/>
    <mergeCell ref="BH148:BJ148"/>
    <mergeCell ref="BK148:BM148"/>
    <mergeCell ref="BN148:BP148"/>
    <mergeCell ref="BQ148:BS148"/>
    <mergeCell ref="BT148:BV148"/>
    <mergeCell ref="BW148:BY148"/>
    <mergeCell ref="BQ146:BS146"/>
    <mergeCell ref="BT146:BV146"/>
    <mergeCell ref="HH147:HJ147"/>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CR147:CT147"/>
    <mergeCell ref="CU147:CW147"/>
    <mergeCell ref="CX147:CZ147"/>
    <mergeCell ref="DA147:DC147"/>
    <mergeCell ref="BT147:BV147"/>
    <mergeCell ref="BW147:BY147"/>
    <mergeCell ref="BZ147:CB147"/>
    <mergeCell ref="CC147:CE147"/>
    <mergeCell ref="CF147:CH147"/>
    <mergeCell ref="CI147:CK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EK143:EM143"/>
    <mergeCell ref="EN143:EP143"/>
    <mergeCell ref="DD144:DF144"/>
    <mergeCell ref="DG144:DI144"/>
    <mergeCell ref="DJ144:DL144"/>
    <mergeCell ref="DM144:DO144"/>
    <mergeCell ref="DP144:DR144"/>
    <mergeCell ref="DS144:DU144"/>
    <mergeCell ref="CL144:CN144"/>
    <mergeCell ref="CO144:CQ144"/>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DV120:DX120"/>
    <mergeCell ref="DY120:EA120"/>
    <mergeCell ref="EB120:ED120"/>
    <mergeCell ref="EE120:EG120"/>
    <mergeCell ref="EH120:EJ120"/>
    <mergeCell ref="EK120:EM120"/>
    <mergeCell ref="DD120:DF120"/>
    <mergeCell ref="DG120:DI120"/>
    <mergeCell ref="DJ120:DL120"/>
    <mergeCell ref="DM120:DO120"/>
    <mergeCell ref="DP120:DR120"/>
    <mergeCell ref="DS120:DU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EN119:EP119"/>
    <mergeCell ref="EQ119:ES119"/>
    <mergeCell ref="ET119:EV119"/>
    <mergeCell ref="EW119:EY119"/>
    <mergeCell ref="DP119:DR119"/>
    <mergeCell ref="DS119:DU119"/>
    <mergeCell ref="DV119:DX119"/>
    <mergeCell ref="DY119:EA119"/>
    <mergeCell ref="EB119:ED119"/>
    <mergeCell ref="EE119:EG119"/>
    <mergeCell ref="CX119:CZ119"/>
    <mergeCell ref="DA119:DC119"/>
    <mergeCell ref="DD119:DF119"/>
    <mergeCell ref="DG119:DI119"/>
    <mergeCell ref="DJ119:DL119"/>
    <mergeCell ref="DM119:DO119"/>
    <mergeCell ref="CF119:CH119"/>
    <mergeCell ref="CI119:CK119"/>
    <mergeCell ref="CL119:CN119"/>
    <mergeCell ref="CO119:CQ119"/>
    <mergeCell ref="CR119:CT119"/>
    <mergeCell ref="CU119:CW119"/>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BZ113:DI113"/>
    <mergeCell ref="BE113:BG113"/>
    <mergeCell ref="BH113:BJ113"/>
    <mergeCell ref="BK113:BM113"/>
    <mergeCell ref="BN113:BP113"/>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DJ113:DL113"/>
    <mergeCell ref="DM113:DO113"/>
    <mergeCell ref="DP113:DR113"/>
    <mergeCell ref="ET114:EV114"/>
    <mergeCell ref="EW114:EY114"/>
    <mergeCell ref="EZ114:FB114"/>
    <mergeCell ref="FC114:FE114"/>
    <mergeCell ref="EW112:EY112"/>
    <mergeCell ref="EZ112:FB112"/>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EH112:EJ112"/>
    <mergeCell ref="EK112:EM112"/>
    <mergeCell ref="HK114:HM114"/>
    <mergeCell ref="FF113:FH113"/>
    <mergeCell ref="FI113:FK113"/>
    <mergeCell ref="FL113:FN113"/>
    <mergeCell ref="FO113:FQ113"/>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BT112:BV112"/>
    <mergeCell ref="BW112:BY112"/>
    <mergeCell ref="FR112:FT112"/>
    <mergeCell ref="FU112:FW112"/>
    <mergeCell ref="EN112:EP112"/>
    <mergeCell ref="EQ112:ES112"/>
    <mergeCell ref="ET112:EV112"/>
    <mergeCell ref="CR110:CT110"/>
    <mergeCell ref="CF110:CH110"/>
    <mergeCell ref="CI110:CK110"/>
    <mergeCell ref="CL110:CN110"/>
    <mergeCell ref="CO110:CQ110"/>
    <mergeCell ref="BW110:BY110"/>
    <mergeCell ref="CF111:CH111"/>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BZ112:CB112"/>
    <mergeCell ref="CC112:CE112"/>
    <mergeCell ref="CF112:CH112"/>
    <mergeCell ref="CI112:CK112"/>
    <mergeCell ref="BB112:BD112"/>
    <mergeCell ref="BE112:BG112"/>
    <mergeCell ref="BH112:BJ112"/>
    <mergeCell ref="BK112:BM112"/>
    <mergeCell ref="BN112:BP112"/>
    <mergeCell ref="BQ112:BS112"/>
    <mergeCell ref="DS112:DU112"/>
    <mergeCell ref="CL112:CN112"/>
    <mergeCell ref="CO112:CQ112"/>
    <mergeCell ref="CR112:CT112"/>
    <mergeCell ref="CU112:CW112"/>
    <mergeCell ref="CX112:CZ112"/>
    <mergeCell ref="DA112:DC112"/>
    <mergeCell ref="DD112:DF112"/>
    <mergeCell ref="DG112:DI112"/>
    <mergeCell ref="DJ112:DL112"/>
    <mergeCell ref="DM112:DO112"/>
    <mergeCell ref="DP112:DR112"/>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ET110:EV110"/>
    <mergeCell ref="EW110:EY110"/>
    <mergeCell ref="EQ110:ES110"/>
    <mergeCell ref="EN110:EP110"/>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BQ110:BS110"/>
    <mergeCell ref="BT110:BV110"/>
    <mergeCell ref="CU110:CW110"/>
    <mergeCell ref="CC110:CE110"/>
    <mergeCell ref="BZ110:CB110"/>
    <mergeCell ref="AG98:AK98"/>
    <mergeCell ref="AL98:AO98"/>
    <mergeCell ref="AP98:AR98"/>
    <mergeCell ref="AL97:AO97"/>
    <mergeCell ref="AB97:AF98"/>
    <mergeCell ref="AG97:AK97"/>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HH98:HJ98"/>
    <mergeCell ref="HH96:HJ96"/>
    <mergeCell ref="FU97:FW97"/>
    <mergeCell ref="EZ98:FB98"/>
    <mergeCell ref="FC98:FE98"/>
    <mergeCell ref="DV98:DX98"/>
    <mergeCell ref="DY98:EA98"/>
    <mergeCell ref="EB98:ED98"/>
    <mergeCell ref="EE98:EG98"/>
    <mergeCell ref="EH98:EJ98"/>
    <mergeCell ref="EK98:EM98"/>
    <mergeCell ref="DJ98:DL98"/>
    <mergeCell ref="DM98:DO98"/>
    <mergeCell ref="DP98:DR98"/>
    <mergeCell ref="DS98:DU98"/>
    <mergeCell ref="BZ97:DI97"/>
    <mergeCell ref="EN98:EP98"/>
    <mergeCell ref="EQ98:ES98"/>
    <mergeCell ref="GM96:GO96"/>
    <mergeCell ref="GP96:GR96"/>
    <mergeCell ref="GS96:GU96"/>
    <mergeCell ref="GV96:GX96"/>
    <mergeCell ref="GY96:HA96"/>
    <mergeCell ref="HB96:HD96"/>
    <mergeCell ref="FR97:FT97"/>
    <mergeCell ref="FU96:FW96"/>
    <mergeCell ref="FX96:FZ96"/>
    <mergeCell ref="GA96:GC96"/>
    <mergeCell ref="GD96:GF96"/>
    <mergeCell ref="GP97:GR97"/>
    <mergeCell ref="GS97:GU97"/>
    <mergeCell ref="GV97:GX97"/>
    <mergeCell ref="GY97:HA97"/>
    <mergeCell ref="DJ97:DL97"/>
    <mergeCell ref="DM97:DO97"/>
    <mergeCell ref="DP97:DR97"/>
    <mergeCell ref="DS97:DU97"/>
    <mergeCell ref="DV97:DX97"/>
    <mergeCell ref="DY97:EA97"/>
    <mergeCell ref="EB97:ED97"/>
    <mergeCell ref="GD97:GF97"/>
    <mergeCell ref="GG97:GI97"/>
    <mergeCell ref="EZ97:FB97"/>
    <mergeCell ref="FC97:FE97"/>
    <mergeCell ref="HK95:HM95"/>
    <mergeCell ref="GY94:HA94"/>
    <mergeCell ref="HB94:HD94"/>
    <mergeCell ref="HE94:HG94"/>
    <mergeCell ref="HH94:HJ94"/>
    <mergeCell ref="DY94:EA94"/>
    <mergeCell ref="DS94:DU94"/>
    <mergeCell ref="DV94:DX94"/>
    <mergeCell ref="HB97:HD97"/>
    <mergeCell ref="FF94:FH94"/>
    <mergeCell ref="FI94:FK94"/>
    <mergeCell ref="EB94:ED94"/>
    <mergeCell ref="EE94:EG94"/>
    <mergeCell ref="EH94:EJ94"/>
    <mergeCell ref="EK94:EM94"/>
    <mergeCell ref="EN94:EP94"/>
    <mergeCell ref="EQ94:ES94"/>
    <mergeCell ref="GM94:GO94"/>
    <mergeCell ref="GJ97:GL97"/>
    <mergeCell ref="GM97:GO97"/>
    <mergeCell ref="HE96:HG96"/>
    <mergeCell ref="GV95:GX95"/>
    <mergeCell ref="FO95:FQ95"/>
    <mergeCell ref="HK94:HM94"/>
    <mergeCell ref="FO94:FQ94"/>
    <mergeCell ref="FR94:FT94"/>
    <mergeCell ref="FU94:FW94"/>
    <mergeCell ref="FX94:FZ94"/>
    <mergeCell ref="FC94:FE94"/>
    <mergeCell ref="GV94:GX94"/>
    <mergeCell ref="GJ96:GL96"/>
    <mergeCell ref="FC96:FE96"/>
    <mergeCell ref="B95:U96"/>
    <mergeCell ref="HE97:HG97"/>
    <mergeCell ref="HH97:HJ97"/>
    <mergeCell ref="HK97:HM97"/>
    <mergeCell ref="AB95:AF96"/>
    <mergeCell ref="FF97:FH97"/>
    <mergeCell ref="FI97:FK97"/>
    <mergeCell ref="FL97:FN97"/>
    <mergeCell ref="FO97:FQ97"/>
    <mergeCell ref="EH97:EJ97"/>
    <mergeCell ref="EK97:EM97"/>
    <mergeCell ref="EN97:EP97"/>
    <mergeCell ref="EQ97:ES97"/>
    <mergeCell ref="ET97:EV97"/>
    <mergeCell ref="EW97:EY97"/>
    <mergeCell ref="EE97:EG97"/>
    <mergeCell ref="HK96:HM96"/>
    <mergeCell ref="B97:U98"/>
    <mergeCell ref="AP97:AR97"/>
    <mergeCell ref="ET98:EV98"/>
    <mergeCell ref="EW98:EY98"/>
    <mergeCell ref="GM95:GO95"/>
    <mergeCell ref="GP95:GR95"/>
    <mergeCell ref="GY95:HA95"/>
    <mergeCell ref="HB95:HD95"/>
    <mergeCell ref="HE95:HG95"/>
    <mergeCell ref="HH95:HJ95"/>
    <mergeCell ref="AS97:BY97"/>
    <mergeCell ref="AS98:BY98"/>
    <mergeCell ref="DS96:DU96"/>
    <mergeCell ref="FX97:FZ97"/>
    <mergeCell ref="GA97:GC97"/>
    <mergeCell ref="EZ93:FB93"/>
    <mergeCell ref="FC93:FE93"/>
    <mergeCell ref="ET94:EV94"/>
    <mergeCell ref="EW94:EY94"/>
    <mergeCell ref="EZ94:FB94"/>
    <mergeCell ref="EW95:EY95"/>
    <mergeCell ref="EZ95:FB95"/>
    <mergeCell ref="FC95:FE95"/>
    <mergeCell ref="EK96:EM96"/>
    <mergeCell ref="EN96:EP96"/>
    <mergeCell ref="EQ96:ES96"/>
    <mergeCell ref="ET96:EV96"/>
    <mergeCell ref="EW96:EY96"/>
    <mergeCell ref="EK95:EM95"/>
    <mergeCell ref="EN95:EP95"/>
    <mergeCell ref="EQ95:ES95"/>
    <mergeCell ref="ET95:EV95"/>
    <mergeCell ref="GD94:GF94"/>
    <mergeCell ref="GP94:GR94"/>
    <mergeCell ref="GS94:GU94"/>
    <mergeCell ref="GS95:GU95"/>
    <mergeCell ref="AG95:AK95"/>
    <mergeCell ref="AL95:AO95"/>
    <mergeCell ref="AP95:AR95"/>
    <mergeCell ref="EE95:EG95"/>
    <mergeCell ref="EH95:EJ95"/>
    <mergeCell ref="DM95:DO95"/>
    <mergeCell ref="DP95:DR95"/>
    <mergeCell ref="DS95:DU95"/>
    <mergeCell ref="DV95:DX95"/>
    <mergeCell ref="DP96:DR96"/>
    <mergeCell ref="AG96:AK96"/>
    <mergeCell ref="AL96:AO96"/>
    <mergeCell ref="AS95:BY95"/>
    <mergeCell ref="AS96:BY96"/>
    <mergeCell ref="DY96:EA96"/>
    <mergeCell ref="DJ96:DL96"/>
    <mergeCell ref="DM96:DO96"/>
    <mergeCell ref="EB96:ED96"/>
    <mergeCell ref="BZ95:DI95"/>
    <mergeCell ref="EE96:EG96"/>
    <mergeCell ref="EH96:EJ96"/>
    <mergeCell ref="AP96:AR96"/>
    <mergeCell ref="BZ96:DI96"/>
    <mergeCell ref="GG94:GI94"/>
    <mergeCell ref="GJ94:GL94"/>
    <mergeCell ref="FL94:FN94"/>
    <mergeCell ref="DY95:EA95"/>
    <mergeCell ref="EB95:ED95"/>
    <mergeCell ref="DJ95:DL95"/>
    <mergeCell ref="GA94:GC94"/>
    <mergeCell ref="DJ94:DL94"/>
    <mergeCell ref="DM94:DO94"/>
    <mergeCell ref="DP94:DR94"/>
    <mergeCell ref="FR95:FT95"/>
    <mergeCell ref="FU95:FW95"/>
    <mergeCell ref="FF96:FH96"/>
    <mergeCell ref="FI96:FK96"/>
    <mergeCell ref="FL96:FN96"/>
    <mergeCell ref="FO96:FQ96"/>
    <mergeCell ref="FX95:FZ95"/>
    <mergeCell ref="GA95:GC95"/>
    <mergeCell ref="GD95:GF95"/>
    <mergeCell ref="FF95:FH95"/>
    <mergeCell ref="FI95:FK95"/>
    <mergeCell ref="FR96:FT96"/>
    <mergeCell ref="EZ96:FB96"/>
    <mergeCell ref="FL95:FN95"/>
    <mergeCell ref="DV96:DX96"/>
    <mergeCell ref="GG95:GI95"/>
    <mergeCell ref="GJ95:GL95"/>
    <mergeCell ref="GG96:GI96"/>
    <mergeCell ref="HH93:HJ93"/>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H93:EJ93"/>
    <mergeCell ref="EK93:EM93"/>
    <mergeCell ref="DJ93:DL93"/>
    <mergeCell ref="DM93:DO93"/>
    <mergeCell ref="DP93:DR93"/>
    <mergeCell ref="DS93:DU93"/>
    <mergeCell ref="BZ93:DI93"/>
    <mergeCell ref="B93:U94"/>
    <mergeCell ref="AB93:AF94"/>
    <mergeCell ref="AG93:AK93"/>
    <mergeCell ref="AL93:AO93"/>
    <mergeCell ref="AP93:AR93"/>
    <mergeCell ref="EQ92:ES92"/>
    <mergeCell ref="ET92:EV92"/>
    <mergeCell ref="EW92:EY92"/>
    <mergeCell ref="EB93:ED93"/>
    <mergeCell ref="EE93:EG93"/>
    <mergeCell ref="EH92:EJ92"/>
    <mergeCell ref="EK92:EM92"/>
    <mergeCell ref="EN92:EP92"/>
    <mergeCell ref="DY92:EA92"/>
    <mergeCell ref="EB92:ED92"/>
    <mergeCell ref="EE92:EG92"/>
    <mergeCell ref="DV93:DX93"/>
    <mergeCell ref="DY93:EA93"/>
    <mergeCell ref="AS93:BY93"/>
    <mergeCell ref="AS94:BY94"/>
    <mergeCell ref="EW93:EY93"/>
    <mergeCell ref="ET93:EV93"/>
    <mergeCell ref="CO92:CQ92"/>
    <mergeCell ref="CR92:CT92"/>
    <mergeCell ref="CU92:CW92"/>
    <mergeCell ref="CX92:CZ92"/>
    <mergeCell ref="DA92:DC92"/>
    <mergeCell ref="DD92:DF92"/>
    <mergeCell ref="BZ94:DI94"/>
    <mergeCell ref="HK91:HM91"/>
    <mergeCell ref="AG92:AK92"/>
    <mergeCell ref="AL92:AO92"/>
    <mergeCell ref="AP92:AR92"/>
    <mergeCell ref="AS92:AU92"/>
    <mergeCell ref="AV92:AX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DG92:DI92"/>
    <mergeCell ref="FI92:FK92"/>
    <mergeCell ref="FL92:FN92"/>
    <mergeCell ref="BB91:BD91"/>
    <mergeCell ref="BE91:BG91"/>
    <mergeCell ref="BH91:BJ91"/>
    <mergeCell ref="BK91:BM91"/>
    <mergeCell ref="BN91:BP91"/>
    <mergeCell ref="EN91:EP91"/>
    <mergeCell ref="AY91:BA91"/>
    <mergeCell ref="EQ91:ES91"/>
    <mergeCell ref="ET91:EV91"/>
    <mergeCell ref="EW91:EY91"/>
    <mergeCell ref="EZ91:FB91"/>
    <mergeCell ref="DS91:DU91"/>
    <mergeCell ref="DV91:DX91"/>
    <mergeCell ref="DY91:EA91"/>
    <mergeCell ref="EB91:ED91"/>
    <mergeCell ref="EE91:EG91"/>
    <mergeCell ref="CF91:CH91"/>
    <mergeCell ref="DM91:DO91"/>
    <mergeCell ref="DP91:DR91"/>
    <mergeCell ref="DY90:EA90"/>
    <mergeCell ref="EB90:ED90"/>
    <mergeCell ref="EE90:EG90"/>
    <mergeCell ref="EH90:EJ90"/>
    <mergeCell ref="EK90:EM90"/>
    <mergeCell ref="BZ90:DI90"/>
    <mergeCell ref="GY92:HA92"/>
    <mergeCell ref="HB92:HD92"/>
    <mergeCell ref="FI91:FK91"/>
    <mergeCell ref="FL91:FN91"/>
    <mergeCell ref="CF92:CH92"/>
    <mergeCell ref="CI92:CK92"/>
    <mergeCell ref="CL92:CN92"/>
    <mergeCell ref="HE92:HG92"/>
    <mergeCell ref="HH92:HJ92"/>
    <mergeCell ref="GA92:GC92"/>
    <mergeCell ref="GD92:GF92"/>
    <mergeCell ref="GG92:GI92"/>
    <mergeCell ref="GJ92:GL92"/>
    <mergeCell ref="GM92:GO92"/>
    <mergeCell ref="GP92:GR92"/>
    <mergeCell ref="DV92:DX92"/>
    <mergeCell ref="EZ92:FB92"/>
    <mergeCell ref="DJ92:DL92"/>
    <mergeCell ref="DM92:DO92"/>
    <mergeCell ref="DP92:DR92"/>
    <mergeCell ref="DS92:DU92"/>
    <mergeCell ref="FO92:FQ92"/>
    <mergeCell ref="FR92:FT92"/>
    <mergeCell ref="FU92:FW92"/>
    <mergeCell ref="FX92:FZ92"/>
    <mergeCell ref="GS92:GU92"/>
    <mergeCell ref="GV92:GX92"/>
    <mergeCell ref="FF92:FH92"/>
    <mergeCell ref="HK92:HM92"/>
    <mergeCell ref="B91:U92"/>
    <mergeCell ref="AB91:AF92"/>
    <mergeCell ref="AG91:AK91"/>
    <mergeCell ref="AL91:AO91"/>
    <mergeCell ref="AP91:AR91"/>
    <mergeCell ref="AS91:AU91"/>
    <mergeCell ref="AV91:AX91"/>
    <mergeCell ref="GG91:GI91"/>
    <mergeCell ref="GJ91:GL91"/>
    <mergeCell ref="FC91:FE91"/>
    <mergeCell ref="FF91:FH91"/>
    <mergeCell ref="CU91:CW91"/>
    <mergeCell ref="CX91:CZ91"/>
    <mergeCell ref="BQ91:BS91"/>
    <mergeCell ref="BT91:BV91"/>
    <mergeCell ref="BW91:BY91"/>
    <mergeCell ref="BZ91:CB91"/>
    <mergeCell ref="CC91:CE91"/>
    <mergeCell ref="FC92:FE92"/>
    <mergeCell ref="BE92:BG92"/>
    <mergeCell ref="BH92:BJ92"/>
    <mergeCell ref="BK92:BM92"/>
    <mergeCell ref="BN92:BP92"/>
    <mergeCell ref="BQ92:BS92"/>
    <mergeCell ref="BT92:BV92"/>
    <mergeCell ref="BW92:BY92"/>
    <mergeCell ref="BZ92:CB92"/>
    <mergeCell ref="CC92:CE92"/>
    <mergeCell ref="EH91:EJ91"/>
    <mergeCell ref="DA91:DC91"/>
    <mergeCell ref="DD91:DF91"/>
    <mergeCell ref="HK89:HM89"/>
    <mergeCell ref="AG90:AK90"/>
    <mergeCell ref="AL90:AO90"/>
    <mergeCell ref="AP90:AR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EH89:EJ89"/>
    <mergeCell ref="EK89:EM89"/>
    <mergeCell ref="EN89:EP89"/>
    <mergeCell ref="DV90:DX90"/>
    <mergeCell ref="GP90:GR90"/>
    <mergeCell ref="GS90:GU90"/>
    <mergeCell ref="GV90:GX90"/>
    <mergeCell ref="GY90:HA90"/>
    <mergeCell ref="HB90:HD90"/>
    <mergeCell ref="HE90:HG90"/>
    <mergeCell ref="DV89:DX89"/>
    <mergeCell ref="DY89:EA89"/>
    <mergeCell ref="EB89:ED89"/>
    <mergeCell ref="EE89:EG89"/>
    <mergeCell ref="DJ89:DL89"/>
    <mergeCell ref="DM89:DO89"/>
    <mergeCell ref="BZ89:DI89"/>
    <mergeCell ref="HE91:HG91"/>
    <mergeCell ref="HE89:HG89"/>
    <mergeCell ref="EN90:EP90"/>
    <mergeCell ref="EQ90:ES90"/>
    <mergeCell ref="ET90:EV90"/>
    <mergeCell ref="EW90:EY90"/>
    <mergeCell ref="EZ90:FB90"/>
    <mergeCell ref="FC90:FE90"/>
    <mergeCell ref="FX90:FZ90"/>
    <mergeCell ref="GA90:GC90"/>
    <mergeCell ref="GD90:GF90"/>
    <mergeCell ref="GG90:GI90"/>
    <mergeCell ref="GJ90:GL90"/>
    <mergeCell ref="GM90:GO90"/>
    <mergeCell ref="FF90:FH90"/>
    <mergeCell ref="FI90:FK90"/>
    <mergeCell ref="FL90:FN90"/>
    <mergeCell ref="FO90:FQ90"/>
    <mergeCell ref="FR90:FT90"/>
    <mergeCell ref="FU90:FW90"/>
    <mergeCell ref="DG91:DI91"/>
    <mergeCell ref="DJ91:DL91"/>
    <mergeCell ref="FO91:FQ91"/>
    <mergeCell ref="FR91:FT91"/>
    <mergeCell ref="EK91:EM91"/>
    <mergeCell ref="HH89:HJ89"/>
    <mergeCell ref="DJ90:DL90"/>
    <mergeCell ref="DM90:DO90"/>
    <mergeCell ref="DP90:DR90"/>
    <mergeCell ref="DS90:DU90"/>
    <mergeCell ref="CI91:CK91"/>
    <mergeCell ref="CL91:CN91"/>
    <mergeCell ref="CO91:CQ91"/>
    <mergeCell ref="CR91:CT91"/>
    <mergeCell ref="HH91:HJ91"/>
    <mergeCell ref="HH90:HJ90"/>
    <mergeCell ref="HK90:HM90"/>
    <mergeCell ref="HE88:HG88"/>
    <mergeCell ref="HH88:HJ88"/>
    <mergeCell ref="HK88:HM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EW89:EY89"/>
    <mergeCell ref="DP89:DR89"/>
    <mergeCell ref="DS89:DU89"/>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EQ89:ES89"/>
    <mergeCell ref="ET89:EV89"/>
    <mergeCell ref="EQ88:ES88"/>
    <mergeCell ref="ET88:EV88"/>
    <mergeCell ref="EW88:EY88"/>
    <mergeCell ref="EZ88:FB88"/>
    <mergeCell ref="DS88:DU88"/>
    <mergeCell ref="CR88:CT88"/>
    <mergeCell ref="CU88:CW88"/>
    <mergeCell ref="CX88:CZ88"/>
    <mergeCell ref="BQ88:BS88"/>
    <mergeCell ref="BT88:BV88"/>
    <mergeCell ref="BW88:BY88"/>
    <mergeCell ref="BZ88:CB88"/>
    <mergeCell ref="CC88:CE88"/>
    <mergeCell ref="CF88:CH88"/>
    <mergeCell ref="AY88:BA88"/>
    <mergeCell ref="BB88:BD88"/>
    <mergeCell ref="BE88:BG88"/>
    <mergeCell ref="BH88:BJ88"/>
    <mergeCell ref="BK88:BM88"/>
    <mergeCell ref="BN88:BP88"/>
    <mergeCell ref="HB89:HD89"/>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EK87:EM87"/>
    <mergeCell ref="EN87:EP87"/>
    <mergeCell ref="EQ87:ES87"/>
    <mergeCell ref="ET87:EV87"/>
    <mergeCell ref="DM87:DO87"/>
    <mergeCell ref="DP87:DR87"/>
    <mergeCell ref="DS87:DU87"/>
    <mergeCell ref="DV87:DX87"/>
    <mergeCell ref="DY87:EA87"/>
    <mergeCell ref="EB87:ED87"/>
    <mergeCell ref="GY86:HA86"/>
    <mergeCell ref="HB86:HD86"/>
    <mergeCell ref="HE86:HG86"/>
    <mergeCell ref="HH86:HJ86"/>
    <mergeCell ref="HK86:HM86"/>
    <mergeCell ref="GD86:GF86"/>
    <mergeCell ref="GG86:GI86"/>
    <mergeCell ref="GJ86:GL86"/>
    <mergeCell ref="GM86:GO86"/>
    <mergeCell ref="GP86:GR86"/>
    <mergeCell ref="GS86:GU86"/>
    <mergeCell ref="FL86:FN86"/>
    <mergeCell ref="FO86:FQ86"/>
    <mergeCell ref="FR86:FT86"/>
    <mergeCell ref="FU86:FW86"/>
    <mergeCell ref="FX86:FZ86"/>
    <mergeCell ref="GA86:GC86"/>
    <mergeCell ref="CU86:CW86"/>
    <mergeCell ref="CX86:CZ86"/>
    <mergeCell ref="DA86:DC86"/>
    <mergeCell ref="DD86:DF86"/>
    <mergeCell ref="DG86:DI86"/>
    <mergeCell ref="AS87:AU87"/>
    <mergeCell ref="AV87:AX87"/>
    <mergeCell ref="AY87:BA87"/>
    <mergeCell ref="BB87:BD87"/>
    <mergeCell ref="BE87:BG87"/>
    <mergeCell ref="BH87:BJ87"/>
    <mergeCell ref="BQ85:BS85"/>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CC86:CE86"/>
    <mergeCell ref="CF86:CH86"/>
    <mergeCell ref="CI86:CK86"/>
    <mergeCell ref="CL86:CN86"/>
    <mergeCell ref="CO86:CQ86"/>
    <mergeCell ref="BH86:BJ86"/>
    <mergeCell ref="BK86:BM86"/>
    <mergeCell ref="BN86:BP86"/>
    <mergeCell ref="BQ86:BS86"/>
    <mergeCell ref="BT86:BV86"/>
    <mergeCell ref="BW86:BY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CR86:CT86"/>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O85:FQ85"/>
    <mergeCell ref="FR85:FT85"/>
    <mergeCell ref="FU85:FW85"/>
    <mergeCell ref="EN85:EP85"/>
    <mergeCell ref="EQ85:ES85"/>
    <mergeCell ref="ET85:EV85"/>
    <mergeCell ref="BZ86:CB86"/>
    <mergeCell ref="BE85:BG85"/>
    <mergeCell ref="BH85:BJ85"/>
    <mergeCell ref="BK85:BM85"/>
    <mergeCell ref="BN85:BP85"/>
    <mergeCell ref="EW85:EY85"/>
    <mergeCell ref="EZ85:FB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BT85:BV85"/>
    <mergeCell ref="BW85:BY85"/>
    <mergeCell ref="BZ85:CB85"/>
    <mergeCell ref="CC85:CE85"/>
    <mergeCell ref="CF85:CH85"/>
    <mergeCell ref="CI85:CK85"/>
    <mergeCell ref="DY84:EA84"/>
    <mergeCell ref="EB84:ED84"/>
    <mergeCell ref="EE84:EG84"/>
    <mergeCell ref="EH84:EJ84"/>
    <mergeCell ref="EK84:EM84"/>
    <mergeCell ref="EN84:EP84"/>
    <mergeCell ref="DJ84:DL84"/>
    <mergeCell ref="DM84:DO84"/>
    <mergeCell ref="DP84:DR84"/>
    <mergeCell ref="DS84:DU84"/>
    <mergeCell ref="DV84:DX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GM84:GO84"/>
    <mergeCell ref="GP84:GR84"/>
    <mergeCell ref="FI84:FK84"/>
    <mergeCell ref="FL84:FN84"/>
    <mergeCell ref="FO84:FQ84"/>
    <mergeCell ref="FR84:FT84"/>
    <mergeCell ref="FU84:FW84"/>
    <mergeCell ref="FX84:FZ84"/>
    <mergeCell ref="EQ84:ES84"/>
    <mergeCell ref="ET84:EV84"/>
    <mergeCell ref="EW84:EY84"/>
    <mergeCell ref="EZ84:FB84"/>
    <mergeCell ref="FC84:FE84"/>
    <mergeCell ref="GP83:GR83"/>
    <mergeCell ref="GS83:GU83"/>
    <mergeCell ref="GV83:GX83"/>
    <mergeCell ref="GY83:HA83"/>
    <mergeCell ref="FF84:FH84"/>
    <mergeCell ref="HB83:HD83"/>
    <mergeCell ref="FU83:FW83"/>
    <mergeCell ref="FX83:FZ83"/>
    <mergeCell ref="GA83:GC83"/>
    <mergeCell ref="GD83:GF83"/>
    <mergeCell ref="GG83:GI83"/>
    <mergeCell ref="GJ83:GL83"/>
    <mergeCell ref="FC83:FE83"/>
    <mergeCell ref="FF83:FH83"/>
    <mergeCell ref="FI83:FK83"/>
    <mergeCell ref="FL83:FN83"/>
    <mergeCell ref="FO83:FQ83"/>
    <mergeCell ref="FR83:FT83"/>
    <mergeCell ref="EK83:EM83"/>
    <mergeCell ref="EN83:EP83"/>
    <mergeCell ref="EQ83:ES83"/>
    <mergeCell ref="ET83:EV83"/>
    <mergeCell ref="EW83:EY83"/>
    <mergeCell ref="EZ83:FB83"/>
    <mergeCell ref="DS83:DU83"/>
    <mergeCell ref="DV83:DX83"/>
    <mergeCell ref="DY83:EA83"/>
    <mergeCell ref="EB83:ED83"/>
    <mergeCell ref="EE83:EG83"/>
    <mergeCell ref="EH83:EJ83"/>
    <mergeCell ref="DJ83:DL83"/>
    <mergeCell ref="DM83:DO83"/>
    <mergeCell ref="DP83:DR83"/>
    <mergeCell ref="BZ83:DI83"/>
    <mergeCell ref="GM83:GO83"/>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FO82:FQ82"/>
    <mergeCell ref="BH82:BJ82"/>
    <mergeCell ref="BK82:BM82"/>
    <mergeCell ref="BN82:BP82"/>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GD81:GF81"/>
    <mergeCell ref="GG81:GI81"/>
    <mergeCell ref="EZ81:FB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AY66:BA66"/>
    <mergeCell ref="BB66:BD66"/>
    <mergeCell ref="BE66:BG66"/>
    <mergeCell ref="BH66:BJ66"/>
    <mergeCell ref="BK66:BM66"/>
    <mergeCell ref="BN66:BP66"/>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BZ66:DI66"/>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HB67:HD67"/>
    <mergeCell ref="AL66:AO66"/>
    <mergeCell ref="AP66:AR66"/>
    <mergeCell ref="AS66:AU66"/>
    <mergeCell ref="AV66:AX66"/>
    <mergeCell ref="EZ66:FB66"/>
    <mergeCell ref="DS66:DU66"/>
    <mergeCell ref="DV66:DX66"/>
    <mergeCell ref="DY66:EA66"/>
    <mergeCell ref="EB66:ED66"/>
    <mergeCell ref="EE66:EG66"/>
    <mergeCell ref="EH66:EJ66"/>
    <mergeCell ref="DJ66:DL66"/>
    <mergeCell ref="DM66:DO66"/>
    <mergeCell ref="DP66:DR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BE67:BG67"/>
    <mergeCell ref="BH67:BJ67"/>
    <mergeCell ref="BK67:BM67"/>
    <mergeCell ref="ET65:EV65"/>
    <mergeCell ref="DM65:DO65"/>
    <mergeCell ref="DP65:DR65"/>
    <mergeCell ref="DS65:DU65"/>
    <mergeCell ref="DV65:DX65"/>
    <mergeCell ref="DY65:EA65"/>
    <mergeCell ref="EB65:ED65"/>
    <mergeCell ref="DJ65:DL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BZ65:DI65"/>
    <mergeCell ref="BK65:BM65"/>
    <mergeCell ref="BN65:BP65"/>
    <mergeCell ref="BQ65:BS65"/>
    <mergeCell ref="BT65:BV65"/>
    <mergeCell ref="BW65:BY65"/>
    <mergeCell ref="AS65:AU65"/>
    <mergeCell ref="AV65:AX65"/>
    <mergeCell ref="AY65:BA65"/>
    <mergeCell ref="BB65:BD65"/>
    <mergeCell ref="BE65:BG65"/>
    <mergeCell ref="BH65:BJ65"/>
    <mergeCell ref="EE65:EG65"/>
    <mergeCell ref="EH65:EJ65"/>
    <mergeCell ref="EK65:EM65"/>
    <mergeCell ref="EN65:EP65"/>
    <mergeCell ref="EQ65:ES65"/>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CL63:CN63"/>
    <mergeCell ref="CO63:CQ63"/>
    <mergeCell ref="CR63:CT63"/>
    <mergeCell ref="CU63:CW63"/>
    <mergeCell ref="CX63:CZ63"/>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J62:DL62"/>
    <mergeCell ref="DM62:DO62"/>
    <mergeCell ref="DP62:DR62"/>
    <mergeCell ref="DS62:DU62"/>
    <mergeCell ref="DV62:DX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EB61:ED61"/>
    <mergeCell ref="EE61:EG61"/>
    <mergeCell ref="EH61:EJ61"/>
    <mergeCell ref="DJ61:DL61"/>
    <mergeCell ref="DM61:DO61"/>
    <mergeCell ref="DP61:DR61"/>
    <mergeCell ref="HH63:HJ63"/>
    <mergeCell ref="HE61:HG61"/>
    <mergeCell ref="HH61:HJ61"/>
    <mergeCell ref="DD63:DF63"/>
    <mergeCell ref="DG63:DI63"/>
    <mergeCell ref="DJ63:DL63"/>
    <mergeCell ref="DM63:DO63"/>
    <mergeCell ref="DP63:DR63"/>
    <mergeCell ref="DS63:DU63"/>
    <mergeCell ref="DA63:DC63"/>
    <mergeCell ref="EZ61:FB61"/>
    <mergeCell ref="BZ61:DI61"/>
    <mergeCell ref="BZ62:DI62"/>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EQ57:ES57"/>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BH56:BJ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EN57:EP57"/>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EZ55:FB55"/>
    <mergeCell ref="FC55:FE55"/>
    <mergeCell ref="DV55:DX55"/>
    <mergeCell ref="DY55:EA55"/>
    <mergeCell ref="EB55:ED55"/>
    <mergeCell ref="EE55:EG55"/>
    <mergeCell ref="EH55:EJ55"/>
    <mergeCell ref="EK55:EM55"/>
    <mergeCell ref="DD55:DF55"/>
    <mergeCell ref="DG55:DI55"/>
    <mergeCell ref="DJ55:DL55"/>
    <mergeCell ref="DM55:DO55"/>
    <mergeCell ref="DP55:DR55"/>
    <mergeCell ref="DS55:DU55"/>
    <mergeCell ref="CL55:CN55"/>
    <mergeCell ref="CO55:CQ55"/>
    <mergeCell ref="CR55:CT55"/>
    <mergeCell ref="CU55:CW55"/>
    <mergeCell ref="CX55:CZ55"/>
    <mergeCell ref="DA55:DC55"/>
    <mergeCell ref="BT55:BV55"/>
    <mergeCell ref="BW55:BY55"/>
    <mergeCell ref="BZ55:CB55"/>
    <mergeCell ref="CC55:CE55"/>
    <mergeCell ref="CF55:CH55"/>
    <mergeCell ref="CI55:CK55"/>
    <mergeCell ref="BB55:BD55"/>
    <mergeCell ref="BE55:BG55"/>
    <mergeCell ref="BH55:BJ55"/>
    <mergeCell ref="BK55:BM55"/>
    <mergeCell ref="BN55:BP55"/>
    <mergeCell ref="BQ55:BS55"/>
    <mergeCell ref="GV56:GX56"/>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GJ54:GL54"/>
    <mergeCell ref="GM54:GO54"/>
    <mergeCell ref="GP54:GR54"/>
    <mergeCell ref="FI54:FK54"/>
    <mergeCell ref="FL54:FN54"/>
    <mergeCell ref="FO54:FQ54"/>
    <mergeCell ref="FR54:FT54"/>
    <mergeCell ref="FU54:FW54"/>
    <mergeCell ref="FX54:FZ54"/>
    <mergeCell ref="EQ54:ES54"/>
    <mergeCell ref="ET54:EV54"/>
    <mergeCell ref="EW54:EY54"/>
    <mergeCell ref="EZ54:FB54"/>
    <mergeCell ref="FC54:FE54"/>
    <mergeCell ref="FF54:FH54"/>
    <mergeCell ref="DY54:EA54"/>
    <mergeCell ref="EB54:ED54"/>
    <mergeCell ref="EE54:EG54"/>
    <mergeCell ref="EH54:EJ54"/>
    <mergeCell ref="EK54:EM54"/>
    <mergeCell ref="EN54:EP54"/>
    <mergeCell ref="DG54:DI54"/>
    <mergeCell ref="DJ54:DL54"/>
    <mergeCell ref="DM54:DO54"/>
    <mergeCell ref="DP54:DR54"/>
    <mergeCell ref="DS54:DU54"/>
    <mergeCell ref="DV54:DX54"/>
    <mergeCell ref="CO54:CQ54"/>
    <mergeCell ref="CR54:CT54"/>
    <mergeCell ref="CU54:CW54"/>
    <mergeCell ref="CX54:CZ54"/>
    <mergeCell ref="DA54:DC54"/>
    <mergeCell ref="DD54:DF54"/>
    <mergeCell ref="BW54:BY54"/>
    <mergeCell ref="BZ54:CB54"/>
    <mergeCell ref="CC54:CE54"/>
    <mergeCell ref="CF54:CH54"/>
    <mergeCell ref="CI54:CK54"/>
    <mergeCell ref="CL54:CN54"/>
    <mergeCell ref="BE54:BG54"/>
    <mergeCell ref="BH54:BJ54"/>
    <mergeCell ref="BK54:BM54"/>
    <mergeCell ref="BN54:BP54"/>
    <mergeCell ref="BQ54:BS54"/>
    <mergeCell ref="BT54:BV54"/>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EK53:EM53"/>
    <mergeCell ref="EN53:EP53"/>
    <mergeCell ref="EQ53:ES53"/>
    <mergeCell ref="ET53:EV53"/>
    <mergeCell ref="EW53:EY53"/>
    <mergeCell ref="EZ53:FB53"/>
    <mergeCell ref="DS53:DU53"/>
    <mergeCell ref="DV53:DX53"/>
    <mergeCell ref="DY53:EA53"/>
    <mergeCell ref="EB53:ED53"/>
    <mergeCell ref="EE53:EG53"/>
    <mergeCell ref="EH53:EJ53"/>
    <mergeCell ref="DA53:DC53"/>
    <mergeCell ref="DD53:DF53"/>
    <mergeCell ref="DG53:DI53"/>
    <mergeCell ref="DJ53:DL53"/>
    <mergeCell ref="DM53:DO53"/>
    <mergeCell ref="DP53:DR53"/>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FF52:FH52"/>
    <mergeCell ref="FI52:FK52"/>
    <mergeCell ref="FL52:FN52"/>
    <mergeCell ref="FO52:FQ52"/>
    <mergeCell ref="FR52:FT52"/>
    <mergeCell ref="FU52:FW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DD52:DF52"/>
    <mergeCell ref="DG52:DI52"/>
    <mergeCell ref="DJ52:DL52"/>
    <mergeCell ref="DM52:DO52"/>
    <mergeCell ref="DP52:DR52"/>
    <mergeCell ref="DS52:DU52"/>
    <mergeCell ref="CL52:CN52"/>
    <mergeCell ref="CO52:CQ52"/>
    <mergeCell ref="CR52:CT52"/>
    <mergeCell ref="CU52:CW52"/>
    <mergeCell ref="CX52:CZ52"/>
    <mergeCell ref="DA52:DC52"/>
    <mergeCell ref="BT52:BV52"/>
    <mergeCell ref="BW52:BY52"/>
    <mergeCell ref="BZ52:CB52"/>
    <mergeCell ref="CC52:CE52"/>
    <mergeCell ref="CF52:CH52"/>
    <mergeCell ref="CI52:CK52"/>
    <mergeCell ref="BB52:BD52"/>
    <mergeCell ref="BE52:BG52"/>
    <mergeCell ref="HE53:HG53"/>
    <mergeCell ref="HH53:HJ53"/>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EE51:EG51"/>
    <mergeCell ref="EH51:EJ51"/>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CU50:CW50"/>
    <mergeCell ref="CX50:CZ50"/>
    <mergeCell ref="DA50:DC50"/>
    <mergeCell ref="DD50:DF50"/>
    <mergeCell ref="DG50:DI50"/>
    <mergeCell ref="DJ50:DL50"/>
    <mergeCell ref="CC50:CE50"/>
    <mergeCell ref="CF50:CH50"/>
    <mergeCell ref="CI50:CK50"/>
    <mergeCell ref="CL50:CN50"/>
    <mergeCell ref="CO50:CQ50"/>
    <mergeCell ref="CR50:CT50"/>
    <mergeCell ref="BK50:BM50"/>
    <mergeCell ref="BN50:BP50"/>
    <mergeCell ref="BQ50:BS50"/>
    <mergeCell ref="BT50:BV50"/>
    <mergeCell ref="BW50:BY50"/>
    <mergeCell ref="BZ50:CB50"/>
    <mergeCell ref="AG52:AK52"/>
    <mergeCell ref="AL52:AO52"/>
    <mergeCell ref="AP52:AR52"/>
    <mergeCell ref="AS52:AU52"/>
    <mergeCell ref="AV52:AX52"/>
    <mergeCell ref="AY52:BA52"/>
    <mergeCell ref="CR51:CT51"/>
    <mergeCell ref="CU51:CW51"/>
    <mergeCell ref="CX51:CZ51"/>
    <mergeCell ref="DA51:DC51"/>
    <mergeCell ref="DD51:DF51"/>
    <mergeCell ref="DG51:DI51"/>
    <mergeCell ref="BZ51:CB51"/>
    <mergeCell ref="CC51:CE51"/>
    <mergeCell ref="CF51:CH51"/>
    <mergeCell ref="CI51:CK51"/>
    <mergeCell ref="CL51:CN51"/>
    <mergeCell ref="CO51:CQ51"/>
    <mergeCell ref="BH51:BJ51"/>
    <mergeCell ref="BK51:BM51"/>
    <mergeCell ref="BN51:BP51"/>
    <mergeCell ref="BQ51:BS51"/>
    <mergeCell ref="BT51:BV51"/>
    <mergeCell ref="BW51:BY51"/>
    <mergeCell ref="BH52:BJ52"/>
    <mergeCell ref="BK52:BM52"/>
    <mergeCell ref="BN52:BP52"/>
    <mergeCell ref="BQ52:BS52"/>
    <mergeCell ref="BB51:BD51"/>
    <mergeCell ref="BE51:BG51"/>
    <mergeCell ref="AP51:AR51"/>
    <mergeCell ref="AS51:AU51"/>
    <mergeCell ref="AV51:AX51"/>
    <mergeCell ref="AY51:BA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C43:N43"/>
    <mergeCell ref="O43:Q43"/>
    <mergeCell ref="C44:N44"/>
    <mergeCell ref="O44:BW44"/>
    <mergeCell ref="C45:N45"/>
    <mergeCell ref="O45:R45"/>
    <mergeCell ref="C41:N41"/>
    <mergeCell ref="O41:BW41"/>
    <mergeCell ref="C42:N42"/>
    <mergeCell ref="O42:Q4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B37:U38"/>
    <mergeCell ref="V37:AA38"/>
    <mergeCell ref="V55:AA56"/>
    <mergeCell ref="V53:AA54"/>
    <mergeCell ref="V57:AA58"/>
    <mergeCell ref="V59:AA60"/>
    <mergeCell ref="V63:AA64"/>
    <mergeCell ref="V61:AA62"/>
    <mergeCell ref="V65:AA66"/>
    <mergeCell ref="V67:AA68"/>
    <mergeCell ref="V83:AA84"/>
    <mergeCell ref="AP83:BY83"/>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CI53:CK53"/>
    <mergeCell ref="CL53:CN53"/>
    <mergeCell ref="CO53:CQ53"/>
    <mergeCell ref="CR53:CT53"/>
    <mergeCell ref="CU53:CW53"/>
    <mergeCell ref="CX53:CZ53"/>
    <mergeCell ref="BQ53:BS53"/>
    <mergeCell ref="BT53:BV53"/>
    <mergeCell ref="BW53:BY53"/>
    <mergeCell ref="BZ53:CB53"/>
    <mergeCell ref="CC53:CE53"/>
    <mergeCell ref="CF53:CH53"/>
    <mergeCell ref="AY53:BA53"/>
    <mergeCell ref="BB53:BD53"/>
    <mergeCell ref="BE53:BG53"/>
    <mergeCell ref="BH53:BJ53"/>
    <mergeCell ref="BK53:BM53"/>
    <mergeCell ref="BN53:BP53"/>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AL38:AO38"/>
    <mergeCell ref="AP38:AR38"/>
    <mergeCell ref="AS38:AU38"/>
    <mergeCell ref="AV38:AX38"/>
    <mergeCell ref="GG37:GI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BW38:BY38"/>
    <mergeCell ref="AY38:BA38"/>
    <mergeCell ref="BB38:BD38"/>
    <mergeCell ref="BE38:BG38"/>
    <mergeCell ref="BH38:BJ38"/>
    <mergeCell ref="BK38:BM38"/>
    <mergeCell ref="BN38:BP38"/>
    <mergeCell ref="BZ38:DI38"/>
    <mergeCell ref="FO37:FQ37"/>
    <mergeCell ref="FR37:FT37"/>
    <mergeCell ref="FU37:FW37"/>
    <mergeCell ref="FX37:FZ37"/>
    <mergeCell ref="GA37:GC37"/>
    <mergeCell ref="BZ37:DI37"/>
    <mergeCell ref="BZ36:DI36"/>
    <mergeCell ref="EK38:EM38"/>
    <mergeCell ref="EN38:EP38"/>
    <mergeCell ref="EQ38:ES38"/>
    <mergeCell ref="ET38:EV38"/>
    <mergeCell ref="EW38:EY38"/>
    <mergeCell ref="EZ38:FB38"/>
    <mergeCell ref="DS38:DU38"/>
    <mergeCell ref="DV38:DX38"/>
    <mergeCell ref="DY38:EA38"/>
    <mergeCell ref="EB38:ED38"/>
    <mergeCell ref="EE38:EG38"/>
    <mergeCell ref="EH38:EJ38"/>
    <mergeCell ref="DJ38:DL38"/>
    <mergeCell ref="DM38:DO38"/>
    <mergeCell ref="DP38:DR38"/>
    <mergeCell ref="AB37:AF38"/>
    <mergeCell ref="AG37:AK37"/>
    <mergeCell ref="AL37:AO37"/>
    <mergeCell ref="AP37:AR37"/>
    <mergeCell ref="GV36:GX36"/>
    <mergeCell ref="GY36:HA36"/>
    <mergeCell ref="DJ37:DL37"/>
    <mergeCell ref="BK37:BM37"/>
    <mergeCell ref="BN37:BP37"/>
    <mergeCell ref="BQ37:BS37"/>
    <mergeCell ref="BT37:BV37"/>
    <mergeCell ref="BW37:BY37"/>
    <mergeCell ref="GD36:GF36"/>
    <mergeCell ref="GG36:GI36"/>
    <mergeCell ref="GY37:HA37"/>
    <mergeCell ref="GA36:GC36"/>
    <mergeCell ref="ET36:EV36"/>
    <mergeCell ref="EZ36:FB36"/>
    <mergeCell ref="FC36:FE36"/>
    <mergeCell ref="AV37:AX37"/>
    <mergeCell ref="AY37:BA37"/>
    <mergeCell ref="BB37:BD37"/>
    <mergeCell ref="BE37:BG37"/>
    <mergeCell ref="BH37:BJ37"/>
    <mergeCell ref="GJ37:GL37"/>
    <mergeCell ref="GM37:GO37"/>
    <mergeCell ref="GP37:GR37"/>
    <mergeCell ref="GS37:GU37"/>
    <mergeCell ref="GV37:GX37"/>
    <mergeCell ref="AS36:AU36"/>
    <mergeCell ref="AV36:AX36"/>
    <mergeCell ref="AY36:BA36"/>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FX36:FZ36"/>
    <mergeCell ref="EW36:EY36"/>
    <mergeCell ref="GD37:GF37"/>
    <mergeCell ref="EW37:EY37"/>
    <mergeCell ref="FI35:FK35"/>
    <mergeCell ref="FL35:FN35"/>
    <mergeCell ref="FO35:FQ35"/>
    <mergeCell ref="FR35:FT35"/>
    <mergeCell ref="FU35:FW35"/>
    <mergeCell ref="EN35:EP35"/>
    <mergeCell ref="EQ35:ES35"/>
    <mergeCell ref="ET35:EV35"/>
    <mergeCell ref="FC35:FE35"/>
    <mergeCell ref="EW35:EY35"/>
    <mergeCell ref="EZ35:FB35"/>
    <mergeCell ref="GP35:GR35"/>
    <mergeCell ref="GS35:GU35"/>
    <mergeCell ref="HB37:HD37"/>
    <mergeCell ref="HE37:HG37"/>
    <mergeCell ref="EZ37:FB37"/>
    <mergeCell ref="FC37:FE37"/>
    <mergeCell ref="FF37:FH37"/>
    <mergeCell ref="FI37:FK37"/>
    <mergeCell ref="FL37:FN37"/>
    <mergeCell ref="BB36:BD36"/>
    <mergeCell ref="BE36:BG36"/>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S35:DU35"/>
    <mergeCell ref="BT35:BV35"/>
    <mergeCell ref="BW35:BY35"/>
    <mergeCell ref="BK35:BM35"/>
    <mergeCell ref="BN35:BP35"/>
    <mergeCell ref="BQ35:BS35"/>
    <mergeCell ref="DV35:DX35"/>
    <mergeCell ref="DM35:DO35"/>
    <mergeCell ref="DJ34:DL34"/>
    <mergeCell ref="DM34:DO34"/>
    <mergeCell ref="DG34:DI34"/>
    <mergeCell ref="AS35:AU35"/>
    <mergeCell ref="AV35:AX35"/>
    <mergeCell ref="AY35:BA35"/>
    <mergeCell ref="GS34:GU34"/>
    <mergeCell ref="GV34:GX34"/>
    <mergeCell ref="GY34:HA34"/>
    <mergeCell ref="HB34:HD34"/>
    <mergeCell ref="HE34:HG34"/>
    <mergeCell ref="GA34:GC34"/>
    <mergeCell ref="GD34:GF34"/>
    <mergeCell ref="GG34:GI34"/>
    <mergeCell ref="CO34:CQ34"/>
    <mergeCell ref="CR34:CT34"/>
    <mergeCell ref="CU34:CW34"/>
    <mergeCell ref="CX34:CZ34"/>
    <mergeCell ref="DA34:DC34"/>
    <mergeCell ref="DD34:DF34"/>
    <mergeCell ref="GJ34:GL34"/>
    <mergeCell ref="DJ35:DL35"/>
    <mergeCell ref="DP34:DR34"/>
    <mergeCell ref="DS34:DU34"/>
    <mergeCell ref="GV35:GX35"/>
    <mergeCell ref="GY35:HA35"/>
    <mergeCell ref="HB35:HD35"/>
    <mergeCell ref="HE35:HG35"/>
    <mergeCell ref="FX35:FZ35"/>
    <mergeCell ref="GA35:GC35"/>
    <mergeCell ref="GD35:GF35"/>
    <mergeCell ref="GG35:GI35"/>
    <mergeCell ref="GJ35:GL35"/>
    <mergeCell ref="GM35:GO35"/>
    <mergeCell ref="FF35:FH35"/>
    <mergeCell ref="C19:I19"/>
    <mergeCell ref="J19:S19"/>
    <mergeCell ref="C21:I21"/>
    <mergeCell ref="J21:S21"/>
    <mergeCell ref="C25:N25"/>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BB35:BD35"/>
    <mergeCell ref="BE35:BG35"/>
    <mergeCell ref="BH35:BJ35"/>
    <mergeCell ref="AB35:AF36"/>
    <mergeCell ref="AG35:AK35"/>
    <mergeCell ref="AL35:AO35"/>
    <mergeCell ref="AP35:AR35"/>
    <mergeCell ref="O26:Q26"/>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GM34:GO34"/>
    <mergeCell ref="GP34:GR34"/>
    <mergeCell ref="FI34:FK34"/>
    <mergeCell ref="FL34:FN34"/>
    <mergeCell ref="FO34:FQ34"/>
    <mergeCell ref="BW34:BY34"/>
    <mergeCell ref="HK34:HM34"/>
    <mergeCell ref="HH34:HJ34"/>
    <mergeCell ref="C27:N27"/>
    <mergeCell ref="O27:Q27"/>
    <mergeCell ref="C28:N28"/>
    <mergeCell ref="O28:BW28"/>
    <mergeCell ref="BZ98:DI98"/>
    <mergeCell ref="O29:R29"/>
    <mergeCell ref="O30:Q30"/>
    <mergeCell ref="C31:N31"/>
    <mergeCell ref="O31:BW31"/>
    <mergeCell ref="DV34:DX34"/>
    <mergeCell ref="AS37:AU37"/>
    <mergeCell ref="O25:BW25"/>
    <mergeCell ref="B35:U36"/>
    <mergeCell ref="V35:AA36"/>
    <mergeCell ref="C30:N30"/>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B10:BX10"/>
    <mergeCell ref="B11:BX11"/>
    <mergeCell ref="B12:BX12"/>
    <mergeCell ref="B13:BX13"/>
    <mergeCell ref="C26:N26"/>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topLeftCell="G91" zoomScale="80" zoomScaleNormal="80" workbookViewId="0"/>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06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06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06 (PROG)'!O25:BW25</f>
        <v>DESARROLLO TECNOLOGICO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06 (PROG)'!O26:Q26</f>
        <v>LE 06</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06 (PROG)'!O27:Q27</f>
        <v>0.2</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29" t="s">
        <v>36</v>
      </c>
      <c r="D28" s="129"/>
      <c r="E28" s="129"/>
      <c r="F28" s="129"/>
      <c r="G28" s="129"/>
      <c r="H28" s="129"/>
      <c r="I28" s="129"/>
      <c r="J28" s="129"/>
      <c r="K28" s="129"/>
      <c r="L28" s="129"/>
      <c r="M28" s="129"/>
      <c r="N28" s="129"/>
      <c r="O28" s="65" t="str">
        <f>'LE 06 (PROG)'!O28:BW28</f>
        <v>Modernizar el sistema de información de la Empresa Social del Estado.</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06 (PROG)'!O29:R29</f>
        <v>LE 06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06 (PROG)'!O30:Q30</f>
        <v>0.2</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06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18" customHeight="1" x14ac:dyDescent="0.2">
      <c r="A34" s="37"/>
      <c r="B34" s="557" t="str">
        <f>'LE 06 (PROG)'!B35</f>
        <v>Actualizar el aplicativo informático XENCO a la versión XENCO ADVANCE</v>
      </c>
      <c r="C34" s="558"/>
      <c r="D34" s="558"/>
      <c r="E34" s="558"/>
      <c r="F34" s="558"/>
      <c r="G34" s="558"/>
      <c r="H34" s="558"/>
      <c r="I34" s="558"/>
      <c r="J34" s="558"/>
      <c r="K34" s="558"/>
      <c r="L34" s="558"/>
      <c r="M34" s="558"/>
      <c r="N34" s="558"/>
      <c r="O34" s="558"/>
      <c r="P34" s="558"/>
      <c r="Q34" s="558"/>
      <c r="R34" s="558"/>
      <c r="S34" s="558"/>
      <c r="T34" s="558"/>
      <c r="U34" s="559"/>
      <c r="V34" s="289" t="str">
        <f>'LE 06 (PROG)'!V35</f>
        <v>LE 06 OB 01 AC 01</v>
      </c>
      <c r="W34" s="290"/>
      <c r="X34" s="290"/>
      <c r="Y34" s="290"/>
      <c r="Z34" s="290"/>
      <c r="AA34" s="291"/>
      <c r="AB34" s="292">
        <f>'LE 06 (PROG)'!AB35</f>
        <v>0.97901000000000005</v>
      </c>
      <c r="AC34" s="293"/>
      <c r="AD34" s="293"/>
      <c r="AE34" s="293"/>
      <c r="AF34" s="293"/>
      <c r="AG34" s="294"/>
      <c r="AH34" s="295">
        <f>'LE 06 (PROG)'!AL35</f>
        <v>1</v>
      </c>
      <c r="AI34" s="296"/>
      <c r="AJ34" s="296"/>
      <c r="AK34" s="296"/>
      <c r="AL34" s="296"/>
      <c r="AM34" s="297"/>
      <c r="AN34" s="298">
        <f>'LE 06 (PROG)'!AL36</f>
        <v>1</v>
      </c>
      <c r="AO34" s="299"/>
      <c r="AP34" s="299"/>
      <c r="AQ34" s="299"/>
      <c r="AR34" s="299"/>
      <c r="AS34" s="300"/>
      <c r="AT34" s="301">
        <f>IF(AH34=0,"",(AN34*1)/AH34)</f>
        <v>1</v>
      </c>
      <c r="AU34" s="302"/>
      <c r="AV34" s="302"/>
      <c r="AW34" s="302"/>
      <c r="AX34" s="302"/>
      <c r="AY34" s="303"/>
      <c r="AZ34" s="304">
        <f>AB34*100</f>
        <v>97.90100000000001</v>
      </c>
      <c r="BA34" s="305"/>
      <c r="BB34" s="305"/>
      <c r="BC34" s="305"/>
      <c r="BD34" s="305"/>
      <c r="BE34" s="305"/>
      <c r="BF34" s="306"/>
      <c r="BG34" s="307">
        <f>IF(AH34=0,(AZ34),((AT34*AB34)*100))</f>
        <v>97.90100000000001</v>
      </c>
      <c r="BH34" s="308"/>
      <c r="BI34" s="308"/>
      <c r="BJ34" s="308"/>
      <c r="BK34" s="308"/>
      <c r="BL34" s="308"/>
      <c r="BM34" s="309"/>
    </row>
    <row r="35" spans="1:65" ht="18" customHeight="1" thickBot="1" x14ac:dyDescent="0.25">
      <c r="A35" s="37"/>
      <c r="B35" s="560" t="str">
        <f>'LE 06 (PROG)'!B37</f>
        <v>Capacitar a los usuarios del aplicativo informático XENCO ADVANCE</v>
      </c>
      <c r="C35" s="561"/>
      <c r="D35" s="561"/>
      <c r="E35" s="561"/>
      <c r="F35" s="561"/>
      <c r="G35" s="561"/>
      <c r="H35" s="561"/>
      <c r="I35" s="561"/>
      <c r="J35" s="561"/>
      <c r="K35" s="561"/>
      <c r="L35" s="561"/>
      <c r="M35" s="561"/>
      <c r="N35" s="561"/>
      <c r="O35" s="561"/>
      <c r="P35" s="561"/>
      <c r="Q35" s="561"/>
      <c r="R35" s="561"/>
      <c r="S35" s="561"/>
      <c r="T35" s="561"/>
      <c r="U35" s="562"/>
      <c r="V35" s="325" t="str">
        <f>'LE 06 (PROG)'!V37</f>
        <v>LE 06 OB 01 AC 02</v>
      </c>
      <c r="W35" s="326"/>
      <c r="X35" s="326"/>
      <c r="Y35" s="326"/>
      <c r="Z35" s="326"/>
      <c r="AA35" s="327"/>
      <c r="AB35" s="328">
        <f>'LE 06 (PROG)'!AB37</f>
        <v>2.0990000000000002E-2</v>
      </c>
      <c r="AC35" s="329"/>
      <c r="AD35" s="329"/>
      <c r="AE35" s="329"/>
      <c r="AF35" s="329"/>
      <c r="AG35" s="330"/>
      <c r="AH35" s="331">
        <f>'LE 06 (PROG)'!AL37</f>
        <v>1</v>
      </c>
      <c r="AI35" s="332"/>
      <c r="AJ35" s="332"/>
      <c r="AK35" s="332"/>
      <c r="AL35" s="332"/>
      <c r="AM35" s="333"/>
      <c r="AN35" s="334">
        <f>'LE 06 (PROG)'!AL38</f>
        <v>1</v>
      </c>
      <c r="AO35" s="335"/>
      <c r="AP35" s="335"/>
      <c r="AQ35" s="335"/>
      <c r="AR35" s="335"/>
      <c r="AS35" s="336"/>
      <c r="AT35" s="337">
        <f t="shared" ref="AT35" si="0">IF(AH35=0,"",(AN35*1)/AH35)</f>
        <v>1</v>
      </c>
      <c r="AU35" s="338"/>
      <c r="AV35" s="338"/>
      <c r="AW35" s="338"/>
      <c r="AX35" s="338"/>
      <c r="AY35" s="339"/>
      <c r="AZ35" s="316">
        <f t="shared" ref="AZ35" si="1">AB35*100</f>
        <v>2.0990000000000002</v>
      </c>
      <c r="BA35" s="317"/>
      <c r="BB35" s="317"/>
      <c r="BC35" s="317"/>
      <c r="BD35" s="317"/>
      <c r="BE35" s="317"/>
      <c r="BF35" s="318"/>
      <c r="BG35" s="319">
        <f t="shared" ref="BG35" si="2">IF(AH35=0,(AZ35),((AT35*AB35)*100))</f>
        <v>2.0990000000000002</v>
      </c>
      <c r="BH35" s="320"/>
      <c r="BI35" s="320"/>
      <c r="BJ35" s="320"/>
      <c r="BK35" s="320"/>
      <c r="BL35" s="320"/>
      <c r="BM35" s="321"/>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340" t="s">
        <v>2</v>
      </c>
      <c r="C37" s="341"/>
      <c r="D37" s="341"/>
      <c r="E37" s="341"/>
      <c r="F37" s="341"/>
      <c r="G37" s="341"/>
      <c r="H37" s="341"/>
      <c r="I37" s="341"/>
      <c r="J37" s="341"/>
      <c r="K37" s="341"/>
      <c r="L37" s="341"/>
      <c r="M37" s="341"/>
      <c r="N37" s="341"/>
      <c r="O37" s="341"/>
      <c r="P37" s="341"/>
      <c r="Q37" s="341"/>
      <c r="R37" s="341"/>
      <c r="S37" s="341"/>
      <c r="T37" s="341"/>
      <c r="U37" s="342"/>
      <c r="V37" s="346" t="s">
        <v>1</v>
      </c>
      <c r="W37" s="347"/>
      <c r="X37" s="347"/>
      <c r="Y37" s="347"/>
      <c r="Z37" s="347"/>
      <c r="AA37" s="347"/>
      <c r="AB37" s="347"/>
      <c r="AC37" s="347"/>
      <c r="AD37" s="347"/>
      <c r="AE37" s="347"/>
      <c r="AF37" s="347"/>
      <c r="AG37" s="347"/>
      <c r="AH37" s="347"/>
      <c r="AI37" s="347"/>
      <c r="AJ37" s="347"/>
      <c r="AK37" s="347"/>
      <c r="AL37" s="347"/>
      <c r="AM37" s="347"/>
      <c r="AN37" s="347"/>
      <c r="AO37" s="347"/>
      <c r="AP37" s="347"/>
      <c r="AQ37" s="347"/>
      <c r="AR37" s="347"/>
      <c r="AS37" s="347"/>
      <c r="AT37" s="347"/>
      <c r="AU37" s="347"/>
      <c r="AV37" s="347"/>
      <c r="AW37" s="347"/>
      <c r="AX37" s="347"/>
      <c r="AY37" s="348"/>
      <c r="AZ37" s="349">
        <f>SUM(AZ34:BF35)</f>
        <v>100.00000000000001</v>
      </c>
      <c r="BA37" s="350"/>
      <c r="BB37" s="350"/>
      <c r="BC37" s="350"/>
      <c r="BD37" s="350"/>
      <c r="BE37" s="350"/>
      <c r="BF37" s="350"/>
      <c r="BG37" s="350">
        <f>SUM(BG34:BM35)</f>
        <v>100.00000000000001</v>
      </c>
      <c r="BH37" s="350"/>
      <c r="BI37" s="350"/>
      <c r="BJ37" s="350"/>
      <c r="BK37" s="350"/>
      <c r="BL37" s="350"/>
      <c r="BM37" s="351"/>
    </row>
    <row r="38" spans="1:65" ht="18" customHeight="1" thickBot="1" x14ac:dyDescent="0.25">
      <c r="A38" s="37"/>
      <c r="B38" s="343"/>
      <c r="C38" s="344"/>
      <c r="D38" s="344"/>
      <c r="E38" s="344"/>
      <c r="F38" s="344"/>
      <c r="G38" s="344"/>
      <c r="H38" s="344"/>
      <c r="I38" s="344"/>
      <c r="J38" s="344"/>
      <c r="K38" s="344"/>
      <c r="L38" s="344"/>
      <c r="M38" s="344"/>
      <c r="N38" s="344"/>
      <c r="O38" s="344"/>
      <c r="P38" s="344"/>
      <c r="Q38" s="344"/>
      <c r="R38" s="344"/>
      <c r="S38" s="344"/>
      <c r="T38" s="344"/>
      <c r="U38" s="345"/>
      <c r="V38" s="352" t="s">
        <v>3</v>
      </c>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4">
        <f>IF(BG37=100,1,(BG37*1)/AZ37)</f>
        <v>1</v>
      </c>
      <c r="BA38" s="355"/>
      <c r="BB38" s="355"/>
      <c r="BC38" s="355"/>
      <c r="BD38" s="355"/>
      <c r="BE38" s="355"/>
      <c r="BF38" s="355"/>
      <c r="BG38" s="355"/>
      <c r="BH38" s="355"/>
      <c r="BI38" s="355"/>
      <c r="BJ38" s="355"/>
      <c r="BK38" s="355"/>
      <c r="BL38" s="355"/>
      <c r="BM38" s="356"/>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68" t="s">
        <v>33</v>
      </c>
      <c r="D41" s="126"/>
      <c r="E41" s="126"/>
      <c r="F41" s="126"/>
      <c r="G41" s="126"/>
      <c r="H41" s="126"/>
      <c r="I41" s="126"/>
      <c r="J41" s="126"/>
      <c r="K41" s="126"/>
      <c r="L41" s="126"/>
      <c r="M41" s="126"/>
      <c r="N41" s="126"/>
      <c r="O41" s="127" t="str">
        <f>'LE 06 (PROG)'!O41:BW41</f>
        <v>DESARROLLO TECNOLOGICO.</v>
      </c>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223"/>
    </row>
    <row r="42" spans="1:65" ht="18" customHeight="1" x14ac:dyDescent="0.2">
      <c r="A42" s="37"/>
      <c r="B42" s="7"/>
      <c r="C42" s="68" t="s">
        <v>34</v>
      </c>
      <c r="D42" s="126"/>
      <c r="E42" s="126"/>
      <c r="F42" s="126"/>
      <c r="G42" s="126"/>
      <c r="H42" s="126"/>
      <c r="I42" s="126"/>
      <c r="J42" s="126"/>
      <c r="K42" s="126"/>
      <c r="L42" s="126"/>
      <c r="M42" s="126"/>
      <c r="N42" s="126"/>
      <c r="O42" s="227" t="str">
        <f>'LE 06 (PROG)'!O42:Q42</f>
        <v>LE 06</v>
      </c>
      <c r="P42" s="227"/>
      <c r="Q42" s="227"/>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68" t="s">
        <v>35</v>
      </c>
      <c r="D43" s="68"/>
      <c r="E43" s="68"/>
      <c r="F43" s="68"/>
      <c r="G43" s="68"/>
      <c r="H43" s="68"/>
      <c r="I43" s="68"/>
      <c r="J43" s="68"/>
      <c r="K43" s="68"/>
      <c r="L43" s="68"/>
      <c r="M43" s="68"/>
      <c r="N43" s="68"/>
      <c r="O43" s="128">
        <f>'LE 06 (PROG)'!O43:Q43</f>
        <v>0.2</v>
      </c>
      <c r="P43" s="128"/>
      <c r="Q43" s="128"/>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29" t="s">
        <v>36</v>
      </c>
      <c r="D44" s="129"/>
      <c r="E44" s="129"/>
      <c r="F44" s="129"/>
      <c r="G44" s="129"/>
      <c r="H44" s="129"/>
      <c r="I44" s="129"/>
      <c r="J44" s="129"/>
      <c r="K44" s="129"/>
      <c r="L44" s="129"/>
      <c r="M44" s="129"/>
      <c r="N44" s="129"/>
      <c r="O44" s="65" t="str">
        <f>'LE 06 (PROG)'!O44:BW44</f>
        <v>Mantener contacto con la comunidad mediante medios de comunicación informáticos y redes sociales.</v>
      </c>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237"/>
    </row>
    <row r="45" spans="1:65" ht="18" customHeight="1" x14ac:dyDescent="0.2">
      <c r="A45" s="37"/>
      <c r="B45" s="7"/>
      <c r="C45" s="68" t="s">
        <v>34</v>
      </c>
      <c r="D45" s="68"/>
      <c r="E45" s="68"/>
      <c r="F45" s="68"/>
      <c r="G45" s="68"/>
      <c r="H45" s="68"/>
      <c r="I45" s="68"/>
      <c r="J45" s="68"/>
      <c r="K45" s="68"/>
      <c r="L45" s="68"/>
      <c r="M45" s="68"/>
      <c r="N45" s="68"/>
      <c r="O45" s="66" t="str">
        <f>'LE 06 (PROG)'!O45:R45</f>
        <v>LE 06 OB 02</v>
      </c>
      <c r="P45" s="67"/>
      <c r="Q45" s="67"/>
      <c r="R45" s="6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68" t="s">
        <v>37</v>
      </c>
      <c r="D46" s="68"/>
      <c r="E46" s="68"/>
      <c r="F46" s="68"/>
      <c r="G46" s="68"/>
      <c r="H46" s="68"/>
      <c r="I46" s="68"/>
      <c r="J46" s="68"/>
      <c r="K46" s="68"/>
      <c r="L46" s="68"/>
      <c r="M46" s="68"/>
      <c r="N46" s="68"/>
      <c r="O46" s="66">
        <f>'LE 06 (PROG)'!O46:Q46</f>
        <v>0.05</v>
      </c>
      <c r="P46" s="67"/>
      <c r="Q46" s="6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8" t="s">
        <v>38</v>
      </c>
      <c r="D47" s="68"/>
      <c r="E47" s="68"/>
      <c r="F47" s="68"/>
      <c r="G47" s="68"/>
      <c r="H47" s="68"/>
      <c r="I47" s="68"/>
      <c r="J47" s="68"/>
      <c r="K47" s="68"/>
      <c r="L47" s="68"/>
      <c r="M47" s="68"/>
      <c r="N47" s="68"/>
      <c r="O47" s="67" t="str">
        <f>'LE 06 (PROG)'!O47:BW47</f>
        <v>Gerente Empresa Social del Estado.</v>
      </c>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223"/>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231" t="s">
        <v>39</v>
      </c>
      <c r="C49" s="232"/>
      <c r="D49" s="232"/>
      <c r="E49" s="232"/>
      <c r="F49" s="232"/>
      <c r="G49" s="232"/>
      <c r="H49" s="232"/>
      <c r="I49" s="232"/>
      <c r="J49" s="232"/>
      <c r="K49" s="232"/>
      <c r="L49" s="232"/>
      <c r="M49" s="232"/>
      <c r="N49" s="232"/>
      <c r="O49" s="232"/>
      <c r="P49" s="232"/>
      <c r="Q49" s="232"/>
      <c r="R49" s="232"/>
      <c r="S49" s="232"/>
      <c r="T49" s="232"/>
      <c r="U49" s="233"/>
      <c r="V49" s="231" t="s">
        <v>40</v>
      </c>
      <c r="W49" s="232"/>
      <c r="X49" s="232"/>
      <c r="Y49" s="232"/>
      <c r="Z49" s="232"/>
      <c r="AA49" s="233"/>
      <c r="AB49" s="234" t="s">
        <v>9</v>
      </c>
      <c r="AC49" s="235"/>
      <c r="AD49" s="235"/>
      <c r="AE49" s="235"/>
      <c r="AF49" s="235"/>
      <c r="AG49" s="236"/>
      <c r="AH49" s="234" t="s">
        <v>49</v>
      </c>
      <c r="AI49" s="235"/>
      <c r="AJ49" s="235"/>
      <c r="AK49" s="235"/>
      <c r="AL49" s="235"/>
      <c r="AM49" s="236"/>
      <c r="AN49" s="234" t="s">
        <v>10</v>
      </c>
      <c r="AO49" s="235"/>
      <c r="AP49" s="235"/>
      <c r="AQ49" s="235"/>
      <c r="AR49" s="235"/>
      <c r="AS49" s="236"/>
      <c r="AT49" s="234" t="s">
        <v>48</v>
      </c>
      <c r="AU49" s="235"/>
      <c r="AV49" s="235"/>
      <c r="AW49" s="235"/>
      <c r="AX49" s="235"/>
      <c r="AY49" s="236"/>
      <c r="AZ49" s="234" t="s">
        <v>7</v>
      </c>
      <c r="BA49" s="235"/>
      <c r="BB49" s="235"/>
      <c r="BC49" s="235"/>
      <c r="BD49" s="235"/>
      <c r="BE49" s="235"/>
      <c r="BF49" s="236"/>
      <c r="BG49" s="234" t="s">
        <v>6</v>
      </c>
      <c r="BH49" s="235"/>
      <c r="BI49" s="235"/>
      <c r="BJ49" s="235"/>
      <c r="BK49" s="235"/>
      <c r="BL49" s="235"/>
      <c r="BM49" s="236"/>
    </row>
    <row r="50" spans="1:65" ht="35.25" customHeight="1" x14ac:dyDescent="0.2">
      <c r="A50" s="37"/>
      <c r="B50" s="286" t="str">
        <f>'LE 06 (PROG)'!B51</f>
        <v>Mantener operativo y actualizado el sitio web de la Empresa Social del Estado, www.hospitaldeconcordia.gov.co</v>
      </c>
      <c r="C50" s="287"/>
      <c r="D50" s="287"/>
      <c r="E50" s="287"/>
      <c r="F50" s="287"/>
      <c r="G50" s="287"/>
      <c r="H50" s="287"/>
      <c r="I50" s="287"/>
      <c r="J50" s="287"/>
      <c r="K50" s="287"/>
      <c r="L50" s="287"/>
      <c r="M50" s="287"/>
      <c r="N50" s="287"/>
      <c r="O50" s="287"/>
      <c r="P50" s="287"/>
      <c r="Q50" s="287"/>
      <c r="R50" s="287"/>
      <c r="S50" s="287"/>
      <c r="T50" s="287"/>
      <c r="U50" s="288"/>
      <c r="V50" s="289" t="str">
        <f>'LE 06 (PROG)'!V51</f>
        <v>LE 06 OB 02 AC 01</v>
      </c>
      <c r="W50" s="290"/>
      <c r="X50" s="290"/>
      <c r="Y50" s="290"/>
      <c r="Z50" s="290"/>
      <c r="AA50" s="291"/>
      <c r="AB50" s="292">
        <f>'LE 06 (PROG)'!AB51</f>
        <v>0.32219999999999999</v>
      </c>
      <c r="AC50" s="293"/>
      <c r="AD50" s="293"/>
      <c r="AE50" s="293"/>
      <c r="AF50" s="293"/>
      <c r="AG50" s="294"/>
      <c r="AH50" s="295">
        <f>'LE 06 (PROG)'!AL51</f>
        <v>24</v>
      </c>
      <c r="AI50" s="296"/>
      <c r="AJ50" s="296"/>
      <c r="AK50" s="296"/>
      <c r="AL50" s="296"/>
      <c r="AM50" s="297"/>
      <c r="AN50" s="298">
        <f>'LE 06 (PROG)'!AL52</f>
        <v>23</v>
      </c>
      <c r="AO50" s="299"/>
      <c r="AP50" s="299"/>
      <c r="AQ50" s="299"/>
      <c r="AR50" s="299"/>
      <c r="AS50" s="300"/>
      <c r="AT50" s="301">
        <f>IF(AH50=0,"",(AN50*1)/AH50)</f>
        <v>0.95833333333333337</v>
      </c>
      <c r="AU50" s="302"/>
      <c r="AV50" s="302"/>
      <c r="AW50" s="302"/>
      <c r="AX50" s="302"/>
      <c r="AY50" s="303"/>
      <c r="AZ50" s="304">
        <f>AB50*100</f>
        <v>32.22</v>
      </c>
      <c r="BA50" s="305"/>
      <c r="BB50" s="305"/>
      <c r="BC50" s="305"/>
      <c r="BD50" s="305"/>
      <c r="BE50" s="305"/>
      <c r="BF50" s="306"/>
      <c r="BG50" s="307">
        <f>IF(AH50=0,(AZ50),((AT50*AB50)*100))</f>
        <v>30.877500000000001</v>
      </c>
      <c r="BH50" s="308"/>
      <c r="BI50" s="308"/>
      <c r="BJ50" s="308"/>
      <c r="BK50" s="308"/>
      <c r="BL50" s="308"/>
      <c r="BM50" s="309"/>
    </row>
    <row r="51" spans="1:65" ht="18" customHeight="1" x14ac:dyDescent="0.2">
      <c r="A51" s="37"/>
      <c r="B51" s="268" t="str">
        <f>'LE 06 (PROG)'!B53</f>
        <v>Abrir una cuenta oficial de Facebook para la Empresa Social del Estado.</v>
      </c>
      <c r="C51" s="269"/>
      <c r="D51" s="269"/>
      <c r="E51" s="269"/>
      <c r="F51" s="269"/>
      <c r="G51" s="269"/>
      <c r="H51" s="269"/>
      <c r="I51" s="269"/>
      <c r="J51" s="269"/>
      <c r="K51" s="269"/>
      <c r="L51" s="269"/>
      <c r="M51" s="269"/>
      <c r="N51" s="269"/>
      <c r="O51" s="269"/>
      <c r="P51" s="269"/>
      <c r="Q51" s="269"/>
      <c r="R51" s="269"/>
      <c r="S51" s="269"/>
      <c r="T51" s="269"/>
      <c r="U51" s="270"/>
      <c r="V51" s="271" t="str">
        <f>'LE 06 (PROG)'!V53</f>
        <v>LE 06 OB 02 AC 02</v>
      </c>
      <c r="W51" s="272"/>
      <c r="X51" s="272"/>
      <c r="Y51" s="272"/>
      <c r="Z51" s="272"/>
      <c r="AA51" s="273"/>
      <c r="AB51" s="274">
        <f>'LE 06 (PROG)'!AB53</f>
        <v>2.4599999999999999E-3</v>
      </c>
      <c r="AC51" s="275"/>
      <c r="AD51" s="275"/>
      <c r="AE51" s="275"/>
      <c r="AF51" s="275"/>
      <c r="AG51" s="276"/>
      <c r="AH51" s="277">
        <f>'LE 06 (PROG)'!AL53</f>
        <v>1</v>
      </c>
      <c r="AI51" s="278"/>
      <c r="AJ51" s="278"/>
      <c r="AK51" s="278"/>
      <c r="AL51" s="278"/>
      <c r="AM51" s="279"/>
      <c r="AN51" s="280">
        <f>'LE 06 (PROG)'!AL54</f>
        <v>1</v>
      </c>
      <c r="AO51" s="281"/>
      <c r="AP51" s="281"/>
      <c r="AQ51" s="281"/>
      <c r="AR51" s="281"/>
      <c r="AS51" s="282"/>
      <c r="AT51" s="283">
        <f t="shared" ref="AT51:AT58" si="3">IF(AH51=0,"",(AN51*1)/AH51)</f>
        <v>1</v>
      </c>
      <c r="AU51" s="284"/>
      <c r="AV51" s="284"/>
      <c r="AW51" s="284"/>
      <c r="AX51" s="284"/>
      <c r="AY51" s="285"/>
      <c r="AZ51" s="238">
        <f t="shared" ref="AZ51:AZ58" si="4">AB51*100</f>
        <v>0.246</v>
      </c>
      <c r="BA51" s="239"/>
      <c r="BB51" s="239"/>
      <c r="BC51" s="239"/>
      <c r="BD51" s="239"/>
      <c r="BE51" s="239"/>
      <c r="BF51" s="240"/>
      <c r="BG51" s="241">
        <f t="shared" ref="BG51:BG58" si="5">IF(AH51=0,(AZ51),((AT51*AB51)*100))</f>
        <v>0.246</v>
      </c>
      <c r="BH51" s="242"/>
      <c r="BI51" s="242"/>
      <c r="BJ51" s="242"/>
      <c r="BK51" s="242"/>
      <c r="BL51" s="242"/>
      <c r="BM51" s="243"/>
    </row>
    <row r="52" spans="1:65" ht="18" customHeight="1" x14ac:dyDescent="0.2">
      <c r="A52" s="37"/>
      <c r="B52" s="244" t="str">
        <f>'LE 06 (PROG)'!B55</f>
        <v>Abrir una cuenta oficial de Twitter para la Empresa Social del Estado.</v>
      </c>
      <c r="C52" s="245"/>
      <c r="D52" s="245"/>
      <c r="E52" s="245"/>
      <c r="F52" s="245"/>
      <c r="G52" s="245"/>
      <c r="H52" s="245"/>
      <c r="I52" s="245"/>
      <c r="J52" s="245"/>
      <c r="K52" s="245"/>
      <c r="L52" s="245"/>
      <c r="M52" s="245"/>
      <c r="N52" s="245"/>
      <c r="O52" s="245"/>
      <c r="P52" s="245"/>
      <c r="Q52" s="245"/>
      <c r="R52" s="245"/>
      <c r="S52" s="245"/>
      <c r="T52" s="245"/>
      <c r="U52" s="246"/>
      <c r="V52" s="247" t="str">
        <f>'LE 06 (PROG)'!V55</f>
        <v>LE 06 OB 02 AC 03</v>
      </c>
      <c r="W52" s="248"/>
      <c r="X52" s="248"/>
      <c r="Y52" s="248"/>
      <c r="Z52" s="248"/>
      <c r="AA52" s="249"/>
      <c r="AB52" s="250">
        <f>'LE 06 (PROG)'!AB55</f>
        <v>2.4599999999999999E-3</v>
      </c>
      <c r="AC52" s="251"/>
      <c r="AD52" s="251"/>
      <c r="AE52" s="251"/>
      <c r="AF52" s="251"/>
      <c r="AG52" s="252"/>
      <c r="AH52" s="253">
        <f>'LE 06 (PROG)'!AL55</f>
        <v>1</v>
      </c>
      <c r="AI52" s="254"/>
      <c r="AJ52" s="254"/>
      <c r="AK52" s="254"/>
      <c r="AL52" s="254"/>
      <c r="AM52" s="255"/>
      <c r="AN52" s="256">
        <f>'LE 06 (PROG)'!AL56</f>
        <v>1</v>
      </c>
      <c r="AO52" s="257"/>
      <c r="AP52" s="257"/>
      <c r="AQ52" s="257"/>
      <c r="AR52" s="257"/>
      <c r="AS52" s="258"/>
      <c r="AT52" s="259">
        <f t="shared" si="3"/>
        <v>1</v>
      </c>
      <c r="AU52" s="260"/>
      <c r="AV52" s="260"/>
      <c r="AW52" s="260"/>
      <c r="AX52" s="260"/>
      <c r="AY52" s="261"/>
      <c r="AZ52" s="262">
        <f t="shared" si="4"/>
        <v>0.246</v>
      </c>
      <c r="BA52" s="263"/>
      <c r="BB52" s="263"/>
      <c r="BC52" s="263"/>
      <c r="BD52" s="263"/>
      <c r="BE52" s="263"/>
      <c r="BF52" s="264"/>
      <c r="BG52" s="265">
        <f t="shared" si="5"/>
        <v>0.246</v>
      </c>
      <c r="BH52" s="266"/>
      <c r="BI52" s="266"/>
      <c r="BJ52" s="266"/>
      <c r="BK52" s="266"/>
      <c r="BL52" s="266"/>
      <c r="BM52" s="267"/>
    </row>
    <row r="53" spans="1:65" ht="35.25" customHeight="1" x14ac:dyDescent="0.2">
      <c r="A53" s="37"/>
      <c r="B53" s="268" t="str">
        <f>'LE 06 (PROG)'!B57</f>
        <v>Revisar periodicamente lo que se publica en las redes sociales en relación con la Empresa Social del Estado.</v>
      </c>
      <c r="C53" s="269"/>
      <c r="D53" s="269"/>
      <c r="E53" s="269"/>
      <c r="F53" s="269"/>
      <c r="G53" s="269"/>
      <c r="H53" s="269"/>
      <c r="I53" s="269"/>
      <c r="J53" s="269"/>
      <c r="K53" s="269"/>
      <c r="L53" s="269"/>
      <c r="M53" s="269"/>
      <c r="N53" s="269"/>
      <c r="O53" s="269"/>
      <c r="P53" s="269"/>
      <c r="Q53" s="269"/>
      <c r="R53" s="269"/>
      <c r="S53" s="269"/>
      <c r="T53" s="269"/>
      <c r="U53" s="270"/>
      <c r="V53" s="271" t="str">
        <f>'LE 06 (PROG)'!V57</f>
        <v>LE 06 OB 02 AC 04</v>
      </c>
      <c r="W53" s="272"/>
      <c r="X53" s="272"/>
      <c r="Y53" s="272"/>
      <c r="Z53" s="272"/>
      <c r="AA53" s="273"/>
      <c r="AB53" s="274">
        <f>'LE 06 (PROG)'!AB57</f>
        <v>0.32489000000000001</v>
      </c>
      <c r="AC53" s="275"/>
      <c r="AD53" s="275"/>
      <c r="AE53" s="275"/>
      <c r="AF53" s="275"/>
      <c r="AG53" s="276"/>
      <c r="AH53" s="277">
        <f>'LE 06 (PROG)'!AL57</f>
        <v>12</v>
      </c>
      <c r="AI53" s="278"/>
      <c r="AJ53" s="278"/>
      <c r="AK53" s="278"/>
      <c r="AL53" s="278"/>
      <c r="AM53" s="279"/>
      <c r="AN53" s="280">
        <f>'LE 06 (PROG)'!AL58</f>
        <v>10</v>
      </c>
      <c r="AO53" s="281"/>
      <c r="AP53" s="281"/>
      <c r="AQ53" s="281"/>
      <c r="AR53" s="281"/>
      <c r="AS53" s="282"/>
      <c r="AT53" s="283">
        <f t="shared" si="3"/>
        <v>0.83333333333333337</v>
      </c>
      <c r="AU53" s="284"/>
      <c r="AV53" s="284"/>
      <c r="AW53" s="284"/>
      <c r="AX53" s="284"/>
      <c r="AY53" s="285"/>
      <c r="AZ53" s="238">
        <f t="shared" si="4"/>
        <v>32.489000000000004</v>
      </c>
      <c r="BA53" s="239"/>
      <c r="BB53" s="239"/>
      <c r="BC53" s="239"/>
      <c r="BD53" s="239"/>
      <c r="BE53" s="239"/>
      <c r="BF53" s="240"/>
      <c r="BG53" s="241">
        <f t="shared" si="5"/>
        <v>27.07416666666667</v>
      </c>
      <c r="BH53" s="242"/>
      <c r="BI53" s="242"/>
      <c r="BJ53" s="242"/>
      <c r="BK53" s="242"/>
      <c r="BL53" s="242"/>
      <c r="BM53" s="243"/>
    </row>
    <row r="54" spans="1:65" ht="35.25" customHeight="1" x14ac:dyDescent="0.2">
      <c r="A54" s="37"/>
      <c r="B54" s="244" t="str">
        <f>'LE 06 (PROG)'!B59</f>
        <v>Presentar un informe diario a la gerencia de la Empresa Social del Estado sobre aspectos relevantes publicados en las redes sociales.</v>
      </c>
      <c r="C54" s="245"/>
      <c r="D54" s="245"/>
      <c r="E54" s="245"/>
      <c r="F54" s="245"/>
      <c r="G54" s="245"/>
      <c r="H54" s="245"/>
      <c r="I54" s="245"/>
      <c r="J54" s="245"/>
      <c r="K54" s="245"/>
      <c r="L54" s="245"/>
      <c r="M54" s="245"/>
      <c r="N54" s="245"/>
      <c r="O54" s="245"/>
      <c r="P54" s="245"/>
      <c r="Q54" s="245"/>
      <c r="R54" s="245"/>
      <c r="S54" s="245"/>
      <c r="T54" s="245"/>
      <c r="U54" s="246"/>
      <c r="V54" s="247" t="str">
        <f>'LE 06 (PROG)'!V59</f>
        <v>LE 06 OB 02 AC 05</v>
      </c>
      <c r="W54" s="248"/>
      <c r="X54" s="248"/>
      <c r="Y54" s="248"/>
      <c r="Z54" s="248"/>
      <c r="AA54" s="249"/>
      <c r="AB54" s="250">
        <f>'LE 06 (PROG)'!AB59</f>
        <v>0.21265999999999999</v>
      </c>
      <c r="AC54" s="251"/>
      <c r="AD54" s="251"/>
      <c r="AE54" s="251"/>
      <c r="AF54" s="251"/>
      <c r="AG54" s="252"/>
      <c r="AH54" s="253">
        <f>'LE 06 (PROG)'!AL59</f>
        <v>48</v>
      </c>
      <c r="AI54" s="254"/>
      <c r="AJ54" s="254"/>
      <c r="AK54" s="254"/>
      <c r="AL54" s="254"/>
      <c r="AM54" s="255"/>
      <c r="AN54" s="256">
        <f>'LE 06 (PROG)'!AL60</f>
        <v>40</v>
      </c>
      <c r="AO54" s="257"/>
      <c r="AP54" s="257"/>
      <c r="AQ54" s="257"/>
      <c r="AR54" s="257"/>
      <c r="AS54" s="258"/>
      <c r="AT54" s="259">
        <f t="shared" si="3"/>
        <v>0.83333333333333337</v>
      </c>
      <c r="AU54" s="260"/>
      <c r="AV54" s="260"/>
      <c r="AW54" s="260"/>
      <c r="AX54" s="260"/>
      <c r="AY54" s="261"/>
      <c r="AZ54" s="262">
        <f t="shared" si="4"/>
        <v>21.265999999999998</v>
      </c>
      <c r="BA54" s="263"/>
      <c r="BB54" s="263"/>
      <c r="BC54" s="263"/>
      <c r="BD54" s="263"/>
      <c r="BE54" s="263"/>
      <c r="BF54" s="264"/>
      <c r="BG54" s="265">
        <f t="shared" si="5"/>
        <v>17.721666666666668</v>
      </c>
      <c r="BH54" s="266"/>
      <c r="BI54" s="266"/>
      <c r="BJ54" s="266"/>
      <c r="BK54" s="266"/>
      <c r="BL54" s="266"/>
      <c r="BM54" s="267"/>
    </row>
    <row r="55" spans="1:65" ht="35.25" customHeight="1" x14ac:dyDescent="0.2">
      <c r="A55" s="37"/>
      <c r="B55" s="268" t="str">
        <f>'LE 06 (PROG)'!B61</f>
        <v>Dar a las publicaciones en las redes sociales un tratamiento análogo al que se da al sistema PQRSDF.</v>
      </c>
      <c r="C55" s="269"/>
      <c r="D55" s="269"/>
      <c r="E55" s="269"/>
      <c r="F55" s="269"/>
      <c r="G55" s="269"/>
      <c r="H55" s="269"/>
      <c r="I55" s="269"/>
      <c r="J55" s="269"/>
      <c r="K55" s="269"/>
      <c r="L55" s="269"/>
      <c r="M55" s="269"/>
      <c r="N55" s="269"/>
      <c r="O55" s="269"/>
      <c r="P55" s="269"/>
      <c r="Q55" s="269"/>
      <c r="R55" s="269"/>
      <c r="S55" s="269"/>
      <c r="T55" s="269"/>
      <c r="U55" s="270"/>
      <c r="V55" s="271" t="str">
        <f>'LE 06 (PROG)'!V61</f>
        <v>LE 06 OB 02 AC 06</v>
      </c>
      <c r="W55" s="272"/>
      <c r="X55" s="272"/>
      <c r="Y55" s="272"/>
      <c r="Z55" s="272"/>
      <c r="AA55" s="273"/>
      <c r="AB55" s="274">
        <f>'LE 06 (PROG)'!AB61</f>
        <v>6.7499999999999999E-3</v>
      </c>
      <c r="AC55" s="275"/>
      <c r="AD55" s="275"/>
      <c r="AE55" s="275"/>
      <c r="AF55" s="275"/>
      <c r="AG55" s="276"/>
      <c r="AH55" s="277">
        <f>'LE 06 (PROG)'!AL61</f>
        <v>1</v>
      </c>
      <c r="AI55" s="278"/>
      <c r="AJ55" s="278"/>
      <c r="AK55" s="278"/>
      <c r="AL55" s="278"/>
      <c r="AM55" s="279"/>
      <c r="AN55" s="280">
        <f>'LE 06 (PROG)'!AL62</f>
        <v>1</v>
      </c>
      <c r="AO55" s="281"/>
      <c r="AP55" s="281"/>
      <c r="AQ55" s="281"/>
      <c r="AR55" s="281"/>
      <c r="AS55" s="282"/>
      <c r="AT55" s="283">
        <f t="shared" si="3"/>
        <v>1</v>
      </c>
      <c r="AU55" s="284"/>
      <c r="AV55" s="284"/>
      <c r="AW55" s="284"/>
      <c r="AX55" s="284"/>
      <c r="AY55" s="285"/>
      <c r="AZ55" s="238">
        <f t="shared" si="4"/>
        <v>0.67500000000000004</v>
      </c>
      <c r="BA55" s="239"/>
      <c r="BB55" s="239"/>
      <c r="BC55" s="239"/>
      <c r="BD55" s="239"/>
      <c r="BE55" s="239"/>
      <c r="BF55" s="240"/>
      <c r="BG55" s="241">
        <f t="shared" si="5"/>
        <v>0.67500000000000004</v>
      </c>
      <c r="BH55" s="242"/>
      <c r="BI55" s="242"/>
      <c r="BJ55" s="242"/>
      <c r="BK55" s="242"/>
      <c r="BL55" s="242"/>
      <c r="BM55" s="243"/>
    </row>
    <row r="56" spans="1:65" ht="35.25" customHeight="1" x14ac:dyDescent="0.2">
      <c r="A56" s="37"/>
      <c r="B56" s="244" t="str">
        <f>'LE 06 (PROG)'!B63</f>
        <v>Formular planes de mejoramientos con base en el análisis de lo que se publica en las redes sociales.</v>
      </c>
      <c r="C56" s="245"/>
      <c r="D56" s="245"/>
      <c r="E56" s="245"/>
      <c r="F56" s="245"/>
      <c r="G56" s="245"/>
      <c r="H56" s="245"/>
      <c r="I56" s="245"/>
      <c r="J56" s="245"/>
      <c r="K56" s="245"/>
      <c r="L56" s="245"/>
      <c r="M56" s="245"/>
      <c r="N56" s="245"/>
      <c r="O56" s="245"/>
      <c r="P56" s="245"/>
      <c r="Q56" s="245"/>
      <c r="R56" s="245"/>
      <c r="S56" s="245"/>
      <c r="T56" s="245"/>
      <c r="U56" s="246"/>
      <c r="V56" s="247" t="str">
        <f>'LE 06 (PROG)'!V63</f>
        <v>LE 06 OB 02 AC 07</v>
      </c>
      <c r="W56" s="248"/>
      <c r="X56" s="248"/>
      <c r="Y56" s="248"/>
      <c r="Z56" s="248"/>
      <c r="AA56" s="249"/>
      <c r="AB56" s="250">
        <f>'LE 06 (PROG)'!AB63</f>
        <v>8.1009999999999999E-2</v>
      </c>
      <c r="AC56" s="251"/>
      <c r="AD56" s="251"/>
      <c r="AE56" s="251"/>
      <c r="AF56" s="251"/>
      <c r="AG56" s="252"/>
      <c r="AH56" s="253">
        <f>'LE 06 (PROG)'!AL63</f>
        <v>12</v>
      </c>
      <c r="AI56" s="254"/>
      <c r="AJ56" s="254"/>
      <c r="AK56" s="254"/>
      <c r="AL56" s="254"/>
      <c r="AM56" s="255"/>
      <c r="AN56" s="256">
        <f>'LE 06 (PROG)'!AL64</f>
        <v>0</v>
      </c>
      <c r="AO56" s="257"/>
      <c r="AP56" s="257"/>
      <c r="AQ56" s="257"/>
      <c r="AR56" s="257"/>
      <c r="AS56" s="258"/>
      <c r="AT56" s="259">
        <f t="shared" si="3"/>
        <v>0</v>
      </c>
      <c r="AU56" s="260"/>
      <c r="AV56" s="260"/>
      <c r="AW56" s="260"/>
      <c r="AX56" s="260"/>
      <c r="AY56" s="261"/>
      <c r="AZ56" s="262">
        <f t="shared" si="4"/>
        <v>8.1009999999999991</v>
      </c>
      <c r="BA56" s="263"/>
      <c r="BB56" s="263"/>
      <c r="BC56" s="263"/>
      <c r="BD56" s="263"/>
      <c r="BE56" s="263"/>
      <c r="BF56" s="264"/>
      <c r="BG56" s="265">
        <f t="shared" si="5"/>
        <v>0</v>
      </c>
      <c r="BH56" s="266"/>
      <c r="BI56" s="266"/>
      <c r="BJ56" s="266"/>
      <c r="BK56" s="266"/>
      <c r="BL56" s="266"/>
      <c r="BM56" s="267"/>
    </row>
    <row r="57" spans="1:65" ht="35.25" customHeight="1" x14ac:dyDescent="0.2">
      <c r="A57" s="37"/>
      <c r="B57" s="268" t="str">
        <f>'LE 06 (PROG)'!B65</f>
        <v>Ejecutar las actividades contenidas en los planes de mejoramiento derivados del analisis de las publicaciones en redes sociales.</v>
      </c>
      <c r="C57" s="269"/>
      <c r="D57" s="269"/>
      <c r="E57" s="269"/>
      <c r="F57" s="269"/>
      <c r="G57" s="269"/>
      <c r="H57" s="269"/>
      <c r="I57" s="269"/>
      <c r="J57" s="269"/>
      <c r="K57" s="269"/>
      <c r="L57" s="269"/>
      <c r="M57" s="269"/>
      <c r="N57" s="269"/>
      <c r="O57" s="269"/>
      <c r="P57" s="269"/>
      <c r="Q57" s="269"/>
      <c r="R57" s="269"/>
      <c r="S57" s="269"/>
      <c r="T57" s="269"/>
      <c r="U57" s="270"/>
      <c r="V57" s="271" t="str">
        <f>'LE 06 (PROG)'!V65</f>
        <v>LE 06 OB 02 AC 08</v>
      </c>
      <c r="W57" s="272"/>
      <c r="X57" s="272"/>
      <c r="Y57" s="272"/>
      <c r="Z57" s="272"/>
      <c r="AA57" s="273"/>
      <c r="AB57" s="274">
        <f>'LE 06 (PROG)'!AB65</f>
        <v>2.7050000000000001E-2</v>
      </c>
      <c r="AC57" s="275"/>
      <c r="AD57" s="275"/>
      <c r="AE57" s="275"/>
      <c r="AF57" s="275"/>
      <c r="AG57" s="276"/>
      <c r="AH57" s="277">
        <f>'LE 06 (PROG)'!AL65</f>
        <v>1</v>
      </c>
      <c r="AI57" s="278"/>
      <c r="AJ57" s="278"/>
      <c r="AK57" s="278"/>
      <c r="AL57" s="278"/>
      <c r="AM57" s="279"/>
      <c r="AN57" s="280">
        <f>'LE 06 (PROG)'!AL66</f>
        <v>0</v>
      </c>
      <c r="AO57" s="281"/>
      <c r="AP57" s="281"/>
      <c r="AQ57" s="281"/>
      <c r="AR57" s="281"/>
      <c r="AS57" s="282"/>
      <c r="AT57" s="283">
        <f t="shared" si="3"/>
        <v>0</v>
      </c>
      <c r="AU57" s="284"/>
      <c r="AV57" s="284"/>
      <c r="AW57" s="284"/>
      <c r="AX57" s="284"/>
      <c r="AY57" s="285"/>
      <c r="AZ57" s="238">
        <f t="shared" si="4"/>
        <v>2.7050000000000001</v>
      </c>
      <c r="BA57" s="239"/>
      <c r="BB57" s="239"/>
      <c r="BC57" s="239"/>
      <c r="BD57" s="239"/>
      <c r="BE57" s="239"/>
      <c r="BF57" s="240"/>
      <c r="BG57" s="241">
        <f t="shared" si="5"/>
        <v>0</v>
      </c>
      <c r="BH57" s="242"/>
      <c r="BI57" s="242"/>
      <c r="BJ57" s="242"/>
      <c r="BK57" s="242"/>
      <c r="BL57" s="242"/>
      <c r="BM57" s="243"/>
    </row>
    <row r="58" spans="1:65" ht="35.25" customHeight="1" thickBot="1" x14ac:dyDescent="0.25">
      <c r="A58" s="37"/>
      <c r="B58" s="453" t="str">
        <f>'LE 06 (PROG)'!B67</f>
        <v>Realizar seguimiento a la ejecución de los planes de mejoramiento formulados.</v>
      </c>
      <c r="C58" s="454"/>
      <c r="D58" s="454"/>
      <c r="E58" s="454"/>
      <c r="F58" s="454"/>
      <c r="G58" s="454"/>
      <c r="H58" s="454"/>
      <c r="I58" s="454"/>
      <c r="J58" s="454"/>
      <c r="K58" s="454"/>
      <c r="L58" s="454"/>
      <c r="M58" s="454"/>
      <c r="N58" s="454"/>
      <c r="O58" s="454"/>
      <c r="P58" s="454"/>
      <c r="Q58" s="454"/>
      <c r="R58" s="454"/>
      <c r="S58" s="454"/>
      <c r="T58" s="454"/>
      <c r="U58" s="455"/>
      <c r="V58" s="456" t="str">
        <f>'LE 06 (PROG)'!V67</f>
        <v>LE 06 OB 02 AC 09</v>
      </c>
      <c r="W58" s="457"/>
      <c r="X58" s="457"/>
      <c r="Y58" s="457"/>
      <c r="Z58" s="457"/>
      <c r="AA58" s="458"/>
      <c r="AB58" s="459">
        <f>'LE 06 (PROG)'!AB67</f>
        <v>2.051E-2</v>
      </c>
      <c r="AC58" s="460"/>
      <c r="AD58" s="460"/>
      <c r="AE58" s="460"/>
      <c r="AF58" s="460"/>
      <c r="AG58" s="461"/>
      <c r="AH58" s="462">
        <f>'LE 06 (PROG)'!AL67</f>
        <v>12</v>
      </c>
      <c r="AI58" s="463"/>
      <c r="AJ58" s="463"/>
      <c r="AK58" s="463"/>
      <c r="AL58" s="463"/>
      <c r="AM58" s="464"/>
      <c r="AN58" s="465">
        <f>'LE 06 (PROG)'!AL68</f>
        <v>0</v>
      </c>
      <c r="AO58" s="466"/>
      <c r="AP58" s="466"/>
      <c r="AQ58" s="466"/>
      <c r="AR58" s="466"/>
      <c r="AS58" s="467"/>
      <c r="AT58" s="468">
        <f t="shared" si="3"/>
        <v>0</v>
      </c>
      <c r="AU58" s="469"/>
      <c r="AV58" s="469"/>
      <c r="AW58" s="469"/>
      <c r="AX58" s="469"/>
      <c r="AY58" s="470"/>
      <c r="AZ58" s="471">
        <f t="shared" si="4"/>
        <v>2.0510000000000002</v>
      </c>
      <c r="BA58" s="472"/>
      <c r="BB58" s="472"/>
      <c r="BC58" s="472"/>
      <c r="BD58" s="472"/>
      <c r="BE58" s="472"/>
      <c r="BF58" s="473"/>
      <c r="BG58" s="474">
        <f t="shared" si="5"/>
        <v>0</v>
      </c>
      <c r="BH58" s="475"/>
      <c r="BI58" s="475"/>
      <c r="BJ58" s="475"/>
      <c r="BK58" s="475"/>
      <c r="BL58" s="475"/>
      <c r="BM58" s="476"/>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340" t="s">
        <v>2</v>
      </c>
      <c r="C60" s="341"/>
      <c r="D60" s="341"/>
      <c r="E60" s="341"/>
      <c r="F60" s="341"/>
      <c r="G60" s="341"/>
      <c r="H60" s="341"/>
      <c r="I60" s="341"/>
      <c r="J60" s="341"/>
      <c r="K60" s="341"/>
      <c r="L60" s="341"/>
      <c r="M60" s="341"/>
      <c r="N60" s="341"/>
      <c r="O60" s="341"/>
      <c r="P60" s="341"/>
      <c r="Q60" s="341"/>
      <c r="R60" s="341"/>
      <c r="S60" s="341"/>
      <c r="T60" s="341"/>
      <c r="U60" s="342"/>
      <c r="V60" s="346" t="s">
        <v>1</v>
      </c>
      <c r="W60" s="347"/>
      <c r="X60" s="347"/>
      <c r="Y60" s="347"/>
      <c r="Z60" s="347"/>
      <c r="AA60" s="347"/>
      <c r="AB60" s="347"/>
      <c r="AC60" s="347"/>
      <c r="AD60" s="347"/>
      <c r="AE60" s="347"/>
      <c r="AF60" s="347"/>
      <c r="AG60" s="347"/>
      <c r="AH60" s="347"/>
      <c r="AI60" s="347"/>
      <c r="AJ60" s="347"/>
      <c r="AK60" s="347"/>
      <c r="AL60" s="347"/>
      <c r="AM60" s="347"/>
      <c r="AN60" s="347"/>
      <c r="AO60" s="347"/>
      <c r="AP60" s="347"/>
      <c r="AQ60" s="347"/>
      <c r="AR60" s="347"/>
      <c r="AS60" s="347"/>
      <c r="AT60" s="347"/>
      <c r="AU60" s="347"/>
      <c r="AV60" s="347"/>
      <c r="AW60" s="347"/>
      <c r="AX60" s="347"/>
      <c r="AY60" s="348"/>
      <c r="AZ60" s="349">
        <f>SUM(AZ50:BF58)</f>
        <v>99.999000000000009</v>
      </c>
      <c r="BA60" s="350"/>
      <c r="BB60" s="350"/>
      <c r="BC60" s="350"/>
      <c r="BD60" s="350"/>
      <c r="BE60" s="350"/>
      <c r="BF60" s="350"/>
      <c r="BG60" s="350">
        <f>SUM(BG50:BM58)</f>
        <v>76.840333333333334</v>
      </c>
      <c r="BH60" s="350"/>
      <c r="BI60" s="350"/>
      <c r="BJ60" s="350"/>
      <c r="BK60" s="350"/>
      <c r="BL60" s="350"/>
      <c r="BM60" s="351"/>
    </row>
    <row r="61" spans="1:65" ht="18" customHeight="1" thickBot="1" x14ac:dyDescent="0.25">
      <c r="A61" s="37"/>
      <c r="B61" s="343"/>
      <c r="C61" s="344"/>
      <c r="D61" s="344"/>
      <c r="E61" s="344"/>
      <c r="F61" s="344"/>
      <c r="G61" s="344"/>
      <c r="H61" s="344"/>
      <c r="I61" s="344"/>
      <c r="J61" s="344"/>
      <c r="K61" s="344"/>
      <c r="L61" s="344"/>
      <c r="M61" s="344"/>
      <c r="N61" s="344"/>
      <c r="O61" s="344"/>
      <c r="P61" s="344"/>
      <c r="Q61" s="344"/>
      <c r="R61" s="344"/>
      <c r="S61" s="344"/>
      <c r="T61" s="344"/>
      <c r="U61" s="345"/>
      <c r="V61" s="352" t="s">
        <v>3</v>
      </c>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4">
        <f>IF(BG60=100,1,(BG60*1)/AZ60)</f>
        <v>0.7684110174435077</v>
      </c>
      <c r="BA61" s="355"/>
      <c r="BB61" s="355"/>
      <c r="BC61" s="355"/>
      <c r="BD61" s="355"/>
      <c r="BE61" s="355"/>
      <c r="BF61" s="355"/>
      <c r="BG61" s="355"/>
      <c r="BH61" s="355"/>
      <c r="BI61" s="355"/>
      <c r="BJ61" s="355"/>
      <c r="BK61" s="355"/>
      <c r="BL61" s="355"/>
      <c r="BM61" s="356"/>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68" t="s">
        <v>33</v>
      </c>
      <c r="D64" s="126"/>
      <c r="E64" s="126"/>
      <c r="F64" s="126"/>
      <c r="G64" s="126"/>
      <c r="H64" s="126"/>
      <c r="I64" s="126"/>
      <c r="J64" s="126"/>
      <c r="K64" s="126"/>
      <c r="L64" s="126"/>
      <c r="M64" s="126"/>
      <c r="N64" s="126"/>
      <c r="O64" s="127" t="str">
        <f>'LE 06 (PROG)'!O71:BW71</f>
        <v>DESARROLLO TECNOLOGICO.</v>
      </c>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223"/>
    </row>
    <row r="65" spans="1:65" ht="18" customHeight="1" x14ac:dyDescent="0.2">
      <c r="A65" s="37"/>
      <c r="B65" s="7"/>
      <c r="C65" s="68" t="s">
        <v>34</v>
      </c>
      <c r="D65" s="126"/>
      <c r="E65" s="126"/>
      <c r="F65" s="126"/>
      <c r="G65" s="126"/>
      <c r="H65" s="126"/>
      <c r="I65" s="126"/>
      <c r="J65" s="126"/>
      <c r="K65" s="126"/>
      <c r="L65" s="126"/>
      <c r="M65" s="126"/>
      <c r="N65" s="126"/>
      <c r="O65" s="227" t="str">
        <f>'LE 06 (PROG)'!O72:Q72</f>
        <v>LE 06</v>
      </c>
      <c r="P65" s="227"/>
      <c r="Q65" s="227"/>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68" t="s">
        <v>35</v>
      </c>
      <c r="D66" s="68"/>
      <c r="E66" s="68"/>
      <c r="F66" s="68"/>
      <c r="G66" s="68"/>
      <c r="H66" s="68"/>
      <c r="I66" s="68"/>
      <c r="J66" s="68"/>
      <c r="K66" s="68"/>
      <c r="L66" s="68"/>
      <c r="M66" s="68"/>
      <c r="N66" s="68"/>
      <c r="O66" s="128">
        <f>'LE 06 (PROG)'!O73:Q73</f>
        <v>0.2</v>
      </c>
      <c r="P66" s="128"/>
      <c r="Q66" s="128"/>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29" t="s">
        <v>36</v>
      </c>
      <c r="D67" s="129"/>
      <c r="E67" s="129"/>
      <c r="F67" s="129"/>
      <c r="G67" s="129"/>
      <c r="H67" s="129"/>
      <c r="I67" s="129"/>
      <c r="J67" s="129"/>
      <c r="K67" s="129"/>
      <c r="L67" s="129"/>
      <c r="M67" s="129"/>
      <c r="N67" s="129"/>
      <c r="O67" s="65" t="str">
        <f>'LE 06 (PROG)'!O74:BW74</f>
        <v>Cumplir con el Plan de Mantenimiento Hospitalario.</v>
      </c>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237"/>
    </row>
    <row r="68" spans="1:65" ht="18" customHeight="1" x14ac:dyDescent="0.2">
      <c r="A68" s="37"/>
      <c r="B68" s="7"/>
      <c r="C68" s="68" t="s">
        <v>34</v>
      </c>
      <c r="D68" s="68"/>
      <c r="E68" s="68"/>
      <c r="F68" s="68"/>
      <c r="G68" s="68"/>
      <c r="H68" s="68"/>
      <c r="I68" s="68"/>
      <c r="J68" s="68"/>
      <c r="K68" s="68"/>
      <c r="L68" s="68"/>
      <c r="M68" s="68"/>
      <c r="N68" s="68"/>
      <c r="O68" s="66" t="str">
        <f>'LE 06 (PROG)'!O75:R75</f>
        <v>LE 06 OB 03</v>
      </c>
      <c r="P68" s="67"/>
      <c r="Q68" s="67"/>
      <c r="R68" s="67"/>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68" t="s">
        <v>37</v>
      </c>
      <c r="D69" s="68"/>
      <c r="E69" s="68"/>
      <c r="F69" s="68"/>
      <c r="G69" s="68"/>
      <c r="H69" s="68"/>
      <c r="I69" s="68"/>
      <c r="J69" s="68"/>
      <c r="K69" s="68"/>
      <c r="L69" s="68"/>
      <c r="M69" s="68"/>
      <c r="N69" s="68"/>
      <c r="O69" s="66">
        <f>'LE 06 (PROG)'!O76:Q76</f>
        <v>0.15</v>
      </c>
      <c r="P69" s="67"/>
      <c r="Q69" s="67"/>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68" t="s">
        <v>38</v>
      </c>
      <c r="D70" s="68"/>
      <c r="E70" s="68"/>
      <c r="F70" s="68"/>
      <c r="G70" s="68"/>
      <c r="H70" s="68"/>
      <c r="I70" s="68"/>
      <c r="J70" s="68"/>
      <c r="K70" s="68"/>
      <c r="L70" s="68"/>
      <c r="M70" s="68"/>
      <c r="N70" s="68"/>
      <c r="O70" s="67" t="str">
        <f>'LE 06 (PROG)'!O77:BW77</f>
        <v>Subgerente Administrativa.</v>
      </c>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223"/>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231" t="s">
        <v>39</v>
      </c>
      <c r="C72" s="232"/>
      <c r="D72" s="232"/>
      <c r="E72" s="232"/>
      <c r="F72" s="232"/>
      <c r="G72" s="232"/>
      <c r="H72" s="232"/>
      <c r="I72" s="232"/>
      <c r="J72" s="232"/>
      <c r="K72" s="232"/>
      <c r="L72" s="232"/>
      <c r="M72" s="232"/>
      <c r="N72" s="232"/>
      <c r="O72" s="232"/>
      <c r="P72" s="232"/>
      <c r="Q72" s="232"/>
      <c r="R72" s="232"/>
      <c r="S72" s="232"/>
      <c r="T72" s="232"/>
      <c r="U72" s="233"/>
      <c r="V72" s="231" t="s">
        <v>40</v>
      </c>
      <c r="W72" s="232"/>
      <c r="X72" s="232"/>
      <c r="Y72" s="232"/>
      <c r="Z72" s="232"/>
      <c r="AA72" s="233"/>
      <c r="AB72" s="234" t="s">
        <v>9</v>
      </c>
      <c r="AC72" s="235"/>
      <c r="AD72" s="235"/>
      <c r="AE72" s="235"/>
      <c r="AF72" s="235"/>
      <c r="AG72" s="236"/>
      <c r="AH72" s="234" t="s">
        <v>49</v>
      </c>
      <c r="AI72" s="235"/>
      <c r="AJ72" s="235"/>
      <c r="AK72" s="235"/>
      <c r="AL72" s="235"/>
      <c r="AM72" s="236"/>
      <c r="AN72" s="234" t="s">
        <v>10</v>
      </c>
      <c r="AO72" s="235"/>
      <c r="AP72" s="235"/>
      <c r="AQ72" s="235"/>
      <c r="AR72" s="235"/>
      <c r="AS72" s="236"/>
      <c r="AT72" s="234" t="s">
        <v>48</v>
      </c>
      <c r="AU72" s="235"/>
      <c r="AV72" s="235"/>
      <c r="AW72" s="235"/>
      <c r="AX72" s="235"/>
      <c r="AY72" s="236"/>
      <c r="AZ72" s="234" t="s">
        <v>7</v>
      </c>
      <c r="BA72" s="235"/>
      <c r="BB72" s="235"/>
      <c r="BC72" s="235"/>
      <c r="BD72" s="235"/>
      <c r="BE72" s="235"/>
      <c r="BF72" s="236"/>
      <c r="BG72" s="234" t="s">
        <v>6</v>
      </c>
      <c r="BH72" s="235"/>
      <c r="BI72" s="235"/>
      <c r="BJ72" s="235"/>
      <c r="BK72" s="235"/>
      <c r="BL72" s="235"/>
      <c r="BM72" s="236"/>
    </row>
    <row r="73" spans="1:65" ht="54.75" customHeight="1" x14ac:dyDescent="0.2">
      <c r="A73" s="37"/>
      <c r="B73" s="286" t="str">
        <f>'LE 06 (PROG)'!B81</f>
        <v>Formular un Plan de Mantenimiento Preventivo y Correctivo para la planta física, muebles y enseres, equipos biomédicos, equipos de comunicaciones y cómputo vehículos y maquinaria de la Empresa Social del Estado.</v>
      </c>
      <c r="C73" s="287"/>
      <c r="D73" s="287"/>
      <c r="E73" s="287"/>
      <c r="F73" s="287"/>
      <c r="G73" s="287"/>
      <c r="H73" s="287"/>
      <c r="I73" s="287"/>
      <c r="J73" s="287"/>
      <c r="K73" s="287"/>
      <c r="L73" s="287"/>
      <c r="M73" s="287"/>
      <c r="N73" s="287"/>
      <c r="O73" s="287"/>
      <c r="P73" s="287"/>
      <c r="Q73" s="287"/>
      <c r="R73" s="287"/>
      <c r="S73" s="287"/>
      <c r="T73" s="287"/>
      <c r="U73" s="288"/>
      <c r="V73" s="289" t="str">
        <f>'LE 06 (PROG)'!V81</f>
        <v>LE 06 OB 03 AC 01</v>
      </c>
      <c r="W73" s="290"/>
      <c r="X73" s="290"/>
      <c r="Y73" s="290"/>
      <c r="Z73" s="290"/>
      <c r="AA73" s="291"/>
      <c r="AB73" s="292">
        <f>'LE 06 (PROG)'!AB81</f>
        <v>1.636E-2</v>
      </c>
      <c r="AC73" s="293"/>
      <c r="AD73" s="293"/>
      <c r="AE73" s="293"/>
      <c r="AF73" s="293"/>
      <c r="AG73" s="294"/>
      <c r="AH73" s="295">
        <f>'LE 06 (PROG)'!AL81</f>
        <v>2</v>
      </c>
      <c r="AI73" s="296"/>
      <c r="AJ73" s="296"/>
      <c r="AK73" s="296"/>
      <c r="AL73" s="296"/>
      <c r="AM73" s="297"/>
      <c r="AN73" s="298">
        <f>'LE 06 (PROG)'!AL82</f>
        <v>2</v>
      </c>
      <c r="AO73" s="299"/>
      <c r="AP73" s="299"/>
      <c r="AQ73" s="299"/>
      <c r="AR73" s="299"/>
      <c r="AS73" s="300"/>
      <c r="AT73" s="301">
        <f>IF(AH73=0,"",(AN73*1)/AH73)</f>
        <v>1</v>
      </c>
      <c r="AU73" s="302"/>
      <c r="AV73" s="302"/>
      <c r="AW73" s="302"/>
      <c r="AX73" s="302"/>
      <c r="AY73" s="303"/>
      <c r="AZ73" s="304">
        <f>AB73*100</f>
        <v>1.6359999999999999</v>
      </c>
      <c r="BA73" s="305"/>
      <c r="BB73" s="305"/>
      <c r="BC73" s="305"/>
      <c r="BD73" s="305"/>
      <c r="BE73" s="305"/>
      <c r="BF73" s="306"/>
      <c r="BG73" s="307">
        <f>IF(AH73=0,(AZ73),((AT73*AB73)*100))</f>
        <v>1.6359999999999999</v>
      </c>
      <c r="BH73" s="308"/>
      <c r="BI73" s="308"/>
      <c r="BJ73" s="308"/>
      <c r="BK73" s="308"/>
      <c r="BL73" s="308"/>
      <c r="BM73" s="309"/>
    </row>
    <row r="74" spans="1:65" ht="35.25" customHeight="1" x14ac:dyDescent="0.2">
      <c r="A74" s="37"/>
      <c r="B74" s="268" t="str">
        <f>'LE 06 (PROG)'!B83</f>
        <v>Ejecutar las actividades contenidas en el Plan de Mantenimiento Preventivo y Correctivo.</v>
      </c>
      <c r="C74" s="269"/>
      <c r="D74" s="269"/>
      <c r="E74" s="269"/>
      <c r="F74" s="269"/>
      <c r="G74" s="269"/>
      <c r="H74" s="269"/>
      <c r="I74" s="269"/>
      <c r="J74" s="269"/>
      <c r="K74" s="269"/>
      <c r="L74" s="269"/>
      <c r="M74" s="269"/>
      <c r="N74" s="269"/>
      <c r="O74" s="269"/>
      <c r="P74" s="269"/>
      <c r="Q74" s="269"/>
      <c r="R74" s="269"/>
      <c r="S74" s="269"/>
      <c r="T74" s="269"/>
      <c r="U74" s="270"/>
      <c r="V74" s="271" t="str">
        <f>'LE 06 (PROG)'!V83</f>
        <v>LE 06 OB 03 AC 02</v>
      </c>
      <c r="W74" s="272"/>
      <c r="X74" s="272"/>
      <c r="Y74" s="272"/>
      <c r="Z74" s="272"/>
      <c r="AA74" s="273"/>
      <c r="AB74" s="274">
        <f>'LE 06 (PROG)'!AB83</f>
        <v>0.45330999999999999</v>
      </c>
      <c r="AC74" s="275"/>
      <c r="AD74" s="275"/>
      <c r="AE74" s="275"/>
      <c r="AF74" s="275"/>
      <c r="AG74" s="276"/>
      <c r="AH74" s="277">
        <f>'LE 06 (PROG)'!AL83</f>
        <v>2</v>
      </c>
      <c r="AI74" s="278"/>
      <c r="AJ74" s="278"/>
      <c r="AK74" s="278"/>
      <c r="AL74" s="278"/>
      <c r="AM74" s="279"/>
      <c r="AN74" s="280">
        <f>'LE 06 (PROG)'!AL84</f>
        <v>1.75</v>
      </c>
      <c r="AO74" s="281"/>
      <c r="AP74" s="281"/>
      <c r="AQ74" s="281"/>
      <c r="AR74" s="281"/>
      <c r="AS74" s="282"/>
      <c r="AT74" s="283">
        <f t="shared" ref="AT74:AT81" si="6">IF(AH74=0,"",(AN74*1)/AH74)</f>
        <v>0.875</v>
      </c>
      <c r="AU74" s="284"/>
      <c r="AV74" s="284"/>
      <c r="AW74" s="284"/>
      <c r="AX74" s="284"/>
      <c r="AY74" s="285"/>
      <c r="AZ74" s="238">
        <f t="shared" ref="AZ74:AZ81" si="7">AB74*100</f>
        <v>45.330999999999996</v>
      </c>
      <c r="BA74" s="239"/>
      <c r="BB74" s="239"/>
      <c r="BC74" s="239"/>
      <c r="BD74" s="239"/>
      <c r="BE74" s="239"/>
      <c r="BF74" s="240"/>
      <c r="BG74" s="241">
        <f t="shared" ref="BG74:BG81" si="8">IF(AH74=0,(AZ74),((AT74*AB74)*100))</f>
        <v>39.664625000000001</v>
      </c>
      <c r="BH74" s="242"/>
      <c r="BI74" s="242"/>
      <c r="BJ74" s="242"/>
      <c r="BK74" s="242"/>
      <c r="BL74" s="242"/>
      <c r="BM74" s="243"/>
    </row>
    <row r="75" spans="1:65" ht="35.25" customHeight="1" x14ac:dyDescent="0.2">
      <c r="A75" s="37"/>
      <c r="B75" s="244" t="str">
        <f>'LE 06 (PROG)'!B85</f>
        <v>Presentar informes al Comité Directivo de la Empresa Social del Estado de la ejecución del Plan de Mantenimiento Preventivo y Correctivo.</v>
      </c>
      <c r="C75" s="245"/>
      <c r="D75" s="245"/>
      <c r="E75" s="245"/>
      <c r="F75" s="245"/>
      <c r="G75" s="245"/>
      <c r="H75" s="245"/>
      <c r="I75" s="245"/>
      <c r="J75" s="245"/>
      <c r="K75" s="245"/>
      <c r="L75" s="245"/>
      <c r="M75" s="245"/>
      <c r="N75" s="245"/>
      <c r="O75" s="245"/>
      <c r="P75" s="245"/>
      <c r="Q75" s="245"/>
      <c r="R75" s="245"/>
      <c r="S75" s="245"/>
      <c r="T75" s="245"/>
      <c r="U75" s="246"/>
      <c r="V75" s="247" t="str">
        <f>'LE 06 (PROG)'!V85</f>
        <v>LE 06 OB 03 AC 03</v>
      </c>
      <c r="W75" s="248"/>
      <c r="X75" s="248"/>
      <c r="Y75" s="248"/>
      <c r="Z75" s="248"/>
      <c r="AA75" s="249"/>
      <c r="AB75" s="250">
        <f>'LE 06 (PROG)'!AB85</f>
        <v>3.46E-3</v>
      </c>
      <c r="AC75" s="251"/>
      <c r="AD75" s="251"/>
      <c r="AE75" s="251"/>
      <c r="AF75" s="251"/>
      <c r="AG75" s="252"/>
      <c r="AH75" s="253">
        <f>'LE 06 (PROG)'!AL85</f>
        <v>12</v>
      </c>
      <c r="AI75" s="254"/>
      <c r="AJ75" s="254"/>
      <c r="AK75" s="254"/>
      <c r="AL75" s="254"/>
      <c r="AM75" s="255"/>
      <c r="AN75" s="256">
        <f>'LE 06 (PROG)'!AL86</f>
        <v>3</v>
      </c>
      <c r="AO75" s="257"/>
      <c r="AP75" s="257"/>
      <c r="AQ75" s="257"/>
      <c r="AR75" s="257"/>
      <c r="AS75" s="258"/>
      <c r="AT75" s="259">
        <f t="shared" si="6"/>
        <v>0.25</v>
      </c>
      <c r="AU75" s="260"/>
      <c r="AV75" s="260"/>
      <c r="AW75" s="260"/>
      <c r="AX75" s="260"/>
      <c r="AY75" s="261"/>
      <c r="AZ75" s="262">
        <f t="shared" si="7"/>
        <v>0.34599999999999997</v>
      </c>
      <c r="BA75" s="263"/>
      <c r="BB75" s="263"/>
      <c r="BC75" s="263"/>
      <c r="BD75" s="263"/>
      <c r="BE75" s="263"/>
      <c r="BF75" s="264"/>
      <c r="BG75" s="265">
        <f t="shared" si="8"/>
        <v>8.6499999999999994E-2</v>
      </c>
      <c r="BH75" s="266"/>
      <c r="BI75" s="266"/>
      <c r="BJ75" s="266"/>
      <c r="BK75" s="266"/>
      <c r="BL75" s="266"/>
      <c r="BM75" s="267"/>
    </row>
    <row r="76" spans="1:65" ht="35.25" customHeight="1" x14ac:dyDescent="0.2">
      <c r="A76" s="37"/>
      <c r="B76" s="268" t="str">
        <f>'LE 06 (PROG)'!B87</f>
        <v>Formular planes de mejoramientos con base en de la ejcución del Plan de Mantenimiento Preventivo y Correctivo.</v>
      </c>
      <c r="C76" s="269"/>
      <c r="D76" s="269"/>
      <c r="E76" s="269"/>
      <c r="F76" s="269"/>
      <c r="G76" s="269"/>
      <c r="H76" s="269"/>
      <c r="I76" s="269"/>
      <c r="J76" s="269"/>
      <c r="K76" s="269"/>
      <c r="L76" s="269"/>
      <c r="M76" s="269"/>
      <c r="N76" s="269"/>
      <c r="O76" s="269"/>
      <c r="P76" s="269"/>
      <c r="Q76" s="269"/>
      <c r="R76" s="269"/>
      <c r="S76" s="269"/>
      <c r="T76" s="269"/>
      <c r="U76" s="270"/>
      <c r="V76" s="271" t="str">
        <f>'LE 06 (PROG)'!V87</f>
        <v>LE 06 OB 03 AC 04</v>
      </c>
      <c r="W76" s="272"/>
      <c r="X76" s="272"/>
      <c r="Y76" s="272"/>
      <c r="Z76" s="272"/>
      <c r="AA76" s="273"/>
      <c r="AB76" s="274">
        <f>'LE 06 (PROG)'!AB87</f>
        <v>3.46E-3</v>
      </c>
      <c r="AC76" s="275"/>
      <c r="AD76" s="275"/>
      <c r="AE76" s="275"/>
      <c r="AF76" s="275"/>
      <c r="AG76" s="276"/>
      <c r="AH76" s="277">
        <f>'LE 06 (PROG)'!AL87</f>
        <v>12</v>
      </c>
      <c r="AI76" s="278"/>
      <c r="AJ76" s="278"/>
      <c r="AK76" s="278"/>
      <c r="AL76" s="278"/>
      <c r="AM76" s="279"/>
      <c r="AN76" s="280">
        <f>'LE 06 (PROG)'!AL88</f>
        <v>0</v>
      </c>
      <c r="AO76" s="281"/>
      <c r="AP76" s="281"/>
      <c r="AQ76" s="281"/>
      <c r="AR76" s="281"/>
      <c r="AS76" s="282"/>
      <c r="AT76" s="283">
        <f t="shared" si="6"/>
        <v>0</v>
      </c>
      <c r="AU76" s="284"/>
      <c r="AV76" s="284"/>
      <c r="AW76" s="284"/>
      <c r="AX76" s="284"/>
      <c r="AY76" s="285"/>
      <c r="AZ76" s="238">
        <f t="shared" si="7"/>
        <v>0.34599999999999997</v>
      </c>
      <c r="BA76" s="239"/>
      <c r="BB76" s="239"/>
      <c r="BC76" s="239"/>
      <c r="BD76" s="239"/>
      <c r="BE76" s="239"/>
      <c r="BF76" s="240"/>
      <c r="BG76" s="241">
        <f t="shared" si="8"/>
        <v>0</v>
      </c>
      <c r="BH76" s="242"/>
      <c r="BI76" s="242"/>
      <c r="BJ76" s="242"/>
      <c r="BK76" s="242"/>
      <c r="BL76" s="242"/>
      <c r="BM76" s="243"/>
    </row>
    <row r="77" spans="1:65" ht="35.25" customHeight="1" x14ac:dyDescent="0.2">
      <c r="A77" s="37"/>
      <c r="B77" s="244" t="str">
        <f>'LE 06 (PROG)'!B89</f>
        <v>Ejecutar las actividades contenidas en los planes de mejoramiento derivados de de la ejecución del Plan de Mantenimiento Preventivo y Correctivo.</v>
      </c>
      <c r="C77" s="245"/>
      <c r="D77" s="245"/>
      <c r="E77" s="245"/>
      <c r="F77" s="245"/>
      <c r="G77" s="245"/>
      <c r="H77" s="245"/>
      <c r="I77" s="245"/>
      <c r="J77" s="245"/>
      <c r="K77" s="245"/>
      <c r="L77" s="245"/>
      <c r="M77" s="245"/>
      <c r="N77" s="245"/>
      <c r="O77" s="245"/>
      <c r="P77" s="245"/>
      <c r="Q77" s="245"/>
      <c r="R77" s="245"/>
      <c r="S77" s="245"/>
      <c r="T77" s="245"/>
      <c r="U77" s="246"/>
      <c r="V77" s="247" t="str">
        <f>'LE 06 (PROG)'!V89</f>
        <v>LE 06 OB 03 AC 05</v>
      </c>
      <c r="W77" s="248"/>
      <c r="X77" s="248"/>
      <c r="Y77" s="248"/>
      <c r="Z77" s="248"/>
      <c r="AA77" s="249"/>
      <c r="AB77" s="250">
        <f>'LE 06 (PROG)'!AB89</f>
        <v>1.5100000000000001E-3</v>
      </c>
      <c r="AC77" s="251"/>
      <c r="AD77" s="251"/>
      <c r="AE77" s="251"/>
      <c r="AF77" s="251"/>
      <c r="AG77" s="252"/>
      <c r="AH77" s="253">
        <f>'LE 06 (PROG)'!AL89</f>
        <v>2</v>
      </c>
      <c r="AI77" s="254"/>
      <c r="AJ77" s="254"/>
      <c r="AK77" s="254"/>
      <c r="AL77" s="254"/>
      <c r="AM77" s="255"/>
      <c r="AN77" s="256">
        <f>'LE 06 (PROG)'!AL90</f>
        <v>0</v>
      </c>
      <c r="AO77" s="257"/>
      <c r="AP77" s="257"/>
      <c r="AQ77" s="257"/>
      <c r="AR77" s="257"/>
      <c r="AS77" s="258"/>
      <c r="AT77" s="259">
        <f t="shared" si="6"/>
        <v>0</v>
      </c>
      <c r="AU77" s="260"/>
      <c r="AV77" s="260"/>
      <c r="AW77" s="260"/>
      <c r="AX77" s="260"/>
      <c r="AY77" s="261"/>
      <c r="AZ77" s="262">
        <f t="shared" si="7"/>
        <v>0.151</v>
      </c>
      <c r="BA77" s="263"/>
      <c r="BB77" s="263"/>
      <c r="BC77" s="263"/>
      <c r="BD77" s="263"/>
      <c r="BE77" s="263"/>
      <c r="BF77" s="264"/>
      <c r="BG77" s="265">
        <f t="shared" si="8"/>
        <v>0</v>
      </c>
      <c r="BH77" s="266"/>
      <c r="BI77" s="266"/>
      <c r="BJ77" s="266"/>
      <c r="BK77" s="266"/>
      <c r="BL77" s="266"/>
      <c r="BM77" s="267"/>
    </row>
    <row r="78" spans="1:65" ht="35.25" customHeight="1" x14ac:dyDescent="0.2">
      <c r="A78" s="37"/>
      <c r="B78" s="268" t="str">
        <f>'LE 06 (PROG)'!B91</f>
        <v>Realizar seguimiento a la ejecución de los planes de mejoramiento formulados.</v>
      </c>
      <c r="C78" s="269"/>
      <c r="D78" s="269"/>
      <c r="E78" s="269"/>
      <c r="F78" s="269"/>
      <c r="G78" s="269"/>
      <c r="H78" s="269"/>
      <c r="I78" s="269"/>
      <c r="J78" s="269"/>
      <c r="K78" s="269"/>
      <c r="L78" s="269"/>
      <c r="M78" s="269"/>
      <c r="N78" s="269"/>
      <c r="O78" s="269"/>
      <c r="P78" s="269"/>
      <c r="Q78" s="269"/>
      <c r="R78" s="269"/>
      <c r="S78" s="269"/>
      <c r="T78" s="269"/>
      <c r="U78" s="270"/>
      <c r="V78" s="271" t="str">
        <f>'LE 06 (PROG)'!V91</f>
        <v>LE 06 OB 03 AC 06</v>
      </c>
      <c r="W78" s="272"/>
      <c r="X78" s="272"/>
      <c r="Y78" s="272"/>
      <c r="Z78" s="272"/>
      <c r="AA78" s="273"/>
      <c r="AB78" s="274">
        <f>'LE 06 (PROG)'!AB91</f>
        <v>3.46E-3</v>
      </c>
      <c r="AC78" s="275"/>
      <c r="AD78" s="275"/>
      <c r="AE78" s="275"/>
      <c r="AF78" s="275"/>
      <c r="AG78" s="276"/>
      <c r="AH78" s="277">
        <f>'LE 06 (PROG)'!AL91</f>
        <v>12</v>
      </c>
      <c r="AI78" s="278"/>
      <c r="AJ78" s="278"/>
      <c r="AK78" s="278"/>
      <c r="AL78" s="278"/>
      <c r="AM78" s="279"/>
      <c r="AN78" s="280">
        <f>'LE 06 (PROG)'!AL92</f>
        <v>0</v>
      </c>
      <c r="AO78" s="281"/>
      <c r="AP78" s="281"/>
      <c r="AQ78" s="281"/>
      <c r="AR78" s="281"/>
      <c r="AS78" s="282"/>
      <c r="AT78" s="283">
        <f t="shared" si="6"/>
        <v>0</v>
      </c>
      <c r="AU78" s="284"/>
      <c r="AV78" s="284"/>
      <c r="AW78" s="284"/>
      <c r="AX78" s="284"/>
      <c r="AY78" s="285"/>
      <c r="AZ78" s="238">
        <f t="shared" si="7"/>
        <v>0.34599999999999997</v>
      </c>
      <c r="BA78" s="239"/>
      <c r="BB78" s="239"/>
      <c r="BC78" s="239"/>
      <c r="BD78" s="239"/>
      <c r="BE78" s="239"/>
      <c r="BF78" s="240"/>
      <c r="BG78" s="241">
        <f t="shared" si="8"/>
        <v>0</v>
      </c>
      <c r="BH78" s="242"/>
      <c r="BI78" s="242"/>
      <c r="BJ78" s="242"/>
      <c r="BK78" s="242"/>
      <c r="BL78" s="242"/>
      <c r="BM78" s="243"/>
    </row>
    <row r="79" spans="1:65" ht="18" customHeight="1" x14ac:dyDescent="0.2">
      <c r="A79" s="37"/>
      <c r="B79" s="244" t="str">
        <f>'LE 06 (PROG)'!B93</f>
        <v>Ejecutar acciones de aseo y jardineria de la planta física.</v>
      </c>
      <c r="C79" s="245"/>
      <c r="D79" s="245"/>
      <c r="E79" s="245"/>
      <c r="F79" s="245"/>
      <c r="G79" s="245"/>
      <c r="H79" s="245"/>
      <c r="I79" s="245"/>
      <c r="J79" s="245"/>
      <c r="K79" s="245"/>
      <c r="L79" s="245"/>
      <c r="M79" s="245"/>
      <c r="N79" s="245"/>
      <c r="O79" s="245"/>
      <c r="P79" s="245"/>
      <c r="Q79" s="245"/>
      <c r="R79" s="245"/>
      <c r="S79" s="245"/>
      <c r="T79" s="245"/>
      <c r="U79" s="246"/>
      <c r="V79" s="247" t="str">
        <f>'LE 06 (PROG)'!V93</f>
        <v>LE 06 OB 03 AC 07</v>
      </c>
      <c r="W79" s="248"/>
      <c r="X79" s="248"/>
      <c r="Y79" s="248"/>
      <c r="Z79" s="248"/>
      <c r="AA79" s="249"/>
      <c r="AB79" s="250">
        <f>'LE 06 (PROG)'!AB93</f>
        <v>0.26057000000000002</v>
      </c>
      <c r="AC79" s="251"/>
      <c r="AD79" s="251"/>
      <c r="AE79" s="251"/>
      <c r="AF79" s="251"/>
      <c r="AG79" s="252"/>
      <c r="AH79" s="253">
        <f>'LE 06 (PROG)'!AL93</f>
        <v>2</v>
      </c>
      <c r="AI79" s="254"/>
      <c r="AJ79" s="254"/>
      <c r="AK79" s="254"/>
      <c r="AL79" s="254"/>
      <c r="AM79" s="255"/>
      <c r="AN79" s="256">
        <f>'LE 06 (PROG)'!AL94</f>
        <v>2</v>
      </c>
      <c r="AO79" s="257"/>
      <c r="AP79" s="257"/>
      <c r="AQ79" s="257"/>
      <c r="AR79" s="257"/>
      <c r="AS79" s="258"/>
      <c r="AT79" s="259">
        <f t="shared" si="6"/>
        <v>1</v>
      </c>
      <c r="AU79" s="260"/>
      <c r="AV79" s="260"/>
      <c r="AW79" s="260"/>
      <c r="AX79" s="260"/>
      <c r="AY79" s="261"/>
      <c r="AZ79" s="262">
        <f t="shared" si="7"/>
        <v>26.057000000000002</v>
      </c>
      <c r="BA79" s="263"/>
      <c r="BB79" s="263"/>
      <c r="BC79" s="263"/>
      <c r="BD79" s="263"/>
      <c r="BE79" s="263"/>
      <c r="BF79" s="264"/>
      <c r="BG79" s="265">
        <f t="shared" si="8"/>
        <v>26.057000000000002</v>
      </c>
      <c r="BH79" s="266"/>
      <c r="BI79" s="266"/>
      <c r="BJ79" s="266"/>
      <c r="BK79" s="266"/>
      <c r="BL79" s="266"/>
      <c r="BM79" s="267"/>
    </row>
    <row r="80" spans="1:65" ht="18" customHeight="1" x14ac:dyDescent="0.2">
      <c r="A80" s="37"/>
      <c r="B80" s="268" t="str">
        <f>'LE 06 (PROG)'!B95</f>
        <v>Ejecutar acciones de ropería (lavanderia, planchado y distribución).</v>
      </c>
      <c r="C80" s="269"/>
      <c r="D80" s="269"/>
      <c r="E80" s="269"/>
      <c r="F80" s="269"/>
      <c r="G80" s="269"/>
      <c r="H80" s="269"/>
      <c r="I80" s="269"/>
      <c r="J80" s="269"/>
      <c r="K80" s="269"/>
      <c r="L80" s="269"/>
      <c r="M80" s="269"/>
      <c r="N80" s="269"/>
      <c r="O80" s="269"/>
      <c r="P80" s="269"/>
      <c r="Q80" s="269"/>
      <c r="R80" s="269"/>
      <c r="S80" s="269"/>
      <c r="T80" s="269"/>
      <c r="U80" s="270"/>
      <c r="V80" s="271" t="str">
        <f>'LE 06 (PROG)'!V95</f>
        <v>LE 06 OB 03 AC 08</v>
      </c>
      <c r="W80" s="272"/>
      <c r="X80" s="272"/>
      <c r="Y80" s="272"/>
      <c r="Z80" s="272"/>
      <c r="AA80" s="273"/>
      <c r="AB80" s="274">
        <f>'LE 06 (PROG)'!AB95</f>
        <v>8.7099999999999997E-2</v>
      </c>
      <c r="AC80" s="275"/>
      <c r="AD80" s="275"/>
      <c r="AE80" s="275"/>
      <c r="AF80" s="275"/>
      <c r="AG80" s="276"/>
      <c r="AH80" s="277">
        <f>'LE 06 (PROG)'!AL95</f>
        <v>2</v>
      </c>
      <c r="AI80" s="278"/>
      <c r="AJ80" s="278"/>
      <c r="AK80" s="278"/>
      <c r="AL80" s="278"/>
      <c r="AM80" s="279"/>
      <c r="AN80" s="280">
        <f>'LE 06 (PROG)'!AL96</f>
        <v>2</v>
      </c>
      <c r="AO80" s="281"/>
      <c r="AP80" s="281"/>
      <c r="AQ80" s="281"/>
      <c r="AR80" s="281"/>
      <c r="AS80" s="282"/>
      <c r="AT80" s="283">
        <f t="shared" si="6"/>
        <v>1</v>
      </c>
      <c r="AU80" s="284"/>
      <c r="AV80" s="284"/>
      <c r="AW80" s="284"/>
      <c r="AX80" s="284"/>
      <c r="AY80" s="285"/>
      <c r="AZ80" s="238">
        <f t="shared" si="7"/>
        <v>8.7099999999999991</v>
      </c>
      <c r="BA80" s="239"/>
      <c r="BB80" s="239"/>
      <c r="BC80" s="239"/>
      <c r="BD80" s="239"/>
      <c r="BE80" s="239"/>
      <c r="BF80" s="240"/>
      <c r="BG80" s="241">
        <f t="shared" si="8"/>
        <v>8.7099999999999991</v>
      </c>
      <c r="BH80" s="242"/>
      <c r="BI80" s="242"/>
      <c r="BJ80" s="242"/>
      <c r="BK80" s="242"/>
      <c r="BL80" s="242"/>
      <c r="BM80" s="243"/>
    </row>
    <row r="81" spans="1:65" ht="18" customHeight="1" thickBot="1" x14ac:dyDescent="0.25">
      <c r="A81" s="37"/>
      <c r="B81" s="453" t="str">
        <f>'LE 06 (PROG)'!B97</f>
        <v>Realizar acciones de vigilancia en las diferentes áreas de la institución.</v>
      </c>
      <c r="C81" s="454"/>
      <c r="D81" s="454"/>
      <c r="E81" s="454"/>
      <c r="F81" s="454"/>
      <c r="G81" s="454"/>
      <c r="H81" s="454"/>
      <c r="I81" s="454"/>
      <c r="J81" s="454"/>
      <c r="K81" s="454"/>
      <c r="L81" s="454"/>
      <c r="M81" s="454"/>
      <c r="N81" s="454"/>
      <c r="O81" s="454"/>
      <c r="P81" s="454"/>
      <c r="Q81" s="454"/>
      <c r="R81" s="454"/>
      <c r="S81" s="454"/>
      <c r="T81" s="454"/>
      <c r="U81" s="455"/>
      <c r="V81" s="456" t="str">
        <f>'LE 06 (PROG)'!V97</f>
        <v>LE 06 OB 03 AC 09</v>
      </c>
      <c r="W81" s="457"/>
      <c r="X81" s="457"/>
      <c r="Y81" s="457"/>
      <c r="Z81" s="457"/>
      <c r="AA81" s="458"/>
      <c r="AB81" s="459">
        <f>'LE 06 (PROG)'!AB97</f>
        <v>0.17077999999999999</v>
      </c>
      <c r="AC81" s="460"/>
      <c r="AD81" s="460"/>
      <c r="AE81" s="460"/>
      <c r="AF81" s="460"/>
      <c r="AG81" s="461"/>
      <c r="AH81" s="462">
        <f>'LE 06 (PROG)'!AL97</f>
        <v>2</v>
      </c>
      <c r="AI81" s="463"/>
      <c r="AJ81" s="463"/>
      <c r="AK81" s="463"/>
      <c r="AL81" s="463"/>
      <c r="AM81" s="464"/>
      <c r="AN81" s="465">
        <f>'LE 06 (PROG)'!AL98</f>
        <v>2</v>
      </c>
      <c r="AO81" s="466"/>
      <c r="AP81" s="466"/>
      <c r="AQ81" s="466"/>
      <c r="AR81" s="466"/>
      <c r="AS81" s="467"/>
      <c r="AT81" s="468">
        <f t="shared" si="6"/>
        <v>1</v>
      </c>
      <c r="AU81" s="469"/>
      <c r="AV81" s="469"/>
      <c r="AW81" s="469"/>
      <c r="AX81" s="469"/>
      <c r="AY81" s="470"/>
      <c r="AZ81" s="471">
        <f t="shared" si="7"/>
        <v>17.077999999999999</v>
      </c>
      <c r="BA81" s="472"/>
      <c r="BB81" s="472"/>
      <c r="BC81" s="472"/>
      <c r="BD81" s="472"/>
      <c r="BE81" s="472"/>
      <c r="BF81" s="473"/>
      <c r="BG81" s="474">
        <f t="shared" si="8"/>
        <v>17.077999999999999</v>
      </c>
      <c r="BH81" s="475"/>
      <c r="BI81" s="475"/>
      <c r="BJ81" s="475"/>
      <c r="BK81" s="475"/>
      <c r="BL81" s="475"/>
      <c r="BM81" s="476"/>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340" t="s">
        <v>2</v>
      </c>
      <c r="C83" s="341"/>
      <c r="D83" s="341"/>
      <c r="E83" s="341"/>
      <c r="F83" s="341"/>
      <c r="G83" s="341"/>
      <c r="H83" s="341"/>
      <c r="I83" s="341"/>
      <c r="J83" s="341"/>
      <c r="K83" s="341"/>
      <c r="L83" s="341"/>
      <c r="M83" s="341"/>
      <c r="N83" s="341"/>
      <c r="O83" s="341"/>
      <c r="P83" s="341"/>
      <c r="Q83" s="341"/>
      <c r="R83" s="341"/>
      <c r="S83" s="341"/>
      <c r="T83" s="341"/>
      <c r="U83" s="342"/>
      <c r="V83" s="346" t="s">
        <v>1</v>
      </c>
      <c r="W83" s="347"/>
      <c r="X83" s="347"/>
      <c r="Y83" s="347"/>
      <c r="Z83" s="347"/>
      <c r="AA83" s="347"/>
      <c r="AB83" s="347"/>
      <c r="AC83" s="347"/>
      <c r="AD83" s="347"/>
      <c r="AE83" s="347"/>
      <c r="AF83" s="347"/>
      <c r="AG83" s="347"/>
      <c r="AH83" s="347"/>
      <c r="AI83" s="347"/>
      <c r="AJ83" s="347"/>
      <c r="AK83" s="347"/>
      <c r="AL83" s="347"/>
      <c r="AM83" s="347"/>
      <c r="AN83" s="347"/>
      <c r="AO83" s="347"/>
      <c r="AP83" s="347"/>
      <c r="AQ83" s="347"/>
      <c r="AR83" s="347"/>
      <c r="AS83" s="347"/>
      <c r="AT83" s="347"/>
      <c r="AU83" s="347"/>
      <c r="AV83" s="347"/>
      <c r="AW83" s="347"/>
      <c r="AX83" s="347"/>
      <c r="AY83" s="348"/>
      <c r="AZ83" s="349">
        <f>SUM(AZ73:BF81)</f>
        <v>100.00099999999999</v>
      </c>
      <c r="BA83" s="350"/>
      <c r="BB83" s="350"/>
      <c r="BC83" s="350"/>
      <c r="BD83" s="350"/>
      <c r="BE83" s="350"/>
      <c r="BF83" s="350"/>
      <c r="BG83" s="350">
        <f>SUM(BG73:BM81)</f>
        <v>93.232125000000011</v>
      </c>
      <c r="BH83" s="350"/>
      <c r="BI83" s="350"/>
      <c r="BJ83" s="350"/>
      <c r="BK83" s="350"/>
      <c r="BL83" s="350"/>
      <c r="BM83" s="351"/>
    </row>
    <row r="84" spans="1:65" ht="18" customHeight="1" thickBot="1" x14ac:dyDescent="0.25">
      <c r="A84" s="37"/>
      <c r="B84" s="343"/>
      <c r="C84" s="344"/>
      <c r="D84" s="344"/>
      <c r="E84" s="344"/>
      <c r="F84" s="344"/>
      <c r="G84" s="344"/>
      <c r="H84" s="344"/>
      <c r="I84" s="344"/>
      <c r="J84" s="344"/>
      <c r="K84" s="344"/>
      <c r="L84" s="344"/>
      <c r="M84" s="344"/>
      <c r="N84" s="344"/>
      <c r="O84" s="344"/>
      <c r="P84" s="344"/>
      <c r="Q84" s="344"/>
      <c r="R84" s="344"/>
      <c r="S84" s="344"/>
      <c r="T84" s="344"/>
      <c r="U84" s="345"/>
      <c r="V84" s="352" t="s">
        <v>3</v>
      </c>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4">
        <f>IF(BG83=100,1,(BG83*1)/AZ83)</f>
        <v>0.93231192688073139</v>
      </c>
      <c r="BA84" s="355"/>
      <c r="BB84" s="355"/>
      <c r="BC84" s="355"/>
      <c r="BD84" s="355"/>
      <c r="BE84" s="355"/>
      <c r="BF84" s="355"/>
      <c r="BG84" s="355"/>
      <c r="BH84" s="355"/>
      <c r="BI84" s="355"/>
      <c r="BJ84" s="355"/>
      <c r="BK84" s="355"/>
      <c r="BL84" s="355"/>
      <c r="BM84" s="356"/>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68" t="s">
        <v>33</v>
      </c>
      <c r="D87" s="126"/>
      <c r="E87" s="126"/>
      <c r="F87" s="126"/>
      <c r="G87" s="126"/>
      <c r="H87" s="126"/>
      <c r="I87" s="126"/>
      <c r="J87" s="126"/>
      <c r="K87" s="126"/>
      <c r="L87" s="126"/>
      <c r="M87" s="126"/>
      <c r="N87" s="126"/>
      <c r="O87" s="491" t="str">
        <f>'LE 06 (PROG)'!O101:BW101</f>
        <v>DESARROLLO TECNOLOGICO.</v>
      </c>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492"/>
    </row>
    <row r="88" spans="1:65" ht="18" customHeight="1" x14ac:dyDescent="0.2">
      <c r="A88" s="37"/>
      <c r="B88" s="7"/>
      <c r="C88" s="68" t="s">
        <v>34</v>
      </c>
      <c r="D88" s="126"/>
      <c r="E88" s="126"/>
      <c r="F88" s="126"/>
      <c r="G88" s="126"/>
      <c r="H88" s="126"/>
      <c r="I88" s="126"/>
      <c r="J88" s="126"/>
      <c r="K88" s="126"/>
      <c r="L88" s="126"/>
      <c r="M88" s="126"/>
      <c r="N88" s="126"/>
      <c r="O88" s="227" t="str">
        <f>'LE 06 (PROG)'!O102:Q102</f>
        <v>LE 06</v>
      </c>
      <c r="P88" s="227"/>
      <c r="Q88" s="227"/>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68" t="s">
        <v>35</v>
      </c>
      <c r="D89" s="68"/>
      <c r="E89" s="68"/>
      <c r="F89" s="68"/>
      <c r="G89" s="68"/>
      <c r="H89" s="68"/>
      <c r="I89" s="68"/>
      <c r="J89" s="68"/>
      <c r="K89" s="68"/>
      <c r="L89" s="68"/>
      <c r="M89" s="68"/>
      <c r="N89" s="68"/>
      <c r="O89" s="128">
        <f>'LE 06 (PROG)'!O103:Q103</f>
        <v>0.2</v>
      </c>
      <c r="P89" s="128"/>
      <c r="Q89" s="128"/>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29" t="s">
        <v>36</v>
      </c>
      <c r="D90" s="129"/>
      <c r="E90" s="129"/>
      <c r="F90" s="129"/>
      <c r="G90" s="129"/>
      <c r="H90" s="129"/>
      <c r="I90" s="129"/>
      <c r="J90" s="129"/>
      <c r="K90" s="129"/>
      <c r="L90" s="129"/>
      <c r="M90" s="129"/>
      <c r="N90" s="129"/>
      <c r="O90" s="65" t="str">
        <f>'LE 06 (PROG)'!O104:BW104</f>
        <v>Mejorar las condiciones de la planta física de la Empresa Social del Estado.</v>
      </c>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237"/>
    </row>
    <row r="91" spans="1:65" ht="18" customHeight="1" x14ac:dyDescent="0.2">
      <c r="A91" s="37"/>
      <c r="B91" s="7"/>
      <c r="C91" s="68" t="s">
        <v>34</v>
      </c>
      <c r="D91" s="68"/>
      <c r="E91" s="68"/>
      <c r="F91" s="68"/>
      <c r="G91" s="68"/>
      <c r="H91" s="68"/>
      <c r="I91" s="68"/>
      <c r="J91" s="68"/>
      <c r="K91" s="68"/>
      <c r="L91" s="68"/>
      <c r="M91" s="68"/>
      <c r="N91" s="68"/>
      <c r="O91" s="66" t="str">
        <f>'LE 06 (PROG)'!O105:R105</f>
        <v>LE 06 OB 04</v>
      </c>
      <c r="P91" s="67"/>
      <c r="Q91" s="67"/>
      <c r="R91" s="67"/>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68" t="s">
        <v>37</v>
      </c>
      <c r="D92" s="68"/>
      <c r="E92" s="68"/>
      <c r="F92" s="68"/>
      <c r="G92" s="68"/>
      <c r="H92" s="68"/>
      <c r="I92" s="68"/>
      <c r="J92" s="68"/>
      <c r="K92" s="68"/>
      <c r="L92" s="68"/>
      <c r="M92" s="68"/>
      <c r="N92" s="68"/>
      <c r="O92" s="66">
        <f>'LE 06 (PROG)'!O106:Q106</f>
        <v>0.3</v>
      </c>
      <c r="P92" s="67"/>
      <c r="Q92" s="67"/>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68" t="s">
        <v>38</v>
      </c>
      <c r="D93" s="68"/>
      <c r="E93" s="68"/>
      <c r="F93" s="68"/>
      <c r="G93" s="68"/>
      <c r="H93" s="68"/>
      <c r="I93" s="68"/>
      <c r="J93" s="68"/>
      <c r="K93" s="68"/>
      <c r="L93" s="68"/>
      <c r="M93" s="68"/>
      <c r="N93" s="68"/>
      <c r="O93" s="67" t="str">
        <f>'LE 06 (PROG)'!O107:BW107</f>
        <v>Gerente Empresa Social del Estado.</v>
      </c>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223"/>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231" t="s">
        <v>39</v>
      </c>
      <c r="C95" s="232"/>
      <c r="D95" s="232"/>
      <c r="E95" s="232"/>
      <c r="F95" s="232"/>
      <c r="G95" s="232"/>
      <c r="H95" s="232"/>
      <c r="I95" s="232"/>
      <c r="J95" s="232"/>
      <c r="K95" s="232"/>
      <c r="L95" s="232"/>
      <c r="M95" s="232"/>
      <c r="N95" s="232"/>
      <c r="O95" s="232"/>
      <c r="P95" s="232"/>
      <c r="Q95" s="232"/>
      <c r="R95" s="232"/>
      <c r="S95" s="232"/>
      <c r="T95" s="232"/>
      <c r="U95" s="233"/>
      <c r="V95" s="231" t="s">
        <v>40</v>
      </c>
      <c r="W95" s="232"/>
      <c r="X95" s="232"/>
      <c r="Y95" s="232"/>
      <c r="Z95" s="232"/>
      <c r="AA95" s="233"/>
      <c r="AB95" s="234" t="s">
        <v>9</v>
      </c>
      <c r="AC95" s="235"/>
      <c r="AD95" s="235"/>
      <c r="AE95" s="235"/>
      <c r="AF95" s="235"/>
      <c r="AG95" s="236"/>
      <c r="AH95" s="234" t="s">
        <v>49</v>
      </c>
      <c r="AI95" s="235"/>
      <c r="AJ95" s="235"/>
      <c r="AK95" s="235"/>
      <c r="AL95" s="235"/>
      <c r="AM95" s="236"/>
      <c r="AN95" s="234" t="s">
        <v>10</v>
      </c>
      <c r="AO95" s="235"/>
      <c r="AP95" s="235"/>
      <c r="AQ95" s="235"/>
      <c r="AR95" s="235"/>
      <c r="AS95" s="236"/>
      <c r="AT95" s="234" t="s">
        <v>48</v>
      </c>
      <c r="AU95" s="235"/>
      <c r="AV95" s="235"/>
      <c r="AW95" s="235"/>
      <c r="AX95" s="235"/>
      <c r="AY95" s="236"/>
      <c r="AZ95" s="234" t="s">
        <v>7</v>
      </c>
      <c r="BA95" s="235"/>
      <c r="BB95" s="235"/>
      <c r="BC95" s="235"/>
      <c r="BD95" s="235"/>
      <c r="BE95" s="235"/>
      <c r="BF95" s="236"/>
      <c r="BG95" s="234" t="s">
        <v>6</v>
      </c>
      <c r="BH95" s="235"/>
      <c r="BI95" s="235"/>
      <c r="BJ95" s="235"/>
      <c r="BK95" s="235"/>
      <c r="BL95" s="235"/>
      <c r="BM95" s="236"/>
    </row>
    <row r="96" spans="1:65" ht="34.5" customHeight="1" x14ac:dyDescent="0.2">
      <c r="A96" s="37"/>
      <c r="B96" s="286" t="str">
        <f>'LE 06 (PROG)'!B111</f>
        <v>Gestionar la consecución de recursos para financiar las actividades de mejoramiento de la planta física de la Empresa Social del Estado.</v>
      </c>
      <c r="C96" s="287"/>
      <c r="D96" s="287"/>
      <c r="E96" s="287"/>
      <c r="F96" s="287"/>
      <c r="G96" s="287"/>
      <c r="H96" s="287"/>
      <c r="I96" s="287"/>
      <c r="J96" s="287"/>
      <c r="K96" s="287"/>
      <c r="L96" s="287"/>
      <c r="M96" s="287"/>
      <c r="N96" s="287"/>
      <c r="O96" s="287"/>
      <c r="P96" s="287"/>
      <c r="Q96" s="287"/>
      <c r="R96" s="287"/>
      <c r="S96" s="287"/>
      <c r="T96" s="287"/>
      <c r="U96" s="288"/>
      <c r="V96" s="289" t="str">
        <f>'LE 06 (PROG)'!V111</f>
        <v>LE 06 OB 04 AC 01</v>
      </c>
      <c r="W96" s="290"/>
      <c r="X96" s="290"/>
      <c r="Y96" s="290"/>
      <c r="Z96" s="290"/>
      <c r="AA96" s="291"/>
      <c r="AB96" s="292">
        <f>'LE 06 (PROG)'!AB111</f>
        <v>1.73E-3</v>
      </c>
      <c r="AC96" s="293"/>
      <c r="AD96" s="293"/>
      <c r="AE96" s="293"/>
      <c r="AF96" s="293"/>
      <c r="AG96" s="294"/>
      <c r="AH96" s="295">
        <f>'LE 06 (PROG)'!AL111</f>
        <v>2</v>
      </c>
      <c r="AI96" s="296"/>
      <c r="AJ96" s="296"/>
      <c r="AK96" s="296"/>
      <c r="AL96" s="296"/>
      <c r="AM96" s="297"/>
      <c r="AN96" s="298">
        <f>'LE 06 (PROG)'!AL112</f>
        <v>2</v>
      </c>
      <c r="AO96" s="299"/>
      <c r="AP96" s="299"/>
      <c r="AQ96" s="299"/>
      <c r="AR96" s="299"/>
      <c r="AS96" s="300"/>
      <c r="AT96" s="301">
        <f>IF(AH96=0,"",(AN96*1)/AH96)</f>
        <v>1</v>
      </c>
      <c r="AU96" s="302"/>
      <c r="AV96" s="302"/>
      <c r="AW96" s="302"/>
      <c r="AX96" s="302"/>
      <c r="AY96" s="303"/>
      <c r="AZ96" s="304">
        <f>AB96*100</f>
        <v>0.17299999999999999</v>
      </c>
      <c r="BA96" s="305"/>
      <c r="BB96" s="305"/>
      <c r="BC96" s="305"/>
      <c r="BD96" s="305"/>
      <c r="BE96" s="305"/>
      <c r="BF96" s="306"/>
      <c r="BG96" s="307">
        <f>IF(AH96=0,(AZ96),((AT96*AB96)*100))</f>
        <v>0.17299999999999999</v>
      </c>
      <c r="BH96" s="308"/>
      <c r="BI96" s="308"/>
      <c r="BJ96" s="308"/>
      <c r="BK96" s="308"/>
      <c r="BL96" s="308"/>
      <c r="BM96" s="309"/>
    </row>
    <row r="97" spans="1:65" ht="34.5" customHeight="1" x14ac:dyDescent="0.2">
      <c r="A97" s="37"/>
      <c r="B97" s="268" t="str">
        <f>'LE 06 (PROG)'!B113</f>
        <v>Ejecutar las actividades de mejoramiento de la planta física de la Empresa Social del Estado.</v>
      </c>
      <c r="C97" s="269"/>
      <c r="D97" s="269"/>
      <c r="E97" s="269"/>
      <c r="F97" s="269"/>
      <c r="G97" s="269"/>
      <c r="H97" s="269"/>
      <c r="I97" s="269"/>
      <c r="J97" s="269"/>
      <c r="K97" s="269"/>
      <c r="L97" s="269"/>
      <c r="M97" s="269"/>
      <c r="N97" s="269"/>
      <c r="O97" s="269"/>
      <c r="P97" s="269"/>
      <c r="Q97" s="269"/>
      <c r="R97" s="269"/>
      <c r="S97" s="269"/>
      <c r="T97" s="269"/>
      <c r="U97" s="270"/>
      <c r="V97" s="271" t="str">
        <f>'LE 06 (PROG)'!V113</f>
        <v>LE 06 OB 04 AC 02</v>
      </c>
      <c r="W97" s="272"/>
      <c r="X97" s="272"/>
      <c r="Y97" s="272"/>
      <c r="Z97" s="272"/>
      <c r="AA97" s="273"/>
      <c r="AB97" s="274">
        <f>'LE 06 (PROG)'!AB113</f>
        <v>0.93701999999999996</v>
      </c>
      <c r="AC97" s="275"/>
      <c r="AD97" s="275"/>
      <c r="AE97" s="275"/>
      <c r="AF97" s="275"/>
      <c r="AG97" s="276"/>
      <c r="AH97" s="277">
        <f>'LE 06 (PROG)'!AL113</f>
        <v>2</v>
      </c>
      <c r="AI97" s="278"/>
      <c r="AJ97" s="278"/>
      <c r="AK97" s="278"/>
      <c r="AL97" s="278"/>
      <c r="AM97" s="279"/>
      <c r="AN97" s="280">
        <f>'LE 06 (PROG)'!AL114</f>
        <v>2</v>
      </c>
      <c r="AO97" s="281"/>
      <c r="AP97" s="281"/>
      <c r="AQ97" s="281"/>
      <c r="AR97" s="281"/>
      <c r="AS97" s="282"/>
      <c r="AT97" s="283">
        <f t="shared" ref="AT97:AT101" si="9">IF(AH97=0,"",(AN97*1)/AH97)</f>
        <v>1</v>
      </c>
      <c r="AU97" s="284"/>
      <c r="AV97" s="284"/>
      <c r="AW97" s="284"/>
      <c r="AX97" s="284"/>
      <c r="AY97" s="285"/>
      <c r="AZ97" s="238">
        <f t="shared" ref="AZ97:AZ101" si="10">AB97*100</f>
        <v>93.701999999999998</v>
      </c>
      <c r="BA97" s="239"/>
      <c r="BB97" s="239"/>
      <c r="BC97" s="239"/>
      <c r="BD97" s="239"/>
      <c r="BE97" s="239"/>
      <c r="BF97" s="240"/>
      <c r="BG97" s="241">
        <f t="shared" ref="BG97:BG101" si="11">IF(AH97=0,(AZ97),((AT97*AB97)*100))</f>
        <v>93.701999999999998</v>
      </c>
      <c r="BH97" s="242"/>
      <c r="BI97" s="242"/>
      <c r="BJ97" s="242"/>
      <c r="BK97" s="242"/>
      <c r="BL97" s="242"/>
      <c r="BM97" s="243"/>
    </row>
    <row r="98" spans="1:65" ht="34.5" customHeight="1" x14ac:dyDescent="0.2">
      <c r="A98" s="37"/>
      <c r="B98" s="244" t="str">
        <f>'LE 06 (PROG)'!B115</f>
        <v>Presentar informes al Comité Directivo de la Empresa Social del Estado de la ejecución de las actividades de mejoramiento de la planta física.</v>
      </c>
      <c r="C98" s="245"/>
      <c r="D98" s="245"/>
      <c r="E98" s="245"/>
      <c r="F98" s="245"/>
      <c r="G98" s="245"/>
      <c r="H98" s="245"/>
      <c r="I98" s="245"/>
      <c r="J98" s="245"/>
      <c r="K98" s="245"/>
      <c r="L98" s="245"/>
      <c r="M98" s="245"/>
      <c r="N98" s="245"/>
      <c r="O98" s="245"/>
      <c r="P98" s="245"/>
      <c r="Q98" s="245"/>
      <c r="R98" s="245"/>
      <c r="S98" s="245"/>
      <c r="T98" s="245"/>
      <c r="U98" s="246"/>
      <c r="V98" s="247" t="str">
        <f>'LE 06 (PROG)'!V115</f>
        <v>LE 06 OB 04 AC 03</v>
      </c>
      <c r="W98" s="248"/>
      <c r="X98" s="248"/>
      <c r="Y98" s="248"/>
      <c r="Z98" s="248"/>
      <c r="AA98" s="249"/>
      <c r="AB98" s="250">
        <f>'LE 06 (PROG)'!AB115</f>
        <v>3.4000000000000002E-4</v>
      </c>
      <c r="AC98" s="251"/>
      <c r="AD98" s="251"/>
      <c r="AE98" s="251"/>
      <c r="AF98" s="251"/>
      <c r="AG98" s="252"/>
      <c r="AH98" s="253">
        <f>'LE 06 (PROG)'!AL115</f>
        <v>2</v>
      </c>
      <c r="AI98" s="254"/>
      <c r="AJ98" s="254"/>
      <c r="AK98" s="254"/>
      <c r="AL98" s="254"/>
      <c r="AM98" s="255"/>
      <c r="AN98" s="256">
        <f>'LE 06 (PROG)'!AL116</f>
        <v>2</v>
      </c>
      <c r="AO98" s="257"/>
      <c r="AP98" s="257"/>
      <c r="AQ98" s="257"/>
      <c r="AR98" s="257"/>
      <c r="AS98" s="258"/>
      <c r="AT98" s="259">
        <f t="shared" si="9"/>
        <v>1</v>
      </c>
      <c r="AU98" s="260"/>
      <c r="AV98" s="260"/>
      <c r="AW98" s="260"/>
      <c r="AX98" s="260"/>
      <c r="AY98" s="261"/>
      <c r="AZ98" s="262">
        <f t="shared" si="10"/>
        <v>3.4000000000000002E-2</v>
      </c>
      <c r="BA98" s="263"/>
      <c r="BB98" s="263"/>
      <c r="BC98" s="263"/>
      <c r="BD98" s="263"/>
      <c r="BE98" s="263"/>
      <c r="BF98" s="264"/>
      <c r="BG98" s="265">
        <f t="shared" si="11"/>
        <v>3.4000000000000002E-2</v>
      </c>
      <c r="BH98" s="266"/>
      <c r="BI98" s="266"/>
      <c r="BJ98" s="266"/>
      <c r="BK98" s="266"/>
      <c r="BL98" s="266"/>
      <c r="BM98" s="267"/>
    </row>
    <row r="99" spans="1:65" ht="34.5" customHeight="1" x14ac:dyDescent="0.2">
      <c r="A99" s="37"/>
      <c r="B99" s="268" t="str">
        <f>'LE 06 (PROG)'!B117</f>
        <v>Formular planes de mejoramientos con base en la ejcución de las actividades de mejoramiento de la planta física.</v>
      </c>
      <c r="C99" s="269"/>
      <c r="D99" s="269"/>
      <c r="E99" s="269"/>
      <c r="F99" s="269"/>
      <c r="G99" s="269"/>
      <c r="H99" s="269"/>
      <c r="I99" s="269"/>
      <c r="J99" s="269"/>
      <c r="K99" s="269"/>
      <c r="L99" s="269"/>
      <c r="M99" s="269"/>
      <c r="N99" s="269"/>
      <c r="O99" s="269"/>
      <c r="P99" s="269"/>
      <c r="Q99" s="269"/>
      <c r="R99" s="269"/>
      <c r="S99" s="269"/>
      <c r="T99" s="269"/>
      <c r="U99" s="270"/>
      <c r="V99" s="271" t="str">
        <f>'LE 06 (PROG)'!V117</f>
        <v>LE 06 OB 04 AC 04</v>
      </c>
      <c r="W99" s="272"/>
      <c r="X99" s="272"/>
      <c r="Y99" s="272"/>
      <c r="Z99" s="272"/>
      <c r="AA99" s="273"/>
      <c r="AB99" s="274">
        <f>'LE 06 (PROG)'!AB117</f>
        <v>3.4000000000000002E-4</v>
      </c>
      <c r="AC99" s="275"/>
      <c r="AD99" s="275"/>
      <c r="AE99" s="275"/>
      <c r="AF99" s="275"/>
      <c r="AG99" s="276"/>
      <c r="AH99" s="277">
        <f>'LE 06 (PROG)'!AL117</f>
        <v>2</v>
      </c>
      <c r="AI99" s="278"/>
      <c r="AJ99" s="278"/>
      <c r="AK99" s="278"/>
      <c r="AL99" s="278"/>
      <c r="AM99" s="279"/>
      <c r="AN99" s="280">
        <f>'LE 06 (PROG)'!AL118</f>
        <v>1</v>
      </c>
      <c r="AO99" s="281"/>
      <c r="AP99" s="281"/>
      <c r="AQ99" s="281"/>
      <c r="AR99" s="281"/>
      <c r="AS99" s="282"/>
      <c r="AT99" s="283">
        <f t="shared" si="9"/>
        <v>0.5</v>
      </c>
      <c r="AU99" s="284"/>
      <c r="AV99" s="284"/>
      <c r="AW99" s="284"/>
      <c r="AX99" s="284"/>
      <c r="AY99" s="285"/>
      <c r="AZ99" s="238">
        <f t="shared" si="10"/>
        <v>3.4000000000000002E-2</v>
      </c>
      <c r="BA99" s="239"/>
      <c r="BB99" s="239"/>
      <c r="BC99" s="239"/>
      <c r="BD99" s="239"/>
      <c r="BE99" s="239"/>
      <c r="BF99" s="240"/>
      <c r="BG99" s="241">
        <f t="shared" si="11"/>
        <v>1.7000000000000001E-2</v>
      </c>
      <c r="BH99" s="242"/>
      <c r="BI99" s="242"/>
      <c r="BJ99" s="242"/>
      <c r="BK99" s="242"/>
      <c r="BL99" s="242"/>
      <c r="BM99" s="243"/>
    </row>
    <row r="100" spans="1:65" ht="34.5" customHeight="1" x14ac:dyDescent="0.2">
      <c r="A100" s="37"/>
      <c r="B100" s="244" t="str">
        <f>'LE 06 (PROG)'!B119</f>
        <v>Ejecutar las actividades contenidas en los planes de mejoramiento derivados de de la ejecución de las actividades de mejoramiento de la planta física.</v>
      </c>
      <c r="C100" s="245"/>
      <c r="D100" s="245"/>
      <c r="E100" s="245"/>
      <c r="F100" s="245"/>
      <c r="G100" s="245"/>
      <c r="H100" s="245"/>
      <c r="I100" s="245"/>
      <c r="J100" s="245"/>
      <c r="K100" s="245"/>
      <c r="L100" s="245"/>
      <c r="M100" s="245"/>
      <c r="N100" s="245"/>
      <c r="O100" s="245"/>
      <c r="P100" s="245"/>
      <c r="Q100" s="245"/>
      <c r="R100" s="245"/>
      <c r="S100" s="245"/>
      <c r="T100" s="245"/>
      <c r="U100" s="246"/>
      <c r="V100" s="247" t="str">
        <f>'LE 06 (PROG)'!V119</f>
        <v>LE 06 OB 04 AC 05</v>
      </c>
      <c r="W100" s="248"/>
      <c r="X100" s="248"/>
      <c r="Y100" s="248"/>
      <c r="Z100" s="248"/>
      <c r="AA100" s="249"/>
      <c r="AB100" s="250">
        <f>'LE 06 (PROG)'!AB119</f>
        <v>5.9790000000000003E-2</v>
      </c>
      <c r="AC100" s="251"/>
      <c r="AD100" s="251"/>
      <c r="AE100" s="251"/>
      <c r="AF100" s="251"/>
      <c r="AG100" s="252"/>
      <c r="AH100" s="253">
        <f>'LE 06 (PROG)'!AL119</f>
        <v>2</v>
      </c>
      <c r="AI100" s="254"/>
      <c r="AJ100" s="254"/>
      <c r="AK100" s="254"/>
      <c r="AL100" s="254"/>
      <c r="AM100" s="255"/>
      <c r="AN100" s="256">
        <f>'LE 06 (PROG)'!AL120</f>
        <v>1</v>
      </c>
      <c r="AO100" s="257"/>
      <c r="AP100" s="257"/>
      <c r="AQ100" s="257"/>
      <c r="AR100" s="257"/>
      <c r="AS100" s="258"/>
      <c r="AT100" s="259">
        <f t="shared" si="9"/>
        <v>0.5</v>
      </c>
      <c r="AU100" s="260"/>
      <c r="AV100" s="260"/>
      <c r="AW100" s="260"/>
      <c r="AX100" s="260"/>
      <c r="AY100" s="261"/>
      <c r="AZ100" s="262">
        <f t="shared" si="10"/>
        <v>5.9790000000000001</v>
      </c>
      <c r="BA100" s="263"/>
      <c r="BB100" s="263"/>
      <c r="BC100" s="263"/>
      <c r="BD100" s="263"/>
      <c r="BE100" s="263"/>
      <c r="BF100" s="264"/>
      <c r="BG100" s="265">
        <f t="shared" si="11"/>
        <v>2.9895</v>
      </c>
      <c r="BH100" s="266"/>
      <c r="BI100" s="266"/>
      <c r="BJ100" s="266"/>
      <c r="BK100" s="266"/>
      <c r="BL100" s="266"/>
      <c r="BM100" s="267"/>
    </row>
    <row r="101" spans="1:65" ht="34.5" customHeight="1" thickBot="1" x14ac:dyDescent="0.25">
      <c r="A101" s="37"/>
      <c r="B101" s="322" t="str">
        <f>'LE 06 (PROG)'!B121</f>
        <v>Realizar seguimiento a la ejecución de los planes de mejoramiento formulados.</v>
      </c>
      <c r="C101" s="323"/>
      <c r="D101" s="323"/>
      <c r="E101" s="323"/>
      <c r="F101" s="323"/>
      <c r="G101" s="323"/>
      <c r="H101" s="323"/>
      <c r="I101" s="323"/>
      <c r="J101" s="323"/>
      <c r="K101" s="323"/>
      <c r="L101" s="323"/>
      <c r="M101" s="323"/>
      <c r="N101" s="323"/>
      <c r="O101" s="323"/>
      <c r="P101" s="323"/>
      <c r="Q101" s="323"/>
      <c r="R101" s="323"/>
      <c r="S101" s="323"/>
      <c r="T101" s="323"/>
      <c r="U101" s="324"/>
      <c r="V101" s="325" t="str">
        <f>'LE 06 (PROG)'!V121</f>
        <v>LE 06 OB 04 AC 06</v>
      </c>
      <c r="W101" s="326"/>
      <c r="X101" s="326"/>
      <c r="Y101" s="326"/>
      <c r="Z101" s="326"/>
      <c r="AA101" s="327"/>
      <c r="AB101" s="328">
        <f>'LE 06 (PROG)'!AB121</f>
        <v>7.9000000000000001E-4</v>
      </c>
      <c r="AC101" s="329"/>
      <c r="AD101" s="329"/>
      <c r="AE101" s="329"/>
      <c r="AF101" s="329"/>
      <c r="AG101" s="330"/>
      <c r="AH101" s="331">
        <f>'LE 06 (PROG)'!AL121</f>
        <v>4</v>
      </c>
      <c r="AI101" s="332"/>
      <c r="AJ101" s="332"/>
      <c r="AK101" s="332"/>
      <c r="AL101" s="332"/>
      <c r="AM101" s="333"/>
      <c r="AN101" s="334">
        <f>'LE 06 (PROG)'!AL122</f>
        <v>1</v>
      </c>
      <c r="AO101" s="335"/>
      <c r="AP101" s="335"/>
      <c r="AQ101" s="335"/>
      <c r="AR101" s="335"/>
      <c r="AS101" s="336"/>
      <c r="AT101" s="337">
        <f t="shared" si="9"/>
        <v>0.25</v>
      </c>
      <c r="AU101" s="338"/>
      <c r="AV101" s="338"/>
      <c r="AW101" s="338"/>
      <c r="AX101" s="338"/>
      <c r="AY101" s="339"/>
      <c r="AZ101" s="316">
        <f t="shared" si="10"/>
        <v>7.9000000000000001E-2</v>
      </c>
      <c r="BA101" s="317"/>
      <c r="BB101" s="317"/>
      <c r="BC101" s="317"/>
      <c r="BD101" s="317"/>
      <c r="BE101" s="317"/>
      <c r="BF101" s="318"/>
      <c r="BG101" s="319">
        <f t="shared" si="11"/>
        <v>1.975E-2</v>
      </c>
      <c r="BH101" s="320"/>
      <c r="BI101" s="320"/>
      <c r="BJ101" s="320"/>
      <c r="BK101" s="320"/>
      <c r="BL101" s="320"/>
      <c r="BM101" s="321"/>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340" t="s">
        <v>2</v>
      </c>
      <c r="C103" s="341"/>
      <c r="D103" s="341"/>
      <c r="E103" s="341"/>
      <c r="F103" s="341"/>
      <c r="G103" s="341"/>
      <c r="H103" s="341"/>
      <c r="I103" s="341"/>
      <c r="J103" s="341"/>
      <c r="K103" s="341"/>
      <c r="L103" s="341"/>
      <c r="M103" s="341"/>
      <c r="N103" s="341"/>
      <c r="O103" s="341"/>
      <c r="P103" s="341"/>
      <c r="Q103" s="341"/>
      <c r="R103" s="341"/>
      <c r="S103" s="341"/>
      <c r="T103" s="341"/>
      <c r="U103" s="342"/>
      <c r="V103" s="500" t="s">
        <v>1</v>
      </c>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2"/>
      <c r="AZ103" s="349">
        <f>SUM(AZ96:BF101)</f>
        <v>100.001</v>
      </c>
      <c r="BA103" s="350"/>
      <c r="BB103" s="350"/>
      <c r="BC103" s="350"/>
      <c r="BD103" s="350"/>
      <c r="BE103" s="350"/>
      <c r="BF103" s="350"/>
      <c r="BG103" s="350">
        <f>SUM(BG96:BM101)</f>
        <v>96.935250000000011</v>
      </c>
      <c r="BH103" s="350"/>
      <c r="BI103" s="350"/>
      <c r="BJ103" s="350"/>
      <c r="BK103" s="350"/>
      <c r="BL103" s="350"/>
      <c r="BM103" s="351"/>
    </row>
    <row r="104" spans="1:65" ht="18" customHeight="1" thickBot="1" x14ac:dyDescent="0.25">
      <c r="A104" s="37"/>
      <c r="B104" s="343"/>
      <c r="C104" s="344"/>
      <c r="D104" s="344"/>
      <c r="E104" s="344"/>
      <c r="F104" s="344"/>
      <c r="G104" s="344"/>
      <c r="H104" s="344"/>
      <c r="I104" s="344"/>
      <c r="J104" s="344"/>
      <c r="K104" s="344"/>
      <c r="L104" s="344"/>
      <c r="M104" s="344"/>
      <c r="N104" s="344"/>
      <c r="O104" s="344"/>
      <c r="P104" s="344"/>
      <c r="Q104" s="344"/>
      <c r="R104" s="344"/>
      <c r="S104" s="344"/>
      <c r="T104" s="344"/>
      <c r="U104" s="345"/>
      <c r="V104" s="352" t="s">
        <v>3</v>
      </c>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4">
        <f>IF(BG103=100,1,(BG103*1)/AZ103)</f>
        <v>0.96934280657193439</v>
      </c>
      <c r="BA104" s="355"/>
      <c r="BB104" s="355"/>
      <c r="BC104" s="355"/>
      <c r="BD104" s="355"/>
      <c r="BE104" s="355"/>
      <c r="BF104" s="355"/>
      <c r="BG104" s="355"/>
      <c r="BH104" s="355"/>
      <c r="BI104" s="355"/>
      <c r="BJ104" s="355"/>
      <c r="BK104" s="355"/>
      <c r="BL104" s="355"/>
      <c r="BM104" s="356"/>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68" t="s">
        <v>33</v>
      </c>
      <c r="D107" s="68"/>
      <c r="E107" s="68"/>
      <c r="F107" s="68"/>
      <c r="G107" s="68"/>
      <c r="H107" s="68"/>
      <c r="I107" s="68"/>
      <c r="J107" s="68"/>
      <c r="K107" s="68"/>
      <c r="L107" s="68"/>
      <c r="M107" s="68"/>
      <c r="N107" s="68"/>
      <c r="O107" s="127" t="str">
        <f>'LE 06 (PROG)'!O125:BW125</f>
        <v>DESARROLLO TECNOLOGICO.</v>
      </c>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493"/>
    </row>
    <row r="108" spans="1:65" ht="18" customHeight="1" x14ac:dyDescent="0.2">
      <c r="A108" s="37"/>
      <c r="B108" s="7"/>
      <c r="C108" s="68" t="s">
        <v>34</v>
      </c>
      <c r="D108" s="126"/>
      <c r="E108" s="126"/>
      <c r="F108" s="126"/>
      <c r="G108" s="126"/>
      <c r="H108" s="126"/>
      <c r="I108" s="126"/>
      <c r="J108" s="126"/>
      <c r="K108" s="126"/>
      <c r="L108" s="126"/>
      <c r="M108" s="126"/>
      <c r="N108" s="126"/>
      <c r="O108" s="227" t="str">
        <f>'LE 06 (PROG)'!O126:Q126</f>
        <v>LE 06</v>
      </c>
      <c r="P108" s="227"/>
      <c r="Q108" s="227"/>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68" t="s">
        <v>35</v>
      </c>
      <c r="D109" s="68"/>
      <c r="E109" s="68"/>
      <c r="F109" s="68"/>
      <c r="G109" s="68"/>
      <c r="H109" s="68"/>
      <c r="I109" s="68"/>
      <c r="J109" s="68"/>
      <c r="K109" s="68"/>
      <c r="L109" s="68"/>
      <c r="M109" s="68"/>
      <c r="N109" s="68"/>
      <c r="O109" s="128">
        <f>'LE 06 (PROG)'!O127:Q127</f>
        <v>0.2</v>
      </c>
      <c r="P109" s="128"/>
      <c r="Q109" s="128"/>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29" t="s">
        <v>36</v>
      </c>
      <c r="D110" s="129"/>
      <c r="E110" s="129"/>
      <c r="F110" s="129"/>
      <c r="G110" s="129"/>
      <c r="H110" s="129"/>
      <c r="I110" s="129"/>
      <c r="J110" s="129"/>
      <c r="K110" s="129"/>
      <c r="L110" s="129"/>
      <c r="M110" s="129"/>
      <c r="N110" s="129"/>
      <c r="O110" s="65" t="str">
        <f>'LE 06 (PROG)'!O128:BW128</f>
        <v>Modernizar el parque automotor de ambulancias de traslado asistencial básico de la Empresa Social del Estado.</v>
      </c>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237"/>
    </row>
    <row r="111" spans="1:65" ht="18" customHeight="1" x14ac:dyDescent="0.2">
      <c r="A111" s="37"/>
      <c r="B111" s="7"/>
      <c r="C111" s="68" t="s">
        <v>34</v>
      </c>
      <c r="D111" s="68"/>
      <c r="E111" s="68"/>
      <c r="F111" s="68"/>
      <c r="G111" s="68"/>
      <c r="H111" s="68"/>
      <c r="I111" s="68"/>
      <c r="J111" s="68"/>
      <c r="K111" s="68"/>
      <c r="L111" s="68"/>
      <c r="M111" s="68"/>
      <c r="N111" s="68"/>
      <c r="O111" s="66" t="str">
        <f>'LE 06 (PROG)'!O129:R129</f>
        <v>LE 06 OB 05</v>
      </c>
      <c r="P111" s="66"/>
      <c r="Q111" s="66"/>
      <c r="R111" s="66"/>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68" t="s">
        <v>37</v>
      </c>
      <c r="D112" s="68"/>
      <c r="E112" s="68"/>
      <c r="F112" s="68"/>
      <c r="G112" s="68"/>
      <c r="H112" s="68"/>
      <c r="I112" s="68"/>
      <c r="J112" s="68"/>
      <c r="K112" s="68"/>
      <c r="L112" s="68"/>
      <c r="M112" s="68"/>
      <c r="N112" s="68"/>
      <c r="O112" s="66">
        <f>'LE 06 (PROG)'!O130:Q130</f>
        <v>0.3</v>
      </c>
      <c r="P112" s="67"/>
      <c r="Q112" s="6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68" t="s">
        <v>38</v>
      </c>
      <c r="D113" s="68"/>
      <c r="E113" s="68"/>
      <c r="F113" s="68"/>
      <c r="G113" s="68"/>
      <c r="H113" s="68"/>
      <c r="I113" s="68"/>
      <c r="J113" s="68"/>
      <c r="K113" s="68"/>
      <c r="L113" s="68"/>
      <c r="M113" s="68"/>
      <c r="N113" s="68"/>
      <c r="O113" s="67" t="str">
        <f>'LE 06 (PROG)'!O131:BW131</f>
        <v>Gerente Empresa Social del Estado.</v>
      </c>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223"/>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494" t="s">
        <v>39</v>
      </c>
      <c r="C115" s="495"/>
      <c r="D115" s="495"/>
      <c r="E115" s="495"/>
      <c r="F115" s="495"/>
      <c r="G115" s="495"/>
      <c r="H115" s="495"/>
      <c r="I115" s="495"/>
      <c r="J115" s="495"/>
      <c r="K115" s="495"/>
      <c r="L115" s="495"/>
      <c r="M115" s="495"/>
      <c r="N115" s="495"/>
      <c r="O115" s="495"/>
      <c r="P115" s="495"/>
      <c r="Q115" s="495"/>
      <c r="R115" s="495"/>
      <c r="S115" s="495"/>
      <c r="T115" s="495"/>
      <c r="U115" s="496"/>
      <c r="V115" s="494" t="s">
        <v>40</v>
      </c>
      <c r="W115" s="495"/>
      <c r="X115" s="495"/>
      <c r="Y115" s="495"/>
      <c r="Z115" s="495"/>
      <c r="AA115" s="496"/>
      <c r="AB115" s="497" t="s">
        <v>9</v>
      </c>
      <c r="AC115" s="498"/>
      <c r="AD115" s="498"/>
      <c r="AE115" s="498"/>
      <c r="AF115" s="498"/>
      <c r="AG115" s="499"/>
      <c r="AH115" s="497" t="s">
        <v>49</v>
      </c>
      <c r="AI115" s="498"/>
      <c r="AJ115" s="498"/>
      <c r="AK115" s="498"/>
      <c r="AL115" s="498"/>
      <c r="AM115" s="499"/>
      <c r="AN115" s="497" t="s">
        <v>10</v>
      </c>
      <c r="AO115" s="498"/>
      <c r="AP115" s="498"/>
      <c r="AQ115" s="498"/>
      <c r="AR115" s="498"/>
      <c r="AS115" s="499"/>
      <c r="AT115" s="497" t="s">
        <v>48</v>
      </c>
      <c r="AU115" s="498"/>
      <c r="AV115" s="498"/>
      <c r="AW115" s="498"/>
      <c r="AX115" s="498"/>
      <c r="AY115" s="499"/>
      <c r="AZ115" s="497" t="s">
        <v>7</v>
      </c>
      <c r="BA115" s="498"/>
      <c r="BB115" s="498"/>
      <c r="BC115" s="498"/>
      <c r="BD115" s="498"/>
      <c r="BE115" s="498"/>
      <c r="BF115" s="499"/>
      <c r="BG115" s="497" t="s">
        <v>6</v>
      </c>
      <c r="BH115" s="498"/>
      <c r="BI115" s="498"/>
      <c r="BJ115" s="498"/>
      <c r="BK115" s="498"/>
      <c r="BL115" s="498"/>
      <c r="BM115" s="499"/>
    </row>
    <row r="116" spans="1:65" ht="35.25" customHeight="1" x14ac:dyDescent="0.2">
      <c r="A116" s="37"/>
      <c r="B116" s="286" t="str">
        <f>'LE 06 (PROG)'!B135</f>
        <v>Preparar un proyecto orientado a la búsqueda de recursos de cofinanciación para la adquisición de una ambulancia.</v>
      </c>
      <c r="C116" s="287"/>
      <c r="D116" s="287"/>
      <c r="E116" s="287"/>
      <c r="F116" s="287"/>
      <c r="G116" s="287"/>
      <c r="H116" s="287"/>
      <c r="I116" s="287"/>
      <c r="J116" s="287"/>
      <c r="K116" s="287"/>
      <c r="L116" s="287"/>
      <c r="M116" s="287"/>
      <c r="N116" s="287"/>
      <c r="O116" s="287"/>
      <c r="P116" s="287"/>
      <c r="Q116" s="287"/>
      <c r="R116" s="287"/>
      <c r="S116" s="287"/>
      <c r="T116" s="287"/>
      <c r="U116" s="288"/>
      <c r="V116" s="289" t="str">
        <f>'LE 06 (PROG)'!V135</f>
        <v>LE 06 OB 05 AC 01</v>
      </c>
      <c r="W116" s="290"/>
      <c r="X116" s="290"/>
      <c r="Y116" s="290"/>
      <c r="Z116" s="290"/>
      <c r="AA116" s="291"/>
      <c r="AB116" s="292">
        <f>'LE 06 (PROG)'!AB135</f>
        <v>1.209E-2</v>
      </c>
      <c r="AC116" s="293"/>
      <c r="AD116" s="293"/>
      <c r="AE116" s="293"/>
      <c r="AF116" s="293"/>
      <c r="AG116" s="294"/>
      <c r="AH116" s="295">
        <f>'LE 06 (PROG)'!AL135</f>
        <v>1</v>
      </c>
      <c r="AI116" s="296"/>
      <c r="AJ116" s="296"/>
      <c r="AK116" s="296"/>
      <c r="AL116" s="296"/>
      <c r="AM116" s="297"/>
      <c r="AN116" s="298">
        <f>'LE 06 (PROG)'!AL136</f>
        <v>1</v>
      </c>
      <c r="AO116" s="299"/>
      <c r="AP116" s="299"/>
      <c r="AQ116" s="299"/>
      <c r="AR116" s="299"/>
      <c r="AS116" s="300"/>
      <c r="AT116" s="301">
        <f>IF(AH116=0,"",(AN116*1)/AH116)</f>
        <v>1</v>
      </c>
      <c r="AU116" s="302"/>
      <c r="AV116" s="302"/>
      <c r="AW116" s="302"/>
      <c r="AX116" s="302"/>
      <c r="AY116" s="303"/>
      <c r="AZ116" s="304">
        <f>AB116*100</f>
        <v>1.2090000000000001</v>
      </c>
      <c r="BA116" s="305"/>
      <c r="BB116" s="305"/>
      <c r="BC116" s="305"/>
      <c r="BD116" s="305"/>
      <c r="BE116" s="305"/>
      <c r="BF116" s="306"/>
      <c r="BG116" s="307">
        <f>IF(AH116=0,(AZ116),((AT116*AB116)*100))</f>
        <v>1.2090000000000001</v>
      </c>
      <c r="BH116" s="308"/>
      <c r="BI116" s="308"/>
      <c r="BJ116" s="308"/>
      <c r="BK116" s="308"/>
      <c r="BL116" s="308"/>
      <c r="BM116" s="309"/>
    </row>
    <row r="117" spans="1:65" ht="18" customHeight="1" x14ac:dyDescent="0.2">
      <c r="A117" s="37"/>
      <c r="B117" s="268" t="str">
        <f>'LE 06 (PROG)'!B137</f>
        <v>Presentar el proyecto a las potenciales instancias cofinanciadoras.</v>
      </c>
      <c r="C117" s="269"/>
      <c r="D117" s="269"/>
      <c r="E117" s="269"/>
      <c r="F117" s="269"/>
      <c r="G117" s="269"/>
      <c r="H117" s="269"/>
      <c r="I117" s="269"/>
      <c r="J117" s="269"/>
      <c r="K117" s="269"/>
      <c r="L117" s="269"/>
      <c r="M117" s="269"/>
      <c r="N117" s="269"/>
      <c r="O117" s="269"/>
      <c r="P117" s="269"/>
      <c r="Q117" s="269"/>
      <c r="R117" s="269"/>
      <c r="S117" s="269"/>
      <c r="T117" s="269"/>
      <c r="U117" s="270"/>
      <c r="V117" s="271" t="str">
        <f>'LE 06 (PROG)'!V137</f>
        <v>LE 06 OB 05 AC 02</v>
      </c>
      <c r="W117" s="272"/>
      <c r="X117" s="272"/>
      <c r="Y117" s="272"/>
      <c r="Z117" s="272"/>
      <c r="AA117" s="273"/>
      <c r="AB117" s="274">
        <f>'LE 06 (PROG)'!AB137</f>
        <v>1.209E-2</v>
      </c>
      <c r="AC117" s="275"/>
      <c r="AD117" s="275"/>
      <c r="AE117" s="275"/>
      <c r="AF117" s="275"/>
      <c r="AG117" s="276"/>
      <c r="AH117" s="277">
        <f>'LE 06 (PROG)'!AL137</f>
        <v>2</v>
      </c>
      <c r="AI117" s="278"/>
      <c r="AJ117" s="278"/>
      <c r="AK117" s="278"/>
      <c r="AL117" s="278"/>
      <c r="AM117" s="279"/>
      <c r="AN117" s="280">
        <f>'LE 06 (PROG)'!AL138</f>
        <v>2</v>
      </c>
      <c r="AO117" s="281"/>
      <c r="AP117" s="281"/>
      <c r="AQ117" s="281"/>
      <c r="AR117" s="281"/>
      <c r="AS117" s="282"/>
      <c r="AT117" s="283">
        <f t="shared" ref="AT117:AT122" si="12">IF(AH117=0,"",(AN117*1)/AH117)</f>
        <v>1</v>
      </c>
      <c r="AU117" s="284"/>
      <c r="AV117" s="284"/>
      <c r="AW117" s="284"/>
      <c r="AX117" s="284"/>
      <c r="AY117" s="285"/>
      <c r="AZ117" s="238">
        <f t="shared" ref="AZ117:AZ122" si="13">AB117*100</f>
        <v>1.2090000000000001</v>
      </c>
      <c r="BA117" s="239"/>
      <c r="BB117" s="239"/>
      <c r="BC117" s="239"/>
      <c r="BD117" s="239"/>
      <c r="BE117" s="239"/>
      <c r="BF117" s="240"/>
      <c r="BG117" s="241">
        <f t="shared" ref="BG117:BG122" si="14">IF(AH117=0,(AZ117),((AT117*AB117)*100))</f>
        <v>1.2090000000000001</v>
      </c>
      <c r="BH117" s="242"/>
      <c r="BI117" s="242"/>
      <c r="BJ117" s="242"/>
      <c r="BK117" s="242"/>
      <c r="BL117" s="242"/>
      <c r="BM117" s="243"/>
    </row>
    <row r="118" spans="1:65" ht="54.75" customHeight="1" x14ac:dyDescent="0.2">
      <c r="A118" s="37"/>
      <c r="B118" s="244" t="str">
        <f>'LE 06 (PROG)'!B139</f>
        <v>Seleccionar y cotizar una ambulancia nueva, que cumpla con las condiciones de capacidad  técnico científica del Sistema Único de Habilitación del Sistema Obligatorio de Garantía de la Calidad para la Atención en Salud</v>
      </c>
      <c r="C118" s="245"/>
      <c r="D118" s="245"/>
      <c r="E118" s="245"/>
      <c r="F118" s="245"/>
      <c r="G118" s="245"/>
      <c r="H118" s="245"/>
      <c r="I118" s="245"/>
      <c r="J118" s="245"/>
      <c r="K118" s="245"/>
      <c r="L118" s="245"/>
      <c r="M118" s="245"/>
      <c r="N118" s="245"/>
      <c r="O118" s="245"/>
      <c r="P118" s="245"/>
      <c r="Q118" s="245"/>
      <c r="R118" s="245"/>
      <c r="S118" s="245"/>
      <c r="T118" s="245"/>
      <c r="U118" s="246"/>
      <c r="V118" s="247" t="str">
        <f>'LE 06 (PROG)'!V139</f>
        <v>LE 06 OB 05 AC 03</v>
      </c>
      <c r="W118" s="248"/>
      <c r="X118" s="248"/>
      <c r="Y118" s="248"/>
      <c r="Z118" s="248"/>
      <c r="AA118" s="249"/>
      <c r="AB118" s="250">
        <f>'LE 06 (PROG)'!AB139</f>
        <v>1.9499999999999999E-3</v>
      </c>
      <c r="AC118" s="251"/>
      <c r="AD118" s="251"/>
      <c r="AE118" s="251"/>
      <c r="AF118" s="251"/>
      <c r="AG118" s="252"/>
      <c r="AH118" s="253">
        <f>'LE 06 (PROG)'!AL139</f>
        <v>1</v>
      </c>
      <c r="AI118" s="254"/>
      <c r="AJ118" s="254"/>
      <c r="AK118" s="254"/>
      <c r="AL118" s="254"/>
      <c r="AM118" s="255"/>
      <c r="AN118" s="256">
        <f>'LE 06 (PROG)'!AL140</f>
        <v>1</v>
      </c>
      <c r="AO118" s="257"/>
      <c r="AP118" s="257"/>
      <c r="AQ118" s="257"/>
      <c r="AR118" s="257"/>
      <c r="AS118" s="258"/>
      <c r="AT118" s="259">
        <f t="shared" si="12"/>
        <v>1</v>
      </c>
      <c r="AU118" s="260"/>
      <c r="AV118" s="260"/>
      <c r="AW118" s="260"/>
      <c r="AX118" s="260"/>
      <c r="AY118" s="261"/>
      <c r="AZ118" s="262">
        <f t="shared" si="13"/>
        <v>0.19499999999999998</v>
      </c>
      <c r="BA118" s="263"/>
      <c r="BB118" s="263"/>
      <c r="BC118" s="263"/>
      <c r="BD118" s="263"/>
      <c r="BE118" s="263"/>
      <c r="BF118" s="264"/>
      <c r="BG118" s="265">
        <f t="shared" si="14"/>
        <v>0.19499999999999998</v>
      </c>
      <c r="BH118" s="266"/>
      <c r="BI118" s="266"/>
      <c r="BJ118" s="266"/>
      <c r="BK118" s="266"/>
      <c r="BL118" s="266"/>
      <c r="BM118" s="267"/>
    </row>
    <row r="119" spans="1:65" ht="54.75" customHeight="1" x14ac:dyDescent="0.2">
      <c r="A119" s="37"/>
      <c r="B119" s="268"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269"/>
      <c r="D119" s="269"/>
      <c r="E119" s="269"/>
      <c r="F119" s="269"/>
      <c r="G119" s="269"/>
      <c r="H119" s="269"/>
      <c r="I119" s="269"/>
      <c r="J119" s="269"/>
      <c r="K119" s="269"/>
      <c r="L119" s="269"/>
      <c r="M119" s="269"/>
      <c r="N119" s="269"/>
      <c r="O119" s="269"/>
      <c r="P119" s="269"/>
      <c r="Q119" s="269"/>
      <c r="R119" s="269"/>
      <c r="S119" s="269"/>
      <c r="T119" s="269"/>
      <c r="U119" s="270"/>
      <c r="V119" s="271" t="str">
        <f>'LE 06 (PROG)'!V141</f>
        <v>LE 06 OB 05 AC 04</v>
      </c>
      <c r="W119" s="272"/>
      <c r="X119" s="272"/>
      <c r="Y119" s="272"/>
      <c r="Z119" s="272"/>
      <c r="AA119" s="273"/>
      <c r="AB119" s="274">
        <f>'LE 06 (PROG)'!AB141</f>
        <v>8.8000000000000003E-4</v>
      </c>
      <c r="AC119" s="275"/>
      <c r="AD119" s="275"/>
      <c r="AE119" s="275"/>
      <c r="AF119" s="275"/>
      <c r="AG119" s="276"/>
      <c r="AH119" s="277">
        <f>'LE 06 (PROG)'!AL141</f>
        <v>1</v>
      </c>
      <c r="AI119" s="278"/>
      <c r="AJ119" s="278"/>
      <c r="AK119" s="278"/>
      <c r="AL119" s="278"/>
      <c r="AM119" s="279"/>
      <c r="AN119" s="280">
        <f>'LE 06 (PROG)'!AL142</f>
        <v>1</v>
      </c>
      <c r="AO119" s="281"/>
      <c r="AP119" s="281"/>
      <c r="AQ119" s="281"/>
      <c r="AR119" s="281"/>
      <c r="AS119" s="282"/>
      <c r="AT119" s="283">
        <f t="shared" si="12"/>
        <v>1</v>
      </c>
      <c r="AU119" s="284"/>
      <c r="AV119" s="284"/>
      <c r="AW119" s="284"/>
      <c r="AX119" s="284"/>
      <c r="AY119" s="285"/>
      <c r="AZ119" s="238">
        <f t="shared" si="13"/>
        <v>8.8000000000000009E-2</v>
      </c>
      <c r="BA119" s="239"/>
      <c r="BB119" s="239"/>
      <c r="BC119" s="239"/>
      <c r="BD119" s="239"/>
      <c r="BE119" s="239"/>
      <c r="BF119" s="240"/>
      <c r="BG119" s="241">
        <f t="shared" si="14"/>
        <v>8.8000000000000009E-2</v>
      </c>
      <c r="BH119" s="242"/>
      <c r="BI119" s="242"/>
      <c r="BJ119" s="242"/>
      <c r="BK119" s="242"/>
      <c r="BL119" s="242"/>
      <c r="BM119" s="243"/>
    </row>
    <row r="120" spans="1:65" ht="18" customHeight="1" x14ac:dyDescent="0.2">
      <c r="A120" s="37"/>
      <c r="B120" s="244" t="str">
        <f>'LE 06 (PROG)'!B143</f>
        <v>Tramitar el crédito destinado a la compra de la ambulancia.</v>
      </c>
      <c r="C120" s="245"/>
      <c r="D120" s="245"/>
      <c r="E120" s="245"/>
      <c r="F120" s="245"/>
      <c r="G120" s="245"/>
      <c r="H120" s="245"/>
      <c r="I120" s="245"/>
      <c r="J120" s="245"/>
      <c r="K120" s="245"/>
      <c r="L120" s="245"/>
      <c r="M120" s="245"/>
      <c r="N120" s="245"/>
      <c r="O120" s="245"/>
      <c r="P120" s="245"/>
      <c r="Q120" s="245"/>
      <c r="R120" s="245"/>
      <c r="S120" s="245"/>
      <c r="T120" s="245"/>
      <c r="U120" s="246"/>
      <c r="V120" s="247" t="str">
        <f>'LE 06 (PROG)'!V143</f>
        <v>LE 06 OB 05 AC 05</v>
      </c>
      <c r="W120" s="248"/>
      <c r="X120" s="248"/>
      <c r="Y120" s="248"/>
      <c r="Z120" s="248"/>
      <c r="AA120" s="249"/>
      <c r="AB120" s="250">
        <f>'LE 06 (PROG)'!AB143</f>
        <v>3.8700000000000002E-3</v>
      </c>
      <c r="AC120" s="251"/>
      <c r="AD120" s="251"/>
      <c r="AE120" s="251"/>
      <c r="AF120" s="251"/>
      <c r="AG120" s="252"/>
      <c r="AH120" s="253">
        <f>'LE 06 (PROG)'!AL143</f>
        <v>1</v>
      </c>
      <c r="AI120" s="254"/>
      <c r="AJ120" s="254"/>
      <c r="AK120" s="254"/>
      <c r="AL120" s="254"/>
      <c r="AM120" s="255"/>
      <c r="AN120" s="256">
        <f>'LE 06 (PROG)'!AL144</f>
        <v>1</v>
      </c>
      <c r="AO120" s="257"/>
      <c r="AP120" s="257"/>
      <c r="AQ120" s="257"/>
      <c r="AR120" s="257"/>
      <c r="AS120" s="258"/>
      <c r="AT120" s="259">
        <f t="shared" si="12"/>
        <v>1</v>
      </c>
      <c r="AU120" s="260"/>
      <c r="AV120" s="260"/>
      <c r="AW120" s="260"/>
      <c r="AX120" s="260"/>
      <c r="AY120" s="261"/>
      <c r="AZ120" s="262">
        <f t="shared" si="13"/>
        <v>0.38700000000000001</v>
      </c>
      <c r="BA120" s="263"/>
      <c r="BB120" s="263"/>
      <c r="BC120" s="263"/>
      <c r="BD120" s="263"/>
      <c r="BE120" s="263"/>
      <c r="BF120" s="264"/>
      <c r="BG120" s="265">
        <f t="shared" si="14"/>
        <v>0.38700000000000001</v>
      </c>
      <c r="BH120" s="266"/>
      <c r="BI120" s="266"/>
      <c r="BJ120" s="266"/>
      <c r="BK120" s="266"/>
      <c r="BL120" s="266"/>
      <c r="BM120" s="267"/>
    </row>
    <row r="121" spans="1:65" ht="18" customHeight="1" x14ac:dyDescent="0.2">
      <c r="A121" s="37"/>
      <c r="B121" s="268" t="str">
        <f>'LE 06 (PROG)'!B145</f>
        <v>Comprar la nueva ambulancia.</v>
      </c>
      <c r="C121" s="269"/>
      <c r="D121" s="269"/>
      <c r="E121" s="269"/>
      <c r="F121" s="269"/>
      <c r="G121" s="269"/>
      <c r="H121" s="269"/>
      <c r="I121" s="269"/>
      <c r="J121" s="269"/>
      <c r="K121" s="269"/>
      <c r="L121" s="269"/>
      <c r="M121" s="269"/>
      <c r="N121" s="269"/>
      <c r="O121" s="269"/>
      <c r="P121" s="269"/>
      <c r="Q121" s="269"/>
      <c r="R121" s="269"/>
      <c r="S121" s="269"/>
      <c r="T121" s="269"/>
      <c r="U121" s="270"/>
      <c r="V121" s="271" t="str">
        <f>'LE 06 (PROG)'!V145</f>
        <v>LE 06 OB 05 AC 06</v>
      </c>
      <c r="W121" s="272"/>
      <c r="X121" s="272"/>
      <c r="Y121" s="272"/>
      <c r="Z121" s="272"/>
      <c r="AA121" s="273"/>
      <c r="AB121" s="274">
        <f>'LE 06 (PROG)'!AB145</f>
        <v>0.76412000000000002</v>
      </c>
      <c r="AC121" s="275"/>
      <c r="AD121" s="275"/>
      <c r="AE121" s="275"/>
      <c r="AF121" s="275"/>
      <c r="AG121" s="276"/>
      <c r="AH121" s="277">
        <f>'LE 06 (PROG)'!AL145</f>
        <v>1</v>
      </c>
      <c r="AI121" s="278"/>
      <c r="AJ121" s="278"/>
      <c r="AK121" s="278"/>
      <c r="AL121" s="278"/>
      <c r="AM121" s="279"/>
      <c r="AN121" s="280">
        <f>'LE 06 (PROG)'!AL146</f>
        <v>1</v>
      </c>
      <c r="AO121" s="281"/>
      <c r="AP121" s="281"/>
      <c r="AQ121" s="281"/>
      <c r="AR121" s="281"/>
      <c r="AS121" s="282"/>
      <c r="AT121" s="283">
        <f t="shared" si="12"/>
        <v>1</v>
      </c>
      <c r="AU121" s="284"/>
      <c r="AV121" s="284"/>
      <c r="AW121" s="284"/>
      <c r="AX121" s="284"/>
      <c r="AY121" s="285"/>
      <c r="AZ121" s="238">
        <f t="shared" si="13"/>
        <v>76.412000000000006</v>
      </c>
      <c r="BA121" s="239"/>
      <c r="BB121" s="239"/>
      <c r="BC121" s="239"/>
      <c r="BD121" s="239"/>
      <c r="BE121" s="239"/>
      <c r="BF121" s="240"/>
      <c r="BG121" s="241">
        <f t="shared" si="14"/>
        <v>76.412000000000006</v>
      </c>
      <c r="BH121" s="242"/>
      <c r="BI121" s="242"/>
      <c r="BJ121" s="242"/>
      <c r="BK121" s="242"/>
      <c r="BL121" s="242"/>
      <c r="BM121" s="243"/>
    </row>
    <row r="122" spans="1:65" ht="18" customHeight="1" thickBot="1" x14ac:dyDescent="0.25">
      <c r="A122" s="37"/>
      <c r="B122" s="453" t="str">
        <f>'LE 06 (PROG)'!B147</f>
        <v>Pagar las cuotas de financiación del crédito adquirido</v>
      </c>
      <c r="C122" s="454"/>
      <c r="D122" s="454"/>
      <c r="E122" s="454"/>
      <c r="F122" s="454"/>
      <c r="G122" s="454"/>
      <c r="H122" s="454"/>
      <c r="I122" s="454"/>
      <c r="J122" s="454"/>
      <c r="K122" s="454"/>
      <c r="L122" s="454"/>
      <c r="M122" s="454"/>
      <c r="N122" s="454"/>
      <c r="O122" s="454"/>
      <c r="P122" s="454"/>
      <c r="Q122" s="454"/>
      <c r="R122" s="454"/>
      <c r="S122" s="454"/>
      <c r="T122" s="454"/>
      <c r="U122" s="455"/>
      <c r="V122" s="456" t="str">
        <f>'LE 06 (PROG)'!V147</f>
        <v>LE 06 OB 05 AC 07</v>
      </c>
      <c r="W122" s="457"/>
      <c r="X122" s="457"/>
      <c r="Y122" s="457"/>
      <c r="Z122" s="457"/>
      <c r="AA122" s="458"/>
      <c r="AB122" s="459">
        <f>'LE 06 (PROG)'!AB147</f>
        <v>0.20499999999999999</v>
      </c>
      <c r="AC122" s="460"/>
      <c r="AD122" s="460"/>
      <c r="AE122" s="460"/>
      <c r="AF122" s="460"/>
      <c r="AG122" s="461"/>
      <c r="AH122" s="462">
        <f>'LE 06 (PROG)'!AL147</f>
        <v>8</v>
      </c>
      <c r="AI122" s="463"/>
      <c r="AJ122" s="463"/>
      <c r="AK122" s="463"/>
      <c r="AL122" s="463"/>
      <c r="AM122" s="464"/>
      <c r="AN122" s="465">
        <f>'LE 06 (PROG)'!AL148</f>
        <v>8</v>
      </c>
      <c r="AO122" s="466"/>
      <c r="AP122" s="466"/>
      <c r="AQ122" s="466"/>
      <c r="AR122" s="466"/>
      <c r="AS122" s="467"/>
      <c r="AT122" s="468">
        <f t="shared" si="12"/>
        <v>1</v>
      </c>
      <c r="AU122" s="469"/>
      <c r="AV122" s="469"/>
      <c r="AW122" s="469"/>
      <c r="AX122" s="469"/>
      <c r="AY122" s="470"/>
      <c r="AZ122" s="471">
        <f t="shared" si="13"/>
        <v>20.5</v>
      </c>
      <c r="BA122" s="472"/>
      <c r="BB122" s="472"/>
      <c r="BC122" s="472"/>
      <c r="BD122" s="472"/>
      <c r="BE122" s="472"/>
      <c r="BF122" s="473"/>
      <c r="BG122" s="474">
        <f t="shared" si="14"/>
        <v>20.5</v>
      </c>
      <c r="BH122" s="475"/>
      <c r="BI122" s="475"/>
      <c r="BJ122" s="475"/>
      <c r="BK122" s="475"/>
      <c r="BL122" s="475"/>
      <c r="BM122" s="476"/>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340" t="s">
        <v>2</v>
      </c>
      <c r="C124" s="341"/>
      <c r="D124" s="341"/>
      <c r="E124" s="341"/>
      <c r="F124" s="341"/>
      <c r="G124" s="341"/>
      <c r="H124" s="341"/>
      <c r="I124" s="341"/>
      <c r="J124" s="341"/>
      <c r="K124" s="341"/>
      <c r="L124" s="341"/>
      <c r="M124" s="341"/>
      <c r="N124" s="341"/>
      <c r="O124" s="341"/>
      <c r="P124" s="341"/>
      <c r="Q124" s="341"/>
      <c r="R124" s="341"/>
      <c r="S124" s="341"/>
      <c r="T124" s="341"/>
      <c r="U124" s="342"/>
      <c r="V124" s="346" t="s">
        <v>1</v>
      </c>
      <c r="W124" s="347"/>
      <c r="X124" s="347"/>
      <c r="Y124" s="347"/>
      <c r="Z124" s="347"/>
      <c r="AA124" s="347"/>
      <c r="AB124" s="347"/>
      <c r="AC124" s="347"/>
      <c r="AD124" s="347"/>
      <c r="AE124" s="347"/>
      <c r="AF124" s="347"/>
      <c r="AG124" s="347"/>
      <c r="AH124" s="347"/>
      <c r="AI124" s="347"/>
      <c r="AJ124" s="347"/>
      <c r="AK124" s="347"/>
      <c r="AL124" s="347"/>
      <c r="AM124" s="347"/>
      <c r="AN124" s="347"/>
      <c r="AO124" s="347"/>
      <c r="AP124" s="347"/>
      <c r="AQ124" s="347"/>
      <c r="AR124" s="347"/>
      <c r="AS124" s="347"/>
      <c r="AT124" s="347"/>
      <c r="AU124" s="347"/>
      <c r="AV124" s="347"/>
      <c r="AW124" s="347"/>
      <c r="AX124" s="347"/>
      <c r="AY124" s="348"/>
      <c r="AZ124" s="349">
        <f>SUM(AZ116:BF122)</f>
        <v>100</v>
      </c>
      <c r="BA124" s="350"/>
      <c r="BB124" s="350"/>
      <c r="BC124" s="350"/>
      <c r="BD124" s="350"/>
      <c r="BE124" s="350"/>
      <c r="BF124" s="350"/>
      <c r="BG124" s="350">
        <f>SUM(BG116:BM122)</f>
        <v>100</v>
      </c>
      <c r="BH124" s="350"/>
      <c r="BI124" s="350"/>
      <c r="BJ124" s="350"/>
      <c r="BK124" s="350"/>
      <c r="BL124" s="350"/>
      <c r="BM124" s="351"/>
    </row>
    <row r="125" spans="1:65" ht="18" customHeight="1" thickBot="1" x14ac:dyDescent="0.25">
      <c r="A125" s="37"/>
      <c r="B125" s="343"/>
      <c r="C125" s="344"/>
      <c r="D125" s="344"/>
      <c r="E125" s="344"/>
      <c r="F125" s="344"/>
      <c r="G125" s="344"/>
      <c r="H125" s="344"/>
      <c r="I125" s="344"/>
      <c r="J125" s="344"/>
      <c r="K125" s="344"/>
      <c r="L125" s="344"/>
      <c r="M125" s="344"/>
      <c r="N125" s="344"/>
      <c r="O125" s="344"/>
      <c r="P125" s="344"/>
      <c r="Q125" s="344"/>
      <c r="R125" s="344"/>
      <c r="S125" s="344"/>
      <c r="T125" s="344"/>
      <c r="U125" s="345"/>
      <c r="V125" s="352" t="s">
        <v>3</v>
      </c>
      <c r="W125" s="353"/>
      <c r="X125" s="353"/>
      <c r="Y125" s="353"/>
      <c r="Z125" s="353"/>
      <c r="AA125" s="353"/>
      <c r="AB125" s="353"/>
      <c r="AC125" s="353"/>
      <c r="AD125" s="353"/>
      <c r="AE125" s="353"/>
      <c r="AF125" s="353"/>
      <c r="AG125" s="353"/>
      <c r="AH125" s="353"/>
      <c r="AI125" s="353"/>
      <c r="AJ125" s="353"/>
      <c r="AK125" s="353"/>
      <c r="AL125" s="353"/>
      <c r="AM125" s="353"/>
      <c r="AN125" s="353"/>
      <c r="AO125" s="353"/>
      <c r="AP125" s="353"/>
      <c r="AQ125" s="353"/>
      <c r="AR125" s="353"/>
      <c r="AS125" s="353"/>
      <c r="AT125" s="353"/>
      <c r="AU125" s="353"/>
      <c r="AV125" s="353"/>
      <c r="AW125" s="353"/>
      <c r="AX125" s="353"/>
      <c r="AY125" s="353"/>
      <c r="AZ125" s="354">
        <f>IF(BG124=100,1,(BG124*1)/AZ124)</f>
        <v>1</v>
      </c>
      <c r="BA125" s="355"/>
      <c r="BB125" s="355"/>
      <c r="BC125" s="355"/>
      <c r="BD125" s="355"/>
      <c r="BE125" s="355"/>
      <c r="BF125" s="355"/>
      <c r="BG125" s="355"/>
      <c r="BH125" s="355"/>
      <c r="BI125" s="355"/>
      <c r="BJ125" s="355"/>
      <c r="BK125" s="355"/>
      <c r="BL125" s="355"/>
      <c r="BM125" s="356"/>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357" t="s">
        <v>8</v>
      </c>
      <c r="C127" s="358"/>
      <c r="D127" s="358"/>
      <c r="E127" s="358"/>
      <c r="F127" s="358"/>
      <c r="G127" s="358"/>
      <c r="H127" s="358"/>
      <c r="I127" s="358"/>
      <c r="J127" s="358"/>
      <c r="K127" s="358"/>
      <c r="L127" s="358"/>
      <c r="M127" s="358"/>
      <c r="N127" s="358"/>
      <c r="O127" s="358"/>
      <c r="P127" s="358"/>
      <c r="Q127" s="358"/>
      <c r="R127" s="358"/>
      <c r="S127" s="358"/>
      <c r="T127" s="358"/>
      <c r="U127" s="358"/>
      <c r="V127" s="361" t="s">
        <v>1</v>
      </c>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3"/>
      <c r="AZ127" s="349">
        <f>(O30+O46+O69+O92+O112)*100</f>
        <v>100</v>
      </c>
      <c r="BA127" s="350"/>
      <c r="BB127" s="350"/>
      <c r="BC127" s="350"/>
      <c r="BD127" s="350"/>
      <c r="BE127" s="350"/>
      <c r="BF127" s="350"/>
      <c r="BG127" s="350">
        <f>(O30*BG37)+(O46*BG60)+(O69*BG83)+(O92*BG103)+(O112*BG124)</f>
        <v>96.907410416666664</v>
      </c>
      <c r="BH127" s="350"/>
      <c r="BI127" s="350"/>
      <c r="BJ127" s="350"/>
      <c r="BK127" s="350"/>
      <c r="BL127" s="350"/>
      <c r="BM127" s="351"/>
    </row>
    <row r="128" spans="1:65" s="48" customFormat="1" ht="18" customHeight="1" thickBot="1" x14ac:dyDescent="0.25">
      <c r="A128" s="35"/>
      <c r="B128" s="359"/>
      <c r="C128" s="360"/>
      <c r="D128" s="360"/>
      <c r="E128" s="360"/>
      <c r="F128" s="360"/>
      <c r="G128" s="360"/>
      <c r="H128" s="360"/>
      <c r="I128" s="360"/>
      <c r="J128" s="360"/>
      <c r="K128" s="360"/>
      <c r="L128" s="360"/>
      <c r="M128" s="360"/>
      <c r="N128" s="360"/>
      <c r="O128" s="360"/>
      <c r="P128" s="360"/>
      <c r="Q128" s="360"/>
      <c r="R128" s="360"/>
      <c r="S128" s="360"/>
      <c r="T128" s="360"/>
      <c r="U128" s="360"/>
      <c r="V128" s="364" t="s">
        <v>3</v>
      </c>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65"/>
      <c r="AY128" s="366"/>
      <c r="AZ128" s="354">
        <f>BG127/AZ127</f>
        <v>0.96907410416666662</v>
      </c>
      <c r="BA128" s="355"/>
      <c r="BB128" s="355"/>
      <c r="BC128" s="355"/>
      <c r="BD128" s="355"/>
      <c r="BE128" s="355"/>
      <c r="BF128" s="355"/>
      <c r="BG128" s="355"/>
      <c r="BH128" s="355"/>
      <c r="BI128" s="355"/>
      <c r="BJ128" s="355"/>
      <c r="BK128" s="355"/>
      <c r="BL128" s="355"/>
      <c r="BM128" s="356"/>
    </row>
  </sheetData>
  <sheetProtection algorithmName="SHA-512" hashValue="iZUvZi3RZBm3ig/lACQYMajJTBwkGnT+XGM3WCUzCq905bVfYcsrS2qNgLmHHZhkLpxUhMopyiP8hMeZnv0Uvw==" saltValue="NcxrnNGk5tZC9ht0waoFPw==" spinCount="100000" sheet="1" objects="1" scenarios="1"/>
  <mergeCells count="43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C113:N113"/>
    <mergeCell ref="O113:BM113"/>
    <mergeCell ref="B115:U115"/>
    <mergeCell ref="V115:AA115"/>
    <mergeCell ref="AB115:AG115"/>
    <mergeCell ref="AH115:AM115"/>
    <mergeCell ref="AN115:AS115"/>
    <mergeCell ref="AT115:AY115"/>
    <mergeCell ref="AZ115:BF115"/>
    <mergeCell ref="BG115:BM115"/>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C93:N93"/>
    <mergeCell ref="O93:BM93"/>
    <mergeCell ref="B95:U95"/>
    <mergeCell ref="V95:AA95"/>
    <mergeCell ref="AB95:AG95"/>
    <mergeCell ref="AH95:AM95"/>
    <mergeCell ref="AN95:AS95"/>
    <mergeCell ref="AT95:AY95"/>
    <mergeCell ref="AZ95:BF95"/>
    <mergeCell ref="BG95:BM95"/>
    <mergeCell ref="C90:N90"/>
    <mergeCell ref="O90:BM90"/>
    <mergeCell ref="C91:N91"/>
    <mergeCell ref="O91:R91"/>
    <mergeCell ref="C92:N92"/>
    <mergeCell ref="O92:Q92"/>
    <mergeCell ref="C87:N87"/>
    <mergeCell ref="O87:BM87"/>
    <mergeCell ref="C88:N88"/>
    <mergeCell ref="O88:Q88"/>
    <mergeCell ref="C89:N89"/>
    <mergeCell ref="O89:Q8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C70:N70"/>
    <mergeCell ref="O70:BM70"/>
    <mergeCell ref="B72:U72"/>
    <mergeCell ref="V72:AA72"/>
    <mergeCell ref="AB72:AG72"/>
    <mergeCell ref="AH72:AM72"/>
    <mergeCell ref="AN72:AS72"/>
    <mergeCell ref="AT72:AY72"/>
    <mergeCell ref="AZ72:BF72"/>
    <mergeCell ref="BG72:BM72"/>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tabSelected="1" topLeftCell="A12" zoomScale="90" zoomScaleNormal="90" workbookViewId="0">
      <selection activeCell="AP44" sqref="AP44"/>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219"/>
    </row>
    <row r="3" spans="2:39"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220"/>
    </row>
    <row r="4" spans="2:39"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221"/>
    </row>
    <row r="5" spans="2:39"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222"/>
    </row>
    <row r="6" spans="2:39"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222"/>
    </row>
    <row r="7" spans="2:39"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222"/>
    </row>
    <row r="8" spans="2:39"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222"/>
    </row>
    <row r="9" spans="2:39"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230"/>
    </row>
    <row r="10" spans="2:39"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222"/>
    </row>
    <row r="11" spans="2:39"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219"/>
    </row>
    <row r="12" spans="2:39"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221"/>
    </row>
    <row r="13" spans="2:39"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228"/>
    </row>
    <row r="14" spans="2:39"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228"/>
    </row>
    <row r="15" spans="2:39"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228"/>
    </row>
    <row r="16" spans="2:39"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229"/>
    </row>
    <row r="17" spans="1:39"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11" t="s">
        <v>46</v>
      </c>
      <c r="D19" s="111"/>
      <c r="E19" s="111"/>
      <c r="F19" s="111"/>
      <c r="G19" s="111"/>
      <c r="H19" s="111"/>
      <c r="I19" s="111"/>
      <c r="J19" s="224" t="str">
        <f>'LE 06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11" t="s">
        <v>47</v>
      </c>
      <c r="D21" s="111"/>
      <c r="E21" s="111"/>
      <c r="F21" s="111"/>
      <c r="G21" s="111"/>
      <c r="H21" s="111"/>
      <c r="I21" s="111"/>
      <c r="J21" s="224" t="str">
        <f>'LE 06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63" t="s">
        <v>880</v>
      </c>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5"/>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231" t="s">
        <v>881</v>
      </c>
      <c r="C28" s="232"/>
      <c r="D28" s="232"/>
      <c r="E28" s="232"/>
      <c r="F28" s="232"/>
      <c r="G28" s="232"/>
      <c r="H28" s="232"/>
      <c r="I28" s="232"/>
      <c r="J28" s="232"/>
      <c r="K28" s="232"/>
      <c r="L28" s="232"/>
      <c r="M28" s="232"/>
      <c r="N28" s="232"/>
      <c r="O28" s="232"/>
      <c r="P28" s="232"/>
      <c r="Q28" s="232"/>
      <c r="R28" s="232"/>
      <c r="S28" s="232"/>
      <c r="T28" s="232"/>
      <c r="U28" s="233"/>
      <c r="V28" s="231" t="s">
        <v>40</v>
      </c>
      <c r="W28" s="232"/>
      <c r="X28" s="232"/>
      <c r="Y28" s="232"/>
      <c r="Z28" s="232"/>
      <c r="AA28" s="233"/>
      <c r="AB28" s="234" t="s">
        <v>9</v>
      </c>
      <c r="AC28" s="235"/>
      <c r="AD28" s="235"/>
      <c r="AE28" s="235"/>
      <c r="AF28" s="235"/>
      <c r="AG28" s="236"/>
      <c r="AH28" s="234" t="s">
        <v>6</v>
      </c>
      <c r="AI28" s="235"/>
      <c r="AJ28" s="235"/>
      <c r="AK28" s="235"/>
      <c r="AL28" s="235"/>
      <c r="AM28" s="236"/>
    </row>
    <row r="29" spans="1:39" ht="18" customHeight="1" x14ac:dyDescent="0.2">
      <c r="A29" s="37"/>
      <c r="B29" s="557" t="str">
        <f>'LE 01 (PROG)'!O25</f>
        <v>DIRECCIONAMIENTO ESTRATÉGICO</v>
      </c>
      <c r="C29" s="558"/>
      <c r="D29" s="558"/>
      <c r="E29" s="558"/>
      <c r="F29" s="558"/>
      <c r="G29" s="558"/>
      <c r="H29" s="558"/>
      <c r="I29" s="558"/>
      <c r="J29" s="558"/>
      <c r="K29" s="558"/>
      <c r="L29" s="558"/>
      <c r="M29" s="558"/>
      <c r="N29" s="558"/>
      <c r="O29" s="558"/>
      <c r="P29" s="558"/>
      <c r="Q29" s="558"/>
      <c r="R29" s="558"/>
      <c r="S29" s="558"/>
      <c r="T29" s="558"/>
      <c r="U29" s="559"/>
      <c r="V29" s="289" t="str">
        <f>'LE 01 (PROG)'!O26</f>
        <v>LE 01</v>
      </c>
      <c r="W29" s="290"/>
      <c r="X29" s="290"/>
      <c r="Y29" s="290"/>
      <c r="Z29" s="290"/>
      <c r="AA29" s="291"/>
      <c r="AB29" s="566">
        <f>'LE 01 (PROG)'!O27</f>
        <v>0.1</v>
      </c>
      <c r="AC29" s="567"/>
      <c r="AD29" s="567"/>
      <c r="AE29" s="567"/>
      <c r="AF29" s="567"/>
      <c r="AG29" s="568"/>
      <c r="AH29" s="295">
        <f>'LE 01 (EV)'!BG60</f>
        <v>92.337890833333347</v>
      </c>
      <c r="AI29" s="296"/>
      <c r="AJ29" s="296"/>
      <c r="AK29" s="296"/>
      <c r="AL29" s="296"/>
      <c r="AM29" s="297"/>
    </row>
    <row r="30" spans="1:39" ht="18" customHeight="1" x14ac:dyDescent="0.2">
      <c r="A30" s="37"/>
      <c r="B30" s="572" t="str">
        <f>'LE 02 (PROG)'!O25</f>
        <v>GERENCIA DEL DÍA A DÍA</v>
      </c>
      <c r="C30" s="573"/>
      <c r="D30" s="573"/>
      <c r="E30" s="573"/>
      <c r="F30" s="573"/>
      <c r="G30" s="573"/>
      <c r="H30" s="573"/>
      <c r="I30" s="573"/>
      <c r="J30" s="573"/>
      <c r="K30" s="573"/>
      <c r="L30" s="573"/>
      <c r="M30" s="573"/>
      <c r="N30" s="573"/>
      <c r="O30" s="573"/>
      <c r="P30" s="573"/>
      <c r="Q30" s="573"/>
      <c r="R30" s="573"/>
      <c r="S30" s="573"/>
      <c r="T30" s="573"/>
      <c r="U30" s="574"/>
      <c r="V30" s="188" t="str">
        <f>'LE 02 (PROG)'!O26</f>
        <v>LE 02</v>
      </c>
      <c r="W30" s="189"/>
      <c r="X30" s="189"/>
      <c r="Y30" s="189"/>
      <c r="Z30" s="189"/>
      <c r="AA30" s="190"/>
      <c r="AB30" s="575">
        <f>'LE 02 (PROG)'!O27</f>
        <v>0.4</v>
      </c>
      <c r="AC30" s="576"/>
      <c r="AD30" s="576"/>
      <c r="AE30" s="576"/>
      <c r="AF30" s="576"/>
      <c r="AG30" s="577"/>
      <c r="AH30" s="569">
        <f>'LE 02 (EV)'!BG206</f>
        <v>100.09408804106397</v>
      </c>
      <c r="AI30" s="570"/>
      <c r="AJ30" s="570"/>
      <c r="AK30" s="570"/>
      <c r="AL30" s="570"/>
      <c r="AM30" s="571"/>
    </row>
    <row r="31" spans="1:39" ht="18" customHeight="1" x14ac:dyDescent="0.2">
      <c r="A31" s="37"/>
      <c r="B31" s="548" t="str">
        <f>'LE 03 (PROG)'!O25</f>
        <v>TRANSFORMACIÓN CULTURAL</v>
      </c>
      <c r="C31" s="549"/>
      <c r="D31" s="549"/>
      <c r="E31" s="549"/>
      <c r="F31" s="549"/>
      <c r="G31" s="549"/>
      <c r="H31" s="549"/>
      <c r="I31" s="549"/>
      <c r="J31" s="549"/>
      <c r="K31" s="549"/>
      <c r="L31" s="549"/>
      <c r="M31" s="549"/>
      <c r="N31" s="549"/>
      <c r="O31" s="549"/>
      <c r="P31" s="549"/>
      <c r="Q31" s="549"/>
      <c r="R31" s="549"/>
      <c r="S31" s="549"/>
      <c r="T31" s="549"/>
      <c r="U31" s="550"/>
      <c r="V31" s="167" t="str">
        <f>'LE 03 (PROG)'!O26</f>
        <v>LE 03</v>
      </c>
      <c r="W31" s="168"/>
      <c r="X31" s="168"/>
      <c r="Y31" s="168"/>
      <c r="Z31" s="168"/>
      <c r="AA31" s="169"/>
      <c r="AB31" s="584">
        <f>'LE 03 (PROG)'!O27</f>
        <v>0.2</v>
      </c>
      <c r="AC31" s="585"/>
      <c r="AD31" s="585"/>
      <c r="AE31" s="585"/>
      <c r="AF31" s="585"/>
      <c r="AG31" s="586"/>
      <c r="AH31" s="587">
        <f>'LE 03 (EV)'!BG199</f>
        <v>81.548895833552876</v>
      </c>
      <c r="AI31" s="588"/>
      <c r="AJ31" s="588"/>
      <c r="AK31" s="588"/>
      <c r="AL31" s="588"/>
      <c r="AM31" s="589"/>
    </row>
    <row r="32" spans="1:39" ht="18" customHeight="1" x14ac:dyDescent="0.2">
      <c r="A32" s="37"/>
      <c r="B32" s="572" t="str">
        <f>'LE 04 (PROG)'!O25</f>
        <v>DESARROLLO HUMANO</v>
      </c>
      <c r="C32" s="573"/>
      <c r="D32" s="573"/>
      <c r="E32" s="573"/>
      <c r="F32" s="573"/>
      <c r="G32" s="573"/>
      <c r="H32" s="573"/>
      <c r="I32" s="573"/>
      <c r="J32" s="573"/>
      <c r="K32" s="573"/>
      <c r="L32" s="573"/>
      <c r="M32" s="573"/>
      <c r="N32" s="573"/>
      <c r="O32" s="573"/>
      <c r="P32" s="573"/>
      <c r="Q32" s="573"/>
      <c r="R32" s="573"/>
      <c r="S32" s="573"/>
      <c r="T32" s="573"/>
      <c r="U32" s="574"/>
      <c r="V32" s="188" t="str">
        <f>'LE 04 (PROG)'!O26</f>
        <v>LE 04</v>
      </c>
      <c r="W32" s="189"/>
      <c r="X32" s="189"/>
      <c r="Y32" s="189"/>
      <c r="Z32" s="189"/>
      <c r="AA32" s="190"/>
      <c r="AB32" s="575">
        <f>'LE 04 (PROG)'!O27</f>
        <v>0.05</v>
      </c>
      <c r="AC32" s="576"/>
      <c r="AD32" s="576"/>
      <c r="AE32" s="576"/>
      <c r="AF32" s="576"/>
      <c r="AG32" s="577"/>
      <c r="AH32" s="569">
        <f>'LE 04 (EV)'!BG71</f>
        <v>53.514541375416677</v>
      </c>
      <c r="AI32" s="570"/>
      <c r="AJ32" s="570"/>
      <c r="AK32" s="570"/>
      <c r="AL32" s="570"/>
      <c r="AM32" s="571"/>
    </row>
    <row r="33" spans="1:39" ht="18" customHeight="1" x14ac:dyDescent="0.2">
      <c r="A33" s="37"/>
      <c r="B33" s="548" t="str">
        <f>'LE 05 (PROG)'!O25</f>
        <v>DESARROLLO SOSTENIBLE</v>
      </c>
      <c r="C33" s="549"/>
      <c r="D33" s="549"/>
      <c r="E33" s="549"/>
      <c r="F33" s="549"/>
      <c r="G33" s="549"/>
      <c r="H33" s="549"/>
      <c r="I33" s="549"/>
      <c r="J33" s="549"/>
      <c r="K33" s="549"/>
      <c r="L33" s="549"/>
      <c r="M33" s="549"/>
      <c r="N33" s="549"/>
      <c r="O33" s="549"/>
      <c r="P33" s="549"/>
      <c r="Q33" s="549"/>
      <c r="R33" s="549"/>
      <c r="S33" s="549"/>
      <c r="T33" s="549"/>
      <c r="U33" s="550"/>
      <c r="V33" s="167" t="str">
        <f>'LE 05 (PROG)'!O26</f>
        <v>LE 05</v>
      </c>
      <c r="W33" s="168"/>
      <c r="X33" s="168"/>
      <c r="Y33" s="168"/>
      <c r="Z33" s="168"/>
      <c r="AA33" s="169"/>
      <c r="AB33" s="584">
        <f>'LE 05 (PROG)'!O27</f>
        <v>0.05</v>
      </c>
      <c r="AC33" s="585"/>
      <c r="AD33" s="585"/>
      <c r="AE33" s="585"/>
      <c r="AF33" s="585"/>
      <c r="AG33" s="586"/>
      <c r="AH33" s="587">
        <f>'LE 05 (EV)'!BG179</f>
        <v>91.966283624999988</v>
      </c>
      <c r="AI33" s="588"/>
      <c r="AJ33" s="588"/>
      <c r="AK33" s="588"/>
      <c r="AL33" s="588"/>
      <c r="AM33" s="589"/>
    </row>
    <row r="34" spans="1:39" ht="18" customHeight="1" thickBot="1" x14ac:dyDescent="0.25">
      <c r="A34" s="37"/>
      <c r="B34" s="560" t="str">
        <f>'LE 06 (PROG)'!O25</f>
        <v>DESARROLLO TECNOLOGICO</v>
      </c>
      <c r="C34" s="561"/>
      <c r="D34" s="561"/>
      <c r="E34" s="561"/>
      <c r="F34" s="561"/>
      <c r="G34" s="561"/>
      <c r="H34" s="561"/>
      <c r="I34" s="561"/>
      <c r="J34" s="561"/>
      <c r="K34" s="561"/>
      <c r="L34" s="561"/>
      <c r="M34" s="561"/>
      <c r="N34" s="561"/>
      <c r="O34" s="561"/>
      <c r="P34" s="561"/>
      <c r="Q34" s="561"/>
      <c r="R34" s="561"/>
      <c r="S34" s="561"/>
      <c r="T34" s="561"/>
      <c r="U34" s="562"/>
      <c r="V34" s="325" t="str">
        <f>'LE 06 (PROG)'!O26</f>
        <v>LE 06</v>
      </c>
      <c r="W34" s="326"/>
      <c r="X34" s="326"/>
      <c r="Y34" s="326"/>
      <c r="Z34" s="326"/>
      <c r="AA34" s="327"/>
      <c r="AB34" s="534">
        <f>'LE 06 (PROG)'!O27</f>
        <v>0.2</v>
      </c>
      <c r="AC34" s="535"/>
      <c r="AD34" s="535"/>
      <c r="AE34" s="535"/>
      <c r="AF34" s="535"/>
      <c r="AG34" s="536"/>
      <c r="AH34" s="331">
        <f>'LE 06 (EV)'!BG127</f>
        <v>96.907410416666664</v>
      </c>
      <c r="AI34" s="332"/>
      <c r="AJ34" s="332"/>
      <c r="AK34" s="332"/>
      <c r="AL34" s="332"/>
      <c r="AM34" s="333"/>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78" t="s">
        <v>888</v>
      </c>
      <c r="C36" s="579"/>
      <c r="D36" s="579"/>
      <c r="E36" s="579"/>
      <c r="F36" s="579"/>
      <c r="G36" s="579"/>
      <c r="H36" s="579"/>
      <c r="I36" s="579"/>
      <c r="J36" s="579"/>
      <c r="K36" s="579"/>
      <c r="L36" s="579"/>
      <c r="M36" s="579"/>
      <c r="N36" s="579"/>
      <c r="O36" s="579"/>
      <c r="P36" s="579"/>
      <c r="Q36" s="579"/>
      <c r="R36" s="579"/>
      <c r="S36" s="579"/>
      <c r="T36" s="579"/>
      <c r="U36" s="580"/>
      <c r="V36" s="581">
        <f>((AB29*AH29)+(AB30*AH30)+(AB31*AH31)+(AB32*AH32)+(AB33*AH33)+(AB34*AH34))/100</f>
        <v>0.92236726799823687</v>
      </c>
      <c r="W36" s="582"/>
      <c r="X36" s="582"/>
      <c r="Y36" s="582"/>
      <c r="Z36" s="582"/>
      <c r="AA36" s="582"/>
      <c r="AB36" s="582"/>
      <c r="AC36" s="582"/>
      <c r="AD36" s="582"/>
      <c r="AE36" s="582"/>
      <c r="AF36" s="582"/>
      <c r="AG36" s="582"/>
      <c r="AH36" s="582"/>
      <c r="AI36" s="582"/>
      <c r="AJ36" s="582"/>
      <c r="AK36" s="582"/>
      <c r="AL36" s="582"/>
      <c r="AM36" s="583"/>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 ref="AB28:AG28"/>
    <mergeCell ref="AH28:AM28"/>
    <mergeCell ref="V31:AA31"/>
    <mergeCell ref="V32:AA32"/>
    <mergeCell ref="V33:AA33"/>
    <mergeCell ref="AB30:AG30"/>
    <mergeCell ref="B29:U29"/>
    <mergeCell ref="V29:AA29"/>
    <mergeCell ref="AB29:AG29"/>
    <mergeCell ref="AH29:AM29"/>
    <mergeCell ref="AH30:AM30"/>
    <mergeCell ref="B30:U30"/>
    <mergeCell ref="V30:AA30"/>
    <mergeCell ref="J21:S21"/>
    <mergeCell ref="B14:AM14"/>
    <mergeCell ref="B15:AM15"/>
    <mergeCell ref="B16:AM16"/>
    <mergeCell ref="C17:S17"/>
    <mergeCell ref="C19:I19"/>
    <mergeCell ref="J19:S19"/>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topLeftCell="P43" zoomScale="90" zoomScaleNormal="90" workbookViewId="0">
      <selection activeCell="J21" sqref="J21:S21"/>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01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01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01 (PROG)'!O25:BW25</f>
        <v>DIRECCIONAMIENTO ESTRATÉGICO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01 (PROG)'!O26:Q26</f>
        <v>LE 01</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01 (PROG)'!O27:Q27</f>
        <v>0.1</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29" t="s">
        <v>36</v>
      </c>
      <c r="D28" s="129"/>
      <c r="E28" s="129"/>
      <c r="F28" s="129"/>
      <c r="G28" s="129"/>
      <c r="H28" s="129"/>
      <c r="I28" s="129"/>
      <c r="J28" s="129"/>
      <c r="K28" s="129"/>
      <c r="L28" s="129"/>
      <c r="M28" s="129"/>
      <c r="N28" s="129"/>
      <c r="O28" s="65"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01 (PROG)'!O29:R29</f>
        <v>LE 01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01 (PROG)'!O30:Q30</f>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01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36.75" customHeight="1" x14ac:dyDescent="0.2">
      <c r="A34" s="57"/>
      <c r="B34" s="286" t="str">
        <f>'LE 01 (PROG)'!B35</f>
        <v>Formular el Plan de Desarrollo Institucional 2.016 – 2.020 "Camino a la Acreditación en Salud".</v>
      </c>
      <c r="C34" s="287"/>
      <c r="D34" s="287"/>
      <c r="E34" s="287"/>
      <c r="F34" s="287"/>
      <c r="G34" s="287"/>
      <c r="H34" s="287"/>
      <c r="I34" s="287"/>
      <c r="J34" s="287"/>
      <c r="K34" s="287"/>
      <c r="L34" s="287"/>
      <c r="M34" s="287"/>
      <c r="N34" s="287"/>
      <c r="O34" s="287"/>
      <c r="P34" s="287"/>
      <c r="Q34" s="287"/>
      <c r="R34" s="287"/>
      <c r="S34" s="287"/>
      <c r="T34" s="287"/>
      <c r="U34" s="288"/>
      <c r="V34" s="289" t="str">
        <f>'LE 01 (PROG)'!V35</f>
        <v>LE 01 OB 01 AC 01</v>
      </c>
      <c r="W34" s="290"/>
      <c r="X34" s="290"/>
      <c r="Y34" s="290"/>
      <c r="Z34" s="290"/>
      <c r="AA34" s="291"/>
      <c r="AB34" s="292">
        <f>'LE 01 (PROG)'!AB35</f>
        <v>0.20257</v>
      </c>
      <c r="AC34" s="293"/>
      <c r="AD34" s="293"/>
      <c r="AE34" s="293"/>
      <c r="AF34" s="293"/>
      <c r="AG34" s="294"/>
      <c r="AH34" s="295">
        <f>'LE 01 (PROG)'!AL35</f>
        <v>1</v>
      </c>
      <c r="AI34" s="296"/>
      <c r="AJ34" s="296"/>
      <c r="AK34" s="296"/>
      <c r="AL34" s="296"/>
      <c r="AM34" s="297"/>
      <c r="AN34" s="298">
        <f>'LE 01 (PROG)'!AL36</f>
        <v>1</v>
      </c>
      <c r="AO34" s="299"/>
      <c r="AP34" s="299"/>
      <c r="AQ34" s="299"/>
      <c r="AR34" s="299"/>
      <c r="AS34" s="300"/>
      <c r="AT34" s="301">
        <f>IF(AH34=0,"",(AN34*1)/AH34)</f>
        <v>1</v>
      </c>
      <c r="AU34" s="302"/>
      <c r="AV34" s="302"/>
      <c r="AW34" s="302"/>
      <c r="AX34" s="302"/>
      <c r="AY34" s="303"/>
      <c r="AZ34" s="304">
        <f>AB34*100</f>
        <v>20.257000000000001</v>
      </c>
      <c r="BA34" s="305"/>
      <c r="BB34" s="305"/>
      <c r="BC34" s="305"/>
      <c r="BD34" s="305"/>
      <c r="BE34" s="305"/>
      <c r="BF34" s="306"/>
      <c r="BG34" s="307">
        <f>IF(AH34=0,(AZ34),((AT34*AB34)*100))</f>
        <v>20.257000000000001</v>
      </c>
      <c r="BH34" s="308"/>
      <c r="BI34" s="308"/>
      <c r="BJ34" s="308"/>
      <c r="BK34" s="308"/>
      <c r="BL34" s="308"/>
      <c r="BM34" s="309"/>
    </row>
    <row r="35" spans="1:65" ht="36.75" customHeight="1" x14ac:dyDescent="0.2">
      <c r="A35" s="37"/>
      <c r="B35" s="268" t="str">
        <f>'LE 01 (PROG)'!B37</f>
        <v>Someter el Plan de Desarrollo Institucional al análisis y aprobación de la Junta Directiva.</v>
      </c>
      <c r="C35" s="269"/>
      <c r="D35" s="269"/>
      <c r="E35" s="269"/>
      <c r="F35" s="269"/>
      <c r="G35" s="269"/>
      <c r="H35" s="269"/>
      <c r="I35" s="269"/>
      <c r="J35" s="269"/>
      <c r="K35" s="269"/>
      <c r="L35" s="269"/>
      <c r="M35" s="269"/>
      <c r="N35" s="269"/>
      <c r="O35" s="269"/>
      <c r="P35" s="269"/>
      <c r="Q35" s="269"/>
      <c r="R35" s="269"/>
      <c r="S35" s="269"/>
      <c r="T35" s="269"/>
      <c r="U35" s="270"/>
      <c r="V35" s="271" t="str">
        <f>'LE 01 (PROG)'!V37</f>
        <v>LE 01 OB 01 AC 02</v>
      </c>
      <c r="W35" s="272"/>
      <c r="X35" s="272"/>
      <c r="Y35" s="272"/>
      <c r="Z35" s="272"/>
      <c r="AA35" s="273"/>
      <c r="AB35" s="274">
        <f>'LE 01 (PROG)'!AB37</f>
        <v>8.8500000000000002E-3</v>
      </c>
      <c r="AC35" s="275"/>
      <c r="AD35" s="275"/>
      <c r="AE35" s="275"/>
      <c r="AF35" s="275"/>
      <c r="AG35" s="276"/>
      <c r="AH35" s="277">
        <f>'LE 01 (PROG)'!AL37</f>
        <v>1</v>
      </c>
      <c r="AI35" s="278"/>
      <c r="AJ35" s="278"/>
      <c r="AK35" s="278"/>
      <c r="AL35" s="278"/>
      <c r="AM35" s="279"/>
      <c r="AN35" s="280">
        <f>'LE 01 (PROG)'!AL38</f>
        <v>1</v>
      </c>
      <c r="AO35" s="281"/>
      <c r="AP35" s="281"/>
      <c r="AQ35" s="281"/>
      <c r="AR35" s="281"/>
      <c r="AS35" s="282"/>
      <c r="AT35" s="283">
        <f t="shared" ref="AT35:AT55" si="0">IF(AH35=0,"",(AN35*1)/AH35)</f>
        <v>1</v>
      </c>
      <c r="AU35" s="284"/>
      <c r="AV35" s="284"/>
      <c r="AW35" s="284"/>
      <c r="AX35" s="284"/>
      <c r="AY35" s="285"/>
      <c r="AZ35" s="238">
        <f t="shared" ref="AZ35:AZ55" si="1">AB35*100</f>
        <v>0.88500000000000001</v>
      </c>
      <c r="BA35" s="239"/>
      <c r="BB35" s="239"/>
      <c r="BC35" s="239"/>
      <c r="BD35" s="239"/>
      <c r="BE35" s="239"/>
      <c r="BF35" s="240"/>
      <c r="BG35" s="241">
        <f t="shared" ref="BG35:BG55" si="2">IF(AH35=0,(AZ35),((AT35*AB35)*100))</f>
        <v>0.88500000000000001</v>
      </c>
      <c r="BH35" s="242"/>
      <c r="BI35" s="242"/>
      <c r="BJ35" s="242"/>
      <c r="BK35" s="242"/>
      <c r="BL35" s="242"/>
      <c r="BM35" s="243"/>
    </row>
    <row r="36" spans="1:65" ht="36.75" customHeight="1" x14ac:dyDescent="0.2">
      <c r="A36" s="37"/>
      <c r="B36" s="244" t="str">
        <f>'LE 01 (PROG)'!B39</f>
        <v>Proyectar los Planes Operativos Anuales de Actividades según los objetivos estratégicos del Plan de Desarrollo Institucional.</v>
      </c>
      <c r="C36" s="245"/>
      <c r="D36" s="245"/>
      <c r="E36" s="245"/>
      <c r="F36" s="245"/>
      <c r="G36" s="245"/>
      <c r="H36" s="245"/>
      <c r="I36" s="245"/>
      <c r="J36" s="245"/>
      <c r="K36" s="245"/>
      <c r="L36" s="245"/>
      <c r="M36" s="245"/>
      <c r="N36" s="245"/>
      <c r="O36" s="245"/>
      <c r="P36" s="245"/>
      <c r="Q36" s="245"/>
      <c r="R36" s="245"/>
      <c r="S36" s="245"/>
      <c r="T36" s="245"/>
      <c r="U36" s="246"/>
      <c r="V36" s="247" t="str">
        <f>'LE 01 (PROG)'!V39</f>
        <v>LE 01 OB 01 AC 03</v>
      </c>
      <c r="W36" s="248"/>
      <c r="X36" s="248"/>
      <c r="Y36" s="248"/>
      <c r="Z36" s="248"/>
      <c r="AA36" s="249"/>
      <c r="AB36" s="250">
        <f>'LE 01 (PROG)'!AB39</f>
        <v>0.25979999999999998</v>
      </c>
      <c r="AC36" s="251"/>
      <c r="AD36" s="251"/>
      <c r="AE36" s="251"/>
      <c r="AF36" s="251"/>
      <c r="AG36" s="252"/>
      <c r="AH36" s="253">
        <f>'LE 01 (PROG)'!AL39</f>
        <v>3</v>
      </c>
      <c r="AI36" s="254"/>
      <c r="AJ36" s="254"/>
      <c r="AK36" s="254"/>
      <c r="AL36" s="254"/>
      <c r="AM36" s="255"/>
      <c r="AN36" s="256">
        <f>'LE 01 (PROG)'!AL40</f>
        <v>3</v>
      </c>
      <c r="AO36" s="257"/>
      <c r="AP36" s="257"/>
      <c r="AQ36" s="257"/>
      <c r="AR36" s="257"/>
      <c r="AS36" s="258"/>
      <c r="AT36" s="259">
        <f t="shared" si="0"/>
        <v>1</v>
      </c>
      <c r="AU36" s="260"/>
      <c r="AV36" s="260"/>
      <c r="AW36" s="260"/>
      <c r="AX36" s="260"/>
      <c r="AY36" s="261"/>
      <c r="AZ36" s="262">
        <f t="shared" si="1"/>
        <v>25.979999999999997</v>
      </c>
      <c r="BA36" s="263"/>
      <c r="BB36" s="263"/>
      <c r="BC36" s="263"/>
      <c r="BD36" s="263"/>
      <c r="BE36" s="263"/>
      <c r="BF36" s="264"/>
      <c r="BG36" s="265">
        <f t="shared" si="2"/>
        <v>25.979999999999997</v>
      </c>
      <c r="BH36" s="266"/>
      <c r="BI36" s="266"/>
      <c r="BJ36" s="266"/>
      <c r="BK36" s="266"/>
      <c r="BL36" s="266"/>
      <c r="BM36" s="267"/>
    </row>
    <row r="37" spans="1:65" ht="36.75" customHeight="1" x14ac:dyDescent="0.2">
      <c r="A37" s="37"/>
      <c r="B37" s="268" t="str">
        <f>'LE 01 (PROG)'!B41</f>
        <v>Someter los Planes Operativos Anuales de Actividades al análisis y aprobación de la Junta Directiva.</v>
      </c>
      <c r="C37" s="269"/>
      <c r="D37" s="269"/>
      <c r="E37" s="269"/>
      <c r="F37" s="269"/>
      <c r="G37" s="269"/>
      <c r="H37" s="269"/>
      <c r="I37" s="269"/>
      <c r="J37" s="269"/>
      <c r="K37" s="269"/>
      <c r="L37" s="269"/>
      <c r="M37" s="269"/>
      <c r="N37" s="269"/>
      <c r="O37" s="269"/>
      <c r="P37" s="269"/>
      <c r="Q37" s="269"/>
      <c r="R37" s="269"/>
      <c r="S37" s="269"/>
      <c r="T37" s="269"/>
      <c r="U37" s="270"/>
      <c r="V37" s="271" t="str">
        <f>'LE 01 (PROG)'!V41</f>
        <v>LE 01 OB 01 AC 04</v>
      </c>
      <c r="W37" s="272"/>
      <c r="X37" s="272"/>
      <c r="Y37" s="272"/>
      <c r="Z37" s="272"/>
      <c r="AA37" s="273"/>
      <c r="AB37" s="274">
        <f>'LE 01 (PROG)'!AB41</f>
        <v>1.125E-2</v>
      </c>
      <c r="AC37" s="275"/>
      <c r="AD37" s="275"/>
      <c r="AE37" s="275"/>
      <c r="AF37" s="275"/>
      <c r="AG37" s="276"/>
      <c r="AH37" s="277">
        <f>'LE 01 (PROG)'!AL41</f>
        <v>3</v>
      </c>
      <c r="AI37" s="278"/>
      <c r="AJ37" s="278"/>
      <c r="AK37" s="278"/>
      <c r="AL37" s="278"/>
      <c r="AM37" s="279"/>
      <c r="AN37" s="280">
        <f>'LE 01 (PROG)'!AL42</f>
        <v>3</v>
      </c>
      <c r="AO37" s="281"/>
      <c r="AP37" s="281"/>
      <c r="AQ37" s="281"/>
      <c r="AR37" s="281"/>
      <c r="AS37" s="282"/>
      <c r="AT37" s="283">
        <f t="shared" si="0"/>
        <v>1</v>
      </c>
      <c r="AU37" s="284"/>
      <c r="AV37" s="284"/>
      <c r="AW37" s="284"/>
      <c r="AX37" s="284"/>
      <c r="AY37" s="285"/>
      <c r="AZ37" s="238">
        <f t="shared" si="1"/>
        <v>1.125</v>
      </c>
      <c r="BA37" s="239"/>
      <c r="BB37" s="239"/>
      <c r="BC37" s="239"/>
      <c r="BD37" s="239"/>
      <c r="BE37" s="239"/>
      <c r="BF37" s="240"/>
      <c r="BG37" s="241">
        <f t="shared" si="2"/>
        <v>1.125</v>
      </c>
      <c r="BH37" s="242"/>
      <c r="BI37" s="242"/>
      <c r="BJ37" s="242"/>
      <c r="BK37" s="242"/>
      <c r="BL37" s="242"/>
      <c r="BM37" s="243"/>
    </row>
    <row r="38" spans="1:65" ht="36.75" customHeight="1" x14ac:dyDescent="0.2">
      <c r="A38" s="37"/>
      <c r="B38" s="244" t="str">
        <f>'LE 01 (PROG)'!B43</f>
        <v>Realizar seguimiento trimestral a la ejecución de los Planes Operativos Anuales de Actividades y al Plan de Desarrollo Institucional, en general.</v>
      </c>
      <c r="C38" s="245"/>
      <c r="D38" s="245"/>
      <c r="E38" s="245"/>
      <c r="F38" s="245"/>
      <c r="G38" s="245"/>
      <c r="H38" s="245"/>
      <c r="I38" s="245"/>
      <c r="J38" s="245"/>
      <c r="K38" s="245"/>
      <c r="L38" s="245"/>
      <c r="M38" s="245"/>
      <c r="N38" s="245"/>
      <c r="O38" s="245"/>
      <c r="P38" s="245"/>
      <c r="Q38" s="245"/>
      <c r="R38" s="245"/>
      <c r="S38" s="245"/>
      <c r="T38" s="245"/>
      <c r="U38" s="246"/>
      <c r="V38" s="247" t="str">
        <f>'LE 01 (PROG)'!V43</f>
        <v>LE 01 OB 01 AC 05</v>
      </c>
      <c r="W38" s="248"/>
      <c r="X38" s="248"/>
      <c r="Y38" s="248"/>
      <c r="Z38" s="248"/>
      <c r="AA38" s="249"/>
      <c r="AB38" s="250">
        <f>'LE 01 (PROG)'!AB43</f>
        <v>3.8269999999999998E-2</v>
      </c>
      <c r="AC38" s="251"/>
      <c r="AD38" s="251"/>
      <c r="AE38" s="251"/>
      <c r="AF38" s="251"/>
      <c r="AG38" s="252"/>
      <c r="AH38" s="253">
        <f>'LE 01 (PROG)'!AL43</f>
        <v>88</v>
      </c>
      <c r="AI38" s="254"/>
      <c r="AJ38" s="254"/>
      <c r="AK38" s="254"/>
      <c r="AL38" s="254"/>
      <c r="AM38" s="255"/>
      <c r="AN38" s="256">
        <f>'LE 01 (PROG)'!AL44</f>
        <v>88</v>
      </c>
      <c r="AO38" s="257"/>
      <c r="AP38" s="257"/>
      <c r="AQ38" s="257"/>
      <c r="AR38" s="257"/>
      <c r="AS38" s="258"/>
      <c r="AT38" s="259">
        <f t="shared" si="0"/>
        <v>1</v>
      </c>
      <c r="AU38" s="260"/>
      <c r="AV38" s="260"/>
      <c r="AW38" s="260"/>
      <c r="AX38" s="260"/>
      <c r="AY38" s="261"/>
      <c r="AZ38" s="262">
        <f>AB38*100</f>
        <v>3.827</v>
      </c>
      <c r="BA38" s="263"/>
      <c r="BB38" s="263"/>
      <c r="BC38" s="263"/>
      <c r="BD38" s="263"/>
      <c r="BE38" s="263"/>
      <c r="BF38" s="264"/>
      <c r="BG38" s="265">
        <f t="shared" si="2"/>
        <v>3.827</v>
      </c>
      <c r="BH38" s="266"/>
      <c r="BI38" s="266"/>
      <c r="BJ38" s="266"/>
      <c r="BK38" s="266"/>
      <c r="BL38" s="266"/>
      <c r="BM38" s="267"/>
    </row>
    <row r="39" spans="1:65" ht="36.75" customHeight="1" x14ac:dyDescent="0.2">
      <c r="A39" s="37"/>
      <c r="B39" s="268" t="str">
        <f>'LE 01 (PROG)'!B45</f>
        <v>Retroalimentar los resultados de la evaluación a los responsables de los objetivos estratégicos, para corregir las desviaciones observadas en la ejecución del Plan de Desarrollo Institucional.</v>
      </c>
      <c r="C39" s="269"/>
      <c r="D39" s="269"/>
      <c r="E39" s="269"/>
      <c r="F39" s="269"/>
      <c r="G39" s="269"/>
      <c r="H39" s="269"/>
      <c r="I39" s="269"/>
      <c r="J39" s="269"/>
      <c r="K39" s="269"/>
      <c r="L39" s="269"/>
      <c r="M39" s="269"/>
      <c r="N39" s="269"/>
      <c r="O39" s="269"/>
      <c r="P39" s="269"/>
      <c r="Q39" s="269"/>
      <c r="R39" s="269"/>
      <c r="S39" s="269"/>
      <c r="T39" s="269"/>
      <c r="U39" s="270"/>
      <c r="V39" s="271" t="str">
        <f>'LE 01 (PROG)'!V45</f>
        <v>LE 01 OB 01 AC 06</v>
      </c>
      <c r="W39" s="272"/>
      <c r="X39" s="272"/>
      <c r="Y39" s="272"/>
      <c r="Z39" s="272"/>
      <c r="AA39" s="273"/>
      <c r="AB39" s="274">
        <f>'LE 01 (PROG)'!AB45</f>
        <v>3.8269999999999998E-2</v>
      </c>
      <c r="AC39" s="275"/>
      <c r="AD39" s="275"/>
      <c r="AE39" s="275"/>
      <c r="AF39" s="275"/>
      <c r="AG39" s="276"/>
      <c r="AH39" s="277">
        <f>'LE 01 (PROG)'!AL45</f>
        <v>88</v>
      </c>
      <c r="AI39" s="278"/>
      <c r="AJ39" s="278"/>
      <c r="AK39" s="278"/>
      <c r="AL39" s="278"/>
      <c r="AM39" s="279"/>
      <c r="AN39" s="280">
        <f>'LE 01 (PROG)'!AL46</f>
        <v>88</v>
      </c>
      <c r="AO39" s="281"/>
      <c r="AP39" s="281"/>
      <c r="AQ39" s="281"/>
      <c r="AR39" s="281"/>
      <c r="AS39" s="282"/>
      <c r="AT39" s="283">
        <f t="shared" si="0"/>
        <v>1</v>
      </c>
      <c r="AU39" s="284"/>
      <c r="AV39" s="284"/>
      <c r="AW39" s="284"/>
      <c r="AX39" s="284"/>
      <c r="AY39" s="285"/>
      <c r="AZ39" s="238">
        <f t="shared" si="1"/>
        <v>3.827</v>
      </c>
      <c r="BA39" s="239"/>
      <c r="BB39" s="239"/>
      <c r="BC39" s="239"/>
      <c r="BD39" s="239"/>
      <c r="BE39" s="239"/>
      <c r="BF39" s="240"/>
      <c r="BG39" s="241">
        <f t="shared" si="2"/>
        <v>3.827</v>
      </c>
      <c r="BH39" s="242"/>
      <c r="BI39" s="242"/>
      <c r="BJ39" s="242"/>
      <c r="BK39" s="242"/>
      <c r="BL39" s="242"/>
      <c r="BM39" s="243"/>
    </row>
    <row r="40" spans="1:65" ht="36.75" customHeight="1" x14ac:dyDescent="0.2">
      <c r="A40" s="37"/>
      <c r="B40" s="244" t="str">
        <f>'LE 01 (PROG)'!B47</f>
        <v>Formular planes de mejoramientos con base en el seguimiento trimestral a la ejecución de los Planes Operativos Anuales de Actividades y al Plan de Desarrollo Institucional.</v>
      </c>
      <c r="C40" s="245"/>
      <c r="D40" s="245"/>
      <c r="E40" s="245"/>
      <c r="F40" s="245"/>
      <c r="G40" s="245"/>
      <c r="H40" s="245"/>
      <c r="I40" s="245"/>
      <c r="J40" s="245"/>
      <c r="K40" s="245"/>
      <c r="L40" s="245"/>
      <c r="M40" s="245"/>
      <c r="N40" s="245"/>
      <c r="O40" s="245"/>
      <c r="P40" s="245"/>
      <c r="Q40" s="245"/>
      <c r="R40" s="245"/>
      <c r="S40" s="245"/>
      <c r="T40" s="245"/>
      <c r="U40" s="246"/>
      <c r="V40" s="247" t="str">
        <f>'LE 01 (PROG)'!V47</f>
        <v>LE 01 OB 01 AC 07</v>
      </c>
      <c r="W40" s="248"/>
      <c r="X40" s="248"/>
      <c r="Y40" s="248"/>
      <c r="Z40" s="248"/>
      <c r="AA40" s="249"/>
      <c r="AB40" s="250">
        <f>'LE 01 (PROG)'!AB47</f>
        <v>2.0070000000000001E-2</v>
      </c>
      <c r="AC40" s="251"/>
      <c r="AD40" s="251"/>
      <c r="AE40" s="251"/>
      <c r="AF40" s="251"/>
      <c r="AG40" s="252"/>
      <c r="AH40" s="253">
        <f>'LE 01 (PROG)'!AL47</f>
        <v>4</v>
      </c>
      <c r="AI40" s="254"/>
      <c r="AJ40" s="254"/>
      <c r="AK40" s="254"/>
      <c r="AL40" s="254"/>
      <c r="AM40" s="255"/>
      <c r="AN40" s="256">
        <f>'LE 01 (PROG)'!AL48</f>
        <v>3</v>
      </c>
      <c r="AO40" s="257"/>
      <c r="AP40" s="257"/>
      <c r="AQ40" s="257"/>
      <c r="AR40" s="257"/>
      <c r="AS40" s="258"/>
      <c r="AT40" s="259">
        <f t="shared" si="0"/>
        <v>0.75</v>
      </c>
      <c r="AU40" s="260"/>
      <c r="AV40" s="260"/>
      <c r="AW40" s="260"/>
      <c r="AX40" s="260"/>
      <c r="AY40" s="261"/>
      <c r="AZ40" s="262">
        <f t="shared" si="1"/>
        <v>2.0070000000000001</v>
      </c>
      <c r="BA40" s="263"/>
      <c r="BB40" s="263"/>
      <c r="BC40" s="263"/>
      <c r="BD40" s="263"/>
      <c r="BE40" s="263"/>
      <c r="BF40" s="264"/>
      <c r="BG40" s="265">
        <f t="shared" si="2"/>
        <v>1.50525</v>
      </c>
      <c r="BH40" s="266"/>
      <c r="BI40" s="266"/>
      <c r="BJ40" s="266"/>
      <c r="BK40" s="266"/>
      <c r="BL40" s="266"/>
      <c r="BM40" s="267"/>
    </row>
    <row r="41" spans="1:65" ht="36.75" customHeight="1" x14ac:dyDescent="0.2">
      <c r="A41" s="37"/>
      <c r="B41" s="268" t="str">
        <f>'LE 01 (PROG)'!B49</f>
        <v>Ejecutar las actividades contenidas en los planes de mejoramiento derivados del seguimiento trimestral a la ejecución de los Planes Operativos Anuales de Actividades y al Plan de Desarrollo Institucional.</v>
      </c>
      <c r="C41" s="269"/>
      <c r="D41" s="269"/>
      <c r="E41" s="269"/>
      <c r="F41" s="269"/>
      <c r="G41" s="269"/>
      <c r="H41" s="269"/>
      <c r="I41" s="269"/>
      <c r="J41" s="269"/>
      <c r="K41" s="269"/>
      <c r="L41" s="269"/>
      <c r="M41" s="269"/>
      <c r="N41" s="269"/>
      <c r="O41" s="269"/>
      <c r="P41" s="269"/>
      <c r="Q41" s="269"/>
      <c r="R41" s="269"/>
      <c r="S41" s="269"/>
      <c r="T41" s="269"/>
      <c r="U41" s="270"/>
      <c r="V41" s="271" t="str">
        <f>'LE 01 (PROG)'!V49</f>
        <v>LE 01 OB 01 AC 08</v>
      </c>
      <c r="W41" s="272"/>
      <c r="X41" s="272"/>
      <c r="Y41" s="272"/>
      <c r="Z41" s="272"/>
      <c r="AA41" s="273"/>
      <c r="AB41" s="274">
        <f>'LE 01 (PROG)'!AB49</f>
        <v>9.6549999999999997E-2</v>
      </c>
      <c r="AC41" s="275"/>
      <c r="AD41" s="275"/>
      <c r="AE41" s="275"/>
      <c r="AF41" s="275"/>
      <c r="AG41" s="276"/>
      <c r="AH41" s="277">
        <f>'LE 01 (PROG)'!AL49</f>
        <v>1</v>
      </c>
      <c r="AI41" s="278"/>
      <c r="AJ41" s="278"/>
      <c r="AK41" s="278"/>
      <c r="AL41" s="278"/>
      <c r="AM41" s="279"/>
      <c r="AN41" s="280">
        <f>'LE 01 (PROG)'!AL50</f>
        <v>0.72750000000000004</v>
      </c>
      <c r="AO41" s="281"/>
      <c r="AP41" s="281"/>
      <c r="AQ41" s="281"/>
      <c r="AR41" s="281"/>
      <c r="AS41" s="282"/>
      <c r="AT41" s="283">
        <f t="shared" si="0"/>
        <v>0.72750000000000004</v>
      </c>
      <c r="AU41" s="284"/>
      <c r="AV41" s="284"/>
      <c r="AW41" s="284"/>
      <c r="AX41" s="284"/>
      <c r="AY41" s="285"/>
      <c r="AZ41" s="238">
        <f t="shared" si="1"/>
        <v>9.6549999999999994</v>
      </c>
      <c r="BA41" s="239"/>
      <c r="BB41" s="239"/>
      <c r="BC41" s="239"/>
      <c r="BD41" s="239"/>
      <c r="BE41" s="239"/>
      <c r="BF41" s="240"/>
      <c r="BG41" s="241">
        <f t="shared" si="2"/>
        <v>7.0240125000000004</v>
      </c>
      <c r="BH41" s="242"/>
      <c r="BI41" s="242"/>
      <c r="BJ41" s="242"/>
      <c r="BK41" s="242"/>
      <c r="BL41" s="242"/>
      <c r="BM41" s="243"/>
    </row>
    <row r="42" spans="1:65" ht="36.75" customHeight="1" x14ac:dyDescent="0.2">
      <c r="A42" s="37"/>
      <c r="B42" s="244" t="str">
        <f>'LE 01 (PROG)'!B51</f>
        <v>Realizar seguimiento a la ejecución de los planes de mejoramiento formulados.</v>
      </c>
      <c r="C42" s="245"/>
      <c r="D42" s="245"/>
      <c r="E42" s="245"/>
      <c r="F42" s="245"/>
      <c r="G42" s="245"/>
      <c r="H42" s="245"/>
      <c r="I42" s="245"/>
      <c r="J42" s="245"/>
      <c r="K42" s="245"/>
      <c r="L42" s="245"/>
      <c r="M42" s="245"/>
      <c r="N42" s="245"/>
      <c r="O42" s="245"/>
      <c r="P42" s="245"/>
      <c r="Q42" s="245"/>
      <c r="R42" s="245"/>
      <c r="S42" s="245"/>
      <c r="T42" s="245"/>
      <c r="U42" s="246"/>
      <c r="V42" s="247" t="str">
        <f>'LE 01 (PROG)'!V51</f>
        <v>LE 01 OB 01 AC 09</v>
      </c>
      <c r="W42" s="248"/>
      <c r="X42" s="248"/>
      <c r="Y42" s="248"/>
      <c r="Z42" s="248"/>
      <c r="AA42" s="249"/>
      <c r="AB42" s="250">
        <f>'LE 01 (PROG)'!AB51</f>
        <v>4.1999999999999997E-3</v>
      </c>
      <c r="AC42" s="251"/>
      <c r="AD42" s="251"/>
      <c r="AE42" s="251"/>
      <c r="AF42" s="251"/>
      <c r="AG42" s="252"/>
      <c r="AH42" s="253">
        <f>'LE 01 (PROG)'!AL51</f>
        <v>3</v>
      </c>
      <c r="AI42" s="254"/>
      <c r="AJ42" s="254"/>
      <c r="AK42" s="254"/>
      <c r="AL42" s="254"/>
      <c r="AM42" s="255"/>
      <c r="AN42" s="256">
        <f>'LE 01 (PROG)'!AL52</f>
        <v>2</v>
      </c>
      <c r="AO42" s="257"/>
      <c r="AP42" s="257"/>
      <c r="AQ42" s="257"/>
      <c r="AR42" s="257"/>
      <c r="AS42" s="258"/>
      <c r="AT42" s="310">
        <f t="shared" si="0"/>
        <v>0.66666666666666663</v>
      </c>
      <c r="AU42" s="311"/>
      <c r="AV42" s="311"/>
      <c r="AW42" s="311"/>
      <c r="AX42" s="311"/>
      <c r="AY42" s="312"/>
      <c r="AZ42" s="262">
        <f t="shared" si="1"/>
        <v>0.42</v>
      </c>
      <c r="BA42" s="263"/>
      <c r="BB42" s="263"/>
      <c r="BC42" s="263"/>
      <c r="BD42" s="263"/>
      <c r="BE42" s="263"/>
      <c r="BF42" s="264"/>
      <c r="BG42" s="265">
        <f t="shared" si="2"/>
        <v>0.27999999999999997</v>
      </c>
      <c r="BH42" s="266"/>
      <c r="BI42" s="266"/>
      <c r="BJ42" s="266"/>
      <c r="BK42" s="266"/>
      <c r="BL42" s="266"/>
      <c r="BM42" s="267"/>
    </row>
    <row r="43" spans="1:65" ht="36.75" customHeight="1" x14ac:dyDescent="0.2">
      <c r="A43" s="37"/>
      <c r="B43" s="268" t="str">
        <f>'LE 01 (PROG)'!B53</f>
        <v>Presentar un informe semestral, a la Junta Directiva de la ejecución del Plan de Desarrollo.</v>
      </c>
      <c r="C43" s="269"/>
      <c r="D43" s="269"/>
      <c r="E43" s="269"/>
      <c r="F43" s="269"/>
      <c r="G43" s="269"/>
      <c r="H43" s="269"/>
      <c r="I43" s="269"/>
      <c r="J43" s="269"/>
      <c r="K43" s="269"/>
      <c r="L43" s="269"/>
      <c r="M43" s="269"/>
      <c r="N43" s="269"/>
      <c r="O43" s="269"/>
      <c r="P43" s="269"/>
      <c r="Q43" s="269"/>
      <c r="R43" s="269"/>
      <c r="S43" s="269"/>
      <c r="T43" s="269"/>
      <c r="U43" s="270"/>
      <c r="V43" s="271" t="str">
        <f>'LE 01 (PROG)'!V53</f>
        <v>LE 01 OB 01 AC 10</v>
      </c>
      <c r="W43" s="272"/>
      <c r="X43" s="272"/>
      <c r="Y43" s="272"/>
      <c r="Z43" s="272"/>
      <c r="AA43" s="273"/>
      <c r="AB43" s="274">
        <f>'LE 01 (PROG)'!AB53</f>
        <v>2.9299999999999999E-3</v>
      </c>
      <c r="AC43" s="275"/>
      <c r="AD43" s="275"/>
      <c r="AE43" s="275"/>
      <c r="AF43" s="275"/>
      <c r="AG43" s="276"/>
      <c r="AH43" s="277">
        <f>'LE 01 (PROG)'!AL53</f>
        <v>2</v>
      </c>
      <c r="AI43" s="278"/>
      <c r="AJ43" s="278"/>
      <c r="AK43" s="278"/>
      <c r="AL43" s="278"/>
      <c r="AM43" s="279"/>
      <c r="AN43" s="280">
        <f>'LE 01 (PROG)'!AL54</f>
        <v>3</v>
      </c>
      <c r="AO43" s="281"/>
      <c r="AP43" s="281"/>
      <c r="AQ43" s="281"/>
      <c r="AR43" s="281"/>
      <c r="AS43" s="282"/>
      <c r="AT43" s="313">
        <f t="shared" si="0"/>
        <v>1.5</v>
      </c>
      <c r="AU43" s="314"/>
      <c r="AV43" s="314"/>
      <c r="AW43" s="314"/>
      <c r="AX43" s="314"/>
      <c r="AY43" s="315"/>
      <c r="AZ43" s="238">
        <f t="shared" si="1"/>
        <v>0.29299999999999998</v>
      </c>
      <c r="BA43" s="239"/>
      <c r="BB43" s="239"/>
      <c r="BC43" s="239"/>
      <c r="BD43" s="239"/>
      <c r="BE43" s="239"/>
      <c r="BF43" s="240"/>
      <c r="BG43" s="241">
        <f t="shared" si="2"/>
        <v>0.43949999999999995</v>
      </c>
      <c r="BH43" s="242"/>
      <c r="BI43" s="242"/>
      <c r="BJ43" s="242"/>
      <c r="BK43" s="242"/>
      <c r="BL43" s="242"/>
      <c r="BM43" s="243"/>
    </row>
    <row r="44" spans="1:65" ht="36.75" customHeight="1" x14ac:dyDescent="0.2">
      <c r="A44" s="37"/>
      <c r="B44" s="244" t="str">
        <f>'LE 01 (PROG)'!B55</f>
        <v>Proyectar los ajustes requeridos por el Plan de Desarrollo Institucional según los resultados de su evaluación.</v>
      </c>
      <c r="C44" s="245"/>
      <c r="D44" s="245"/>
      <c r="E44" s="245"/>
      <c r="F44" s="245"/>
      <c r="G44" s="245"/>
      <c r="H44" s="245"/>
      <c r="I44" s="245"/>
      <c r="J44" s="245"/>
      <c r="K44" s="245"/>
      <c r="L44" s="245"/>
      <c r="M44" s="245"/>
      <c r="N44" s="245"/>
      <c r="O44" s="245"/>
      <c r="P44" s="245"/>
      <c r="Q44" s="245"/>
      <c r="R44" s="245"/>
      <c r="S44" s="245"/>
      <c r="T44" s="245"/>
      <c r="U44" s="246"/>
      <c r="V44" s="247" t="str">
        <f>'LE 01 (PROG)'!V55</f>
        <v>LE 01 OB 01 AC 11</v>
      </c>
      <c r="W44" s="248"/>
      <c r="X44" s="248"/>
      <c r="Y44" s="248"/>
      <c r="Z44" s="248"/>
      <c r="AA44" s="249"/>
      <c r="AB44" s="250">
        <f>'LE 01 (PROG)'!AB55</f>
        <v>9.826E-2</v>
      </c>
      <c r="AC44" s="251"/>
      <c r="AD44" s="251"/>
      <c r="AE44" s="251"/>
      <c r="AF44" s="251"/>
      <c r="AG44" s="252"/>
      <c r="AH44" s="253">
        <f>'LE 01 (PROG)'!AL55</f>
        <v>1</v>
      </c>
      <c r="AI44" s="254"/>
      <c r="AJ44" s="254"/>
      <c r="AK44" s="254"/>
      <c r="AL44" s="254"/>
      <c r="AM44" s="255"/>
      <c r="AN44" s="256">
        <f>'LE 01 (PROG)'!AL56</f>
        <v>1</v>
      </c>
      <c r="AO44" s="257"/>
      <c r="AP44" s="257"/>
      <c r="AQ44" s="257"/>
      <c r="AR44" s="257"/>
      <c r="AS44" s="258"/>
      <c r="AT44" s="310">
        <f t="shared" si="0"/>
        <v>1</v>
      </c>
      <c r="AU44" s="311"/>
      <c r="AV44" s="311"/>
      <c r="AW44" s="311"/>
      <c r="AX44" s="311"/>
      <c r="AY44" s="312"/>
      <c r="AZ44" s="262">
        <f t="shared" si="1"/>
        <v>9.8260000000000005</v>
      </c>
      <c r="BA44" s="263"/>
      <c r="BB44" s="263"/>
      <c r="BC44" s="263"/>
      <c r="BD44" s="263"/>
      <c r="BE44" s="263"/>
      <c r="BF44" s="264"/>
      <c r="BG44" s="265">
        <f t="shared" si="2"/>
        <v>9.8260000000000005</v>
      </c>
      <c r="BH44" s="266"/>
      <c r="BI44" s="266"/>
      <c r="BJ44" s="266"/>
      <c r="BK44" s="266"/>
      <c r="BL44" s="266"/>
      <c r="BM44" s="267"/>
    </row>
    <row r="45" spans="1:65" ht="36.75" customHeight="1" x14ac:dyDescent="0.2">
      <c r="A45" s="37"/>
      <c r="B45" s="268" t="str">
        <f>'LE 01 (PROG)'!B57</f>
        <v>Someter las modificaciones al Plan de Desarrollo Institucional al análisis y aprobación de la Junta Directiva</v>
      </c>
      <c r="C45" s="269"/>
      <c r="D45" s="269"/>
      <c r="E45" s="269"/>
      <c r="F45" s="269"/>
      <c r="G45" s="269"/>
      <c r="H45" s="269"/>
      <c r="I45" s="269"/>
      <c r="J45" s="269"/>
      <c r="K45" s="269"/>
      <c r="L45" s="269"/>
      <c r="M45" s="269"/>
      <c r="N45" s="269"/>
      <c r="O45" s="269"/>
      <c r="P45" s="269"/>
      <c r="Q45" s="269"/>
      <c r="R45" s="269"/>
      <c r="S45" s="269"/>
      <c r="T45" s="269"/>
      <c r="U45" s="270"/>
      <c r="V45" s="271" t="str">
        <f>'LE 01 (PROG)'!V57</f>
        <v>LE 01 OB 01 AC 12</v>
      </c>
      <c r="W45" s="272"/>
      <c r="X45" s="272"/>
      <c r="Y45" s="272"/>
      <c r="Z45" s="272"/>
      <c r="AA45" s="273"/>
      <c r="AB45" s="274">
        <f>'LE 01 (PROG)'!AB57</f>
        <v>7.5000000000000002E-4</v>
      </c>
      <c r="AC45" s="275"/>
      <c r="AD45" s="275"/>
      <c r="AE45" s="275"/>
      <c r="AF45" s="275"/>
      <c r="AG45" s="276"/>
      <c r="AH45" s="277">
        <f>'LE 01 (PROG)'!AL57</f>
        <v>1</v>
      </c>
      <c r="AI45" s="278"/>
      <c r="AJ45" s="278"/>
      <c r="AK45" s="278"/>
      <c r="AL45" s="278"/>
      <c r="AM45" s="279"/>
      <c r="AN45" s="280">
        <f>'LE 01 (PROG)'!AL58</f>
        <v>0</v>
      </c>
      <c r="AO45" s="281"/>
      <c r="AP45" s="281"/>
      <c r="AQ45" s="281"/>
      <c r="AR45" s="281"/>
      <c r="AS45" s="282"/>
      <c r="AT45" s="313">
        <f t="shared" si="0"/>
        <v>0</v>
      </c>
      <c r="AU45" s="314"/>
      <c r="AV45" s="314"/>
      <c r="AW45" s="314"/>
      <c r="AX45" s="314"/>
      <c r="AY45" s="315"/>
      <c r="AZ45" s="238">
        <f t="shared" si="1"/>
        <v>7.4999999999999997E-2</v>
      </c>
      <c r="BA45" s="239"/>
      <c r="BB45" s="239"/>
      <c r="BC45" s="239"/>
      <c r="BD45" s="239"/>
      <c r="BE45" s="239"/>
      <c r="BF45" s="240"/>
      <c r="BG45" s="241">
        <f t="shared" si="2"/>
        <v>0</v>
      </c>
      <c r="BH45" s="242"/>
      <c r="BI45" s="242"/>
      <c r="BJ45" s="242"/>
      <c r="BK45" s="242"/>
      <c r="BL45" s="242"/>
      <c r="BM45" s="243"/>
    </row>
    <row r="46" spans="1:65" ht="36.75" customHeight="1" x14ac:dyDescent="0.2">
      <c r="A46" s="37"/>
      <c r="B46" s="244" t="str">
        <f>'LE 01 (PROG)'!B59</f>
        <v>Formular el Plan de Gestión Gerencial para el cuatrienio.</v>
      </c>
      <c r="C46" s="245"/>
      <c r="D46" s="245"/>
      <c r="E46" s="245"/>
      <c r="F46" s="245"/>
      <c r="G46" s="245"/>
      <c r="H46" s="245"/>
      <c r="I46" s="245"/>
      <c r="J46" s="245"/>
      <c r="K46" s="245"/>
      <c r="L46" s="245"/>
      <c r="M46" s="245"/>
      <c r="N46" s="245"/>
      <c r="O46" s="245"/>
      <c r="P46" s="245"/>
      <c r="Q46" s="245"/>
      <c r="R46" s="245"/>
      <c r="S46" s="245"/>
      <c r="T46" s="245"/>
      <c r="U46" s="246"/>
      <c r="V46" s="247" t="str">
        <f>'LE 01 (PROG)'!V59</f>
        <v>LE 01 OB 01 AC 13</v>
      </c>
      <c r="W46" s="248"/>
      <c r="X46" s="248"/>
      <c r="Y46" s="248"/>
      <c r="Z46" s="248"/>
      <c r="AA46" s="249"/>
      <c r="AB46" s="250">
        <f>'LE 01 (PROG)'!AB59</f>
        <v>4.4650000000000002E-2</v>
      </c>
      <c r="AC46" s="251"/>
      <c r="AD46" s="251"/>
      <c r="AE46" s="251"/>
      <c r="AF46" s="251"/>
      <c r="AG46" s="252"/>
      <c r="AH46" s="253">
        <f>'LE 01 (PROG)'!AL59</f>
        <v>1</v>
      </c>
      <c r="AI46" s="254"/>
      <c r="AJ46" s="254"/>
      <c r="AK46" s="254"/>
      <c r="AL46" s="254"/>
      <c r="AM46" s="255"/>
      <c r="AN46" s="256">
        <f>'LE 01 (PROG)'!AL60</f>
        <v>1</v>
      </c>
      <c r="AO46" s="257"/>
      <c r="AP46" s="257"/>
      <c r="AQ46" s="257"/>
      <c r="AR46" s="257"/>
      <c r="AS46" s="258"/>
      <c r="AT46" s="259">
        <f t="shared" si="0"/>
        <v>1</v>
      </c>
      <c r="AU46" s="260"/>
      <c r="AV46" s="260"/>
      <c r="AW46" s="260"/>
      <c r="AX46" s="260"/>
      <c r="AY46" s="261"/>
      <c r="AZ46" s="262">
        <f t="shared" si="1"/>
        <v>4.4649999999999999</v>
      </c>
      <c r="BA46" s="263"/>
      <c r="BB46" s="263"/>
      <c r="BC46" s="263"/>
      <c r="BD46" s="263"/>
      <c r="BE46" s="263"/>
      <c r="BF46" s="264"/>
      <c r="BG46" s="265">
        <f t="shared" si="2"/>
        <v>4.4649999999999999</v>
      </c>
      <c r="BH46" s="266"/>
      <c r="BI46" s="266"/>
      <c r="BJ46" s="266"/>
      <c r="BK46" s="266"/>
      <c r="BL46" s="266"/>
      <c r="BM46" s="267"/>
    </row>
    <row r="47" spans="1:65" ht="36.75" customHeight="1" x14ac:dyDescent="0.2">
      <c r="A47" s="37"/>
      <c r="B47" s="268" t="str">
        <f>'LE 01 (PROG)'!B61</f>
        <v>Someter el Plan de Gestión Gerencial al análisis y aprobación de la Junta Directiva.</v>
      </c>
      <c r="C47" s="269"/>
      <c r="D47" s="269"/>
      <c r="E47" s="269"/>
      <c r="F47" s="269"/>
      <c r="G47" s="269"/>
      <c r="H47" s="269"/>
      <c r="I47" s="269"/>
      <c r="J47" s="269"/>
      <c r="K47" s="269"/>
      <c r="L47" s="269"/>
      <c r="M47" s="269"/>
      <c r="N47" s="269"/>
      <c r="O47" s="269"/>
      <c r="P47" s="269"/>
      <c r="Q47" s="269"/>
      <c r="R47" s="269"/>
      <c r="S47" s="269"/>
      <c r="T47" s="269"/>
      <c r="U47" s="270"/>
      <c r="V47" s="271" t="str">
        <f>'LE 01 (PROG)'!V61</f>
        <v>LE 01 OB 01 AC 14</v>
      </c>
      <c r="W47" s="272"/>
      <c r="X47" s="272"/>
      <c r="Y47" s="272"/>
      <c r="Z47" s="272"/>
      <c r="AA47" s="273"/>
      <c r="AB47" s="274">
        <f>'LE 01 (PROG)'!AB61</f>
        <v>5.5999999999999999E-3</v>
      </c>
      <c r="AC47" s="275"/>
      <c r="AD47" s="275"/>
      <c r="AE47" s="275"/>
      <c r="AF47" s="275"/>
      <c r="AG47" s="276"/>
      <c r="AH47" s="277">
        <f>'LE 01 (PROG)'!AL61</f>
        <v>1</v>
      </c>
      <c r="AI47" s="278"/>
      <c r="AJ47" s="278"/>
      <c r="AK47" s="278"/>
      <c r="AL47" s="278"/>
      <c r="AM47" s="279"/>
      <c r="AN47" s="280">
        <f>'LE 01 (PROG)'!AL62</f>
        <v>1</v>
      </c>
      <c r="AO47" s="281"/>
      <c r="AP47" s="281"/>
      <c r="AQ47" s="281"/>
      <c r="AR47" s="281"/>
      <c r="AS47" s="282"/>
      <c r="AT47" s="283">
        <f t="shared" si="0"/>
        <v>1</v>
      </c>
      <c r="AU47" s="284"/>
      <c r="AV47" s="284"/>
      <c r="AW47" s="284"/>
      <c r="AX47" s="284"/>
      <c r="AY47" s="285"/>
      <c r="AZ47" s="238">
        <f t="shared" si="1"/>
        <v>0.55999999999999994</v>
      </c>
      <c r="BA47" s="239"/>
      <c r="BB47" s="239"/>
      <c r="BC47" s="239"/>
      <c r="BD47" s="239"/>
      <c r="BE47" s="239"/>
      <c r="BF47" s="240"/>
      <c r="BG47" s="241">
        <f t="shared" si="2"/>
        <v>0.55999999999999994</v>
      </c>
      <c r="BH47" s="242"/>
      <c r="BI47" s="242"/>
      <c r="BJ47" s="242"/>
      <c r="BK47" s="242"/>
      <c r="BL47" s="242"/>
      <c r="BM47" s="243"/>
    </row>
    <row r="48" spans="1:65" ht="36.75" customHeight="1" x14ac:dyDescent="0.2">
      <c r="A48" s="37"/>
      <c r="B48" s="244" t="str">
        <f>'LE 01 (PROG)'!B63</f>
        <v>Realizar seguimiento trimestral a la ejecución del Plan de Gestión Gerencial.</v>
      </c>
      <c r="C48" s="245"/>
      <c r="D48" s="245"/>
      <c r="E48" s="245"/>
      <c r="F48" s="245"/>
      <c r="G48" s="245"/>
      <c r="H48" s="245"/>
      <c r="I48" s="245"/>
      <c r="J48" s="245"/>
      <c r="K48" s="245"/>
      <c r="L48" s="245"/>
      <c r="M48" s="245"/>
      <c r="N48" s="245"/>
      <c r="O48" s="245"/>
      <c r="P48" s="245"/>
      <c r="Q48" s="245"/>
      <c r="R48" s="245"/>
      <c r="S48" s="245"/>
      <c r="T48" s="245"/>
      <c r="U48" s="246"/>
      <c r="V48" s="247" t="str">
        <f>'LE 01 (PROG)'!V63</f>
        <v>LE 01 OB 01 AC 15</v>
      </c>
      <c r="W48" s="248"/>
      <c r="X48" s="248"/>
      <c r="Y48" s="248"/>
      <c r="Z48" s="248"/>
      <c r="AA48" s="249"/>
      <c r="AB48" s="250">
        <f>'LE 01 (PROG)'!AB63</f>
        <v>9.2300000000000004E-3</v>
      </c>
      <c r="AC48" s="251"/>
      <c r="AD48" s="251"/>
      <c r="AE48" s="251"/>
      <c r="AF48" s="251"/>
      <c r="AG48" s="252"/>
      <c r="AH48" s="253">
        <f>'LE 01 (PROG)'!AL63</f>
        <v>6</v>
      </c>
      <c r="AI48" s="254"/>
      <c r="AJ48" s="254"/>
      <c r="AK48" s="254"/>
      <c r="AL48" s="254"/>
      <c r="AM48" s="255"/>
      <c r="AN48" s="256">
        <f>'LE 01 (PROG)'!AL64</f>
        <v>4</v>
      </c>
      <c r="AO48" s="257"/>
      <c r="AP48" s="257"/>
      <c r="AQ48" s="257"/>
      <c r="AR48" s="257"/>
      <c r="AS48" s="258"/>
      <c r="AT48" s="259">
        <f t="shared" si="0"/>
        <v>0.66666666666666663</v>
      </c>
      <c r="AU48" s="260"/>
      <c r="AV48" s="260"/>
      <c r="AW48" s="260"/>
      <c r="AX48" s="260"/>
      <c r="AY48" s="261"/>
      <c r="AZ48" s="262">
        <f t="shared" si="1"/>
        <v>0.92300000000000004</v>
      </c>
      <c r="BA48" s="263"/>
      <c r="BB48" s="263"/>
      <c r="BC48" s="263"/>
      <c r="BD48" s="263"/>
      <c r="BE48" s="263"/>
      <c r="BF48" s="264"/>
      <c r="BG48" s="265">
        <f t="shared" si="2"/>
        <v>0.6153333333333334</v>
      </c>
      <c r="BH48" s="266"/>
      <c r="BI48" s="266"/>
      <c r="BJ48" s="266"/>
      <c r="BK48" s="266"/>
      <c r="BL48" s="266"/>
      <c r="BM48" s="267"/>
    </row>
    <row r="49" spans="1:65" ht="36.75" customHeight="1" x14ac:dyDescent="0.2">
      <c r="A49" s="37"/>
      <c r="B49" s="268" t="str">
        <f>'LE 01 (PROG)'!B65</f>
        <v>Retroalimentar los resultados de la evaluación a los responsables de los indicadores, para corregir las desviaciones observadas en la ejecución del Plan de Gestión Gerencial.</v>
      </c>
      <c r="C49" s="269"/>
      <c r="D49" s="269"/>
      <c r="E49" s="269"/>
      <c r="F49" s="269"/>
      <c r="G49" s="269"/>
      <c r="H49" s="269"/>
      <c r="I49" s="269"/>
      <c r="J49" s="269"/>
      <c r="K49" s="269"/>
      <c r="L49" s="269"/>
      <c r="M49" s="269"/>
      <c r="N49" s="269"/>
      <c r="O49" s="269"/>
      <c r="P49" s="269"/>
      <c r="Q49" s="269"/>
      <c r="R49" s="269"/>
      <c r="S49" s="269"/>
      <c r="T49" s="269"/>
      <c r="U49" s="270"/>
      <c r="V49" s="271" t="str">
        <f>'LE 01 (PROG)'!V65</f>
        <v>LE 01 OB 01 AC 16</v>
      </c>
      <c r="W49" s="272"/>
      <c r="X49" s="272"/>
      <c r="Y49" s="272"/>
      <c r="Z49" s="272"/>
      <c r="AA49" s="273"/>
      <c r="AB49" s="274">
        <f>'LE 01 (PROG)'!AB65</f>
        <v>7.0200000000000002E-3</v>
      </c>
      <c r="AC49" s="275"/>
      <c r="AD49" s="275"/>
      <c r="AE49" s="275"/>
      <c r="AF49" s="275"/>
      <c r="AG49" s="276"/>
      <c r="AH49" s="277">
        <f>'LE 01 (PROG)'!AL65</f>
        <v>6</v>
      </c>
      <c r="AI49" s="278"/>
      <c r="AJ49" s="278"/>
      <c r="AK49" s="278"/>
      <c r="AL49" s="278"/>
      <c r="AM49" s="279"/>
      <c r="AN49" s="280">
        <f>'LE 01 (PROG)'!AL66</f>
        <v>3</v>
      </c>
      <c r="AO49" s="281"/>
      <c r="AP49" s="281"/>
      <c r="AQ49" s="281"/>
      <c r="AR49" s="281"/>
      <c r="AS49" s="282"/>
      <c r="AT49" s="283">
        <f t="shared" si="0"/>
        <v>0.5</v>
      </c>
      <c r="AU49" s="284"/>
      <c r="AV49" s="284"/>
      <c r="AW49" s="284"/>
      <c r="AX49" s="284"/>
      <c r="AY49" s="285"/>
      <c r="AZ49" s="238">
        <f t="shared" si="1"/>
        <v>0.70200000000000007</v>
      </c>
      <c r="BA49" s="239"/>
      <c r="BB49" s="239"/>
      <c r="BC49" s="239"/>
      <c r="BD49" s="239"/>
      <c r="BE49" s="239"/>
      <c r="BF49" s="240"/>
      <c r="BG49" s="241">
        <f t="shared" si="2"/>
        <v>0.35100000000000003</v>
      </c>
      <c r="BH49" s="242"/>
      <c r="BI49" s="242"/>
      <c r="BJ49" s="242"/>
      <c r="BK49" s="242"/>
      <c r="BL49" s="242"/>
      <c r="BM49" s="243"/>
    </row>
    <row r="50" spans="1:65" ht="36.75" customHeight="1" x14ac:dyDescent="0.2">
      <c r="A50" s="37"/>
      <c r="B50" s="244" t="str">
        <f>'LE 01 (PROG)'!B67</f>
        <v>Formular planes de mejoramientos con base en el seguimiento trimestral a la ejecución del Plan de Gestión Gerencial.</v>
      </c>
      <c r="C50" s="245"/>
      <c r="D50" s="245"/>
      <c r="E50" s="245"/>
      <c r="F50" s="245"/>
      <c r="G50" s="245"/>
      <c r="H50" s="245"/>
      <c r="I50" s="245"/>
      <c r="J50" s="245"/>
      <c r="K50" s="245"/>
      <c r="L50" s="245"/>
      <c r="M50" s="245"/>
      <c r="N50" s="245"/>
      <c r="O50" s="245"/>
      <c r="P50" s="245"/>
      <c r="Q50" s="245"/>
      <c r="R50" s="245"/>
      <c r="S50" s="245"/>
      <c r="T50" s="245"/>
      <c r="U50" s="246"/>
      <c r="V50" s="247" t="str">
        <f>'LE 01 (PROG)'!V67</f>
        <v>LE 01 OB 01 AC 17</v>
      </c>
      <c r="W50" s="248"/>
      <c r="X50" s="248"/>
      <c r="Y50" s="248"/>
      <c r="Z50" s="248"/>
      <c r="AA50" s="249"/>
      <c r="AB50" s="250">
        <f>'LE 01 (PROG)'!AB67</f>
        <v>7.5199999999999998E-3</v>
      </c>
      <c r="AC50" s="251"/>
      <c r="AD50" s="251"/>
      <c r="AE50" s="251"/>
      <c r="AF50" s="251"/>
      <c r="AG50" s="252"/>
      <c r="AH50" s="253">
        <f>'LE 01 (PROG)'!AL67</f>
        <v>5</v>
      </c>
      <c r="AI50" s="254"/>
      <c r="AJ50" s="254"/>
      <c r="AK50" s="254"/>
      <c r="AL50" s="254"/>
      <c r="AM50" s="255"/>
      <c r="AN50" s="256">
        <f>'LE 01 (PROG)'!AL68</f>
        <v>2</v>
      </c>
      <c r="AO50" s="257"/>
      <c r="AP50" s="257"/>
      <c r="AQ50" s="257"/>
      <c r="AR50" s="257"/>
      <c r="AS50" s="258"/>
      <c r="AT50" s="259">
        <f t="shared" si="0"/>
        <v>0.4</v>
      </c>
      <c r="AU50" s="260"/>
      <c r="AV50" s="260"/>
      <c r="AW50" s="260"/>
      <c r="AX50" s="260"/>
      <c r="AY50" s="261"/>
      <c r="AZ50" s="262">
        <f t="shared" si="1"/>
        <v>0.752</v>
      </c>
      <c r="BA50" s="263"/>
      <c r="BB50" s="263"/>
      <c r="BC50" s="263"/>
      <c r="BD50" s="263"/>
      <c r="BE50" s="263"/>
      <c r="BF50" s="264"/>
      <c r="BG50" s="265">
        <f t="shared" si="2"/>
        <v>0.30080000000000001</v>
      </c>
      <c r="BH50" s="266"/>
      <c r="BI50" s="266"/>
      <c r="BJ50" s="266"/>
      <c r="BK50" s="266"/>
      <c r="BL50" s="266"/>
      <c r="BM50" s="267"/>
    </row>
    <row r="51" spans="1:65" ht="36.75" customHeight="1" x14ac:dyDescent="0.2">
      <c r="A51" s="37"/>
      <c r="B51" s="268" t="str">
        <f>'LE 01 (PROG)'!B69</f>
        <v>Ejecutar las actividades contenidas en los planes de mejoramiento derivados del seguimiento trimestral a la ejecución del Plan de Gestión Gerencial.</v>
      </c>
      <c r="C51" s="269"/>
      <c r="D51" s="269"/>
      <c r="E51" s="269"/>
      <c r="F51" s="269"/>
      <c r="G51" s="269"/>
      <c r="H51" s="269"/>
      <c r="I51" s="269"/>
      <c r="J51" s="269"/>
      <c r="K51" s="269"/>
      <c r="L51" s="269"/>
      <c r="M51" s="269"/>
      <c r="N51" s="269"/>
      <c r="O51" s="269"/>
      <c r="P51" s="269"/>
      <c r="Q51" s="269"/>
      <c r="R51" s="269"/>
      <c r="S51" s="269"/>
      <c r="T51" s="269"/>
      <c r="U51" s="270"/>
      <c r="V51" s="271" t="str">
        <f>'LE 01 (PROG)'!V69</f>
        <v>LE 01 OB 01 AC 18</v>
      </c>
      <c r="W51" s="272"/>
      <c r="X51" s="272"/>
      <c r="Y51" s="272"/>
      <c r="Z51" s="272"/>
      <c r="AA51" s="273"/>
      <c r="AB51" s="274">
        <f>'LE 01 (PROG)'!AB69</f>
        <v>9.844E-2</v>
      </c>
      <c r="AC51" s="275"/>
      <c r="AD51" s="275"/>
      <c r="AE51" s="275"/>
      <c r="AF51" s="275"/>
      <c r="AG51" s="276"/>
      <c r="AH51" s="277">
        <f>'LE 01 (PROG)'!AL69</f>
        <v>2</v>
      </c>
      <c r="AI51" s="278"/>
      <c r="AJ51" s="278"/>
      <c r="AK51" s="278"/>
      <c r="AL51" s="278"/>
      <c r="AM51" s="279"/>
      <c r="AN51" s="280">
        <f>'LE 01 (PROG)'!AL70</f>
        <v>1.3975</v>
      </c>
      <c r="AO51" s="281"/>
      <c r="AP51" s="281"/>
      <c r="AQ51" s="281"/>
      <c r="AR51" s="281"/>
      <c r="AS51" s="282"/>
      <c r="AT51" s="283">
        <f t="shared" si="0"/>
        <v>0.69874999999999998</v>
      </c>
      <c r="AU51" s="284"/>
      <c r="AV51" s="284"/>
      <c r="AW51" s="284"/>
      <c r="AX51" s="284"/>
      <c r="AY51" s="285"/>
      <c r="AZ51" s="238">
        <f t="shared" si="1"/>
        <v>9.8439999999999994</v>
      </c>
      <c r="BA51" s="239"/>
      <c r="BB51" s="239"/>
      <c r="BC51" s="239"/>
      <c r="BD51" s="239"/>
      <c r="BE51" s="239"/>
      <c r="BF51" s="240"/>
      <c r="BG51" s="241">
        <f t="shared" si="2"/>
        <v>6.878495</v>
      </c>
      <c r="BH51" s="242"/>
      <c r="BI51" s="242"/>
      <c r="BJ51" s="242"/>
      <c r="BK51" s="242"/>
      <c r="BL51" s="242"/>
      <c r="BM51" s="243"/>
    </row>
    <row r="52" spans="1:65" ht="36.75" customHeight="1" x14ac:dyDescent="0.2">
      <c r="A52" s="37"/>
      <c r="B52" s="244" t="str">
        <f>'LE 01 (PROG)'!B71</f>
        <v>Realizar seguimiento a la ejecución de los planes de mejoramiento formulados.</v>
      </c>
      <c r="C52" s="245"/>
      <c r="D52" s="245"/>
      <c r="E52" s="245"/>
      <c r="F52" s="245"/>
      <c r="G52" s="245"/>
      <c r="H52" s="245"/>
      <c r="I52" s="245"/>
      <c r="J52" s="245"/>
      <c r="K52" s="245"/>
      <c r="L52" s="245"/>
      <c r="M52" s="245"/>
      <c r="N52" s="245"/>
      <c r="O52" s="245"/>
      <c r="P52" s="245"/>
      <c r="Q52" s="245"/>
      <c r="R52" s="245"/>
      <c r="S52" s="245"/>
      <c r="T52" s="245"/>
      <c r="U52" s="246"/>
      <c r="V52" s="247" t="str">
        <f>'LE 01 (PROG)'!V71</f>
        <v>LE 01 OB 01 AC 19</v>
      </c>
      <c r="W52" s="248"/>
      <c r="X52" s="248"/>
      <c r="Y52" s="248"/>
      <c r="Z52" s="248"/>
      <c r="AA52" s="249"/>
      <c r="AB52" s="250">
        <f>'LE 01 (PROG)'!AB71</f>
        <v>6.1799999999999997E-3</v>
      </c>
      <c r="AC52" s="251"/>
      <c r="AD52" s="251"/>
      <c r="AE52" s="251"/>
      <c r="AF52" s="251"/>
      <c r="AG52" s="252"/>
      <c r="AH52" s="253">
        <f>'LE 01 (PROG)'!AL71</f>
        <v>5</v>
      </c>
      <c r="AI52" s="254"/>
      <c r="AJ52" s="254"/>
      <c r="AK52" s="254"/>
      <c r="AL52" s="254"/>
      <c r="AM52" s="255"/>
      <c r="AN52" s="256">
        <f>'LE 01 (PROG)'!AL72</f>
        <v>2</v>
      </c>
      <c r="AO52" s="257"/>
      <c r="AP52" s="257"/>
      <c r="AQ52" s="257"/>
      <c r="AR52" s="257"/>
      <c r="AS52" s="258"/>
      <c r="AT52" s="259">
        <f t="shared" si="0"/>
        <v>0.4</v>
      </c>
      <c r="AU52" s="260"/>
      <c r="AV52" s="260"/>
      <c r="AW52" s="260"/>
      <c r="AX52" s="260"/>
      <c r="AY52" s="261"/>
      <c r="AZ52" s="262">
        <f t="shared" si="1"/>
        <v>0.61799999999999999</v>
      </c>
      <c r="BA52" s="263"/>
      <c r="BB52" s="263"/>
      <c r="BC52" s="263"/>
      <c r="BD52" s="263"/>
      <c r="BE52" s="263"/>
      <c r="BF52" s="264"/>
      <c r="BG52" s="265">
        <f t="shared" si="2"/>
        <v>0.24720000000000003</v>
      </c>
      <c r="BH52" s="266"/>
      <c r="BI52" s="266"/>
      <c r="BJ52" s="266"/>
      <c r="BK52" s="266"/>
      <c r="BL52" s="266"/>
      <c r="BM52" s="267"/>
    </row>
    <row r="53" spans="1:65" ht="36.75" customHeight="1" x14ac:dyDescent="0.2">
      <c r="A53" s="37"/>
      <c r="B53" s="268" t="str">
        <f>'LE 01 (PROG)'!B73</f>
        <v>Preparar los acuerdos de gestión a ser desarrollados por los gerentes públicos (Subgerente de Servicios de Salud y Subgerente Administrativa).</v>
      </c>
      <c r="C53" s="269"/>
      <c r="D53" s="269"/>
      <c r="E53" s="269"/>
      <c r="F53" s="269"/>
      <c r="G53" s="269"/>
      <c r="H53" s="269"/>
      <c r="I53" s="269"/>
      <c r="J53" s="269"/>
      <c r="K53" s="269"/>
      <c r="L53" s="269"/>
      <c r="M53" s="269"/>
      <c r="N53" s="269"/>
      <c r="O53" s="269"/>
      <c r="P53" s="269"/>
      <c r="Q53" s="269"/>
      <c r="R53" s="269"/>
      <c r="S53" s="269"/>
      <c r="T53" s="269"/>
      <c r="U53" s="270"/>
      <c r="V53" s="271" t="str">
        <f>'LE 01 (PROG)'!V73</f>
        <v>LE 01 OB 01 AC 20</v>
      </c>
      <c r="W53" s="272"/>
      <c r="X53" s="272"/>
      <c r="Y53" s="272"/>
      <c r="Z53" s="272"/>
      <c r="AA53" s="273"/>
      <c r="AB53" s="274">
        <f>'LE 01 (PROG)'!AB73</f>
        <v>2.001E-2</v>
      </c>
      <c r="AC53" s="275"/>
      <c r="AD53" s="275"/>
      <c r="AE53" s="275"/>
      <c r="AF53" s="275"/>
      <c r="AG53" s="276"/>
      <c r="AH53" s="277">
        <f>'LE 01 (PROG)'!AL73</f>
        <v>5</v>
      </c>
      <c r="AI53" s="278"/>
      <c r="AJ53" s="278"/>
      <c r="AK53" s="278"/>
      <c r="AL53" s="278"/>
      <c r="AM53" s="279"/>
      <c r="AN53" s="280">
        <f>'LE 01 (PROG)'!AL74</f>
        <v>4</v>
      </c>
      <c r="AO53" s="281"/>
      <c r="AP53" s="281"/>
      <c r="AQ53" s="281"/>
      <c r="AR53" s="281"/>
      <c r="AS53" s="282"/>
      <c r="AT53" s="283">
        <f t="shared" si="0"/>
        <v>0.8</v>
      </c>
      <c r="AU53" s="284"/>
      <c r="AV53" s="284"/>
      <c r="AW53" s="284"/>
      <c r="AX53" s="284"/>
      <c r="AY53" s="285"/>
      <c r="AZ53" s="238">
        <f t="shared" si="1"/>
        <v>2.0009999999999999</v>
      </c>
      <c r="BA53" s="239"/>
      <c r="BB53" s="239"/>
      <c r="BC53" s="239"/>
      <c r="BD53" s="239"/>
      <c r="BE53" s="239"/>
      <c r="BF53" s="240"/>
      <c r="BG53" s="241">
        <f t="shared" si="2"/>
        <v>1.6008000000000002</v>
      </c>
      <c r="BH53" s="242"/>
      <c r="BI53" s="242"/>
      <c r="BJ53" s="242"/>
      <c r="BK53" s="242"/>
      <c r="BL53" s="242"/>
      <c r="BM53" s="243"/>
    </row>
    <row r="54" spans="1:65" ht="36.75" customHeight="1" x14ac:dyDescent="0.2">
      <c r="A54" s="37"/>
      <c r="B54" s="244" t="str">
        <f>'LE 01 (PROG)'!B75</f>
        <v>Presentar los acuerdos de gestión a los gerentes públicos (Subgerente de Servicios de Salud y Subgerente Administrativa) y concertar compromisos de desempeño.</v>
      </c>
      <c r="C54" s="245"/>
      <c r="D54" s="245"/>
      <c r="E54" s="245"/>
      <c r="F54" s="245"/>
      <c r="G54" s="245"/>
      <c r="H54" s="245"/>
      <c r="I54" s="245"/>
      <c r="J54" s="245"/>
      <c r="K54" s="245"/>
      <c r="L54" s="245"/>
      <c r="M54" s="245"/>
      <c r="N54" s="245"/>
      <c r="O54" s="245"/>
      <c r="P54" s="245"/>
      <c r="Q54" s="245"/>
      <c r="R54" s="245"/>
      <c r="S54" s="245"/>
      <c r="T54" s="245"/>
      <c r="U54" s="246"/>
      <c r="V54" s="247" t="str">
        <f>'LE 01 (PROG)'!V75</f>
        <v>LE 01 OB 01 AC 21</v>
      </c>
      <c r="W54" s="248"/>
      <c r="X54" s="248"/>
      <c r="Y54" s="248"/>
      <c r="Z54" s="248"/>
      <c r="AA54" s="249"/>
      <c r="AB54" s="250">
        <f>'LE 01 (PROG)'!AB75</f>
        <v>1.184E-2</v>
      </c>
      <c r="AC54" s="251"/>
      <c r="AD54" s="251"/>
      <c r="AE54" s="251"/>
      <c r="AF54" s="251"/>
      <c r="AG54" s="252"/>
      <c r="AH54" s="253">
        <f>'LE 01 (PROG)'!AL75</f>
        <v>6</v>
      </c>
      <c r="AI54" s="254"/>
      <c r="AJ54" s="254"/>
      <c r="AK54" s="254"/>
      <c r="AL54" s="254"/>
      <c r="AM54" s="255"/>
      <c r="AN54" s="256">
        <f>'LE 01 (PROG)'!AL76</f>
        <v>6</v>
      </c>
      <c r="AO54" s="257"/>
      <c r="AP54" s="257"/>
      <c r="AQ54" s="257"/>
      <c r="AR54" s="257"/>
      <c r="AS54" s="258"/>
      <c r="AT54" s="259">
        <f t="shared" si="0"/>
        <v>1</v>
      </c>
      <c r="AU54" s="260"/>
      <c r="AV54" s="260"/>
      <c r="AW54" s="260"/>
      <c r="AX54" s="260"/>
      <c r="AY54" s="261"/>
      <c r="AZ54" s="262">
        <f t="shared" si="1"/>
        <v>1.1839999999999999</v>
      </c>
      <c r="BA54" s="263"/>
      <c r="BB54" s="263"/>
      <c r="BC54" s="263"/>
      <c r="BD54" s="263"/>
      <c r="BE54" s="263"/>
      <c r="BF54" s="264"/>
      <c r="BG54" s="265">
        <f t="shared" si="2"/>
        <v>1.1839999999999999</v>
      </c>
      <c r="BH54" s="266"/>
      <c r="BI54" s="266"/>
      <c r="BJ54" s="266"/>
      <c r="BK54" s="266"/>
      <c r="BL54" s="266"/>
      <c r="BM54" s="267"/>
    </row>
    <row r="55" spans="1:65" ht="36.75" customHeight="1" thickBot="1" x14ac:dyDescent="0.25">
      <c r="A55" s="37"/>
      <c r="B55" s="322" t="str">
        <f>'LE 01 (PROG)'!B77</f>
        <v>Realizar seguimiento al cumplimiento de los compromisos de desempeño pactados con los gerentes públicos (Subgerente de Servicios de Salud y Subgerente Administrativa) y proponer los correctivos que sean necesarios.</v>
      </c>
      <c r="C55" s="323"/>
      <c r="D55" s="323"/>
      <c r="E55" s="323"/>
      <c r="F55" s="323"/>
      <c r="G55" s="323"/>
      <c r="H55" s="323"/>
      <c r="I55" s="323"/>
      <c r="J55" s="323"/>
      <c r="K55" s="323"/>
      <c r="L55" s="323"/>
      <c r="M55" s="323"/>
      <c r="N55" s="323"/>
      <c r="O55" s="323"/>
      <c r="P55" s="323"/>
      <c r="Q55" s="323"/>
      <c r="R55" s="323"/>
      <c r="S55" s="323"/>
      <c r="T55" s="323"/>
      <c r="U55" s="324"/>
      <c r="V55" s="325" t="str">
        <f>'LE 01 (PROG)'!V77</f>
        <v>LE 01 OB 01 AC 22</v>
      </c>
      <c r="W55" s="326"/>
      <c r="X55" s="326"/>
      <c r="Y55" s="326"/>
      <c r="Z55" s="326"/>
      <c r="AA55" s="327"/>
      <c r="AB55" s="328">
        <f>'LE 01 (PROG)'!AB77</f>
        <v>7.7299999999999999E-3</v>
      </c>
      <c r="AC55" s="329"/>
      <c r="AD55" s="329"/>
      <c r="AE55" s="329"/>
      <c r="AF55" s="329"/>
      <c r="AG55" s="330"/>
      <c r="AH55" s="331">
        <f>'LE 01 (PROG)'!AL77</f>
        <v>4</v>
      </c>
      <c r="AI55" s="332"/>
      <c r="AJ55" s="332"/>
      <c r="AK55" s="332"/>
      <c r="AL55" s="332"/>
      <c r="AM55" s="333"/>
      <c r="AN55" s="334">
        <f>'LE 01 (PROG)'!AL78</f>
        <v>6</v>
      </c>
      <c r="AO55" s="335"/>
      <c r="AP55" s="335"/>
      <c r="AQ55" s="335"/>
      <c r="AR55" s="335"/>
      <c r="AS55" s="336"/>
      <c r="AT55" s="337">
        <f t="shared" si="0"/>
        <v>1.5</v>
      </c>
      <c r="AU55" s="338"/>
      <c r="AV55" s="338"/>
      <c r="AW55" s="338"/>
      <c r="AX55" s="338"/>
      <c r="AY55" s="339"/>
      <c r="AZ55" s="316">
        <f t="shared" si="1"/>
        <v>0.77300000000000002</v>
      </c>
      <c r="BA55" s="317"/>
      <c r="BB55" s="317"/>
      <c r="BC55" s="317"/>
      <c r="BD55" s="317"/>
      <c r="BE55" s="317"/>
      <c r="BF55" s="318"/>
      <c r="BG55" s="319">
        <f t="shared" si="2"/>
        <v>1.1595</v>
      </c>
      <c r="BH55" s="320"/>
      <c r="BI55" s="320"/>
      <c r="BJ55" s="320"/>
      <c r="BK55" s="320"/>
      <c r="BL55" s="320"/>
      <c r="BM55" s="321"/>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340" t="s">
        <v>2</v>
      </c>
      <c r="C57" s="341"/>
      <c r="D57" s="341"/>
      <c r="E57" s="341"/>
      <c r="F57" s="341"/>
      <c r="G57" s="341"/>
      <c r="H57" s="341"/>
      <c r="I57" s="341"/>
      <c r="J57" s="341"/>
      <c r="K57" s="341"/>
      <c r="L57" s="341"/>
      <c r="M57" s="341"/>
      <c r="N57" s="341"/>
      <c r="O57" s="341"/>
      <c r="P57" s="341"/>
      <c r="Q57" s="341"/>
      <c r="R57" s="341"/>
      <c r="S57" s="341"/>
      <c r="T57" s="341"/>
      <c r="U57" s="342"/>
      <c r="V57" s="346" t="s">
        <v>1</v>
      </c>
      <c r="W57" s="347"/>
      <c r="X57" s="347"/>
      <c r="Y57" s="347"/>
      <c r="Z57" s="347"/>
      <c r="AA57" s="347"/>
      <c r="AB57" s="347"/>
      <c r="AC57" s="347"/>
      <c r="AD57" s="347"/>
      <c r="AE57" s="347"/>
      <c r="AF57" s="347"/>
      <c r="AG57" s="347"/>
      <c r="AH57" s="347"/>
      <c r="AI57" s="347"/>
      <c r="AJ57" s="347"/>
      <c r="AK57" s="347"/>
      <c r="AL57" s="347"/>
      <c r="AM57" s="347"/>
      <c r="AN57" s="347"/>
      <c r="AO57" s="347"/>
      <c r="AP57" s="347"/>
      <c r="AQ57" s="347"/>
      <c r="AR57" s="347"/>
      <c r="AS57" s="347"/>
      <c r="AT57" s="347"/>
      <c r="AU57" s="347"/>
      <c r="AV57" s="347"/>
      <c r="AW57" s="347"/>
      <c r="AX57" s="347"/>
      <c r="AY57" s="348"/>
      <c r="AZ57" s="349">
        <f>SUM(AZ34:BF55)</f>
        <v>99.998999999999995</v>
      </c>
      <c r="BA57" s="350"/>
      <c r="BB57" s="350"/>
      <c r="BC57" s="350"/>
      <c r="BD57" s="350"/>
      <c r="BE57" s="350"/>
      <c r="BF57" s="350"/>
      <c r="BG57" s="350">
        <f>SUM(BG34:BM55)</f>
        <v>92.337890833333347</v>
      </c>
      <c r="BH57" s="350"/>
      <c r="BI57" s="350"/>
      <c r="BJ57" s="350"/>
      <c r="BK57" s="350"/>
      <c r="BL57" s="350"/>
      <c r="BM57" s="351"/>
    </row>
    <row r="58" spans="1:65" ht="18" customHeight="1" thickBot="1" x14ac:dyDescent="0.25">
      <c r="A58" s="37"/>
      <c r="B58" s="343"/>
      <c r="C58" s="344"/>
      <c r="D58" s="344"/>
      <c r="E58" s="344"/>
      <c r="F58" s="344"/>
      <c r="G58" s="344"/>
      <c r="H58" s="344"/>
      <c r="I58" s="344"/>
      <c r="J58" s="344"/>
      <c r="K58" s="344"/>
      <c r="L58" s="344"/>
      <c r="M58" s="344"/>
      <c r="N58" s="344"/>
      <c r="O58" s="344"/>
      <c r="P58" s="344"/>
      <c r="Q58" s="344"/>
      <c r="R58" s="344"/>
      <c r="S58" s="344"/>
      <c r="T58" s="344"/>
      <c r="U58" s="345"/>
      <c r="V58" s="352" t="s">
        <v>3</v>
      </c>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4">
        <f>IF(BG57=100,1,(BG57*1)/AZ57)</f>
        <v>0.92338814221475563</v>
      </c>
      <c r="BA58" s="355"/>
      <c r="BB58" s="355"/>
      <c r="BC58" s="355"/>
      <c r="BD58" s="355"/>
      <c r="BE58" s="355"/>
      <c r="BF58" s="355"/>
      <c r="BG58" s="355"/>
      <c r="BH58" s="355"/>
      <c r="BI58" s="355"/>
      <c r="BJ58" s="355"/>
      <c r="BK58" s="355"/>
      <c r="BL58" s="355"/>
      <c r="BM58" s="356"/>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357" t="s">
        <v>8</v>
      </c>
      <c r="C60" s="358"/>
      <c r="D60" s="358"/>
      <c r="E60" s="358"/>
      <c r="F60" s="358"/>
      <c r="G60" s="358"/>
      <c r="H60" s="358"/>
      <c r="I60" s="358"/>
      <c r="J60" s="358"/>
      <c r="K60" s="358"/>
      <c r="L60" s="358"/>
      <c r="M60" s="358"/>
      <c r="N60" s="358"/>
      <c r="O60" s="358"/>
      <c r="P60" s="358"/>
      <c r="Q60" s="358"/>
      <c r="R60" s="358"/>
      <c r="S60" s="358"/>
      <c r="T60" s="358"/>
      <c r="U60" s="358"/>
      <c r="V60" s="361" t="s">
        <v>1</v>
      </c>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3"/>
      <c r="AZ60" s="349">
        <f>(O30)*100</f>
        <v>100</v>
      </c>
      <c r="BA60" s="350"/>
      <c r="BB60" s="350"/>
      <c r="BC60" s="350"/>
      <c r="BD60" s="350"/>
      <c r="BE60" s="350"/>
      <c r="BF60" s="350"/>
      <c r="BG60" s="350">
        <f>(O30*BG57)</f>
        <v>92.337890833333347</v>
      </c>
      <c r="BH60" s="350"/>
      <c r="BI60" s="350"/>
      <c r="BJ60" s="350"/>
      <c r="BK60" s="350"/>
      <c r="BL60" s="350"/>
      <c r="BM60" s="351"/>
    </row>
    <row r="61" spans="1:65" s="48" customFormat="1" ht="18" customHeight="1" thickBot="1" x14ac:dyDescent="0.25">
      <c r="A61" s="35"/>
      <c r="B61" s="359"/>
      <c r="C61" s="360"/>
      <c r="D61" s="360"/>
      <c r="E61" s="360"/>
      <c r="F61" s="360"/>
      <c r="G61" s="360"/>
      <c r="H61" s="360"/>
      <c r="I61" s="360"/>
      <c r="J61" s="360"/>
      <c r="K61" s="360"/>
      <c r="L61" s="360"/>
      <c r="M61" s="360"/>
      <c r="N61" s="360"/>
      <c r="O61" s="360"/>
      <c r="P61" s="360"/>
      <c r="Q61" s="360"/>
      <c r="R61" s="360"/>
      <c r="S61" s="360"/>
      <c r="T61" s="360"/>
      <c r="U61" s="360"/>
      <c r="V61" s="364" t="s">
        <v>3</v>
      </c>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6"/>
      <c r="AZ61" s="354">
        <f>(BG60/AZ60)</f>
        <v>0.92337890833333347</v>
      </c>
      <c r="BA61" s="355"/>
      <c r="BB61" s="355"/>
      <c r="BC61" s="355"/>
      <c r="BD61" s="355"/>
      <c r="BE61" s="355"/>
      <c r="BF61" s="355"/>
      <c r="BG61" s="355"/>
      <c r="BH61" s="355"/>
      <c r="BI61" s="355"/>
      <c r="BJ61" s="355"/>
      <c r="BK61" s="355"/>
      <c r="BL61" s="355"/>
      <c r="BM61" s="356"/>
    </row>
  </sheetData>
  <sheetProtection algorithmName="SHA-512" hashValue="LK1OG3SqvFqROBWrCPnffUAF8+Z/r53GyRcWlU2Zc8dhxJJIkFbGVedeHucE/gtcAnLn7bMlGQIU+d/uPiVJ5g==" saltValue="C413MoA56GjdkB1Hcny6hw==" spinCount="100000" sheet="1" objects="1" scenarios="1"/>
  <mergeCells count="230">
    <mergeCell ref="B57:U58"/>
    <mergeCell ref="V57:AY57"/>
    <mergeCell ref="AZ57:BF57"/>
    <mergeCell ref="BG57:BM57"/>
    <mergeCell ref="V58:AY58"/>
    <mergeCell ref="AZ58:BM58"/>
    <mergeCell ref="B60:U61"/>
    <mergeCell ref="V60:AY60"/>
    <mergeCell ref="AZ60:BF60"/>
    <mergeCell ref="BG60:BM60"/>
    <mergeCell ref="V61:AY61"/>
    <mergeCell ref="AZ61:BM61"/>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N42:AS42"/>
    <mergeCell ref="AT42:AY42"/>
    <mergeCell ref="AZ42:BF42"/>
    <mergeCell ref="BG42:BM42"/>
    <mergeCell ref="B41:U41"/>
    <mergeCell ref="V41:AA41"/>
    <mergeCell ref="AB41:AG41"/>
    <mergeCell ref="AH41:AM41"/>
    <mergeCell ref="AN41:AS41"/>
    <mergeCell ref="AT41:AY41"/>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topLeftCell="A14" zoomScale="82" zoomScaleNormal="82" workbookViewId="0">
      <pane xSplit="41" ySplit="21" topLeftCell="BZ324" activePane="bottomRight" state="frozen"/>
      <selection activeCell="A14" sqref="A14"/>
      <selection pane="topRight" activeCell="AP14" sqref="AP14"/>
      <selection pane="bottomLeft" activeCell="A35" sqref="A35"/>
      <selection pane="bottomRight" activeCell="AB249" sqref="AB249:AF250"/>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224" t="str">
        <f>'LE 01 (EV)'!J19:S19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224" t="str">
        <f>'LE 01 (EV)'!J21:S21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97</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98</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0.4</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9" t="s">
        <v>36</v>
      </c>
      <c r="D28" s="129"/>
      <c r="E28" s="129"/>
      <c r="F28" s="129"/>
      <c r="G28" s="129"/>
      <c r="H28" s="129"/>
      <c r="I28" s="129"/>
      <c r="J28" s="129"/>
      <c r="K28" s="129"/>
      <c r="L28" s="129"/>
      <c r="M28" s="129"/>
      <c r="N28" s="129"/>
      <c r="O28" s="65" t="s">
        <v>99</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100</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0.05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8.25"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18" customHeight="1" x14ac:dyDescent="0.2">
      <c r="A35" s="33"/>
      <c r="B35" s="132" t="s">
        <v>101</v>
      </c>
      <c r="C35" s="133"/>
      <c r="D35" s="133"/>
      <c r="E35" s="133"/>
      <c r="F35" s="133"/>
      <c r="G35" s="133"/>
      <c r="H35" s="133"/>
      <c r="I35" s="133"/>
      <c r="J35" s="133"/>
      <c r="K35" s="133"/>
      <c r="L35" s="133"/>
      <c r="M35" s="133"/>
      <c r="N35" s="133"/>
      <c r="O35" s="133"/>
      <c r="P35" s="133"/>
      <c r="Q35" s="133"/>
      <c r="R35" s="133"/>
      <c r="S35" s="133"/>
      <c r="T35" s="133"/>
      <c r="U35" s="134"/>
      <c r="V35" s="138" t="s">
        <v>120</v>
      </c>
      <c r="W35" s="139"/>
      <c r="X35" s="139"/>
      <c r="Y35" s="139"/>
      <c r="Z35" s="139"/>
      <c r="AA35" s="140"/>
      <c r="AB35" s="144">
        <v>1.3799999999999999E-3</v>
      </c>
      <c r="AC35" s="145"/>
      <c r="AD35" s="145"/>
      <c r="AE35" s="145"/>
      <c r="AF35" s="146"/>
      <c r="AG35" s="150" t="s">
        <v>23</v>
      </c>
      <c r="AH35" s="151"/>
      <c r="AI35" s="151"/>
      <c r="AJ35" s="151"/>
      <c r="AK35" s="151"/>
      <c r="AL35" s="152">
        <f>SUM(AP35:HM35)</f>
        <v>2</v>
      </c>
      <c r="AM35" s="153"/>
      <c r="AN35" s="153"/>
      <c r="AO35" s="154"/>
      <c r="AP35" s="155"/>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0"/>
      <c r="BZ35" s="155">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v>0</v>
      </c>
      <c r="DB35" s="90"/>
      <c r="DC35" s="90"/>
      <c r="DD35" s="90">
        <v>0</v>
      </c>
      <c r="DE35" s="90"/>
      <c r="DF35" s="90"/>
      <c r="DG35" s="90">
        <v>1</v>
      </c>
      <c r="DH35" s="90"/>
      <c r="DI35" s="130"/>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18" customHeight="1" x14ac:dyDescent="0.2">
      <c r="A36" s="33"/>
      <c r="B36" s="135"/>
      <c r="C36" s="136"/>
      <c r="D36" s="136"/>
      <c r="E36" s="136"/>
      <c r="F36" s="136"/>
      <c r="G36" s="136"/>
      <c r="H36" s="136"/>
      <c r="I36" s="136"/>
      <c r="J36" s="136"/>
      <c r="K36" s="136"/>
      <c r="L36" s="136"/>
      <c r="M36" s="136"/>
      <c r="N36" s="136"/>
      <c r="O36" s="136"/>
      <c r="P36" s="136"/>
      <c r="Q36" s="136"/>
      <c r="R36" s="136"/>
      <c r="S36" s="136"/>
      <c r="T36" s="136"/>
      <c r="U36" s="137"/>
      <c r="V36" s="141"/>
      <c r="W36" s="142"/>
      <c r="X36" s="142"/>
      <c r="Y36" s="142"/>
      <c r="Z36" s="142"/>
      <c r="AA36" s="143"/>
      <c r="AB36" s="147"/>
      <c r="AC36" s="148"/>
      <c r="AD36" s="148"/>
      <c r="AE36" s="148"/>
      <c r="AF36" s="149"/>
      <c r="AG36" s="69" t="s">
        <v>24</v>
      </c>
      <c r="AH36" s="70"/>
      <c r="AI36" s="70"/>
      <c r="AJ36" s="70"/>
      <c r="AK36" s="70"/>
      <c r="AL36" s="71">
        <f t="shared" ref="AL36:AL72" si="0">SUM(AP36:HM36)</f>
        <v>1.5</v>
      </c>
      <c r="AM36" s="72"/>
      <c r="AN36" s="72"/>
      <c r="AO36" s="73"/>
      <c r="AP36" s="381"/>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370">
        <v>0.5</v>
      </c>
      <c r="BX36" s="370"/>
      <c r="BY36" s="371"/>
      <c r="BZ36" s="60">
        <v>0</v>
      </c>
      <c r="CA36" s="59"/>
      <c r="CB36" s="59"/>
      <c r="CC36" s="59">
        <v>0</v>
      </c>
      <c r="CD36" s="59"/>
      <c r="CE36" s="59"/>
      <c r="CF36" s="59">
        <v>0</v>
      </c>
      <c r="CG36" s="59"/>
      <c r="CH36" s="59"/>
      <c r="CI36" s="370">
        <v>0</v>
      </c>
      <c r="CJ36" s="370"/>
      <c r="CK36" s="370"/>
      <c r="CL36" s="59">
        <v>0</v>
      </c>
      <c r="CM36" s="59"/>
      <c r="CN36" s="59"/>
      <c r="CO36" s="370">
        <v>0.5</v>
      </c>
      <c r="CP36" s="370"/>
      <c r="CQ36" s="370"/>
      <c r="CR36" s="59">
        <v>0</v>
      </c>
      <c r="CS36" s="59"/>
      <c r="CT36" s="59"/>
      <c r="CU36" s="59">
        <v>0</v>
      </c>
      <c r="CV36" s="59"/>
      <c r="CW36" s="59"/>
      <c r="CX36" s="59">
        <v>0</v>
      </c>
      <c r="CY36" s="59"/>
      <c r="CZ36" s="59"/>
      <c r="DA36" s="59">
        <v>0</v>
      </c>
      <c r="DB36" s="59"/>
      <c r="DC36" s="59"/>
      <c r="DD36" s="59">
        <v>0</v>
      </c>
      <c r="DE36" s="59"/>
      <c r="DF36" s="59"/>
      <c r="DG36" s="370">
        <v>0.5</v>
      </c>
      <c r="DH36" s="370"/>
      <c r="DI36" s="370"/>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18" customHeight="1" x14ac:dyDescent="0.2">
      <c r="A37" s="33"/>
      <c r="B37" s="161" t="s">
        <v>103</v>
      </c>
      <c r="C37" s="162"/>
      <c r="D37" s="162"/>
      <c r="E37" s="162"/>
      <c r="F37" s="162"/>
      <c r="G37" s="162"/>
      <c r="H37" s="162"/>
      <c r="I37" s="162"/>
      <c r="J37" s="162"/>
      <c r="K37" s="162"/>
      <c r="L37" s="162"/>
      <c r="M37" s="162"/>
      <c r="N37" s="162"/>
      <c r="O37" s="162"/>
      <c r="P37" s="162"/>
      <c r="Q37" s="162"/>
      <c r="R37" s="162"/>
      <c r="S37" s="162"/>
      <c r="T37" s="162"/>
      <c r="U37" s="163"/>
      <c r="V37" s="167" t="s">
        <v>121</v>
      </c>
      <c r="W37" s="168"/>
      <c r="X37" s="168"/>
      <c r="Y37" s="168"/>
      <c r="Z37" s="168"/>
      <c r="AA37" s="169"/>
      <c r="AB37" s="173">
        <v>8.8000000000000003E-4</v>
      </c>
      <c r="AC37" s="174"/>
      <c r="AD37" s="174"/>
      <c r="AE37" s="174"/>
      <c r="AF37" s="175"/>
      <c r="AG37" s="91" t="s">
        <v>23</v>
      </c>
      <c r="AH37" s="92"/>
      <c r="AI37" s="92"/>
      <c r="AJ37" s="92"/>
      <c r="AK37" s="92"/>
      <c r="AL37" s="93">
        <f t="shared" si="0"/>
        <v>2</v>
      </c>
      <c r="AM37" s="94"/>
      <c r="AN37" s="94"/>
      <c r="AO37" s="95"/>
      <c r="AP37" s="61">
        <v>1</v>
      </c>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3"/>
      <c r="BZ37" s="61">
        <v>1</v>
      </c>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3"/>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18" customHeight="1" x14ac:dyDescent="0.2">
      <c r="A38" s="33"/>
      <c r="B38" s="164"/>
      <c r="C38" s="165"/>
      <c r="D38" s="165"/>
      <c r="E38" s="165"/>
      <c r="F38" s="165"/>
      <c r="G38" s="165"/>
      <c r="H38" s="165"/>
      <c r="I38" s="165"/>
      <c r="J38" s="165"/>
      <c r="K38" s="165"/>
      <c r="L38" s="165"/>
      <c r="M38" s="165"/>
      <c r="N38" s="165"/>
      <c r="O38" s="165"/>
      <c r="P38" s="165"/>
      <c r="Q38" s="165"/>
      <c r="R38" s="165"/>
      <c r="S38" s="165"/>
      <c r="T38" s="165"/>
      <c r="U38" s="166"/>
      <c r="V38" s="170"/>
      <c r="W38" s="171"/>
      <c r="X38" s="171"/>
      <c r="Y38" s="171"/>
      <c r="Z38" s="171"/>
      <c r="AA38" s="172"/>
      <c r="AB38" s="176"/>
      <c r="AC38" s="177"/>
      <c r="AD38" s="177"/>
      <c r="AE38" s="177"/>
      <c r="AF38" s="178"/>
      <c r="AG38" s="91" t="s">
        <v>24</v>
      </c>
      <c r="AH38" s="92"/>
      <c r="AI38" s="92"/>
      <c r="AJ38" s="92"/>
      <c r="AK38" s="92"/>
      <c r="AL38" s="93">
        <f t="shared" si="0"/>
        <v>2</v>
      </c>
      <c r="AM38" s="94"/>
      <c r="AN38" s="94"/>
      <c r="AO38" s="95"/>
      <c r="AP38" s="61">
        <v>1</v>
      </c>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3"/>
      <c r="BZ38" s="61">
        <v>1</v>
      </c>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3"/>
      <c r="DJ38" s="180"/>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103"/>
      <c r="ET38" s="180"/>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103"/>
      <c r="GD38" s="180"/>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103"/>
    </row>
    <row r="39" spans="1:221" ht="18" customHeight="1" x14ac:dyDescent="0.2">
      <c r="A39" s="33"/>
      <c r="B39" s="185" t="s">
        <v>104</v>
      </c>
      <c r="C39" s="186"/>
      <c r="D39" s="186"/>
      <c r="E39" s="186"/>
      <c r="F39" s="186"/>
      <c r="G39" s="186"/>
      <c r="H39" s="186"/>
      <c r="I39" s="186"/>
      <c r="J39" s="186"/>
      <c r="K39" s="186"/>
      <c r="L39" s="186"/>
      <c r="M39" s="186"/>
      <c r="N39" s="186"/>
      <c r="O39" s="186"/>
      <c r="P39" s="186"/>
      <c r="Q39" s="186"/>
      <c r="R39" s="186"/>
      <c r="S39" s="186"/>
      <c r="T39" s="186"/>
      <c r="U39" s="187"/>
      <c r="V39" s="188" t="s">
        <v>122</v>
      </c>
      <c r="W39" s="189"/>
      <c r="X39" s="189"/>
      <c r="Y39" s="189"/>
      <c r="Z39" s="189"/>
      <c r="AA39" s="190"/>
      <c r="AB39" s="191">
        <v>4.0999999999999999E-4</v>
      </c>
      <c r="AC39" s="192"/>
      <c r="AD39" s="192"/>
      <c r="AE39" s="192"/>
      <c r="AF39" s="193"/>
      <c r="AG39" s="69" t="s">
        <v>23</v>
      </c>
      <c r="AH39" s="70"/>
      <c r="AI39" s="70"/>
      <c r="AJ39" s="70"/>
      <c r="AK39" s="70"/>
      <c r="AL39" s="71">
        <f t="shared" si="0"/>
        <v>8</v>
      </c>
      <c r="AM39" s="72"/>
      <c r="AN39" s="72"/>
      <c r="AO39" s="73"/>
      <c r="AP39" s="181">
        <v>4</v>
      </c>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9"/>
      <c r="BZ39" s="181">
        <v>4</v>
      </c>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9"/>
      <c r="DJ39" s="60"/>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102"/>
      <c r="ET39" s="60"/>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102"/>
      <c r="GD39" s="60"/>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102"/>
    </row>
    <row r="40" spans="1:221" ht="18" customHeight="1" x14ac:dyDescent="0.2">
      <c r="A40" s="33"/>
      <c r="B40" s="135"/>
      <c r="C40" s="136"/>
      <c r="D40" s="136"/>
      <c r="E40" s="136"/>
      <c r="F40" s="136"/>
      <c r="G40" s="136"/>
      <c r="H40" s="136"/>
      <c r="I40" s="136"/>
      <c r="J40" s="136"/>
      <c r="K40" s="136"/>
      <c r="L40" s="136"/>
      <c r="M40" s="136"/>
      <c r="N40" s="136"/>
      <c r="O40" s="136"/>
      <c r="P40" s="136"/>
      <c r="Q40" s="136"/>
      <c r="R40" s="136"/>
      <c r="S40" s="136"/>
      <c r="T40" s="136"/>
      <c r="U40" s="137"/>
      <c r="V40" s="141"/>
      <c r="W40" s="142"/>
      <c r="X40" s="142"/>
      <c r="Y40" s="142"/>
      <c r="Z40" s="142"/>
      <c r="AA40" s="143"/>
      <c r="AB40" s="147"/>
      <c r="AC40" s="148"/>
      <c r="AD40" s="148"/>
      <c r="AE40" s="148"/>
      <c r="AF40" s="149"/>
      <c r="AG40" s="69" t="s">
        <v>24</v>
      </c>
      <c r="AH40" s="70"/>
      <c r="AI40" s="70"/>
      <c r="AJ40" s="70"/>
      <c r="AK40" s="70"/>
      <c r="AL40" s="71">
        <f t="shared" si="0"/>
        <v>9</v>
      </c>
      <c r="AM40" s="72"/>
      <c r="AN40" s="72"/>
      <c r="AO40" s="73"/>
      <c r="AP40" s="382">
        <v>3</v>
      </c>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4"/>
      <c r="BZ40" s="60">
        <v>1</v>
      </c>
      <c r="CA40" s="59"/>
      <c r="CB40" s="59"/>
      <c r="CC40" s="59">
        <v>0</v>
      </c>
      <c r="CD40" s="59"/>
      <c r="CE40" s="59"/>
      <c r="CF40" s="59">
        <v>0</v>
      </c>
      <c r="CG40" s="59"/>
      <c r="CH40" s="59"/>
      <c r="CI40" s="59">
        <v>0</v>
      </c>
      <c r="CJ40" s="59"/>
      <c r="CK40" s="59"/>
      <c r="CL40" s="59">
        <v>0</v>
      </c>
      <c r="CM40" s="59"/>
      <c r="CN40" s="59"/>
      <c r="CO40" s="59">
        <v>1</v>
      </c>
      <c r="CP40" s="59"/>
      <c r="CQ40" s="59"/>
      <c r="CR40" s="59">
        <v>0</v>
      </c>
      <c r="CS40" s="59"/>
      <c r="CT40" s="59"/>
      <c r="CU40" s="59">
        <v>1</v>
      </c>
      <c r="CV40" s="59"/>
      <c r="CW40" s="59"/>
      <c r="CX40" s="59">
        <v>0</v>
      </c>
      <c r="CY40" s="59"/>
      <c r="CZ40" s="59"/>
      <c r="DA40" s="59">
        <v>2</v>
      </c>
      <c r="DB40" s="59"/>
      <c r="DC40" s="59"/>
      <c r="DD40" s="59">
        <v>0</v>
      </c>
      <c r="DE40" s="59"/>
      <c r="DF40" s="59"/>
      <c r="DG40" s="59">
        <v>1</v>
      </c>
      <c r="DH40" s="59"/>
      <c r="DI40" s="102"/>
      <c r="DJ40" s="60"/>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102"/>
      <c r="ET40" s="60"/>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102"/>
      <c r="GD40" s="60"/>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102"/>
    </row>
    <row r="41" spans="1:221" ht="18" customHeight="1" x14ac:dyDescent="0.2">
      <c r="A41" s="33"/>
      <c r="B41" s="161" t="s">
        <v>105</v>
      </c>
      <c r="C41" s="162"/>
      <c r="D41" s="162"/>
      <c r="E41" s="162"/>
      <c r="F41" s="162"/>
      <c r="G41" s="162"/>
      <c r="H41" s="162"/>
      <c r="I41" s="162"/>
      <c r="J41" s="162"/>
      <c r="K41" s="162"/>
      <c r="L41" s="162"/>
      <c r="M41" s="162"/>
      <c r="N41" s="162"/>
      <c r="O41" s="162"/>
      <c r="P41" s="162"/>
      <c r="Q41" s="162"/>
      <c r="R41" s="162"/>
      <c r="S41" s="162"/>
      <c r="T41" s="162"/>
      <c r="U41" s="163"/>
      <c r="V41" s="167" t="s">
        <v>123</v>
      </c>
      <c r="W41" s="168"/>
      <c r="X41" s="168"/>
      <c r="Y41" s="168"/>
      <c r="Z41" s="168"/>
      <c r="AA41" s="169"/>
      <c r="AB41" s="173">
        <v>0</v>
      </c>
      <c r="AC41" s="174"/>
      <c r="AD41" s="174"/>
      <c r="AE41" s="174"/>
      <c r="AF41" s="175"/>
      <c r="AG41" s="91" t="s">
        <v>23</v>
      </c>
      <c r="AH41" s="92"/>
      <c r="AI41" s="92"/>
      <c r="AJ41" s="92"/>
      <c r="AK41" s="92"/>
      <c r="AL41" s="93">
        <f t="shared" si="0"/>
        <v>16</v>
      </c>
      <c r="AM41" s="94"/>
      <c r="AN41" s="94"/>
      <c r="AO41" s="95"/>
      <c r="AP41" s="180"/>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103"/>
      <c r="BZ41" s="180">
        <v>0</v>
      </c>
      <c r="CA41" s="64"/>
      <c r="CB41" s="64"/>
      <c r="CC41" s="64">
        <v>4</v>
      </c>
      <c r="CD41" s="64"/>
      <c r="CE41" s="64"/>
      <c r="CF41" s="64">
        <v>0</v>
      </c>
      <c r="CG41" s="64"/>
      <c r="CH41" s="64"/>
      <c r="CI41" s="64">
        <v>0</v>
      </c>
      <c r="CJ41" s="64"/>
      <c r="CK41" s="64"/>
      <c r="CL41" s="64">
        <v>4</v>
      </c>
      <c r="CM41" s="64"/>
      <c r="CN41" s="64"/>
      <c r="CO41" s="64">
        <v>0</v>
      </c>
      <c r="CP41" s="64"/>
      <c r="CQ41" s="64"/>
      <c r="CR41" s="64">
        <v>0</v>
      </c>
      <c r="CS41" s="64"/>
      <c r="CT41" s="64"/>
      <c r="CU41" s="64">
        <v>4</v>
      </c>
      <c r="CV41" s="64"/>
      <c r="CW41" s="64"/>
      <c r="CX41" s="64">
        <v>0</v>
      </c>
      <c r="CY41" s="64"/>
      <c r="CZ41" s="64"/>
      <c r="DA41" s="64">
        <v>0</v>
      </c>
      <c r="DB41" s="64"/>
      <c r="DC41" s="64"/>
      <c r="DD41" s="64">
        <v>4</v>
      </c>
      <c r="DE41" s="64"/>
      <c r="DF41" s="64"/>
      <c r="DG41" s="64">
        <v>0</v>
      </c>
      <c r="DH41" s="64"/>
      <c r="DI41" s="64"/>
      <c r="DJ41" s="180"/>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103"/>
      <c r="ET41" s="180"/>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103"/>
      <c r="GD41" s="180"/>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103"/>
    </row>
    <row r="42" spans="1:221" ht="18" customHeight="1" x14ac:dyDescent="0.2">
      <c r="B42" s="164"/>
      <c r="C42" s="165"/>
      <c r="D42" s="165"/>
      <c r="E42" s="165"/>
      <c r="F42" s="165"/>
      <c r="G42" s="165"/>
      <c r="H42" s="165"/>
      <c r="I42" s="165"/>
      <c r="J42" s="165"/>
      <c r="K42" s="165"/>
      <c r="L42" s="165"/>
      <c r="M42" s="165"/>
      <c r="N42" s="165"/>
      <c r="O42" s="165"/>
      <c r="P42" s="165"/>
      <c r="Q42" s="165"/>
      <c r="R42" s="165"/>
      <c r="S42" s="165"/>
      <c r="T42" s="165"/>
      <c r="U42" s="166"/>
      <c r="V42" s="170"/>
      <c r="W42" s="171"/>
      <c r="X42" s="171"/>
      <c r="Y42" s="171"/>
      <c r="Z42" s="171"/>
      <c r="AA42" s="172"/>
      <c r="AB42" s="176"/>
      <c r="AC42" s="177"/>
      <c r="AD42" s="177"/>
      <c r="AE42" s="177"/>
      <c r="AF42" s="178"/>
      <c r="AG42" s="91" t="s">
        <v>24</v>
      </c>
      <c r="AH42" s="92"/>
      <c r="AI42" s="92"/>
      <c r="AJ42" s="92"/>
      <c r="AK42" s="92"/>
      <c r="AL42" s="93">
        <f t="shared" si="0"/>
        <v>11</v>
      </c>
      <c r="AM42" s="94"/>
      <c r="AN42" s="94"/>
      <c r="AO42" s="95"/>
      <c r="AP42" s="385"/>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103"/>
      <c r="BZ42" s="180">
        <v>0</v>
      </c>
      <c r="CA42" s="64"/>
      <c r="CB42" s="64"/>
      <c r="CC42" s="64">
        <v>0</v>
      </c>
      <c r="CD42" s="64"/>
      <c r="CE42" s="64"/>
      <c r="CF42" s="64">
        <v>2</v>
      </c>
      <c r="CG42" s="64"/>
      <c r="CH42" s="64"/>
      <c r="CI42" s="64">
        <v>0</v>
      </c>
      <c r="CJ42" s="64"/>
      <c r="CK42" s="64"/>
      <c r="CL42" s="64">
        <v>0</v>
      </c>
      <c r="CM42" s="64"/>
      <c r="CN42" s="64"/>
      <c r="CO42" s="64">
        <v>2</v>
      </c>
      <c r="CP42" s="64"/>
      <c r="CQ42" s="64"/>
      <c r="CR42" s="64">
        <v>0</v>
      </c>
      <c r="CS42" s="64"/>
      <c r="CT42" s="64"/>
      <c r="CU42" s="64">
        <v>0</v>
      </c>
      <c r="CV42" s="64"/>
      <c r="CW42" s="64"/>
      <c r="CX42" s="64">
        <v>2</v>
      </c>
      <c r="CY42" s="64"/>
      <c r="CZ42" s="64"/>
      <c r="DA42" s="64">
        <v>0</v>
      </c>
      <c r="DB42" s="64"/>
      <c r="DC42" s="64"/>
      <c r="DD42" s="64">
        <v>0</v>
      </c>
      <c r="DE42" s="64"/>
      <c r="DF42" s="64"/>
      <c r="DG42" s="64">
        <v>5</v>
      </c>
      <c r="DH42" s="64"/>
      <c r="DI42" s="103"/>
      <c r="DJ42" s="180"/>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103"/>
      <c r="ET42" s="180"/>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103"/>
      <c r="GD42" s="180"/>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103"/>
    </row>
    <row r="43" spans="1:221" ht="18" customHeight="1" x14ac:dyDescent="0.2">
      <c r="B43" s="185" t="s">
        <v>106</v>
      </c>
      <c r="C43" s="186"/>
      <c r="D43" s="186"/>
      <c r="E43" s="186"/>
      <c r="F43" s="186"/>
      <c r="G43" s="186"/>
      <c r="H43" s="186"/>
      <c r="I43" s="186"/>
      <c r="J43" s="186"/>
      <c r="K43" s="186"/>
      <c r="L43" s="186"/>
      <c r="M43" s="186"/>
      <c r="N43" s="186"/>
      <c r="O43" s="186"/>
      <c r="P43" s="186"/>
      <c r="Q43" s="186"/>
      <c r="R43" s="186"/>
      <c r="S43" s="186"/>
      <c r="T43" s="186"/>
      <c r="U43" s="187"/>
      <c r="V43" s="188" t="s">
        <v>124</v>
      </c>
      <c r="W43" s="189"/>
      <c r="X43" s="189"/>
      <c r="Y43" s="189"/>
      <c r="Z43" s="189"/>
      <c r="AA43" s="190"/>
      <c r="AB43" s="191">
        <v>4.0000000000000003E-5</v>
      </c>
      <c r="AC43" s="192"/>
      <c r="AD43" s="192"/>
      <c r="AE43" s="192"/>
      <c r="AF43" s="193"/>
      <c r="AG43" s="69" t="s">
        <v>23</v>
      </c>
      <c r="AH43" s="70"/>
      <c r="AI43" s="70"/>
      <c r="AJ43" s="70"/>
      <c r="AK43" s="70"/>
      <c r="AL43" s="71">
        <f t="shared" si="0"/>
        <v>2</v>
      </c>
      <c r="AM43" s="72"/>
      <c r="AN43" s="72"/>
      <c r="AO43" s="73"/>
      <c r="AP43" s="60"/>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v>1</v>
      </c>
      <c r="BX43" s="59"/>
      <c r="BY43" s="102"/>
      <c r="BZ43" s="60">
        <v>0</v>
      </c>
      <c r="CA43" s="59"/>
      <c r="CB43" s="59"/>
      <c r="CC43" s="59">
        <v>0</v>
      </c>
      <c r="CD43" s="59"/>
      <c r="CE43" s="59"/>
      <c r="CF43" s="59">
        <v>0</v>
      </c>
      <c r="CG43" s="59"/>
      <c r="CH43" s="59"/>
      <c r="CI43" s="59">
        <v>0</v>
      </c>
      <c r="CJ43" s="59"/>
      <c r="CK43" s="59"/>
      <c r="CL43" s="59">
        <v>0</v>
      </c>
      <c r="CM43" s="59"/>
      <c r="CN43" s="59"/>
      <c r="CO43" s="59">
        <v>0</v>
      </c>
      <c r="CP43" s="59"/>
      <c r="CQ43" s="59"/>
      <c r="CR43" s="59">
        <v>0</v>
      </c>
      <c r="CS43" s="59"/>
      <c r="CT43" s="59"/>
      <c r="CU43" s="59">
        <v>0</v>
      </c>
      <c r="CV43" s="59"/>
      <c r="CW43" s="59"/>
      <c r="CX43" s="59">
        <v>0</v>
      </c>
      <c r="CY43" s="59"/>
      <c r="CZ43" s="59"/>
      <c r="DA43" s="59">
        <v>0</v>
      </c>
      <c r="DB43" s="59"/>
      <c r="DC43" s="59"/>
      <c r="DD43" s="59">
        <v>0</v>
      </c>
      <c r="DE43" s="59"/>
      <c r="DF43" s="59"/>
      <c r="DG43" s="59">
        <v>1</v>
      </c>
      <c r="DH43" s="59"/>
      <c r="DI43" s="102"/>
      <c r="DJ43" s="60"/>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102"/>
      <c r="ET43" s="60"/>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102"/>
      <c r="GD43" s="60"/>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102"/>
    </row>
    <row r="44" spans="1:221" ht="18" customHeight="1" x14ac:dyDescent="0.2">
      <c r="B44" s="135"/>
      <c r="C44" s="136"/>
      <c r="D44" s="136"/>
      <c r="E44" s="136"/>
      <c r="F44" s="136"/>
      <c r="G44" s="136"/>
      <c r="H44" s="136"/>
      <c r="I44" s="136"/>
      <c r="J44" s="136"/>
      <c r="K44" s="136"/>
      <c r="L44" s="136"/>
      <c r="M44" s="136"/>
      <c r="N44" s="136"/>
      <c r="O44" s="136"/>
      <c r="P44" s="136"/>
      <c r="Q44" s="136"/>
      <c r="R44" s="136"/>
      <c r="S44" s="136"/>
      <c r="T44" s="136"/>
      <c r="U44" s="137"/>
      <c r="V44" s="141"/>
      <c r="W44" s="142"/>
      <c r="X44" s="142"/>
      <c r="Y44" s="142"/>
      <c r="Z44" s="142"/>
      <c r="AA44" s="143"/>
      <c r="AB44" s="147"/>
      <c r="AC44" s="148"/>
      <c r="AD44" s="148"/>
      <c r="AE44" s="148"/>
      <c r="AF44" s="149"/>
      <c r="AG44" s="69" t="s">
        <v>24</v>
      </c>
      <c r="AH44" s="70"/>
      <c r="AI44" s="70"/>
      <c r="AJ44" s="70"/>
      <c r="AK44" s="70"/>
      <c r="AL44" s="71">
        <f t="shared" si="0"/>
        <v>2</v>
      </c>
      <c r="AM44" s="72"/>
      <c r="AN44" s="72"/>
      <c r="AO44" s="73"/>
      <c r="AP44" s="381"/>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v>1</v>
      </c>
      <c r="BX44" s="59"/>
      <c r="BY44" s="102"/>
      <c r="BZ44" s="60">
        <v>0</v>
      </c>
      <c r="CA44" s="59"/>
      <c r="CB44" s="59"/>
      <c r="CC44" s="59">
        <v>0</v>
      </c>
      <c r="CD44" s="59"/>
      <c r="CE44" s="59"/>
      <c r="CF44" s="59">
        <v>0</v>
      </c>
      <c r="CG44" s="59"/>
      <c r="CH44" s="59"/>
      <c r="CI44" s="59">
        <v>0</v>
      </c>
      <c r="CJ44" s="59"/>
      <c r="CK44" s="59"/>
      <c r="CL44" s="59">
        <v>0</v>
      </c>
      <c r="CM44" s="59"/>
      <c r="CN44" s="59"/>
      <c r="CO44" s="59">
        <v>0</v>
      </c>
      <c r="CP44" s="59"/>
      <c r="CQ44" s="59"/>
      <c r="CR44" s="59">
        <v>0</v>
      </c>
      <c r="CS44" s="59"/>
      <c r="CT44" s="59"/>
      <c r="CU44" s="59">
        <v>0</v>
      </c>
      <c r="CV44" s="59"/>
      <c r="CW44" s="59"/>
      <c r="CX44" s="59">
        <v>0</v>
      </c>
      <c r="CY44" s="59"/>
      <c r="CZ44" s="59"/>
      <c r="DA44" s="59">
        <v>0</v>
      </c>
      <c r="DB44" s="59"/>
      <c r="DC44" s="59"/>
      <c r="DD44" s="59">
        <v>0</v>
      </c>
      <c r="DE44" s="59"/>
      <c r="DF44" s="59"/>
      <c r="DG44" s="59">
        <v>1</v>
      </c>
      <c r="DH44" s="59"/>
      <c r="DI44" s="102"/>
      <c r="DJ44" s="60"/>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102"/>
      <c r="ET44" s="60"/>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102"/>
      <c r="GD44" s="60"/>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102"/>
    </row>
    <row r="45" spans="1:221" ht="18" customHeight="1" x14ac:dyDescent="0.2">
      <c r="B45" s="161" t="s">
        <v>107</v>
      </c>
      <c r="C45" s="162"/>
      <c r="D45" s="162"/>
      <c r="E45" s="162"/>
      <c r="F45" s="162"/>
      <c r="G45" s="162"/>
      <c r="H45" s="162"/>
      <c r="I45" s="162"/>
      <c r="J45" s="162"/>
      <c r="K45" s="162"/>
      <c r="L45" s="162"/>
      <c r="M45" s="162"/>
      <c r="N45" s="162"/>
      <c r="O45" s="162"/>
      <c r="P45" s="162"/>
      <c r="Q45" s="162"/>
      <c r="R45" s="162"/>
      <c r="S45" s="162"/>
      <c r="T45" s="162"/>
      <c r="U45" s="163"/>
      <c r="V45" s="167" t="s">
        <v>125</v>
      </c>
      <c r="W45" s="168"/>
      <c r="X45" s="168"/>
      <c r="Y45" s="168"/>
      <c r="Z45" s="168"/>
      <c r="AA45" s="169"/>
      <c r="AB45" s="173">
        <v>4.0000000000000003E-5</v>
      </c>
      <c r="AC45" s="174"/>
      <c r="AD45" s="174"/>
      <c r="AE45" s="174"/>
      <c r="AF45" s="175"/>
      <c r="AG45" s="91" t="s">
        <v>23</v>
      </c>
      <c r="AH45" s="92"/>
      <c r="AI45" s="92"/>
      <c r="AJ45" s="92"/>
      <c r="AK45" s="92"/>
      <c r="AL45" s="93">
        <f t="shared" si="0"/>
        <v>2</v>
      </c>
      <c r="AM45" s="94"/>
      <c r="AN45" s="94"/>
      <c r="AO45" s="95"/>
      <c r="AP45" s="180"/>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v>1</v>
      </c>
      <c r="BX45" s="64"/>
      <c r="BY45" s="103"/>
      <c r="BZ45" s="180">
        <v>0</v>
      </c>
      <c r="CA45" s="64"/>
      <c r="CB45" s="64"/>
      <c r="CC45" s="64">
        <v>0</v>
      </c>
      <c r="CD45" s="64"/>
      <c r="CE45" s="64"/>
      <c r="CF45" s="64">
        <v>0</v>
      </c>
      <c r="CG45" s="64"/>
      <c r="CH45" s="64"/>
      <c r="CI45" s="64">
        <v>0</v>
      </c>
      <c r="CJ45" s="64"/>
      <c r="CK45" s="64"/>
      <c r="CL45" s="64">
        <v>0</v>
      </c>
      <c r="CM45" s="64"/>
      <c r="CN45" s="64"/>
      <c r="CO45" s="64">
        <v>0</v>
      </c>
      <c r="CP45" s="64"/>
      <c r="CQ45" s="64"/>
      <c r="CR45" s="64">
        <v>0</v>
      </c>
      <c r="CS45" s="64"/>
      <c r="CT45" s="64"/>
      <c r="CU45" s="64">
        <v>0</v>
      </c>
      <c r="CV45" s="64"/>
      <c r="CW45" s="64"/>
      <c r="CX45" s="64">
        <v>0</v>
      </c>
      <c r="CY45" s="64"/>
      <c r="CZ45" s="64"/>
      <c r="DA45" s="64">
        <v>0</v>
      </c>
      <c r="DB45" s="64"/>
      <c r="DC45" s="64"/>
      <c r="DD45" s="64">
        <v>0</v>
      </c>
      <c r="DE45" s="64"/>
      <c r="DF45" s="64"/>
      <c r="DG45" s="64">
        <v>1</v>
      </c>
      <c r="DH45" s="64"/>
      <c r="DI45" s="103"/>
      <c r="DJ45" s="180"/>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103"/>
      <c r="ET45" s="180"/>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103"/>
      <c r="GD45" s="180"/>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103"/>
    </row>
    <row r="46" spans="1:221" ht="18" customHeight="1" x14ac:dyDescent="0.2">
      <c r="B46" s="164"/>
      <c r="C46" s="165"/>
      <c r="D46" s="165"/>
      <c r="E46" s="165"/>
      <c r="F46" s="165"/>
      <c r="G46" s="165"/>
      <c r="H46" s="165"/>
      <c r="I46" s="165"/>
      <c r="J46" s="165"/>
      <c r="K46" s="165"/>
      <c r="L46" s="165"/>
      <c r="M46" s="165"/>
      <c r="N46" s="165"/>
      <c r="O46" s="165"/>
      <c r="P46" s="165"/>
      <c r="Q46" s="165"/>
      <c r="R46" s="165"/>
      <c r="S46" s="165"/>
      <c r="T46" s="165"/>
      <c r="U46" s="166"/>
      <c r="V46" s="170"/>
      <c r="W46" s="171"/>
      <c r="X46" s="171"/>
      <c r="Y46" s="171"/>
      <c r="Z46" s="171"/>
      <c r="AA46" s="172"/>
      <c r="AB46" s="176"/>
      <c r="AC46" s="177"/>
      <c r="AD46" s="177"/>
      <c r="AE46" s="177"/>
      <c r="AF46" s="178"/>
      <c r="AG46" s="91" t="s">
        <v>24</v>
      </c>
      <c r="AH46" s="92"/>
      <c r="AI46" s="92"/>
      <c r="AJ46" s="92"/>
      <c r="AK46" s="92"/>
      <c r="AL46" s="93">
        <f t="shared" si="0"/>
        <v>2</v>
      </c>
      <c r="AM46" s="94"/>
      <c r="AN46" s="94"/>
      <c r="AO46" s="95"/>
      <c r="AP46" s="385"/>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v>1</v>
      </c>
      <c r="BX46" s="64"/>
      <c r="BY46" s="103"/>
      <c r="BZ46" s="180">
        <v>0</v>
      </c>
      <c r="CA46" s="64"/>
      <c r="CB46" s="64"/>
      <c r="CC46" s="64">
        <v>0</v>
      </c>
      <c r="CD46" s="64"/>
      <c r="CE46" s="64"/>
      <c r="CF46" s="64">
        <v>0</v>
      </c>
      <c r="CG46" s="64"/>
      <c r="CH46" s="64"/>
      <c r="CI46" s="64">
        <v>0</v>
      </c>
      <c r="CJ46" s="64"/>
      <c r="CK46" s="64"/>
      <c r="CL46" s="64">
        <v>0</v>
      </c>
      <c r="CM46" s="64"/>
      <c r="CN46" s="64"/>
      <c r="CO46" s="64">
        <v>0</v>
      </c>
      <c r="CP46" s="64"/>
      <c r="CQ46" s="64"/>
      <c r="CR46" s="64">
        <v>0</v>
      </c>
      <c r="CS46" s="64"/>
      <c r="CT46" s="64"/>
      <c r="CU46" s="64">
        <v>0</v>
      </c>
      <c r="CV46" s="64"/>
      <c r="CW46" s="64"/>
      <c r="CX46" s="64">
        <v>0</v>
      </c>
      <c r="CY46" s="64"/>
      <c r="CZ46" s="64"/>
      <c r="DA46" s="64">
        <v>0</v>
      </c>
      <c r="DB46" s="64"/>
      <c r="DC46" s="64"/>
      <c r="DD46" s="64">
        <v>0</v>
      </c>
      <c r="DE46" s="64"/>
      <c r="DF46" s="64"/>
      <c r="DG46" s="64">
        <v>1</v>
      </c>
      <c r="DH46" s="64"/>
      <c r="DI46" s="103"/>
      <c r="DJ46" s="180"/>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103"/>
      <c r="ET46" s="180"/>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103"/>
      <c r="GD46" s="180"/>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103"/>
    </row>
    <row r="47" spans="1:221" ht="18" customHeight="1" x14ac:dyDescent="0.2">
      <c r="B47" s="185" t="s">
        <v>108</v>
      </c>
      <c r="C47" s="186"/>
      <c r="D47" s="186"/>
      <c r="E47" s="186"/>
      <c r="F47" s="186"/>
      <c r="G47" s="186"/>
      <c r="H47" s="186"/>
      <c r="I47" s="186"/>
      <c r="J47" s="186"/>
      <c r="K47" s="186"/>
      <c r="L47" s="186"/>
      <c r="M47" s="186"/>
      <c r="N47" s="186"/>
      <c r="O47" s="186"/>
      <c r="P47" s="186"/>
      <c r="Q47" s="186"/>
      <c r="R47" s="186"/>
      <c r="S47" s="186"/>
      <c r="T47" s="186"/>
      <c r="U47" s="187"/>
      <c r="V47" s="188" t="s">
        <v>126</v>
      </c>
      <c r="W47" s="189"/>
      <c r="X47" s="189"/>
      <c r="Y47" s="189"/>
      <c r="Z47" s="189"/>
      <c r="AA47" s="190"/>
      <c r="AB47" s="191">
        <v>4.0899999999999999E-3</v>
      </c>
      <c r="AC47" s="192"/>
      <c r="AD47" s="192"/>
      <c r="AE47" s="192"/>
      <c r="AF47" s="193"/>
      <c r="AG47" s="69" t="s">
        <v>23</v>
      </c>
      <c r="AH47" s="70"/>
      <c r="AI47" s="70"/>
      <c r="AJ47" s="70"/>
      <c r="AK47" s="70"/>
      <c r="AL47" s="71">
        <f t="shared" si="0"/>
        <v>270</v>
      </c>
      <c r="AM47" s="72"/>
      <c r="AN47" s="72"/>
      <c r="AO47" s="73"/>
      <c r="AP47" s="181">
        <v>140</v>
      </c>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9"/>
      <c r="BZ47" s="181">
        <v>130</v>
      </c>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9"/>
      <c r="DJ47" s="60"/>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102"/>
      <c r="ET47" s="60"/>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102"/>
      <c r="GD47" s="60"/>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102"/>
    </row>
    <row r="48" spans="1:221" ht="40.5" customHeight="1" x14ac:dyDescent="0.2">
      <c r="B48" s="135"/>
      <c r="C48" s="136"/>
      <c r="D48" s="136"/>
      <c r="E48" s="136"/>
      <c r="F48" s="136"/>
      <c r="G48" s="136"/>
      <c r="H48" s="136"/>
      <c r="I48" s="136"/>
      <c r="J48" s="136"/>
      <c r="K48" s="136"/>
      <c r="L48" s="136"/>
      <c r="M48" s="136"/>
      <c r="N48" s="136"/>
      <c r="O48" s="136"/>
      <c r="P48" s="136"/>
      <c r="Q48" s="136"/>
      <c r="R48" s="136"/>
      <c r="S48" s="136"/>
      <c r="T48" s="136"/>
      <c r="U48" s="137"/>
      <c r="V48" s="141"/>
      <c r="W48" s="142"/>
      <c r="X48" s="142"/>
      <c r="Y48" s="142"/>
      <c r="Z48" s="142"/>
      <c r="AA48" s="143"/>
      <c r="AB48" s="147"/>
      <c r="AC48" s="148"/>
      <c r="AD48" s="148"/>
      <c r="AE48" s="148"/>
      <c r="AF48" s="149"/>
      <c r="AG48" s="69" t="s">
        <v>24</v>
      </c>
      <c r="AH48" s="70"/>
      <c r="AI48" s="70"/>
      <c r="AJ48" s="70"/>
      <c r="AK48" s="70"/>
      <c r="AL48" s="71">
        <f t="shared" si="0"/>
        <v>248</v>
      </c>
      <c r="AM48" s="72"/>
      <c r="AN48" s="72"/>
      <c r="AO48" s="73"/>
      <c r="AP48" s="181">
        <v>113</v>
      </c>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9"/>
      <c r="BZ48" s="60">
        <v>24</v>
      </c>
      <c r="CA48" s="59"/>
      <c r="CB48" s="59"/>
      <c r="CC48" s="59">
        <v>2</v>
      </c>
      <c r="CD48" s="59"/>
      <c r="CE48" s="59"/>
      <c r="CF48" s="59">
        <v>37</v>
      </c>
      <c r="CG48" s="59"/>
      <c r="CH48" s="59"/>
      <c r="CI48" s="59">
        <v>2</v>
      </c>
      <c r="CJ48" s="59"/>
      <c r="CK48" s="59"/>
      <c r="CL48" s="59">
        <v>5</v>
      </c>
      <c r="CM48" s="59"/>
      <c r="CN48" s="59"/>
      <c r="CO48" s="59">
        <v>3</v>
      </c>
      <c r="CP48" s="59"/>
      <c r="CQ48" s="59"/>
      <c r="CR48" s="59">
        <v>7</v>
      </c>
      <c r="CS48" s="59"/>
      <c r="CT48" s="59"/>
      <c r="CU48" s="59">
        <v>4</v>
      </c>
      <c r="CV48" s="59"/>
      <c r="CW48" s="59"/>
      <c r="CX48" s="59">
        <v>10</v>
      </c>
      <c r="CY48" s="59"/>
      <c r="CZ48" s="59"/>
      <c r="DA48" s="59">
        <v>2</v>
      </c>
      <c r="DB48" s="59"/>
      <c r="DC48" s="59"/>
      <c r="DD48" s="59">
        <v>4</v>
      </c>
      <c r="DE48" s="59"/>
      <c r="DF48" s="59"/>
      <c r="DG48" s="59">
        <v>35</v>
      </c>
      <c r="DH48" s="59"/>
      <c r="DI48" s="102"/>
      <c r="DJ48" s="60"/>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102"/>
      <c r="ET48" s="60"/>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102"/>
      <c r="GD48" s="60"/>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102"/>
    </row>
    <row r="49" spans="2:221" ht="18" customHeight="1" x14ac:dyDescent="0.2">
      <c r="B49" s="161" t="s">
        <v>109</v>
      </c>
      <c r="C49" s="162"/>
      <c r="D49" s="162"/>
      <c r="E49" s="162"/>
      <c r="F49" s="162"/>
      <c r="G49" s="162"/>
      <c r="H49" s="162"/>
      <c r="I49" s="162"/>
      <c r="J49" s="162"/>
      <c r="K49" s="162"/>
      <c r="L49" s="162"/>
      <c r="M49" s="162"/>
      <c r="N49" s="162"/>
      <c r="O49" s="162"/>
      <c r="P49" s="162"/>
      <c r="Q49" s="162"/>
      <c r="R49" s="162"/>
      <c r="S49" s="162"/>
      <c r="T49" s="162"/>
      <c r="U49" s="163"/>
      <c r="V49" s="167" t="s">
        <v>127</v>
      </c>
      <c r="W49" s="168"/>
      <c r="X49" s="168"/>
      <c r="Y49" s="168"/>
      <c r="Z49" s="168"/>
      <c r="AA49" s="169"/>
      <c r="AB49" s="173">
        <v>3.4000000000000002E-4</v>
      </c>
      <c r="AC49" s="174"/>
      <c r="AD49" s="174"/>
      <c r="AE49" s="174"/>
      <c r="AF49" s="175"/>
      <c r="AG49" s="91" t="s">
        <v>23</v>
      </c>
      <c r="AH49" s="92"/>
      <c r="AI49" s="92"/>
      <c r="AJ49" s="92"/>
      <c r="AK49" s="92"/>
      <c r="AL49" s="93">
        <f t="shared" si="0"/>
        <v>72</v>
      </c>
      <c r="AM49" s="94"/>
      <c r="AN49" s="94"/>
      <c r="AO49" s="95"/>
      <c r="AP49" s="180">
        <v>3</v>
      </c>
      <c r="AQ49" s="64"/>
      <c r="AR49" s="64"/>
      <c r="AS49" s="386">
        <v>3</v>
      </c>
      <c r="AT49" s="183"/>
      <c r="AU49" s="179"/>
      <c r="AV49" s="386">
        <v>3</v>
      </c>
      <c r="AW49" s="183"/>
      <c r="AX49" s="179"/>
      <c r="AY49" s="386">
        <v>3</v>
      </c>
      <c r="AZ49" s="183"/>
      <c r="BA49" s="179"/>
      <c r="BB49" s="386">
        <v>3</v>
      </c>
      <c r="BC49" s="183"/>
      <c r="BD49" s="179"/>
      <c r="BE49" s="386">
        <v>3</v>
      </c>
      <c r="BF49" s="183"/>
      <c r="BG49" s="179"/>
      <c r="BH49" s="386">
        <v>3</v>
      </c>
      <c r="BI49" s="183"/>
      <c r="BJ49" s="179"/>
      <c r="BK49" s="386">
        <v>3</v>
      </c>
      <c r="BL49" s="183"/>
      <c r="BM49" s="179"/>
      <c r="BN49" s="386">
        <v>3</v>
      </c>
      <c r="BO49" s="183"/>
      <c r="BP49" s="179"/>
      <c r="BQ49" s="386">
        <v>3</v>
      </c>
      <c r="BR49" s="183"/>
      <c r="BS49" s="179"/>
      <c r="BT49" s="386">
        <v>3</v>
      </c>
      <c r="BU49" s="183"/>
      <c r="BV49" s="179"/>
      <c r="BW49" s="386">
        <v>3</v>
      </c>
      <c r="BX49" s="183"/>
      <c r="BY49" s="184"/>
      <c r="BZ49" s="180">
        <v>3</v>
      </c>
      <c r="CA49" s="64"/>
      <c r="CB49" s="64"/>
      <c r="CC49" s="64">
        <v>3</v>
      </c>
      <c r="CD49" s="64"/>
      <c r="CE49" s="64"/>
      <c r="CF49" s="64">
        <v>3</v>
      </c>
      <c r="CG49" s="64"/>
      <c r="CH49" s="64"/>
      <c r="CI49" s="64">
        <v>3</v>
      </c>
      <c r="CJ49" s="64"/>
      <c r="CK49" s="64"/>
      <c r="CL49" s="64">
        <v>3</v>
      </c>
      <c r="CM49" s="64"/>
      <c r="CN49" s="64"/>
      <c r="CO49" s="64">
        <v>3</v>
      </c>
      <c r="CP49" s="64"/>
      <c r="CQ49" s="64"/>
      <c r="CR49" s="64">
        <v>3</v>
      </c>
      <c r="CS49" s="64"/>
      <c r="CT49" s="64"/>
      <c r="CU49" s="64">
        <v>3</v>
      </c>
      <c r="CV49" s="64"/>
      <c r="CW49" s="64"/>
      <c r="CX49" s="64">
        <v>3</v>
      </c>
      <c r="CY49" s="64"/>
      <c r="CZ49" s="64"/>
      <c r="DA49" s="64">
        <v>3</v>
      </c>
      <c r="DB49" s="64"/>
      <c r="DC49" s="64"/>
      <c r="DD49" s="64">
        <v>3</v>
      </c>
      <c r="DE49" s="64"/>
      <c r="DF49" s="64"/>
      <c r="DG49" s="64">
        <v>3</v>
      </c>
      <c r="DH49" s="64"/>
      <c r="DI49" s="103"/>
      <c r="DJ49" s="180"/>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103"/>
      <c r="ET49" s="180"/>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103"/>
      <c r="GD49" s="180"/>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103"/>
    </row>
    <row r="50" spans="2:221" ht="39.75" customHeight="1" x14ac:dyDescent="0.2">
      <c r="B50" s="164"/>
      <c r="C50" s="165"/>
      <c r="D50" s="165"/>
      <c r="E50" s="165"/>
      <c r="F50" s="165"/>
      <c r="G50" s="165"/>
      <c r="H50" s="165"/>
      <c r="I50" s="165"/>
      <c r="J50" s="165"/>
      <c r="K50" s="165"/>
      <c r="L50" s="165"/>
      <c r="M50" s="165"/>
      <c r="N50" s="165"/>
      <c r="O50" s="165"/>
      <c r="P50" s="165"/>
      <c r="Q50" s="165"/>
      <c r="R50" s="165"/>
      <c r="S50" s="165"/>
      <c r="T50" s="165"/>
      <c r="U50" s="166"/>
      <c r="V50" s="170"/>
      <c r="W50" s="171"/>
      <c r="X50" s="171"/>
      <c r="Y50" s="171"/>
      <c r="Z50" s="171"/>
      <c r="AA50" s="172"/>
      <c r="AB50" s="176"/>
      <c r="AC50" s="177"/>
      <c r="AD50" s="177"/>
      <c r="AE50" s="177"/>
      <c r="AF50" s="178"/>
      <c r="AG50" s="91" t="s">
        <v>24</v>
      </c>
      <c r="AH50" s="92"/>
      <c r="AI50" s="92"/>
      <c r="AJ50" s="92"/>
      <c r="AK50" s="92"/>
      <c r="AL50" s="93">
        <f t="shared" si="0"/>
        <v>48</v>
      </c>
      <c r="AM50" s="94"/>
      <c r="AN50" s="94"/>
      <c r="AO50" s="95"/>
      <c r="AP50" s="385"/>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v>12</v>
      </c>
      <c r="BX50" s="64"/>
      <c r="BY50" s="103"/>
      <c r="BZ50" s="180">
        <v>0</v>
      </c>
      <c r="CA50" s="64"/>
      <c r="CB50" s="64"/>
      <c r="CC50" s="64">
        <v>0</v>
      </c>
      <c r="CD50" s="64"/>
      <c r="CE50" s="64"/>
      <c r="CF50" s="64">
        <v>9</v>
      </c>
      <c r="CG50" s="64"/>
      <c r="CH50" s="64"/>
      <c r="CI50" s="64">
        <v>3</v>
      </c>
      <c r="CJ50" s="64"/>
      <c r="CK50" s="64"/>
      <c r="CL50" s="64">
        <v>3</v>
      </c>
      <c r="CM50" s="64"/>
      <c r="CN50" s="64"/>
      <c r="CO50" s="64">
        <v>3</v>
      </c>
      <c r="CP50" s="64"/>
      <c r="CQ50" s="64"/>
      <c r="CR50" s="64">
        <v>3</v>
      </c>
      <c r="CS50" s="64"/>
      <c r="CT50" s="64"/>
      <c r="CU50" s="64">
        <v>3</v>
      </c>
      <c r="CV50" s="64"/>
      <c r="CW50" s="64"/>
      <c r="CX50" s="64">
        <v>3</v>
      </c>
      <c r="CY50" s="64"/>
      <c r="CZ50" s="64"/>
      <c r="DA50" s="64">
        <v>3</v>
      </c>
      <c r="DB50" s="64"/>
      <c r="DC50" s="64"/>
      <c r="DD50" s="64">
        <v>3</v>
      </c>
      <c r="DE50" s="64"/>
      <c r="DF50" s="64"/>
      <c r="DG50" s="64">
        <v>3</v>
      </c>
      <c r="DH50" s="64"/>
      <c r="DI50" s="103"/>
      <c r="DJ50" s="180"/>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103"/>
      <c r="ET50" s="180"/>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103"/>
      <c r="GD50" s="180"/>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103"/>
    </row>
    <row r="51" spans="2:221" ht="18" customHeight="1" x14ac:dyDescent="0.2">
      <c r="B51" s="185" t="s">
        <v>110</v>
      </c>
      <c r="C51" s="186"/>
      <c r="D51" s="186"/>
      <c r="E51" s="186"/>
      <c r="F51" s="186"/>
      <c r="G51" s="186"/>
      <c r="H51" s="186"/>
      <c r="I51" s="186"/>
      <c r="J51" s="186"/>
      <c r="K51" s="186"/>
      <c r="L51" s="186"/>
      <c r="M51" s="186"/>
      <c r="N51" s="186"/>
      <c r="O51" s="186"/>
      <c r="P51" s="186"/>
      <c r="Q51" s="186"/>
      <c r="R51" s="186"/>
      <c r="S51" s="186"/>
      <c r="T51" s="186"/>
      <c r="U51" s="187"/>
      <c r="V51" s="188" t="s">
        <v>128</v>
      </c>
      <c r="W51" s="189"/>
      <c r="X51" s="189"/>
      <c r="Y51" s="189"/>
      <c r="Z51" s="189"/>
      <c r="AA51" s="190"/>
      <c r="AB51" s="191">
        <v>4.1200000000000004E-3</v>
      </c>
      <c r="AC51" s="192"/>
      <c r="AD51" s="192"/>
      <c r="AE51" s="192"/>
      <c r="AF51" s="193"/>
      <c r="AG51" s="69" t="s">
        <v>23</v>
      </c>
      <c r="AH51" s="70"/>
      <c r="AI51" s="70"/>
      <c r="AJ51" s="70"/>
      <c r="AK51" s="70"/>
      <c r="AL51" s="71">
        <f t="shared" si="0"/>
        <v>2</v>
      </c>
      <c r="AM51" s="72"/>
      <c r="AN51" s="72"/>
      <c r="AO51" s="73"/>
      <c r="AP51" s="372">
        <v>1</v>
      </c>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446"/>
      <c r="BZ51" s="447">
        <v>1</v>
      </c>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3"/>
      <c r="DI51" s="374"/>
      <c r="DJ51" s="60"/>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102"/>
      <c r="ET51" s="60"/>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102"/>
      <c r="GD51" s="60"/>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102"/>
    </row>
    <row r="52" spans="2:221" ht="31.5" customHeight="1" x14ac:dyDescent="0.2">
      <c r="B52" s="135"/>
      <c r="C52" s="136"/>
      <c r="D52" s="136"/>
      <c r="E52" s="136"/>
      <c r="F52" s="136"/>
      <c r="G52" s="136"/>
      <c r="H52" s="136"/>
      <c r="I52" s="136"/>
      <c r="J52" s="136"/>
      <c r="K52" s="136"/>
      <c r="L52" s="136"/>
      <c r="M52" s="136"/>
      <c r="N52" s="136"/>
      <c r="O52" s="136"/>
      <c r="P52" s="136"/>
      <c r="Q52" s="136"/>
      <c r="R52" s="136"/>
      <c r="S52" s="136"/>
      <c r="T52" s="136"/>
      <c r="U52" s="137"/>
      <c r="V52" s="141"/>
      <c r="W52" s="142"/>
      <c r="X52" s="142"/>
      <c r="Y52" s="142"/>
      <c r="Z52" s="142"/>
      <c r="AA52" s="143"/>
      <c r="AB52" s="147"/>
      <c r="AC52" s="148"/>
      <c r="AD52" s="148"/>
      <c r="AE52" s="148"/>
      <c r="AF52" s="149"/>
      <c r="AG52" s="69" t="s">
        <v>24</v>
      </c>
      <c r="AH52" s="70"/>
      <c r="AI52" s="70"/>
      <c r="AJ52" s="70"/>
      <c r="AK52" s="70"/>
      <c r="AL52" s="71">
        <f t="shared" si="0"/>
        <v>2</v>
      </c>
      <c r="AM52" s="72"/>
      <c r="AN52" s="72"/>
      <c r="AO52" s="73"/>
      <c r="AP52" s="372">
        <v>1</v>
      </c>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446"/>
      <c r="BZ52" s="372">
        <v>1</v>
      </c>
      <c r="CA52" s="373"/>
      <c r="CB52" s="373"/>
      <c r="CC52" s="373"/>
      <c r="CD52" s="373"/>
      <c r="CE52" s="373"/>
      <c r="CF52" s="373"/>
      <c r="CG52" s="373"/>
      <c r="CH52" s="373"/>
      <c r="CI52" s="373"/>
      <c r="CJ52" s="373"/>
      <c r="CK52" s="373"/>
      <c r="CL52" s="373"/>
      <c r="CM52" s="373"/>
      <c r="CN52" s="373"/>
      <c r="CO52" s="373"/>
      <c r="CP52" s="373"/>
      <c r="CQ52" s="373"/>
      <c r="CR52" s="373"/>
      <c r="CS52" s="373"/>
      <c r="CT52" s="373"/>
      <c r="CU52" s="373"/>
      <c r="CV52" s="373"/>
      <c r="CW52" s="373"/>
      <c r="CX52" s="373"/>
      <c r="CY52" s="373"/>
      <c r="CZ52" s="373"/>
      <c r="DA52" s="373"/>
      <c r="DB52" s="373"/>
      <c r="DC52" s="373"/>
      <c r="DD52" s="373"/>
      <c r="DE52" s="373"/>
      <c r="DF52" s="373"/>
      <c r="DG52" s="373"/>
      <c r="DH52" s="373"/>
      <c r="DI52" s="374"/>
      <c r="DJ52" s="60"/>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102"/>
      <c r="ET52" s="60"/>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102"/>
      <c r="GD52" s="60"/>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102"/>
    </row>
    <row r="53" spans="2:221" ht="18" customHeight="1" x14ac:dyDescent="0.2">
      <c r="B53" s="161" t="s">
        <v>111</v>
      </c>
      <c r="C53" s="162"/>
      <c r="D53" s="162"/>
      <c r="E53" s="162"/>
      <c r="F53" s="162"/>
      <c r="G53" s="162"/>
      <c r="H53" s="162"/>
      <c r="I53" s="162"/>
      <c r="J53" s="162"/>
      <c r="K53" s="162"/>
      <c r="L53" s="162"/>
      <c r="M53" s="162"/>
      <c r="N53" s="162"/>
      <c r="O53" s="162"/>
      <c r="P53" s="162"/>
      <c r="Q53" s="162"/>
      <c r="R53" s="162"/>
      <c r="S53" s="162"/>
      <c r="T53" s="162"/>
      <c r="U53" s="163"/>
      <c r="V53" s="167" t="s">
        <v>129</v>
      </c>
      <c r="W53" s="168"/>
      <c r="X53" s="168"/>
      <c r="Y53" s="168"/>
      <c r="Z53" s="168"/>
      <c r="AA53" s="169"/>
      <c r="AB53" s="173">
        <v>2.2300000000000002E-3</v>
      </c>
      <c r="AC53" s="174"/>
      <c r="AD53" s="174"/>
      <c r="AE53" s="174"/>
      <c r="AF53" s="175"/>
      <c r="AG53" s="91" t="s">
        <v>23</v>
      </c>
      <c r="AH53" s="92"/>
      <c r="AI53" s="92"/>
      <c r="AJ53" s="92"/>
      <c r="AK53" s="92"/>
      <c r="AL53" s="93">
        <f t="shared" si="0"/>
        <v>2</v>
      </c>
      <c r="AM53" s="94"/>
      <c r="AN53" s="94"/>
      <c r="AO53" s="95"/>
      <c r="AP53" s="61">
        <v>1</v>
      </c>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3"/>
      <c r="BZ53" s="61">
        <v>1</v>
      </c>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3"/>
      <c r="DJ53" s="180"/>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103"/>
      <c r="ET53" s="180"/>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103"/>
      <c r="GD53" s="180"/>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103"/>
    </row>
    <row r="54" spans="2:221" ht="18" customHeight="1" x14ac:dyDescent="0.2">
      <c r="B54" s="164"/>
      <c r="C54" s="165"/>
      <c r="D54" s="165"/>
      <c r="E54" s="165"/>
      <c r="F54" s="165"/>
      <c r="G54" s="165"/>
      <c r="H54" s="165"/>
      <c r="I54" s="165"/>
      <c r="J54" s="165"/>
      <c r="K54" s="165"/>
      <c r="L54" s="165"/>
      <c r="M54" s="165"/>
      <c r="N54" s="165"/>
      <c r="O54" s="165"/>
      <c r="P54" s="165"/>
      <c r="Q54" s="165"/>
      <c r="R54" s="165"/>
      <c r="S54" s="165"/>
      <c r="T54" s="165"/>
      <c r="U54" s="166"/>
      <c r="V54" s="170"/>
      <c r="W54" s="171"/>
      <c r="X54" s="171"/>
      <c r="Y54" s="171"/>
      <c r="Z54" s="171"/>
      <c r="AA54" s="172"/>
      <c r="AB54" s="176"/>
      <c r="AC54" s="177"/>
      <c r="AD54" s="177"/>
      <c r="AE54" s="177"/>
      <c r="AF54" s="178"/>
      <c r="AG54" s="91" t="s">
        <v>24</v>
      </c>
      <c r="AH54" s="92"/>
      <c r="AI54" s="92"/>
      <c r="AJ54" s="92"/>
      <c r="AK54" s="92"/>
      <c r="AL54" s="93">
        <f t="shared" si="0"/>
        <v>2</v>
      </c>
      <c r="AM54" s="94"/>
      <c r="AN54" s="94"/>
      <c r="AO54" s="95"/>
      <c r="AP54" s="61">
        <v>1</v>
      </c>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3"/>
      <c r="BZ54" s="61">
        <v>1</v>
      </c>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3"/>
      <c r="DJ54" s="180"/>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103"/>
      <c r="ET54" s="180"/>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103"/>
      <c r="GD54" s="180"/>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103"/>
    </row>
    <row r="55" spans="2:221" ht="18" customHeight="1" x14ac:dyDescent="0.2">
      <c r="B55" s="185" t="s">
        <v>112</v>
      </c>
      <c r="C55" s="186"/>
      <c r="D55" s="186"/>
      <c r="E55" s="186"/>
      <c r="F55" s="186"/>
      <c r="G55" s="186"/>
      <c r="H55" s="186"/>
      <c r="I55" s="186"/>
      <c r="J55" s="186"/>
      <c r="K55" s="186"/>
      <c r="L55" s="186"/>
      <c r="M55" s="186"/>
      <c r="N55" s="186"/>
      <c r="O55" s="186"/>
      <c r="P55" s="186"/>
      <c r="Q55" s="186"/>
      <c r="R55" s="186"/>
      <c r="S55" s="186"/>
      <c r="T55" s="186"/>
      <c r="U55" s="187"/>
      <c r="V55" s="188" t="s">
        <v>130</v>
      </c>
      <c r="W55" s="189"/>
      <c r="X55" s="189"/>
      <c r="Y55" s="189"/>
      <c r="Z55" s="189"/>
      <c r="AA55" s="190"/>
      <c r="AB55" s="191">
        <v>7.0099999999999997E-3</v>
      </c>
      <c r="AC55" s="192"/>
      <c r="AD55" s="192"/>
      <c r="AE55" s="192"/>
      <c r="AF55" s="193"/>
      <c r="AG55" s="69" t="s">
        <v>23</v>
      </c>
      <c r="AH55" s="70"/>
      <c r="AI55" s="70"/>
      <c r="AJ55" s="70"/>
      <c r="AK55" s="70"/>
      <c r="AL55" s="71">
        <f t="shared" si="0"/>
        <v>189</v>
      </c>
      <c r="AM55" s="72"/>
      <c r="AN55" s="72"/>
      <c r="AO55" s="73"/>
      <c r="AP55" s="60">
        <v>64</v>
      </c>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102"/>
      <c r="BZ55" s="60">
        <v>125</v>
      </c>
      <c r="CA55" s="59"/>
      <c r="CB55" s="59"/>
      <c r="CC55" s="59">
        <v>0</v>
      </c>
      <c r="CD55" s="59"/>
      <c r="CE55" s="59"/>
      <c r="CF55" s="59">
        <v>0</v>
      </c>
      <c r="CG55" s="59"/>
      <c r="CH55" s="59"/>
      <c r="CI55" s="59">
        <v>0</v>
      </c>
      <c r="CJ55" s="59"/>
      <c r="CK55" s="59"/>
      <c r="CL55" s="59">
        <v>0</v>
      </c>
      <c r="CM55" s="59"/>
      <c r="CN55" s="59"/>
      <c r="CO55" s="59">
        <v>0</v>
      </c>
      <c r="CP55" s="59"/>
      <c r="CQ55" s="59"/>
      <c r="CR55" s="59">
        <v>0</v>
      </c>
      <c r="CS55" s="59"/>
      <c r="CT55" s="59"/>
      <c r="CU55" s="59">
        <v>0</v>
      </c>
      <c r="CV55" s="59"/>
      <c r="CW55" s="59"/>
      <c r="CX55" s="59">
        <v>0</v>
      </c>
      <c r="CY55" s="59"/>
      <c r="CZ55" s="59"/>
      <c r="DA55" s="59">
        <v>0</v>
      </c>
      <c r="DB55" s="59"/>
      <c r="DC55" s="59"/>
      <c r="DD55" s="59">
        <v>0</v>
      </c>
      <c r="DE55" s="59"/>
      <c r="DF55" s="59"/>
      <c r="DG55" s="59">
        <v>0</v>
      </c>
      <c r="DH55" s="59"/>
      <c r="DI55" s="102"/>
      <c r="DJ55" s="60"/>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102"/>
      <c r="ET55" s="60"/>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102"/>
      <c r="GD55" s="60"/>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102"/>
    </row>
    <row r="56" spans="2:221" ht="18" customHeight="1" x14ac:dyDescent="0.2">
      <c r="B56" s="135"/>
      <c r="C56" s="136"/>
      <c r="D56" s="136"/>
      <c r="E56" s="136"/>
      <c r="F56" s="136"/>
      <c r="G56" s="136"/>
      <c r="H56" s="136"/>
      <c r="I56" s="136"/>
      <c r="J56" s="136"/>
      <c r="K56" s="136"/>
      <c r="L56" s="136"/>
      <c r="M56" s="136"/>
      <c r="N56" s="136"/>
      <c r="O56" s="136"/>
      <c r="P56" s="136"/>
      <c r="Q56" s="136"/>
      <c r="R56" s="136"/>
      <c r="S56" s="136"/>
      <c r="T56" s="136"/>
      <c r="U56" s="137"/>
      <c r="V56" s="141"/>
      <c r="W56" s="142"/>
      <c r="X56" s="142"/>
      <c r="Y56" s="142"/>
      <c r="Z56" s="142"/>
      <c r="AA56" s="143"/>
      <c r="AB56" s="147"/>
      <c r="AC56" s="148"/>
      <c r="AD56" s="148"/>
      <c r="AE56" s="148"/>
      <c r="AF56" s="149"/>
      <c r="AG56" s="69" t="s">
        <v>24</v>
      </c>
      <c r="AH56" s="70"/>
      <c r="AI56" s="70"/>
      <c r="AJ56" s="70"/>
      <c r="AK56" s="70"/>
      <c r="AL56" s="71">
        <f t="shared" si="0"/>
        <v>215</v>
      </c>
      <c r="AM56" s="72"/>
      <c r="AN56" s="72"/>
      <c r="AO56" s="73"/>
      <c r="AP56" s="387">
        <v>76</v>
      </c>
      <c r="AQ56" s="388"/>
      <c r="AR56" s="388"/>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102"/>
      <c r="BZ56" s="60">
        <v>125</v>
      </c>
      <c r="CA56" s="59"/>
      <c r="CB56" s="59"/>
      <c r="CC56" s="59">
        <v>0</v>
      </c>
      <c r="CD56" s="59"/>
      <c r="CE56" s="59"/>
      <c r="CF56" s="59">
        <v>0</v>
      </c>
      <c r="CG56" s="59"/>
      <c r="CH56" s="59"/>
      <c r="CI56" s="59">
        <v>2</v>
      </c>
      <c r="CJ56" s="59"/>
      <c r="CK56" s="59"/>
      <c r="CL56" s="59">
        <v>0</v>
      </c>
      <c r="CM56" s="59"/>
      <c r="CN56" s="59"/>
      <c r="CO56" s="59">
        <v>0</v>
      </c>
      <c r="CP56" s="59"/>
      <c r="CQ56" s="59"/>
      <c r="CR56" s="59">
        <v>10</v>
      </c>
      <c r="CS56" s="59"/>
      <c r="CT56" s="59"/>
      <c r="CU56" s="59">
        <v>1</v>
      </c>
      <c r="CV56" s="59"/>
      <c r="CW56" s="59"/>
      <c r="CX56" s="59">
        <v>1</v>
      </c>
      <c r="CY56" s="59"/>
      <c r="CZ56" s="59"/>
      <c r="DA56" s="59">
        <v>0</v>
      </c>
      <c r="DB56" s="59"/>
      <c r="DC56" s="59"/>
      <c r="DD56" s="59">
        <v>0</v>
      </c>
      <c r="DE56" s="59"/>
      <c r="DF56" s="59"/>
      <c r="DG56" s="59">
        <v>0</v>
      </c>
      <c r="DH56" s="59"/>
      <c r="DI56" s="102"/>
      <c r="DJ56" s="60"/>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102"/>
      <c r="ET56" s="60"/>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102"/>
      <c r="GD56" s="60"/>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102"/>
    </row>
    <row r="57" spans="2:221" ht="18" customHeight="1" x14ac:dyDescent="0.2">
      <c r="B57" s="161" t="s">
        <v>102</v>
      </c>
      <c r="C57" s="162"/>
      <c r="D57" s="162"/>
      <c r="E57" s="162"/>
      <c r="F57" s="162"/>
      <c r="G57" s="162"/>
      <c r="H57" s="162"/>
      <c r="I57" s="162"/>
      <c r="J57" s="162"/>
      <c r="K57" s="162"/>
      <c r="L57" s="162"/>
      <c r="M57" s="162"/>
      <c r="N57" s="162"/>
      <c r="O57" s="162"/>
      <c r="P57" s="162"/>
      <c r="Q57" s="162"/>
      <c r="R57" s="162"/>
      <c r="S57" s="162"/>
      <c r="T57" s="162"/>
      <c r="U57" s="163"/>
      <c r="V57" s="167" t="s">
        <v>131</v>
      </c>
      <c r="W57" s="168"/>
      <c r="X57" s="168"/>
      <c r="Y57" s="168"/>
      <c r="Z57" s="168"/>
      <c r="AA57" s="169"/>
      <c r="AB57" s="173">
        <v>0.17988999999999999</v>
      </c>
      <c r="AC57" s="174"/>
      <c r="AD57" s="174"/>
      <c r="AE57" s="174"/>
      <c r="AF57" s="175"/>
      <c r="AG57" s="91" t="s">
        <v>23</v>
      </c>
      <c r="AH57" s="92"/>
      <c r="AI57" s="92"/>
      <c r="AJ57" s="92"/>
      <c r="AK57" s="92"/>
      <c r="AL57" s="93">
        <f t="shared" si="0"/>
        <v>561.95999999999992</v>
      </c>
      <c r="AM57" s="94"/>
      <c r="AN57" s="94"/>
      <c r="AO57" s="95"/>
      <c r="AP57" s="389">
        <v>23.83</v>
      </c>
      <c r="AQ57" s="390"/>
      <c r="AR57" s="390"/>
      <c r="AS57" s="391">
        <v>23.83</v>
      </c>
      <c r="AT57" s="392"/>
      <c r="AU57" s="393"/>
      <c r="AV57" s="391">
        <v>23.83</v>
      </c>
      <c r="AW57" s="392"/>
      <c r="AX57" s="393"/>
      <c r="AY57" s="391">
        <v>23.83</v>
      </c>
      <c r="AZ57" s="392"/>
      <c r="BA57" s="393"/>
      <c r="BB57" s="391">
        <v>23.83</v>
      </c>
      <c r="BC57" s="392"/>
      <c r="BD57" s="393"/>
      <c r="BE57" s="391">
        <v>23.83</v>
      </c>
      <c r="BF57" s="392"/>
      <c r="BG57" s="393"/>
      <c r="BH57" s="391">
        <v>23.83</v>
      </c>
      <c r="BI57" s="392"/>
      <c r="BJ57" s="393"/>
      <c r="BK57" s="391">
        <v>23.83</v>
      </c>
      <c r="BL57" s="392"/>
      <c r="BM57" s="393"/>
      <c r="BN57" s="391">
        <v>23.83</v>
      </c>
      <c r="BO57" s="392"/>
      <c r="BP57" s="393"/>
      <c r="BQ57" s="391">
        <v>23.83</v>
      </c>
      <c r="BR57" s="392"/>
      <c r="BS57" s="393"/>
      <c r="BT57" s="391">
        <v>23.83</v>
      </c>
      <c r="BU57" s="392"/>
      <c r="BV57" s="393"/>
      <c r="BW57" s="391">
        <v>23.83</v>
      </c>
      <c r="BX57" s="392"/>
      <c r="BY57" s="397"/>
      <c r="BZ57" s="389">
        <v>23</v>
      </c>
      <c r="CA57" s="390"/>
      <c r="CB57" s="391"/>
      <c r="CC57" s="390">
        <v>23</v>
      </c>
      <c r="CD57" s="390"/>
      <c r="CE57" s="390"/>
      <c r="CF57" s="390">
        <v>23</v>
      </c>
      <c r="CG57" s="390"/>
      <c r="CH57" s="390"/>
      <c r="CI57" s="390">
        <v>23</v>
      </c>
      <c r="CJ57" s="390"/>
      <c r="CK57" s="390"/>
      <c r="CL57" s="390">
        <v>23</v>
      </c>
      <c r="CM57" s="390"/>
      <c r="CN57" s="390"/>
      <c r="CO57" s="390">
        <v>23</v>
      </c>
      <c r="CP57" s="390"/>
      <c r="CQ57" s="390"/>
      <c r="CR57" s="390">
        <v>23</v>
      </c>
      <c r="CS57" s="390"/>
      <c r="CT57" s="390"/>
      <c r="CU57" s="390">
        <v>23</v>
      </c>
      <c r="CV57" s="390"/>
      <c r="CW57" s="390"/>
      <c r="CX57" s="390">
        <v>23</v>
      </c>
      <c r="CY57" s="390"/>
      <c r="CZ57" s="390"/>
      <c r="DA57" s="390">
        <v>23</v>
      </c>
      <c r="DB57" s="390"/>
      <c r="DC57" s="390"/>
      <c r="DD57" s="390">
        <v>23</v>
      </c>
      <c r="DE57" s="390"/>
      <c r="DF57" s="390"/>
      <c r="DG57" s="390">
        <v>23</v>
      </c>
      <c r="DH57" s="390"/>
      <c r="DI57" s="390"/>
      <c r="DJ57" s="180"/>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103"/>
      <c r="ET57" s="180"/>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103"/>
      <c r="GD57" s="180"/>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103"/>
    </row>
    <row r="58" spans="2:221" ht="18" customHeight="1" x14ac:dyDescent="0.2">
      <c r="B58" s="164"/>
      <c r="C58" s="165"/>
      <c r="D58" s="165"/>
      <c r="E58" s="165"/>
      <c r="F58" s="165"/>
      <c r="G58" s="165"/>
      <c r="H58" s="165"/>
      <c r="I58" s="165"/>
      <c r="J58" s="165"/>
      <c r="K58" s="165"/>
      <c r="L58" s="165"/>
      <c r="M58" s="165"/>
      <c r="N58" s="165"/>
      <c r="O58" s="165"/>
      <c r="P58" s="165"/>
      <c r="Q58" s="165"/>
      <c r="R58" s="165"/>
      <c r="S58" s="165"/>
      <c r="T58" s="165"/>
      <c r="U58" s="166"/>
      <c r="V58" s="170"/>
      <c r="W58" s="171"/>
      <c r="X58" s="171"/>
      <c r="Y58" s="171"/>
      <c r="Z58" s="171"/>
      <c r="AA58" s="172"/>
      <c r="AB58" s="176"/>
      <c r="AC58" s="177"/>
      <c r="AD58" s="177"/>
      <c r="AE58" s="177"/>
      <c r="AF58" s="178"/>
      <c r="AG58" s="91" t="s">
        <v>24</v>
      </c>
      <c r="AH58" s="92"/>
      <c r="AI58" s="92"/>
      <c r="AJ58" s="92"/>
      <c r="AK58" s="92"/>
      <c r="AL58" s="394">
        <f t="shared" si="0"/>
        <v>541.57600000000002</v>
      </c>
      <c r="AM58" s="395"/>
      <c r="AN58" s="395"/>
      <c r="AO58" s="396"/>
      <c r="AP58" s="389">
        <v>35.799999999999997</v>
      </c>
      <c r="AQ58" s="390"/>
      <c r="AR58" s="390"/>
      <c r="AS58" s="390">
        <v>18.05</v>
      </c>
      <c r="AT58" s="390"/>
      <c r="AU58" s="390"/>
      <c r="AV58" s="390">
        <v>17.350000000000001</v>
      </c>
      <c r="AW58" s="390"/>
      <c r="AX58" s="390"/>
      <c r="AY58" s="390">
        <v>48.85</v>
      </c>
      <c r="AZ58" s="390"/>
      <c r="BA58" s="390"/>
      <c r="BB58" s="390">
        <v>2.67</v>
      </c>
      <c r="BC58" s="390"/>
      <c r="BD58" s="390"/>
      <c r="BE58" s="390">
        <v>28.54</v>
      </c>
      <c r="BF58" s="390"/>
      <c r="BG58" s="390"/>
      <c r="BH58" s="390">
        <v>21.84</v>
      </c>
      <c r="BI58" s="390"/>
      <c r="BJ58" s="390"/>
      <c r="BK58" s="390">
        <v>19.489999999999998</v>
      </c>
      <c r="BL58" s="390"/>
      <c r="BM58" s="390"/>
      <c r="BN58" s="390">
        <v>24.35</v>
      </c>
      <c r="BO58" s="390"/>
      <c r="BP58" s="390"/>
      <c r="BQ58" s="390">
        <v>23.63</v>
      </c>
      <c r="BR58" s="390"/>
      <c r="BS58" s="390"/>
      <c r="BT58" s="390">
        <v>22.88</v>
      </c>
      <c r="BU58" s="390"/>
      <c r="BV58" s="390"/>
      <c r="BW58" s="390">
        <v>17.05</v>
      </c>
      <c r="BX58" s="390"/>
      <c r="BY58" s="403"/>
      <c r="BZ58" s="390">
        <v>26.05</v>
      </c>
      <c r="CA58" s="390"/>
      <c r="CB58" s="390"/>
      <c r="CC58" s="390">
        <v>39.18</v>
      </c>
      <c r="CD58" s="390"/>
      <c r="CE58" s="390"/>
      <c r="CF58" s="390">
        <v>4.58</v>
      </c>
      <c r="CG58" s="390"/>
      <c r="CH58" s="390"/>
      <c r="CI58" s="390">
        <v>27.94</v>
      </c>
      <c r="CJ58" s="390"/>
      <c r="CK58" s="390"/>
      <c r="CL58" s="390">
        <v>7.0759999999999996</v>
      </c>
      <c r="CM58" s="390"/>
      <c r="CN58" s="390"/>
      <c r="CO58" s="390">
        <v>24.417999999999999</v>
      </c>
      <c r="CP58" s="390"/>
      <c r="CQ58" s="390"/>
      <c r="CR58" s="390">
        <v>18.34</v>
      </c>
      <c r="CS58" s="390"/>
      <c r="CT58" s="390"/>
      <c r="CU58" s="390">
        <v>18.510000000000002</v>
      </c>
      <c r="CV58" s="390"/>
      <c r="CW58" s="390"/>
      <c r="CX58" s="390">
        <v>31.962</v>
      </c>
      <c r="CY58" s="390"/>
      <c r="CZ58" s="390"/>
      <c r="DA58" s="390">
        <v>14.89</v>
      </c>
      <c r="DB58" s="390"/>
      <c r="DC58" s="390"/>
      <c r="DD58" s="390">
        <v>26.89</v>
      </c>
      <c r="DE58" s="390"/>
      <c r="DF58" s="390"/>
      <c r="DG58" s="390">
        <v>21.24</v>
      </c>
      <c r="DH58" s="390"/>
      <c r="DI58" s="390"/>
      <c r="DJ58" s="180"/>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103"/>
      <c r="ET58" s="180"/>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103"/>
      <c r="GD58" s="180"/>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103"/>
    </row>
    <row r="59" spans="2:221" ht="18" customHeight="1" x14ac:dyDescent="0.2">
      <c r="B59" s="185" t="s">
        <v>113</v>
      </c>
      <c r="C59" s="186"/>
      <c r="D59" s="186"/>
      <c r="E59" s="186"/>
      <c r="F59" s="186"/>
      <c r="G59" s="186"/>
      <c r="H59" s="186"/>
      <c r="I59" s="186"/>
      <c r="J59" s="186"/>
      <c r="K59" s="186"/>
      <c r="L59" s="186"/>
      <c r="M59" s="186"/>
      <c r="N59" s="186"/>
      <c r="O59" s="186"/>
      <c r="P59" s="186"/>
      <c r="Q59" s="186"/>
      <c r="R59" s="186"/>
      <c r="S59" s="186"/>
      <c r="T59" s="186"/>
      <c r="U59" s="187"/>
      <c r="V59" s="188" t="s">
        <v>132</v>
      </c>
      <c r="W59" s="189"/>
      <c r="X59" s="189"/>
      <c r="Y59" s="189"/>
      <c r="Z59" s="189"/>
      <c r="AA59" s="190"/>
      <c r="AB59" s="191">
        <v>4.4420000000000001E-2</v>
      </c>
      <c r="AC59" s="192"/>
      <c r="AD59" s="192"/>
      <c r="AE59" s="192"/>
      <c r="AF59" s="193"/>
      <c r="AG59" s="69" t="s">
        <v>23</v>
      </c>
      <c r="AH59" s="70"/>
      <c r="AI59" s="70"/>
      <c r="AJ59" s="70"/>
      <c r="AK59" s="70"/>
      <c r="AL59" s="71">
        <f t="shared" si="0"/>
        <v>138</v>
      </c>
      <c r="AM59" s="72"/>
      <c r="AN59" s="72"/>
      <c r="AO59" s="73"/>
      <c r="AP59" s="398">
        <v>6.08</v>
      </c>
      <c r="AQ59" s="399"/>
      <c r="AR59" s="399"/>
      <c r="AS59" s="400">
        <v>6.08</v>
      </c>
      <c r="AT59" s="401"/>
      <c r="AU59" s="402"/>
      <c r="AV59" s="400">
        <v>6.08</v>
      </c>
      <c r="AW59" s="401"/>
      <c r="AX59" s="402"/>
      <c r="AY59" s="400">
        <v>6.08</v>
      </c>
      <c r="AZ59" s="401"/>
      <c r="BA59" s="402"/>
      <c r="BB59" s="400">
        <v>6.08</v>
      </c>
      <c r="BC59" s="401"/>
      <c r="BD59" s="402"/>
      <c r="BE59" s="400">
        <v>6.08</v>
      </c>
      <c r="BF59" s="401"/>
      <c r="BG59" s="402"/>
      <c r="BH59" s="400">
        <v>6.08</v>
      </c>
      <c r="BI59" s="401"/>
      <c r="BJ59" s="402"/>
      <c r="BK59" s="400">
        <v>6.08</v>
      </c>
      <c r="BL59" s="401"/>
      <c r="BM59" s="402"/>
      <c r="BN59" s="400">
        <v>6.08</v>
      </c>
      <c r="BO59" s="401"/>
      <c r="BP59" s="402"/>
      <c r="BQ59" s="400">
        <v>6.08</v>
      </c>
      <c r="BR59" s="401"/>
      <c r="BS59" s="402"/>
      <c r="BT59" s="400">
        <v>6.08</v>
      </c>
      <c r="BU59" s="401"/>
      <c r="BV59" s="402"/>
      <c r="BW59" s="400">
        <v>6.08</v>
      </c>
      <c r="BX59" s="401"/>
      <c r="BY59" s="408"/>
      <c r="BZ59" s="398">
        <v>5.42</v>
      </c>
      <c r="CA59" s="399"/>
      <c r="CB59" s="400"/>
      <c r="CC59" s="399">
        <v>5.42</v>
      </c>
      <c r="CD59" s="399"/>
      <c r="CE59" s="399"/>
      <c r="CF59" s="399">
        <v>5.42</v>
      </c>
      <c r="CG59" s="399"/>
      <c r="CH59" s="399"/>
      <c r="CI59" s="399">
        <v>5.42</v>
      </c>
      <c r="CJ59" s="399"/>
      <c r="CK59" s="399"/>
      <c r="CL59" s="399">
        <v>5.42</v>
      </c>
      <c r="CM59" s="399"/>
      <c r="CN59" s="399"/>
      <c r="CO59" s="399">
        <v>5.42</v>
      </c>
      <c r="CP59" s="399"/>
      <c r="CQ59" s="399"/>
      <c r="CR59" s="407">
        <v>5.42</v>
      </c>
      <c r="CS59" s="407"/>
      <c r="CT59" s="407"/>
      <c r="CU59" s="407">
        <v>5.42</v>
      </c>
      <c r="CV59" s="407"/>
      <c r="CW59" s="407"/>
      <c r="CX59" s="407">
        <v>5.42</v>
      </c>
      <c r="CY59" s="407"/>
      <c r="CZ59" s="407"/>
      <c r="DA59" s="399">
        <v>5.42</v>
      </c>
      <c r="DB59" s="399"/>
      <c r="DC59" s="399"/>
      <c r="DD59" s="399">
        <v>5.42</v>
      </c>
      <c r="DE59" s="399"/>
      <c r="DF59" s="399"/>
      <c r="DG59" s="399">
        <v>5.42</v>
      </c>
      <c r="DH59" s="399"/>
      <c r="DI59" s="399"/>
      <c r="DJ59" s="60"/>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102"/>
      <c r="ET59" s="60"/>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102"/>
      <c r="GD59" s="60"/>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102"/>
    </row>
    <row r="60" spans="2:221" ht="18"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si="0"/>
        <v>133.309</v>
      </c>
      <c r="AM60" s="72"/>
      <c r="AN60" s="72"/>
      <c r="AO60" s="73"/>
      <c r="AP60" s="404">
        <v>6.75</v>
      </c>
      <c r="AQ60" s="405"/>
      <c r="AR60" s="405"/>
      <c r="AS60" s="406">
        <v>3.48</v>
      </c>
      <c r="AT60" s="405"/>
      <c r="AU60" s="405"/>
      <c r="AV60" s="406">
        <v>5.56</v>
      </c>
      <c r="AW60" s="405"/>
      <c r="AX60" s="405"/>
      <c r="AY60" s="406">
        <v>8.93</v>
      </c>
      <c r="AZ60" s="405"/>
      <c r="BA60" s="405"/>
      <c r="BB60" s="406">
        <v>1.1499999999999999</v>
      </c>
      <c r="BC60" s="405"/>
      <c r="BD60" s="405"/>
      <c r="BE60" s="406">
        <v>6.56</v>
      </c>
      <c r="BF60" s="405"/>
      <c r="BG60" s="405"/>
      <c r="BH60" s="406">
        <v>5.54</v>
      </c>
      <c r="BI60" s="405"/>
      <c r="BJ60" s="405"/>
      <c r="BK60" s="406">
        <v>8.39</v>
      </c>
      <c r="BL60" s="405"/>
      <c r="BM60" s="405"/>
      <c r="BN60" s="406">
        <v>4.8099999999999996</v>
      </c>
      <c r="BO60" s="405"/>
      <c r="BP60" s="405"/>
      <c r="BQ60" s="406">
        <v>6.53</v>
      </c>
      <c r="BR60" s="405"/>
      <c r="BS60" s="405"/>
      <c r="BT60" s="406">
        <v>8.17</v>
      </c>
      <c r="BU60" s="405"/>
      <c r="BV60" s="405"/>
      <c r="BW60" s="406">
        <v>4.51</v>
      </c>
      <c r="BX60" s="405"/>
      <c r="BY60" s="409"/>
      <c r="BZ60" s="398">
        <v>8.31</v>
      </c>
      <c r="CA60" s="399"/>
      <c r="CB60" s="400"/>
      <c r="CC60" s="399">
        <v>6.8</v>
      </c>
      <c r="CD60" s="399"/>
      <c r="CE60" s="399"/>
      <c r="CF60" s="399">
        <v>1.1200000000000001</v>
      </c>
      <c r="CG60" s="399"/>
      <c r="CH60" s="399"/>
      <c r="CI60" s="399">
        <v>7.8</v>
      </c>
      <c r="CJ60" s="399"/>
      <c r="CK60" s="399"/>
      <c r="CL60" s="399">
        <v>1.99</v>
      </c>
      <c r="CM60" s="399"/>
      <c r="CN60" s="399"/>
      <c r="CO60" s="399">
        <v>3.01</v>
      </c>
      <c r="CP60" s="399"/>
      <c r="CQ60" s="399"/>
      <c r="CR60" s="399">
        <v>6.77</v>
      </c>
      <c r="CS60" s="399"/>
      <c r="CT60" s="399"/>
      <c r="CU60" s="399">
        <v>7.0529999999999999</v>
      </c>
      <c r="CV60" s="399"/>
      <c r="CW60" s="399"/>
      <c r="CX60" s="399">
        <v>5.96</v>
      </c>
      <c r="CY60" s="399"/>
      <c r="CZ60" s="399"/>
      <c r="DA60" s="399">
        <v>1.0660000000000001</v>
      </c>
      <c r="DB60" s="399"/>
      <c r="DC60" s="399"/>
      <c r="DD60" s="399">
        <v>4.59</v>
      </c>
      <c r="DE60" s="399"/>
      <c r="DF60" s="399"/>
      <c r="DG60" s="399">
        <v>8.4600000000000009</v>
      </c>
      <c r="DH60" s="399"/>
      <c r="DI60" s="399"/>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114</v>
      </c>
      <c r="C61" s="162"/>
      <c r="D61" s="162"/>
      <c r="E61" s="162"/>
      <c r="F61" s="162"/>
      <c r="G61" s="162"/>
      <c r="H61" s="162"/>
      <c r="I61" s="162"/>
      <c r="J61" s="162"/>
      <c r="K61" s="162"/>
      <c r="L61" s="162"/>
      <c r="M61" s="162"/>
      <c r="N61" s="162"/>
      <c r="O61" s="162"/>
      <c r="P61" s="162"/>
      <c r="Q61" s="162"/>
      <c r="R61" s="162"/>
      <c r="S61" s="162"/>
      <c r="T61" s="162"/>
      <c r="U61" s="163"/>
      <c r="V61" s="167" t="s">
        <v>133</v>
      </c>
      <c r="W61" s="168"/>
      <c r="X61" s="168"/>
      <c r="Y61" s="168"/>
      <c r="Z61" s="168"/>
      <c r="AA61" s="169"/>
      <c r="AB61" s="173">
        <v>7.0499999999999998E-3</v>
      </c>
      <c r="AC61" s="174"/>
      <c r="AD61" s="174"/>
      <c r="AE61" s="174"/>
      <c r="AF61" s="175"/>
      <c r="AG61" s="91" t="s">
        <v>23</v>
      </c>
      <c r="AH61" s="92"/>
      <c r="AI61" s="92"/>
      <c r="AJ61" s="92"/>
      <c r="AK61" s="92"/>
      <c r="AL61" s="93">
        <f t="shared" si="0"/>
        <v>20.040000000000003</v>
      </c>
      <c r="AM61" s="94"/>
      <c r="AN61" s="94"/>
      <c r="AO61" s="95"/>
      <c r="AP61" s="389">
        <v>0.88</v>
      </c>
      <c r="AQ61" s="390"/>
      <c r="AR61" s="390"/>
      <c r="AS61" s="391">
        <v>0.88</v>
      </c>
      <c r="AT61" s="392"/>
      <c r="AU61" s="393"/>
      <c r="AV61" s="391">
        <v>0.88</v>
      </c>
      <c r="AW61" s="392"/>
      <c r="AX61" s="393"/>
      <c r="AY61" s="391">
        <v>0.88</v>
      </c>
      <c r="AZ61" s="392"/>
      <c r="BA61" s="393"/>
      <c r="BB61" s="391">
        <v>0.88</v>
      </c>
      <c r="BC61" s="392"/>
      <c r="BD61" s="393"/>
      <c r="BE61" s="391">
        <v>0.88</v>
      </c>
      <c r="BF61" s="392"/>
      <c r="BG61" s="393"/>
      <c r="BH61" s="391">
        <v>0.88</v>
      </c>
      <c r="BI61" s="392"/>
      <c r="BJ61" s="393"/>
      <c r="BK61" s="391">
        <v>0.88</v>
      </c>
      <c r="BL61" s="392"/>
      <c r="BM61" s="393"/>
      <c r="BN61" s="391">
        <v>0.88</v>
      </c>
      <c r="BO61" s="392"/>
      <c r="BP61" s="393"/>
      <c r="BQ61" s="391">
        <v>0.88</v>
      </c>
      <c r="BR61" s="392"/>
      <c r="BS61" s="393"/>
      <c r="BT61" s="391">
        <v>0.88</v>
      </c>
      <c r="BU61" s="392"/>
      <c r="BV61" s="393"/>
      <c r="BW61" s="391">
        <v>0.88</v>
      </c>
      <c r="BX61" s="392"/>
      <c r="BY61" s="397"/>
      <c r="BZ61" s="389">
        <v>0.94</v>
      </c>
      <c r="CA61" s="390"/>
      <c r="CB61" s="391"/>
      <c r="CC61" s="390">
        <v>0.94</v>
      </c>
      <c r="CD61" s="390"/>
      <c r="CE61" s="390"/>
      <c r="CF61" s="390">
        <v>0.94</v>
      </c>
      <c r="CG61" s="390"/>
      <c r="CH61" s="390"/>
      <c r="CI61" s="390">
        <v>0.94</v>
      </c>
      <c r="CJ61" s="390"/>
      <c r="CK61" s="390"/>
      <c r="CL61" s="390">
        <v>0.94</v>
      </c>
      <c r="CM61" s="390"/>
      <c r="CN61" s="390"/>
      <c r="CO61" s="390">
        <v>0.94</v>
      </c>
      <c r="CP61" s="390"/>
      <c r="CQ61" s="390"/>
      <c r="CR61" s="410">
        <v>0.94</v>
      </c>
      <c r="CS61" s="410"/>
      <c r="CT61" s="410"/>
      <c r="CU61" s="410">
        <v>0.94</v>
      </c>
      <c r="CV61" s="410"/>
      <c r="CW61" s="410"/>
      <c r="CX61" s="410">
        <v>0.94</v>
      </c>
      <c r="CY61" s="410"/>
      <c r="CZ61" s="410"/>
      <c r="DA61" s="390">
        <v>0.34</v>
      </c>
      <c r="DB61" s="390"/>
      <c r="DC61" s="390"/>
      <c r="DD61" s="390">
        <v>0.34</v>
      </c>
      <c r="DE61" s="390"/>
      <c r="DF61" s="390"/>
      <c r="DG61" s="390">
        <v>0.34</v>
      </c>
      <c r="DH61" s="390"/>
      <c r="DI61" s="390"/>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394">
        <f t="shared" si="0"/>
        <v>17.89</v>
      </c>
      <c r="AM62" s="395"/>
      <c r="AN62" s="395"/>
      <c r="AO62" s="396"/>
      <c r="AP62" s="389">
        <v>0</v>
      </c>
      <c r="AQ62" s="390"/>
      <c r="AR62" s="390"/>
      <c r="AS62" s="393">
        <v>1.59</v>
      </c>
      <c r="AT62" s="390"/>
      <c r="AU62" s="390"/>
      <c r="AV62" s="393">
        <v>0</v>
      </c>
      <c r="AW62" s="390"/>
      <c r="AX62" s="390"/>
      <c r="AY62" s="393">
        <v>1.18</v>
      </c>
      <c r="AZ62" s="390"/>
      <c r="BA62" s="390"/>
      <c r="BB62" s="393">
        <v>0</v>
      </c>
      <c r="BC62" s="390"/>
      <c r="BD62" s="390"/>
      <c r="BE62" s="393">
        <v>1.08</v>
      </c>
      <c r="BF62" s="390"/>
      <c r="BG62" s="390"/>
      <c r="BH62" s="393">
        <v>0.56000000000000005</v>
      </c>
      <c r="BI62" s="390"/>
      <c r="BJ62" s="390"/>
      <c r="BK62" s="393">
        <v>3.34</v>
      </c>
      <c r="BL62" s="390"/>
      <c r="BM62" s="390"/>
      <c r="BN62" s="393">
        <v>0</v>
      </c>
      <c r="BO62" s="390"/>
      <c r="BP62" s="390"/>
      <c r="BQ62" s="393">
        <v>1.65</v>
      </c>
      <c r="BR62" s="390"/>
      <c r="BS62" s="390"/>
      <c r="BT62" s="393">
        <v>0</v>
      </c>
      <c r="BU62" s="390"/>
      <c r="BV62" s="390"/>
      <c r="BW62" s="393">
        <v>1.07</v>
      </c>
      <c r="BX62" s="390"/>
      <c r="BY62" s="403"/>
      <c r="BZ62" s="389">
        <v>0.66</v>
      </c>
      <c r="CA62" s="390"/>
      <c r="CB62" s="391"/>
      <c r="CC62" s="390">
        <v>0.57999999999999996</v>
      </c>
      <c r="CD62" s="390"/>
      <c r="CE62" s="390"/>
      <c r="CF62" s="390">
        <v>0</v>
      </c>
      <c r="CG62" s="390"/>
      <c r="CH62" s="390"/>
      <c r="CI62" s="390">
        <v>2.0179999999999998</v>
      </c>
      <c r="CJ62" s="390"/>
      <c r="CK62" s="390"/>
      <c r="CL62" s="390">
        <v>0</v>
      </c>
      <c r="CM62" s="390"/>
      <c r="CN62" s="390"/>
      <c r="CO62" s="390">
        <v>0.74</v>
      </c>
      <c r="CP62" s="390"/>
      <c r="CQ62" s="390"/>
      <c r="CR62" s="390">
        <v>0.253</v>
      </c>
      <c r="CS62" s="390"/>
      <c r="CT62" s="390"/>
      <c r="CU62" s="390">
        <v>0</v>
      </c>
      <c r="CV62" s="390"/>
      <c r="CW62" s="390"/>
      <c r="CX62" s="390">
        <v>1.139</v>
      </c>
      <c r="CY62" s="390"/>
      <c r="CZ62" s="390"/>
      <c r="DA62" s="390">
        <v>0.98</v>
      </c>
      <c r="DB62" s="390"/>
      <c r="DC62" s="390"/>
      <c r="DD62" s="390">
        <v>1.05</v>
      </c>
      <c r="DE62" s="390"/>
      <c r="DF62" s="390"/>
      <c r="DG62" s="390">
        <v>0</v>
      </c>
      <c r="DH62" s="390"/>
      <c r="DI62" s="390"/>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115</v>
      </c>
      <c r="C63" s="186"/>
      <c r="D63" s="186"/>
      <c r="E63" s="186"/>
      <c r="F63" s="186"/>
      <c r="G63" s="186"/>
      <c r="H63" s="186"/>
      <c r="I63" s="186"/>
      <c r="J63" s="186"/>
      <c r="K63" s="186"/>
      <c r="L63" s="186"/>
      <c r="M63" s="186"/>
      <c r="N63" s="186"/>
      <c r="O63" s="186"/>
      <c r="P63" s="186"/>
      <c r="Q63" s="186"/>
      <c r="R63" s="186"/>
      <c r="S63" s="186"/>
      <c r="T63" s="186"/>
      <c r="U63" s="187"/>
      <c r="V63" s="188" t="s">
        <v>134</v>
      </c>
      <c r="W63" s="189"/>
      <c r="X63" s="189"/>
      <c r="Y63" s="189"/>
      <c r="Z63" s="189"/>
      <c r="AA63" s="190"/>
      <c r="AB63" s="191">
        <v>3.134E-2</v>
      </c>
      <c r="AC63" s="192"/>
      <c r="AD63" s="192"/>
      <c r="AE63" s="192"/>
      <c r="AF63" s="193"/>
      <c r="AG63" s="69" t="s">
        <v>23</v>
      </c>
      <c r="AH63" s="70"/>
      <c r="AI63" s="70"/>
      <c r="AJ63" s="70"/>
      <c r="AK63" s="70"/>
      <c r="AL63" s="71">
        <f t="shared" si="0"/>
        <v>98.879999999999967</v>
      </c>
      <c r="AM63" s="72"/>
      <c r="AN63" s="72"/>
      <c r="AO63" s="73"/>
      <c r="AP63" s="398">
        <v>3.66</v>
      </c>
      <c r="AQ63" s="399"/>
      <c r="AR63" s="399"/>
      <c r="AS63" s="400">
        <v>3.66</v>
      </c>
      <c r="AT63" s="401"/>
      <c r="AU63" s="402"/>
      <c r="AV63" s="400">
        <v>3.66</v>
      </c>
      <c r="AW63" s="401"/>
      <c r="AX63" s="402"/>
      <c r="AY63" s="400">
        <v>3.66</v>
      </c>
      <c r="AZ63" s="401"/>
      <c r="BA63" s="402"/>
      <c r="BB63" s="400">
        <v>3.66</v>
      </c>
      <c r="BC63" s="401"/>
      <c r="BD63" s="402"/>
      <c r="BE63" s="400">
        <v>3.66</v>
      </c>
      <c r="BF63" s="401"/>
      <c r="BG63" s="402"/>
      <c r="BH63" s="400">
        <v>3.66</v>
      </c>
      <c r="BI63" s="401"/>
      <c r="BJ63" s="402"/>
      <c r="BK63" s="400">
        <v>3.66</v>
      </c>
      <c r="BL63" s="401"/>
      <c r="BM63" s="402"/>
      <c r="BN63" s="400">
        <v>3.66</v>
      </c>
      <c r="BO63" s="401"/>
      <c r="BP63" s="402"/>
      <c r="BQ63" s="400">
        <v>3.66</v>
      </c>
      <c r="BR63" s="401"/>
      <c r="BS63" s="402"/>
      <c r="BT63" s="400">
        <v>3.66</v>
      </c>
      <c r="BU63" s="401"/>
      <c r="BV63" s="402"/>
      <c r="BW63" s="400">
        <v>3.66</v>
      </c>
      <c r="BX63" s="401"/>
      <c r="BY63" s="408"/>
      <c r="BZ63" s="398">
        <v>4.58</v>
      </c>
      <c r="CA63" s="399"/>
      <c r="CB63" s="400"/>
      <c r="CC63" s="399">
        <v>4.58</v>
      </c>
      <c r="CD63" s="399"/>
      <c r="CE63" s="399"/>
      <c r="CF63" s="399">
        <v>4.58</v>
      </c>
      <c r="CG63" s="399"/>
      <c r="CH63" s="399"/>
      <c r="CI63" s="399">
        <v>4.58</v>
      </c>
      <c r="CJ63" s="399"/>
      <c r="CK63" s="399"/>
      <c r="CL63" s="399">
        <v>4.58</v>
      </c>
      <c r="CM63" s="399"/>
      <c r="CN63" s="399"/>
      <c r="CO63" s="399">
        <v>4.58</v>
      </c>
      <c r="CP63" s="399"/>
      <c r="CQ63" s="399"/>
      <c r="CR63" s="407">
        <v>4.58</v>
      </c>
      <c r="CS63" s="407"/>
      <c r="CT63" s="407"/>
      <c r="CU63" s="407">
        <v>4.58</v>
      </c>
      <c r="CV63" s="407"/>
      <c r="CW63" s="407"/>
      <c r="CX63" s="407">
        <v>4.58</v>
      </c>
      <c r="CY63" s="407"/>
      <c r="CZ63" s="407"/>
      <c r="DA63" s="399">
        <v>4.58</v>
      </c>
      <c r="DB63" s="399"/>
      <c r="DC63" s="399"/>
      <c r="DD63" s="399">
        <v>4.58</v>
      </c>
      <c r="DE63" s="399"/>
      <c r="DF63" s="399"/>
      <c r="DG63" s="399">
        <v>4.58</v>
      </c>
      <c r="DH63" s="399"/>
      <c r="DI63" s="399"/>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0"/>
        <v>108.145</v>
      </c>
      <c r="AM64" s="72"/>
      <c r="AN64" s="72"/>
      <c r="AO64" s="73"/>
      <c r="AP64" s="404">
        <v>5.0599999999999996</v>
      </c>
      <c r="AQ64" s="405"/>
      <c r="AR64" s="405"/>
      <c r="AS64" s="411">
        <v>3.03</v>
      </c>
      <c r="AT64" s="412"/>
      <c r="AU64" s="406"/>
      <c r="AV64" s="411">
        <v>3.59</v>
      </c>
      <c r="AW64" s="412"/>
      <c r="AX64" s="406"/>
      <c r="AY64" s="411">
        <v>2.06</v>
      </c>
      <c r="AZ64" s="412"/>
      <c r="BA64" s="406"/>
      <c r="BB64" s="411">
        <v>7.43</v>
      </c>
      <c r="BC64" s="412"/>
      <c r="BD64" s="406"/>
      <c r="BE64" s="411">
        <v>4.2300000000000004</v>
      </c>
      <c r="BF64" s="412"/>
      <c r="BG64" s="406"/>
      <c r="BH64" s="411">
        <v>3.28</v>
      </c>
      <c r="BI64" s="412"/>
      <c r="BJ64" s="406"/>
      <c r="BK64" s="411">
        <v>8.68</v>
      </c>
      <c r="BL64" s="412"/>
      <c r="BM64" s="406"/>
      <c r="BN64" s="411">
        <v>2.75</v>
      </c>
      <c r="BO64" s="412"/>
      <c r="BP64" s="406"/>
      <c r="BQ64" s="411">
        <v>1.86</v>
      </c>
      <c r="BR64" s="412"/>
      <c r="BS64" s="406"/>
      <c r="BT64" s="411">
        <v>8.57</v>
      </c>
      <c r="BU64" s="412"/>
      <c r="BV64" s="406"/>
      <c r="BW64" s="411">
        <v>0</v>
      </c>
      <c r="BX64" s="412"/>
      <c r="BY64" s="413"/>
      <c r="BZ64" s="398">
        <v>8.66</v>
      </c>
      <c r="CA64" s="399"/>
      <c r="CB64" s="400"/>
      <c r="CC64" s="399">
        <v>0.14000000000000001</v>
      </c>
      <c r="CD64" s="399"/>
      <c r="CE64" s="399"/>
      <c r="CF64" s="399">
        <v>10.11</v>
      </c>
      <c r="CG64" s="399"/>
      <c r="CH64" s="399"/>
      <c r="CI64" s="399">
        <v>2.2400000000000002</v>
      </c>
      <c r="CJ64" s="399"/>
      <c r="CK64" s="399"/>
      <c r="CL64" s="399">
        <v>2.34</v>
      </c>
      <c r="CM64" s="399"/>
      <c r="CN64" s="399"/>
      <c r="CO64" s="399">
        <v>5.55</v>
      </c>
      <c r="CP64" s="399"/>
      <c r="CQ64" s="399"/>
      <c r="CR64" s="399">
        <v>2.5019999999999998</v>
      </c>
      <c r="CS64" s="399"/>
      <c r="CT64" s="399"/>
      <c r="CU64" s="399">
        <v>4.3639999999999999</v>
      </c>
      <c r="CV64" s="399"/>
      <c r="CW64" s="399"/>
      <c r="CX64" s="399">
        <v>5.1790000000000003</v>
      </c>
      <c r="CY64" s="399"/>
      <c r="CZ64" s="399"/>
      <c r="DA64" s="399">
        <v>5.19</v>
      </c>
      <c r="DB64" s="399"/>
      <c r="DC64" s="399"/>
      <c r="DD64" s="399">
        <v>0.32</v>
      </c>
      <c r="DE64" s="399"/>
      <c r="DF64" s="399"/>
      <c r="DG64" s="399">
        <v>11.01</v>
      </c>
      <c r="DH64" s="399"/>
      <c r="DI64" s="399"/>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18" customHeight="1" x14ac:dyDescent="0.2">
      <c r="B65" s="161" t="s">
        <v>116</v>
      </c>
      <c r="C65" s="162"/>
      <c r="D65" s="162"/>
      <c r="E65" s="162"/>
      <c r="F65" s="162"/>
      <c r="G65" s="162"/>
      <c r="H65" s="162"/>
      <c r="I65" s="162"/>
      <c r="J65" s="162"/>
      <c r="K65" s="162"/>
      <c r="L65" s="162"/>
      <c r="M65" s="162"/>
      <c r="N65" s="162"/>
      <c r="O65" s="162"/>
      <c r="P65" s="162"/>
      <c r="Q65" s="162"/>
      <c r="R65" s="162"/>
      <c r="S65" s="162"/>
      <c r="T65" s="162"/>
      <c r="U65" s="163"/>
      <c r="V65" s="167" t="s">
        <v>135</v>
      </c>
      <c r="W65" s="168"/>
      <c r="X65" s="168"/>
      <c r="Y65" s="168"/>
      <c r="Z65" s="168"/>
      <c r="AA65" s="169"/>
      <c r="AB65" s="173">
        <v>0.10989</v>
      </c>
      <c r="AC65" s="174"/>
      <c r="AD65" s="174"/>
      <c r="AE65" s="174"/>
      <c r="AF65" s="175"/>
      <c r="AG65" s="91" t="s">
        <v>23</v>
      </c>
      <c r="AH65" s="92"/>
      <c r="AI65" s="92"/>
      <c r="AJ65" s="92"/>
      <c r="AK65" s="92"/>
      <c r="AL65" s="93">
        <f t="shared" si="0"/>
        <v>305.04000000000008</v>
      </c>
      <c r="AM65" s="94"/>
      <c r="AN65" s="94"/>
      <c r="AO65" s="95"/>
      <c r="AP65" s="389">
        <v>20.420000000000002</v>
      </c>
      <c r="AQ65" s="390"/>
      <c r="AR65" s="390"/>
      <c r="AS65" s="391">
        <v>20.420000000000002</v>
      </c>
      <c r="AT65" s="392"/>
      <c r="AU65" s="393"/>
      <c r="AV65" s="391">
        <v>20.420000000000002</v>
      </c>
      <c r="AW65" s="392"/>
      <c r="AX65" s="393"/>
      <c r="AY65" s="391">
        <v>20.420000000000002</v>
      </c>
      <c r="AZ65" s="392"/>
      <c r="BA65" s="393"/>
      <c r="BB65" s="391">
        <v>20.420000000000002</v>
      </c>
      <c r="BC65" s="392"/>
      <c r="BD65" s="393"/>
      <c r="BE65" s="391">
        <v>20.420000000000002</v>
      </c>
      <c r="BF65" s="392"/>
      <c r="BG65" s="393"/>
      <c r="BH65" s="391">
        <v>20.420000000000002</v>
      </c>
      <c r="BI65" s="392"/>
      <c r="BJ65" s="393"/>
      <c r="BK65" s="391">
        <v>20.420000000000002</v>
      </c>
      <c r="BL65" s="392"/>
      <c r="BM65" s="393"/>
      <c r="BN65" s="391">
        <v>20.420000000000002</v>
      </c>
      <c r="BO65" s="392"/>
      <c r="BP65" s="393"/>
      <c r="BQ65" s="391">
        <v>20.420000000000002</v>
      </c>
      <c r="BR65" s="392"/>
      <c r="BS65" s="393"/>
      <c r="BT65" s="391">
        <v>20.420000000000002</v>
      </c>
      <c r="BU65" s="392"/>
      <c r="BV65" s="393"/>
      <c r="BW65" s="391">
        <v>20.420000000000002</v>
      </c>
      <c r="BX65" s="392"/>
      <c r="BY65" s="397"/>
      <c r="BZ65" s="389">
        <v>5</v>
      </c>
      <c r="CA65" s="390"/>
      <c r="CB65" s="391"/>
      <c r="CC65" s="390">
        <v>5</v>
      </c>
      <c r="CD65" s="390"/>
      <c r="CE65" s="390"/>
      <c r="CF65" s="390">
        <v>5</v>
      </c>
      <c r="CG65" s="390"/>
      <c r="CH65" s="390"/>
      <c r="CI65" s="390">
        <v>5</v>
      </c>
      <c r="CJ65" s="390"/>
      <c r="CK65" s="390"/>
      <c r="CL65" s="390">
        <v>5</v>
      </c>
      <c r="CM65" s="390"/>
      <c r="CN65" s="390"/>
      <c r="CO65" s="390">
        <v>5</v>
      </c>
      <c r="CP65" s="390"/>
      <c r="CQ65" s="390"/>
      <c r="CR65" s="410">
        <v>5</v>
      </c>
      <c r="CS65" s="410"/>
      <c r="CT65" s="410"/>
      <c r="CU65" s="410">
        <v>5</v>
      </c>
      <c r="CV65" s="410"/>
      <c r="CW65" s="410"/>
      <c r="CX65" s="410">
        <v>5</v>
      </c>
      <c r="CY65" s="410"/>
      <c r="CZ65" s="410"/>
      <c r="DA65" s="390">
        <v>5</v>
      </c>
      <c r="DB65" s="390"/>
      <c r="DC65" s="390"/>
      <c r="DD65" s="390">
        <v>5</v>
      </c>
      <c r="DE65" s="390"/>
      <c r="DF65" s="390"/>
      <c r="DG65" s="390">
        <v>5</v>
      </c>
      <c r="DH65" s="390"/>
      <c r="DI65" s="390"/>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18"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394">
        <f t="shared" si="0"/>
        <v>186.851</v>
      </c>
      <c r="AM66" s="395"/>
      <c r="AN66" s="395"/>
      <c r="AO66" s="396"/>
      <c r="AP66" s="389">
        <v>7.6</v>
      </c>
      <c r="AQ66" s="390"/>
      <c r="AR66" s="390"/>
      <c r="AS66" s="393">
        <v>8.07</v>
      </c>
      <c r="AT66" s="390"/>
      <c r="AU66" s="390"/>
      <c r="AV66" s="393">
        <v>9.5090000000000003</v>
      </c>
      <c r="AW66" s="390"/>
      <c r="AX66" s="390"/>
      <c r="AY66" s="393">
        <v>76.900000000000006</v>
      </c>
      <c r="AZ66" s="390"/>
      <c r="BA66" s="390"/>
      <c r="BB66" s="393">
        <v>29.81</v>
      </c>
      <c r="BC66" s="390"/>
      <c r="BD66" s="390"/>
      <c r="BE66" s="393">
        <v>6.77</v>
      </c>
      <c r="BF66" s="390"/>
      <c r="BG66" s="390"/>
      <c r="BH66" s="393">
        <v>1.45</v>
      </c>
      <c r="BI66" s="390"/>
      <c r="BJ66" s="390"/>
      <c r="BK66" s="393">
        <v>10.88</v>
      </c>
      <c r="BL66" s="390"/>
      <c r="BM66" s="390"/>
      <c r="BN66" s="393">
        <v>2.57</v>
      </c>
      <c r="BO66" s="390"/>
      <c r="BP66" s="390"/>
      <c r="BQ66" s="393">
        <v>2.73</v>
      </c>
      <c r="BR66" s="390"/>
      <c r="BS66" s="390"/>
      <c r="BT66" s="393">
        <v>0</v>
      </c>
      <c r="BU66" s="390"/>
      <c r="BV66" s="390"/>
      <c r="BW66" s="393">
        <v>0</v>
      </c>
      <c r="BX66" s="390"/>
      <c r="BY66" s="403"/>
      <c r="BZ66" s="389">
        <v>9.7100000000000009</v>
      </c>
      <c r="CA66" s="390"/>
      <c r="CB66" s="391"/>
      <c r="CC66" s="390">
        <v>4.79</v>
      </c>
      <c r="CD66" s="390"/>
      <c r="CE66" s="390"/>
      <c r="CF66" s="390">
        <v>0</v>
      </c>
      <c r="CG66" s="390"/>
      <c r="CH66" s="390"/>
      <c r="CI66" s="390">
        <v>0.48</v>
      </c>
      <c r="CJ66" s="390"/>
      <c r="CK66" s="390"/>
      <c r="CL66" s="390">
        <v>6.9189999999999996</v>
      </c>
      <c r="CM66" s="390"/>
      <c r="CN66" s="390"/>
      <c r="CO66" s="390">
        <v>0</v>
      </c>
      <c r="CP66" s="390"/>
      <c r="CQ66" s="390"/>
      <c r="CR66" s="390">
        <v>0</v>
      </c>
      <c r="CS66" s="390"/>
      <c r="CT66" s="390"/>
      <c r="CU66" s="390">
        <v>0.33</v>
      </c>
      <c r="CV66" s="390"/>
      <c r="CW66" s="390"/>
      <c r="CX66" s="390">
        <v>8.0630000000000006</v>
      </c>
      <c r="CY66" s="390"/>
      <c r="CZ66" s="390"/>
      <c r="DA66" s="390">
        <v>0</v>
      </c>
      <c r="DB66" s="390"/>
      <c r="DC66" s="390"/>
      <c r="DD66" s="390">
        <v>0</v>
      </c>
      <c r="DE66" s="390"/>
      <c r="DF66" s="390"/>
      <c r="DG66" s="390">
        <v>0.27</v>
      </c>
      <c r="DH66" s="390"/>
      <c r="DI66" s="390"/>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18" customHeight="1" x14ac:dyDescent="0.2">
      <c r="B67" s="185" t="s">
        <v>117</v>
      </c>
      <c r="C67" s="186"/>
      <c r="D67" s="186"/>
      <c r="E67" s="186"/>
      <c r="F67" s="186"/>
      <c r="G67" s="186"/>
      <c r="H67" s="186"/>
      <c r="I67" s="186"/>
      <c r="J67" s="186"/>
      <c r="K67" s="186"/>
      <c r="L67" s="186"/>
      <c r="M67" s="186"/>
      <c r="N67" s="186"/>
      <c r="O67" s="186"/>
      <c r="P67" s="186"/>
      <c r="Q67" s="186"/>
      <c r="R67" s="186"/>
      <c r="S67" s="186"/>
      <c r="T67" s="186"/>
      <c r="U67" s="187"/>
      <c r="V67" s="188" t="s">
        <v>136</v>
      </c>
      <c r="W67" s="189"/>
      <c r="X67" s="189"/>
      <c r="Y67" s="189"/>
      <c r="Z67" s="189"/>
      <c r="AA67" s="190"/>
      <c r="AB67" s="191">
        <v>4.45E-3</v>
      </c>
      <c r="AC67" s="192"/>
      <c r="AD67" s="192"/>
      <c r="AE67" s="192"/>
      <c r="AF67" s="193"/>
      <c r="AG67" s="69" t="s">
        <v>23</v>
      </c>
      <c r="AH67" s="70"/>
      <c r="AI67" s="70"/>
      <c r="AJ67" s="70"/>
      <c r="AK67" s="70"/>
      <c r="AL67" s="71">
        <f t="shared" si="0"/>
        <v>12.734999999999999</v>
      </c>
      <c r="AM67" s="72"/>
      <c r="AN67" s="72"/>
      <c r="AO67" s="73"/>
      <c r="AP67" s="398">
        <v>0.83</v>
      </c>
      <c r="AQ67" s="399"/>
      <c r="AR67" s="399"/>
      <c r="AS67" s="400">
        <v>0.83</v>
      </c>
      <c r="AT67" s="401"/>
      <c r="AU67" s="402"/>
      <c r="AV67" s="400">
        <v>0.83</v>
      </c>
      <c r="AW67" s="401"/>
      <c r="AX67" s="402"/>
      <c r="AY67" s="400">
        <v>0.83</v>
      </c>
      <c r="AZ67" s="401"/>
      <c r="BA67" s="402"/>
      <c r="BB67" s="400">
        <v>0.83</v>
      </c>
      <c r="BC67" s="401"/>
      <c r="BD67" s="402"/>
      <c r="BE67" s="400">
        <v>0.83</v>
      </c>
      <c r="BF67" s="401"/>
      <c r="BG67" s="402"/>
      <c r="BH67" s="400">
        <v>0.83</v>
      </c>
      <c r="BI67" s="401"/>
      <c r="BJ67" s="402"/>
      <c r="BK67" s="400">
        <v>0.83</v>
      </c>
      <c r="BL67" s="401"/>
      <c r="BM67" s="402"/>
      <c r="BN67" s="400">
        <v>0.83</v>
      </c>
      <c r="BO67" s="401"/>
      <c r="BP67" s="402"/>
      <c r="BQ67" s="400">
        <v>0.83</v>
      </c>
      <c r="BR67" s="401"/>
      <c r="BS67" s="402"/>
      <c r="BT67" s="400">
        <v>0.83</v>
      </c>
      <c r="BU67" s="401"/>
      <c r="BV67" s="402"/>
      <c r="BW67" s="400">
        <v>0.83</v>
      </c>
      <c r="BX67" s="401"/>
      <c r="BY67" s="408"/>
      <c r="BZ67" s="398">
        <v>0.25</v>
      </c>
      <c r="CA67" s="399"/>
      <c r="CB67" s="400"/>
      <c r="CC67" s="399">
        <v>0.25</v>
      </c>
      <c r="CD67" s="399"/>
      <c r="CE67" s="399"/>
      <c r="CF67" s="399">
        <v>0.25</v>
      </c>
      <c r="CG67" s="399"/>
      <c r="CH67" s="399"/>
      <c r="CI67" s="399">
        <v>0.25</v>
      </c>
      <c r="CJ67" s="399"/>
      <c r="CK67" s="399"/>
      <c r="CL67" s="399">
        <v>0.25</v>
      </c>
      <c r="CM67" s="399"/>
      <c r="CN67" s="399"/>
      <c r="CO67" s="399">
        <v>0.25</v>
      </c>
      <c r="CP67" s="399"/>
      <c r="CQ67" s="399"/>
      <c r="CR67" s="407">
        <v>0.25</v>
      </c>
      <c r="CS67" s="407"/>
      <c r="CT67" s="407"/>
      <c r="CU67" s="407">
        <v>0.25</v>
      </c>
      <c r="CV67" s="407"/>
      <c r="CW67" s="407"/>
      <c r="CX67" s="407">
        <v>0.25</v>
      </c>
      <c r="CY67" s="407"/>
      <c r="CZ67" s="407"/>
      <c r="DA67" s="399">
        <v>0.25</v>
      </c>
      <c r="DB67" s="399"/>
      <c r="DC67" s="399"/>
      <c r="DD67" s="399">
        <v>0.25</v>
      </c>
      <c r="DE67" s="399"/>
      <c r="DF67" s="399"/>
      <c r="DG67" s="399">
        <v>2.5000000000000001E-2</v>
      </c>
      <c r="DH67" s="399"/>
      <c r="DI67" s="399"/>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18" customHeight="1" x14ac:dyDescent="0.2">
      <c r="B68" s="135"/>
      <c r="C68" s="136"/>
      <c r="D68" s="136"/>
      <c r="E68" s="136"/>
      <c r="F68" s="136"/>
      <c r="G68" s="136"/>
      <c r="H68" s="136"/>
      <c r="I68" s="136"/>
      <c r="J68" s="136"/>
      <c r="K68" s="136"/>
      <c r="L68" s="136"/>
      <c r="M68" s="136"/>
      <c r="N68" s="136"/>
      <c r="O68" s="136"/>
      <c r="P68" s="136"/>
      <c r="Q68" s="136"/>
      <c r="R68" s="136"/>
      <c r="S68" s="136"/>
      <c r="T68" s="136"/>
      <c r="U68" s="137"/>
      <c r="V68" s="141"/>
      <c r="W68" s="142"/>
      <c r="X68" s="142"/>
      <c r="Y68" s="142"/>
      <c r="Z68" s="142"/>
      <c r="AA68" s="143"/>
      <c r="AB68" s="147"/>
      <c r="AC68" s="148"/>
      <c r="AD68" s="148"/>
      <c r="AE68" s="148"/>
      <c r="AF68" s="149"/>
      <c r="AG68" s="69" t="s">
        <v>24</v>
      </c>
      <c r="AH68" s="70"/>
      <c r="AI68" s="70"/>
      <c r="AJ68" s="70"/>
      <c r="AK68" s="70"/>
      <c r="AL68" s="71">
        <f t="shared" si="0"/>
        <v>1.1499999999999999</v>
      </c>
      <c r="AM68" s="72"/>
      <c r="AN68" s="72"/>
      <c r="AO68" s="73"/>
      <c r="AP68" s="404">
        <v>0</v>
      </c>
      <c r="AQ68" s="405"/>
      <c r="AR68" s="405"/>
      <c r="AS68" s="411">
        <v>0</v>
      </c>
      <c r="AT68" s="412"/>
      <c r="AU68" s="406"/>
      <c r="AV68" s="411">
        <v>0</v>
      </c>
      <c r="AW68" s="412"/>
      <c r="AX68" s="406"/>
      <c r="AY68" s="411">
        <v>0</v>
      </c>
      <c r="AZ68" s="412"/>
      <c r="BA68" s="406"/>
      <c r="BB68" s="411">
        <v>0</v>
      </c>
      <c r="BC68" s="412"/>
      <c r="BD68" s="406"/>
      <c r="BE68" s="411">
        <v>0.41</v>
      </c>
      <c r="BF68" s="412"/>
      <c r="BG68" s="406"/>
      <c r="BH68" s="411">
        <v>0</v>
      </c>
      <c r="BI68" s="412"/>
      <c r="BJ68" s="406"/>
      <c r="BK68" s="411">
        <v>0</v>
      </c>
      <c r="BL68" s="412"/>
      <c r="BM68" s="406"/>
      <c r="BN68" s="411">
        <v>0</v>
      </c>
      <c r="BO68" s="412"/>
      <c r="BP68" s="406"/>
      <c r="BQ68" s="411">
        <v>0</v>
      </c>
      <c r="BR68" s="412"/>
      <c r="BS68" s="406"/>
      <c r="BT68" s="411">
        <v>0</v>
      </c>
      <c r="BU68" s="412"/>
      <c r="BV68" s="406"/>
      <c r="BW68" s="411">
        <v>0.74</v>
      </c>
      <c r="BX68" s="412"/>
      <c r="BY68" s="413"/>
      <c r="BZ68" s="398">
        <v>0</v>
      </c>
      <c r="CA68" s="399"/>
      <c r="CB68" s="400"/>
      <c r="CC68" s="399">
        <v>0</v>
      </c>
      <c r="CD68" s="399"/>
      <c r="CE68" s="399"/>
      <c r="CF68" s="399">
        <v>0</v>
      </c>
      <c r="CG68" s="399"/>
      <c r="CH68" s="399"/>
      <c r="CI68" s="399">
        <v>0</v>
      </c>
      <c r="CJ68" s="399"/>
      <c r="CK68" s="399"/>
      <c r="CL68" s="399">
        <v>0</v>
      </c>
      <c r="CM68" s="399"/>
      <c r="CN68" s="399"/>
      <c r="CO68" s="399">
        <v>0</v>
      </c>
      <c r="CP68" s="399"/>
      <c r="CQ68" s="399"/>
      <c r="CR68" s="399">
        <v>0</v>
      </c>
      <c r="CS68" s="399"/>
      <c r="CT68" s="399"/>
      <c r="CU68" s="399">
        <v>0</v>
      </c>
      <c r="CV68" s="399"/>
      <c r="CW68" s="399"/>
      <c r="CX68" s="399">
        <v>0</v>
      </c>
      <c r="CY68" s="399"/>
      <c r="CZ68" s="399"/>
      <c r="DA68" s="399">
        <v>0</v>
      </c>
      <c r="DB68" s="399"/>
      <c r="DC68" s="399"/>
      <c r="DD68" s="399">
        <v>0</v>
      </c>
      <c r="DE68" s="399"/>
      <c r="DF68" s="399"/>
      <c r="DG68" s="399">
        <v>0</v>
      </c>
      <c r="DH68" s="399"/>
      <c r="DI68" s="399"/>
      <c r="DJ68" s="60"/>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102"/>
      <c r="ET68" s="60"/>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102"/>
      <c r="GD68" s="60"/>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102"/>
    </row>
    <row r="69" spans="2:221" ht="18" customHeight="1" x14ac:dyDescent="0.2">
      <c r="B69" s="161" t="s">
        <v>118</v>
      </c>
      <c r="C69" s="162"/>
      <c r="D69" s="162"/>
      <c r="E69" s="162"/>
      <c r="F69" s="162"/>
      <c r="G69" s="162"/>
      <c r="H69" s="162"/>
      <c r="I69" s="162"/>
      <c r="J69" s="162"/>
      <c r="K69" s="162"/>
      <c r="L69" s="162"/>
      <c r="M69" s="162"/>
      <c r="N69" s="162"/>
      <c r="O69" s="162"/>
      <c r="P69" s="162"/>
      <c r="Q69" s="162"/>
      <c r="R69" s="162"/>
      <c r="S69" s="162"/>
      <c r="T69" s="162"/>
      <c r="U69" s="163"/>
      <c r="V69" s="167" t="s">
        <v>137</v>
      </c>
      <c r="W69" s="168"/>
      <c r="X69" s="168"/>
      <c r="Y69" s="168"/>
      <c r="Z69" s="168"/>
      <c r="AA69" s="169"/>
      <c r="AB69" s="173">
        <v>7.1230000000000002E-2</v>
      </c>
      <c r="AC69" s="174"/>
      <c r="AD69" s="174"/>
      <c r="AE69" s="174"/>
      <c r="AF69" s="175"/>
      <c r="AG69" s="91" t="s">
        <v>23</v>
      </c>
      <c r="AH69" s="92"/>
      <c r="AI69" s="92"/>
      <c r="AJ69" s="92"/>
      <c r="AK69" s="92"/>
      <c r="AL69" s="93">
        <f t="shared" si="0"/>
        <v>227.52000000000007</v>
      </c>
      <c r="AM69" s="94"/>
      <c r="AN69" s="94"/>
      <c r="AO69" s="95"/>
      <c r="AP69" s="389">
        <v>7.41</v>
      </c>
      <c r="AQ69" s="390"/>
      <c r="AR69" s="390"/>
      <c r="AS69" s="391">
        <v>7.41</v>
      </c>
      <c r="AT69" s="392"/>
      <c r="AU69" s="393"/>
      <c r="AV69" s="391">
        <v>7.41</v>
      </c>
      <c r="AW69" s="392"/>
      <c r="AX69" s="393"/>
      <c r="AY69" s="391">
        <v>7.41</v>
      </c>
      <c r="AZ69" s="392"/>
      <c r="BA69" s="393"/>
      <c r="BB69" s="391">
        <v>7.41</v>
      </c>
      <c r="BC69" s="392"/>
      <c r="BD69" s="393"/>
      <c r="BE69" s="391">
        <v>7.41</v>
      </c>
      <c r="BF69" s="392"/>
      <c r="BG69" s="393"/>
      <c r="BH69" s="391">
        <v>7.41</v>
      </c>
      <c r="BI69" s="392"/>
      <c r="BJ69" s="393"/>
      <c r="BK69" s="391">
        <v>7.41</v>
      </c>
      <c r="BL69" s="392"/>
      <c r="BM69" s="393"/>
      <c r="BN69" s="391">
        <v>7.41</v>
      </c>
      <c r="BO69" s="392"/>
      <c r="BP69" s="393"/>
      <c r="BQ69" s="391">
        <v>7.41</v>
      </c>
      <c r="BR69" s="392"/>
      <c r="BS69" s="393"/>
      <c r="BT69" s="391">
        <v>7.41</v>
      </c>
      <c r="BU69" s="392"/>
      <c r="BV69" s="393"/>
      <c r="BW69" s="391">
        <v>7.41</v>
      </c>
      <c r="BX69" s="392"/>
      <c r="BY69" s="397"/>
      <c r="BZ69" s="389">
        <v>11.55</v>
      </c>
      <c r="CA69" s="390"/>
      <c r="CB69" s="391"/>
      <c r="CC69" s="390">
        <v>11.55</v>
      </c>
      <c r="CD69" s="390"/>
      <c r="CE69" s="390"/>
      <c r="CF69" s="390">
        <v>11.55</v>
      </c>
      <c r="CG69" s="390"/>
      <c r="CH69" s="390"/>
      <c r="CI69" s="390">
        <v>11.55</v>
      </c>
      <c r="CJ69" s="390"/>
      <c r="CK69" s="390"/>
      <c r="CL69" s="390">
        <v>11.55</v>
      </c>
      <c r="CM69" s="390"/>
      <c r="CN69" s="390"/>
      <c r="CO69" s="390">
        <v>11.55</v>
      </c>
      <c r="CP69" s="390"/>
      <c r="CQ69" s="390"/>
      <c r="CR69" s="390">
        <v>11.55</v>
      </c>
      <c r="CS69" s="390"/>
      <c r="CT69" s="390"/>
      <c r="CU69" s="390">
        <v>11.55</v>
      </c>
      <c r="CV69" s="390"/>
      <c r="CW69" s="390"/>
      <c r="CX69" s="390">
        <v>11.55</v>
      </c>
      <c r="CY69" s="390"/>
      <c r="CZ69" s="390"/>
      <c r="DA69" s="390">
        <v>11.55</v>
      </c>
      <c r="DB69" s="390"/>
      <c r="DC69" s="390"/>
      <c r="DD69" s="390">
        <v>11.55</v>
      </c>
      <c r="DE69" s="390"/>
      <c r="DF69" s="390"/>
      <c r="DG69" s="390">
        <v>11.55</v>
      </c>
      <c r="DH69" s="390"/>
      <c r="DI69" s="390"/>
      <c r="DJ69" s="180"/>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103"/>
      <c r="ET69" s="180"/>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103"/>
      <c r="GD69" s="180"/>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103"/>
    </row>
    <row r="70" spans="2:221" ht="24.75" customHeight="1" x14ac:dyDescent="0.2">
      <c r="B70" s="164"/>
      <c r="C70" s="165"/>
      <c r="D70" s="165"/>
      <c r="E70" s="165"/>
      <c r="F70" s="165"/>
      <c r="G70" s="165"/>
      <c r="H70" s="165"/>
      <c r="I70" s="165"/>
      <c r="J70" s="165"/>
      <c r="K70" s="165"/>
      <c r="L70" s="165"/>
      <c r="M70" s="165"/>
      <c r="N70" s="165"/>
      <c r="O70" s="165"/>
      <c r="P70" s="165"/>
      <c r="Q70" s="165"/>
      <c r="R70" s="165"/>
      <c r="S70" s="165"/>
      <c r="T70" s="165"/>
      <c r="U70" s="166"/>
      <c r="V70" s="170"/>
      <c r="W70" s="171"/>
      <c r="X70" s="171"/>
      <c r="Y70" s="171"/>
      <c r="Z70" s="171"/>
      <c r="AA70" s="172"/>
      <c r="AB70" s="176"/>
      <c r="AC70" s="177"/>
      <c r="AD70" s="177"/>
      <c r="AE70" s="177"/>
      <c r="AF70" s="178"/>
      <c r="AG70" s="91" t="s">
        <v>24</v>
      </c>
      <c r="AH70" s="92"/>
      <c r="AI70" s="92"/>
      <c r="AJ70" s="92"/>
      <c r="AK70" s="92"/>
      <c r="AL70" s="93">
        <f t="shared" ref="AL70" si="1">SUM(AP70:HM70)</f>
        <v>210.28400000000002</v>
      </c>
      <c r="AM70" s="94"/>
      <c r="AN70" s="94"/>
      <c r="AO70" s="95"/>
      <c r="AP70" s="389">
        <v>6.29</v>
      </c>
      <c r="AQ70" s="390"/>
      <c r="AR70" s="390"/>
      <c r="AS70" s="393">
        <v>5.0599999999999996</v>
      </c>
      <c r="AT70" s="390"/>
      <c r="AU70" s="390"/>
      <c r="AV70" s="393">
        <v>0.14000000000000001</v>
      </c>
      <c r="AW70" s="390"/>
      <c r="AX70" s="390"/>
      <c r="AY70" s="393">
        <v>15.75</v>
      </c>
      <c r="AZ70" s="390"/>
      <c r="BA70" s="390"/>
      <c r="BB70" s="393">
        <v>10.73</v>
      </c>
      <c r="BC70" s="390"/>
      <c r="BD70" s="390"/>
      <c r="BE70" s="393">
        <v>19.05</v>
      </c>
      <c r="BF70" s="390"/>
      <c r="BG70" s="390"/>
      <c r="BH70" s="393">
        <v>7.2</v>
      </c>
      <c r="BI70" s="390"/>
      <c r="BJ70" s="390"/>
      <c r="BK70" s="393">
        <v>13.42</v>
      </c>
      <c r="BL70" s="390"/>
      <c r="BM70" s="390"/>
      <c r="BN70" s="393">
        <v>8.23</v>
      </c>
      <c r="BO70" s="390"/>
      <c r="BP70" s="390"/>
      <c r="BQ70" s="393">
        <v>17.62</v>
      </c>
      <c r="BR70" s="390"/>
      <c r="BS70" s="390"/>
      <c r="BT70" s="393">
        <v>12.27</v>
      </c>
      <c r="BU70" s="390"/>
      <c r="BV70" s="390"/>
      <c r="BW70" s="393">
        <v>19.23</v>
      </c>
      <c r="BX70" s="390"/>
      <c r="BY70" s="403"/>
      <c r="BZ70" s="389">
        <v>11.99</v>
      </c>
      <c r="CA70" s="390"/>
      <c r="CB70" s="391"/>
      <c r="CC70" s="390">
        <v>12.82</v>
      </c>
      <c r="CD70" s="390"/>
      <c r="CE70" s="390"/>
      <c r="CF70" s="390">
        <v>1.68</v>
      </c>
      <c r="CG70" s="390"/>
      <c r="CH70" s="390"/>
      <c r="CI70" s="390">
        <v>10.06</v>
      </c>
      <c r="CJ70" s="390"/>
      <c r="CK70" s="390"/>
      <c r="CL70" s="390">
        <v>0.39</v>
      </c>
      <c r="CM70" s="390"/>
      <c r="CN70" s="390"/>
      <c r="CO70" s="390">
        <v>0.76</v>
      </c>
      <c r="CP70" s="390"/>
      <c r="CQ70" s="390"/>
      <c r="CR70" s="390">
        <v>3.448</v>
      </c>
      <c r="CS70" s="390"/>
      <c r="CT70" s="390"/>
      <c r="CU70" s="390">
        <v>12.663</v>
      </c>
      <c r="CV70" s="390"/>
      <c r="CW70" s="390"/>
      <c r="CX70" s="390">
        <v>3.5030000000000001</v>
      </c>
      <c r="CY70" s="390"/>
      <c r="CZ70" s="390"/>
      <c r="DA70" s="390">
        <v>8.19</v>
      </c>
      <c r="DB70" s="390"/>
      <c r="DC70" s="390"/>
      <c r="DD70" s="390">
        <v>2.04</v>
      </c>
      <c r="DE70" s="390"/>
      <c r="DF70" s="390"/>
      <c r="DG70" s="390">
        <v>7.75</v>
      </c>
      <c r="DH70" s="390"/>
      <c r="DI70" s="390"/>
      <c r="DJ70" s="180"/>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103"/>
      <c r="ET70" s="180"/>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103"/>
      <c r="GD70" s="180"/>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103"/>
    </row>
    <row r="71" spans="2:221" ht="18" customHeight="1" thickBot="1" x14ac:dyDescent="0.25">
      <c r="B71" s="185" t="s">
        <v>119</v>
      </c>
      <c r="C71" s="186"/>
      <c r="D71" s="186"/>
      <c r="E71" s="186"/>
      <c r="F71" s="186"/>
      <c r="G71" s="186"/>
      <c r="H71" s="186"/>
      <c r="I71" s="186"/>
      <c r="J71" s="186"/>
      <c r="K71" s="186"/>
      <c r="L71" s="186"/>
      <c r="M71" s="186"/>
      <c r="N71" s="186"/>
      <c r="O71" s="186"/>
      <c r="P71" s="186"/>
      <c r="Q71" s="186"/>
      <c r="R71" s="186"/>
      <c r="S71" s="186"/>
      <c r="T71" s="186"/>
      <c r="U71" s="187"/>
      <c r="V71" s="188" t="s">
        <v>138</v>
      </c>
      <c r="W71" s="189"/>
      <c r="X71" s="189"/>
      <c r="Y71" s="189"/>
      <c r="Z71" s="189"/>
      <c r="AA71" s="190"/>
      <c r="AB71" s="191">
        <v>0.53115999999999997</v>
      </c>
      <c r="AC71" s="192"/>
      <c r="AD71" s="192"/>
      <c r="AE71" s="192"/>
      <c r="AF71" s="193"/>
      <c r="AG71" s="69" t="s">
        <v>23</v>
      </c>
      <c r="AH71" s="70"/>
      <c r="AI71" s="70"/>
      <c r="AJ71" s="70"/>
      <c r="AK71" s="70"/>
      <c r="AL71" s="423">
        <f t="shared" si="0"/>
        <v>1656</v>
      </c>
      <c r="AM71" s="424"/>
      <c r="AN71" s="424"/>
      <c r="AO71" s="425"/>
      <c r="AP71" s="378">
        <v>800</v>
      </c>
      <c r="AQ71" s="379"/>
      <c r="AR71" s="379"/>
      <c r="AS71" s="379"/>
      <c r="AT71" s="379"/>
      <c r="AU71" s="379"/>
      <c r="AV71" s="379"/>
      <c r="AW71" s="379"/>
      <c r="AX71" s="379"/>
      <c r="AY71" s="379"/>
      <c r="AZ71" s="379"/>
      <c r="BA71" s="379"/>
      <c r="BB71" s="379"/>
      <c r="BC71" s="379"/>
      <c r="BD71" s="379"/>
      <c r="BE71" s="379"/>
      <c r="BF71" s="379"/>
      <c r="BG71" s="379"/>
      <c r="BH71" s="379"/>
      <c r="BI71" s="379"/>
      <c r="BJ71" s="379"/>
      <c r="BK71" s="379"/>
      <c r="BL71" s="379"/>
      <c r="BM71" s="379"/>
      <c r="BN71" s="379"/>
      <c r="BO71" s="379"/>
      <c r="BP71" s="379"/>
      <c r="BQ71" s="379"/>
      <c r="BR71" s="379"/>
      <c r="BS71" s="379"/>
      <c r="BT71" s="379"/>
      <c r="BU71" s="379"/>
      <c r="BV71" s="379"/>
      <c r="BW71" s="379"/>
      <c r="BX71" s="379"/>
      <c r="BY71" s="380"/>
      <c r="BZ71" s="378">
        <v>856</v>
      </c>
      <c r="CA71" s="379"/>
      <c r="CB71" s="379"/>
      <c r="CC71" s="379"/>
      <c r="CD71" s="379"/>
      <c r="CE71" s="379"/>
      <c r="CF71" s="379"/>
      <c r="CG71" s="379"/>
      <c r="CH71" s="379"/>
      <c r="CI71" s="379"/>
      <c r="CJ71" s="379"/>
      <c r="CK71" s="379"/>
      <c r="CL71" s="379"/>
      <c r="CM71" s="379"/>
      <c r="CN71" s="379"/>
      <c r="CO71" s="379"/>
      <c r="CP71" s="379"/>
      <c r="CQ71" s="379"/>
      <c r="CR71" s="379"/>
      <c r="CS71" s="379"/>
      <c r="CT71" s="379"/>
      <c r="CU71" s="379"/>
      <c r="CV71" s="379"/>
      <c r="CW71" s="379"/>
      <c r="CX71" s="379"/>
      <c r="CY71" s="379"/>
      <c r="CZ71" s="379"/>
      <c r="DA71" s="379"/>
      <c r="DB71" s="379"/>
      <c r="DC71" s="379"/>
      <c r="DD71" s="379"/>
      <c r="DE71" s="379"/>
      <c r="DF71" s="379"/>
      <c r="DG71" s="379"/>
      <c r="DH71" s="379"/>
      <c r="DI71" s="380"/>
      <c r="DJ71" s="60"/>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102"/>
      <c r="ET71" s="60"/>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102"/>
      <c r="GD71" s="60"/>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102"/>
    </row>
    <row r="72" spans="2:221" ht="18" customHeight="1" thickBot="1" x14ac:dyDescent="0.25">
      <c r="B72" s="414"/>
      <c r="C72" s="415"/>
      <c r="D72" s="415"/>
      <c r="E72" s="415"/>
      <c r="F72" s="415"/>
      <c r="G72" s="415"/>
      <c r="H72" s="415"/>
      <c r="I72" s="415"/>
      <c r="J72" s="415"/>
      <c r="K72" s="415"/>
      <c r="L72" s="415"/>
      <c r="M72" s="415"/>
      <c r="N72" s="415"/>
      <c r="O72" s="415"/>
      <c r="P72" s="415"/>
      <c r="Q72" s="415"/>
      <c r="R72" s="415"/>
      <c r="S72" s="415"/>
      <c r="T72" s="415"/>
      <c r="U72" s="416"/>
      <c r="V72" s="417"/>
      <c r="W72" s="418"/>
      <c r="X72" s="418"/>
      <c r="Y72" s="418"/>
      <c r="Z72" s="418"/>
      <c r="AA72" s="419"/>
      <c r="AB72" s="420"/>
      <c r="AC72" s="421"/>
      <c r="AD72" s="421"/>
      <c r="AE72" s="421"/>
      <c r="AF72" s="422"/>
      <c r="AG72" s="427" t="s">
        <v>24</v>
      </c>
      <c r="AH72" s="428"/>
      <c r="AI72" s="428"/>
      <c r="AJ72" s="428"/>
      <c r="AK72" s="428"/>
      <c r="AL72" s="423">
        <f t="shared" si="0"/>
        <v>2765</v>
      </c>
      <c r="AM72" s="424"/>
      <c r="AN72" s="424"/>
      <c r="AO72" s="425"/>
      <c r="AP72" s="375">
        <v>1067</v>
      </c>
      <c r="AQ72" s="376"/>
      <c r="AR72" s="376"/>
      <c r="AS72" s="376"/>
      <c r="AT72" s="376"/>
      <c r="AU72" s="376"/>
      <c r="AV72" s="376"/>
      <c r="AW72" s="376"/>
      <c r="AX72" s="376"/>
      <c r="AY72" s="376"/>
      <c r="AZ72" s="376"/>
      <c r="BA72" s="376"/>
      <c r="BB72" s="376"/>
      <c r="BC72" s="376"/>
      <c r="BD72" s="376"/>
      <c r="BE72" s="376"/>
      <c r="BF72" s="376"/>
      <c r="BG72" s="376"/>
      <c r="BH72" s="376"/>
      <c r="BI72" s="376"/>
      <c r="BJ72" s="376"/>
      <c r="BK72" s="376"/>
      <c r="BL72" s="376"/>
      <c r="BM72" s="376"/>
      <c r="BN72" s="376"/>
      <c r="BO72" s="376"/>
      <c r="BP72" s="376"/>
      <c r="BQ72" s="376"/>
      <c r="BR72" s="376"/>
      <c r="BS72" s="376"/>
      <c r="BT72" s="376"/>
      <c r="BU72" s="376"/>
      <c r="BV72" s="376"/>
      <c r="BW72" s="376"/>
      <c r="BX72" s="376"/>
      <c r="BY72" s="377"/>
      <c r="BZ72" s="429">
        <v>1698</v>
      </c>
      <c r="CA72" s="430"/>
      <c r="CB72" s="430"/>
      <c r="CC72" s="430"/>
      <c r="CD72" s="430"/>
      <c r="CE72" s="430"/>
      <c r="CF72" s="430"/>
      <c r="CG72" s="430"/>
      <c r="CH72" s="430"/>
      <c r="CI72" s="430"/>
      <c r="CJ72" s="430"/>
      <c r="CK72" s="430"/>
      <c r="CL72" s="430"/>
      <c r="CM72" s="430"/>
      <c r="CN72" s="430"/>
      <c r="CO72" s="430"/>
      <c r="CP72" s="430"/>
      <c r="CQ72" s="430"/>
      <c r="CR72" s="430"/>
      <c r="CS72" s="430"/>
      <c r="CT72" s="430"/>
      <c r="CU72" s="430"/>
      <c r="CV72" s="430"/>
      <c r="CW72" s="430"/>
      <c r="CX72" s="430"/>
      <c r="CY72" s="430"/>
      <c r="CZ72" s="430"/>
      <c r="DA72" s="430"/>
      <c r="DB72" s="430"/>
      <c r="DC72" s="430"/>
      <c r="DD72" s="430"/>
      <c r="DE72" s="430"/>
      <c r="DF72" s="430"/>
      <c r="DG72" s="430"/>
      <c r="DH72" s="430"/>
      <c r="DI72" s="431"/>
      <c r="DJ72" s="433"/>
      <c r="DK72" s="426"/>
      <c r="DL72" s="426"/>
      <c r="DM72" s="426"/>
      <c r="DN72" s="426"/>
      <c r="DO72" s="426"/>
      <c r="DP72" s="426"/>
      <c r="DQ72" s="426"/>
      <c r="DR72" s="426"/>
      <c r="DS72" s="426"/>
      <c r="DT72" s="426"/>
      <c r="DU72" s="426"/>
      <c r="DV72" s="426"/>
      <c r="DW72" s="426"/>
      <c r="DX72" s="426"/>
      <c r="DY72" s="426"/>
      <c r="DZ72" s="426"/>
      <c r="EA72" s="426"/>
      <c r="EB72" s="426"/>
      <c r="EC72" s="426"/>
      <c r="ED72" s="426"/>
      <c r="EE72" s="426"/>
      <c r="EF72" s="426"/>
      <c r="EG72" s="426"/>
      <c r="EH72" s="426"/>
      <c r="EI72" s="426"/>
      <c r="EJ72" s="426"/>
      <c r="EK72" s="426"/>
      <c r="EL72" s="426"/>
      <c r="EM72" s="426"/>
      <c r="EN72" s="426"/>
      <c r="EO72" s="426"/>
      <c r="EP72" s="426"/>
      <c r="EQ72" s="426"/>
      <c r="ER72" s="426"/>
      <c r="ES72" s="432"/>
      <c r="ET72" s="433"/>
      <c r="EU72" s="426"/>
      <c r="EV72" s="426"/>
      <c r="EW72" s="426"/>
      <c r="EX72" s="426"/>
      <c r="EY72" s="426"/>
      <c r="EZ72" s="426"/>
      <c r="FA72" s="426"/>
      <c r="FB72" s="426"/>
      <c r="FC72" s="426"/>
      <c r="FD72" s="426"/>
      <c r="FE72" s="426"/>
      <c r="FF72" s="426"/>
      <c r="FG72" s="426"/>
      <c r="FH72" s="426"/>
      <c r="FI72" s="426"/>
      <c r="FJ72" s="426"/>
      <c r="FK72" s="426"/>
      <c r="FL72" s="426"/>
      <c r="FM72" s="426"/>
      <c r="FN72" s="426"/>
      <c r="FO72" s="426"/>
      <c r="FP72" s="426"/>
      <c r="FQ72" s="426"/>
      <c r="FR72" s="426"/>
      <c r="FS72" s="426"/>
      <c r="FT72" s="426"/>
      <c r="FU72" s="426"/>
      <c r="FV72" s="426"/>
      <c r="FW72" s="426"/>
      <c r="FX72" s="426"/>
      <c r="FY72" s="426"/>
      <c r="FZ72" s="426"/>
      <c r="GA72" s="426"/>
      <c r="GB72" s="426"/>
      <c r="GC72" s="432"/>
      <c r="GD72" s="433"/>
      <c r="GE72" s="426"/>
      <c r="GF72" s="426"/>
      <c r="GG72" s="426"/>
      <c r="GH72" s="426"/>
      <c r="GI72" s="426"/>
      <c r="GJ72" s="426"/>
      <c r="GK72" s="426"/>
      <c r="GL72" s="426"/>
      <c r="GM72" s="426"/>
      <c r="GN72" s="426"/>
      <c r="GO72" s="426"/>
      <c r="GP72" s="426"/>
      <c r="GQ72" s="426"/>
      <c r="GR72" s="426"/>
      <c r="GS72" s="426"/>
      <c r="GT72" s="426"/>
      <c r="GU72" s="426"/>
      <c r="GV72" s="426"/>
      <c r="GW72" s="426"/>
      <c r="GX72" s="426"/>
      <c r="GY72" s="426"/>
      <c r="GZ72" s="426"/>
      <c r="HA72" s="426"/>
      <c r="HB72" s="426"/>
      <c r="HC72" s="426"/>
      <c r="HD72" s="426"/>
      <c r="HE72" s="426"/>
      <c r="HF72" s="426"/>
      <c r="HG72" s="426"/>
      <c r="HH72" s="426"/>
      <c r="HI72" s="426"/>
      <c r="HJ72" s="426"/>
      <c r="HK72" s="426"/>
      <c r="HL72" s="426"/>
      <c r="HM72" s="432"/>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68" t="s">
        <v>33</v>
      </c>
      <c r="D75" s="126"/>
      <c r="E75" s="126"/>
      <c r="F75" s="126"/>
      <c r="G75" s="126"/>
      <c r="H75" s="126"/>
      <c r="I75" s="126"/>
      <c r="J75" s="126"/>
      <c r="K75" s="126"/>
      <c r="L75" s="126"/>
      <c r="M75" s="126"/>
      <c r="N75" s="126"/>
      <c r="O75" s="127" t="s">
        <v>139</v>
      </c>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68" t="s">
        <v>34</v>
      </c>
      <c r="D76" s="126"/>
      <c r="E76" s="126"/>
      <c r="F76" s="126"/>
      <c r="G76" s="126"/>
      <c r="H76" s="126"/>
      <c r="I76" s="126"/>
      <c r="J76" s="126"/>
      <c r="K76" s="126"/>
      <c r="L76" s="126"/>
      <c r="M76" s="126"/>
      <c r="N76" s="126"/>
      <c r="O76" s="67" t="s">
        <v>98</v>
      </c>
      <c r="P76" s="67"/>
      <c r="Q76" s="67"/>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68" t="s">
        <v>35</v>
      </c>
      <c r="D77" s="68"/>
      <c r="E77" s="68"/>
      <c r="F77" s="68"/>
      <c r="G77" s="68"/>
      <c r="H77" s="68"/>
      <c r="I77" s="68"/>
      <c r="J77" s="68"/>
      <c r="K77" s="68"/>
      <c r="L77" s="68"/>
      <c r="M77" s="68"/>
      <c r="N77" s="68"/>
      <c r="O77" s="128">
        <v>0.4</v>
      </c>
      <c r="P77" s="128"/>
      <c r="Q77" s="128"/>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29" t="s">
        <v>36</v>
      </c>
      <c r="D78" s="129"/>
      <c r="E78" s="129"/>
      <c r="F78" s="129"/>
      <c r="G78" s="129"/>
      <c r="H78" s="129"/>
      <c r="I78" s="129"/>
      <c r="J78" s="129"/>
      <c r="K78" s="129"/>
      <c r="L78" s="129"/>
      <c r="M78" s="129"/>
      <c r="N78" s="129"/>
      <c r="O78" s="65" t="s">
        <v>140</v>
      </c>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68" t="s">
        <v>34</v>
      </c>
      <c r="D79" s="68"/>
      <c r="E79" s="68"/>
      <c r="F79" s="68"/>
      <c r="G79" s="68"/>
      <c r="H79" s="68"/>
      <c r="I79" s="68"/>
      <c r="J79" s="68"/>
      <c r="K79" s="68"/>
      <c r="L79" s="68"/>
      <c r="M79" s="68"/>
      <c r="N79" s="68"/>
      <c r="O79" s="67" t="s">
        <v>141</v>
      </c>
      <c r="P79" s="67"/>
      <c r="Q79" s="67"/>
      <c r="R79" s="6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68" t="s">
        <v>37</v>
      </c>
      <c r="D80" s="68"/>
      <c r="E80" s="68"/>
      <c r="F80" s="68"/>
      <c r="G80" s="68"/>
      <c r="H80" s="68"/>
      <c r="I80" s="68"/>
      <c r="J80" s="68"/>
      <c r="K80" s="68"/>
      <c r="L80" s="68"/>
      <c r="M80" s="68"/>
      <c r="N80" s="68"/>
      <c r="O80" s="66">
        <v>0.7</v>
      </c>
      <c r="P80" s="67"/>
      <c r="Q80" s="67"/>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68" t="s">
        <v>38</v>
      </c>
      <c r="D81" s="68"/>
      <c r="E81" s="68"/>
      <c r="F81" s="68"/>
      <c r="G81" s="68"/>
      <c r="H81" s="68"/>
      <c r="I81" s="68"/>
      <c r="J81" s="68"/>
      <c r="K81" s="68"/>
      <c r="L81" s="68"/>
      <c r="M81" s="68"/>
      <c r="N81" s="68"/>
      <c r="O81" s="67" t="s">
        <v>142</v>
      </c>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78" t="s">
        <v>39</v>
      </c>
      <c r="C83" s="79"/>
      <c r="D83" s="79"/>
      <c r="E83" s="79"/>
      <c r="F83" s="79"/>
      <c r="G83" s="79"/>
      <c r="H83" s="79"/>
      <c r="I83" s="79"/>
      <c r="J83" s="79"/>
      <c r="K83" s="79"/>
      <c r="L83" s="79"/>
      <c r="M83" s="79"/>
      <c r="N83" s="79"/>
      <c r="O83" s="79"/>
      <c r="P83" s="79"/>
      <c r="Q83" s="79"/>
      <c r="R83" s="79"/>
      <c r="S83" s="79"/>
      <c r="T83" s="79"/>
      <c r="U83" s="80"/>
      <c r="V83" s="78" t="s">
        <v>40</v>
      </c>
      <c r="W83" s="79"/>
      <c r="X83" s="79"/>
      <c r="Y83" s="79"/>
      <c r="Z83" s="79"/>
      <c r="AA83" s="80"/>
      <c r="AB83" s="78" t="s">
        <v>9</v>
      </c>
      <c r="AC83" s="79"/>
      <c r="AD83" s="79"/>
      <c r="AE83" s="79"/>
      <c r="AF83" s="80"/>
      <c r="AG83" s="78" t="s">
        <v>1</v>
      </c>
      <c r="AH83" s="79"/>
      <c r="AI83" s="79"/>
      <c r="AJ83" s="79"/>
      <c r="AK83" s="79"/>
      <c r="AL83" s="79"/>
      <c r="AM83" s="79"/>
      <c r="AN83" s="79"/>
      <c r="AO83" s="80"/>
      <c r="AP83" s="87" t="s">
        <v>5</v>
      </c>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9"/>
      <c r="BZ83" s="87" t="s">
        <v>41</v>
      </c>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9"/>
      <c r="DJ83" s="87" t="s">
        <v>42</v>
      </c>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9"/>
      <c r="ET83" s="87" t="s">
        <v>43</v>
      </c>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9"/>
      <c r="GD83" s="87" t="s">
        <v>44</v>
      </c>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9"/>
    </row>
    <row r="84" spans="2:221" ht="18" customHeight="1" thickBot="1" x14ac:dyDescent="0.25">
      <c r="B84" s="81"/>
      <c r="C84" s="82"/>
      <c r="D84" s="82"/>
      <c r="E84" s="82"/>
      <c r="F84" s="82"/>
      <c r="G84" s="82"/>
      <c r="H84" s="82"/>
      <c r="I84" s="82"/>
      <c r="J84" s="82"/>
      <c r="K84" s="82"/>
      <c r="L84" s="82"/>
      <c r="M84" s="82"/>
      <c r="N84" s="82"/>
      <c r="O84" s="82"/>
      <c r="P84" s="82"/>
      <c r="Q84" s="82"/>
      <c r="R84" s="82"/>
      <c r="S84" s="82"/>
      <c r="T84" s="82"/>
      <c r="U84" s="83"/>
      <c r="V84" s="81"/>
      <c r="W84" s="82"/>
      <c r="X84" s="82"/>
      <c r="Y84" s="82"/>
      <c r="Z84" s="82"/>
      <c r="AA84" s="83"/>
      <c r="AB84" s="81"/>
      <c r="AC84" s="82"/>
      <c r="AD84" s="82"/>
      <c r="AE84" s="82"/>
      <c r="AF84" s="83"/>
      <c r="AG84" s="81"/>
      <c r="AH84" s="82"/>
      <c r="AI84" s="82"/>
      <c r="AJ84" s="82"/>
      <c r="AK84" s="82"/>
      <c r="AL84" s="82"/>
      <c r="AM84" s="82"/>
      <c r="AN84" s="82"/>
      <c r="AO84" s="83"/>
      <c r="AP84" s="100" t="s">
        <v>11</v>
      </c>
      <c r="AQ84" s="101"/>
      <c r="AR84" s="101"/>
      <c r="AS84" s="101" t="s">
        <v>12</v>
      </c>
      <c r="AT84" s="101"/>
      <c r="AU84" s="101"/>
      <c r="AV84" s="75" t="s">
        <v>13</v>
      </c>
      <c r="AW84" s="76"/>
      <c r="AX84" s="77"/>
      <c r="AY84" s="75" t="s">
        <v>17</v>
      </c>
      <c r="AZ84" s="76"/>
      <c r="BA84" s="77"/>
      <c r="BB84" s="75" t="s">
        <v>14</v>
      </c>
      <c r="BC84" s="76"/>
      <c r="BD84" s="77"/>
      <c r="BE84" s="75" t="s">
        <v>15</v>
      </c>
      <c r="BF84" s="76"/>
      <c r="BG84" s="77"/>
      <c r="BH84" s="75" t="s">
        <v>16</v>
      </c>
      <c r="BI84" s="76"/>
      <c r="BJ84" s="77"/>
      <c r="BK84" s="75" t="s">
        <v>18</v>
      </c>
      <c r="BL84" s="76"/>
      <c r="BM84" s="77"/>
      <c r="BN84" s="75" t="s">
        <v>19</v>
      </c>
      <c r="BO84" s="76"/>
      <c r="BP84" s="77"/>
      <c r="BQ84" s="75" t="s">
        <v>20</v>
      </c>
      <c r="BR84" s="76"/>
      <c r="BS84" s="77"/>
      <c r="BT84" s="75" t="s">
        <v>21</v>
      </c>
      <c r="BU84" s="76"/>
      <c r="BV84" s="77"/>
      <c r="BW84" s="75" t="s">
        <v>22</v>
      </c>
      <c r="BX84" s="76"/>
      <c r="BY84" s="131"/>
      <c r="BZ84" s="100" t="s">
        <v>11</v>
      </c>
      <c r="CA84" s="101"/>
      <c r="CB84" s="101"/>
      <c r="CC84" s="101" t="s">
        <v>12</v>
      </c>
      <c r="CD84" s="101"/>
      <c r="CE84" s="101"/>
      <c r="CF84" s="75" t="s">
        <v>13</v>
      </c>
      <c r="CG84" s="76"/>
      <c r="CH84" s="77"/>
      <c r="CI84" s="75" t="s">
        <v>17</v>
      </c>
      <c r="CJ84" s="76"/>
      <c r="CK84" s="77"/>
      <c r="CL84" s="75" t="s">
        <v>14</v>
      </c>
      <c r="CM84" s="76"/>
      <c r="CN84" s="77"/>
      <c r="CO84" s="75" t="s">
        <v>15</v>
      </c>
      <c r="CP84" s="76"/>
      <c r="CQ84" s="77"/>
      <c r="CR84" s="75" t="s">
        <v>16</v>
      </c>
      <c r="CS84" s="76"/>
      <c r="CT84" s="77"/>
      <c r="CU84" s="75" t="s">
        <v>18</v>
      </c>
      <c r="CV84" s="76"/>
      <c r="CW84" s="77"/>
      <c r="CX84" s="75" t="s">
        <v>19</v>
      </c>
      <c r="CY84" s="76"/>
      <c r="CZ84" s="77"/>
      <c r="DA84" s="75" t="s">
        <v>20</v>
      </c>
      <c r="DB84" s="76"/>
      <c r="DC84" s="77"/>
      <c r="DD84" s="75" t="s">
        <v>21</v>
      </c>
      <c r="DE84" s="76"/>
      <c r="DF84" s="77"/>
      <c r="DG84" s="75" t="s">
        <v>22</v>
      </c>
      <c r="DH84" s="76"/>
      <c r="DI84" s="131"/>
      <c r="DJ84" s="100" t="s">
        <v>11</v>
      </c>
      <c r="DK84" s="101"/>
      <c r="DL84" s="101"/>
      <c r="DM84" s="101" t="s">
        <v>12</v>
      </c>
      <c r="DN84" s="101"/>
      <c r="DO84" s="101"/>
      <c r="DP84" s="75" t="s">
        <v>13</v>
      </c>
      <c r="DQ84" s="76"/>
      <c r="DR84" s="77"/>
      <c r="DS84" s="75" t="s">
        <v>17</v>
      </c>
      <c r="DT84" s="76"/>
      <c r="DU84" s="77"/>
      <c r="DV84" s="75" t="s">
        <v>14</v>
      </c>
      <c r="DW84" s="76"/>
      <c r="DX84" s="77"/>
      <c r="DY84" s="75" t="s">
        <v>15</v>
      </c>
      <c r="DZ84" s="76"/>
      <c r="EA84" s="77"/>
      <c r="EB84" s="75" t="s">
        <v>16</v>
      </c>
      <c r="EC84" s="76"/>
      <c r="ED84" s="77"/>
      <c r="EE84" s="75" t="s">
        <v>18</v>
      </c>
      <c r="EF84" s="76"/>
      <c r="EG84" s="77"/>
      <c r="EH84" s="75" t="s">
        <v>19</v>
      </c>
      <c r="EI84" s="76"/>
      <c r="EJ84" s="77"/>
      <c r="EK84" s="75" t="s">
        <v>20</v>
      </c>
      <c r="EL84" s="76"/>
      <c r="EM84" s="77"/>
      <c r="EN84" s="75" t="s">
        <v>21</v>
      </c>
      <c r="EO84" s="76"/>
      <c r="EP84" s="77"/>
      <c r="EQ84" s="75" t="s">
        <v>22</v>
      </c>
      <c r="ER84" s="76"/>
      <c r="ES84" s="131"/>
      <c r="ET84" s="100" t="s">
        <v>11</v>
      </c>
      <c r="EU84" s="101"/>
      <c r="EV84" s="101"/>
      <c r="EW84" s="101" t="s">
        <v>12</v>
      </c>
      <c r="EX84" s="101"/>
      <c r="EY84" s="101"/>
      <c r="EZ84" s="75" t="s">
        <v>13</v>
      </c>
      <c r="FA84" s="76"/>
      <c r="FB84" s="77"/>
      <c r="FC84" s="75" t="s">
        <v>17</v>
      </c>
      <c r="FD84" s="76"/>
      <c r="FE84" s="77"/>
      <c r="FF84" s="75" t="s">
        <v>14</v>
      </c>
      <c r="FG84" s="76"/>
      <c r="FH84" s="77"/>
      <c r="FI84" s="75" t="s">
        <v>15</v>
      </c>
      <c r="FJ84" s="76"/>
      <c r="FK84" s="77"/>
      <c r="FL84" s="75" t="s">
        <v>16</v>
      </c>
      <c r="FM84" s="76"/>
      <c r="FN84" s="77"/>
      <c r="FO84" s="75" t="s">
        <v>18</v>
      </c>
      <c r="FP84" s="76"/>
      <c r="FQ84" s="77"/>
      <c r="FR84" s="75" t="s">
        <v>19</v>
      </c>
      <c r="FS84" s="76"/>
      <c r="FT84" s="77"/>
      <c r="FU84" s="75" t="s">
        <v>20</v>
      </c>
      <c r="FV84" s="76"/>
      <c r="FW84" s="77"/>
      <c r="FX84" s="75" t="s">
        <v>21</v>
      </c>
      <c r="FY84" s="76"/>
      <c r="FZ84" s="77"/>
      <c r="GA84" s="75" t="s">
        <v>22</v>
      </c>
      <c r="GB84" s="76"/>
      <c r="GC84" s="131"/>
      <c r="GD84" s="100" t="s">
        <v>11</v>
      </c>
      <c r="GE84" s="101"/>
      <c r="GF84" s="101"/>
      <c r="GG84" s="101" t="s">
        <v>12</v>
      </c>
      <c r="GH84" s="101"/>
      <c r="GI84" s="101"/>
      <c r="GJ84" s="75" t="s">
        <v>13</v>
      </c>
      <c r="GK84" s="76"/>
      <c r="GL84" s="77"/>
      <c r="GM84" s="75" t="s">
        <v>17</v>
      </c>
      <c r="GN84" s="76"/>
      <c r="GO84" s="77"/>
      <c r="GP84" s="75" t="s">
        <v>14</v>
      </c>
      <c r="GQ84" s="76"/>
      <c r="GR84" s="77"/>
      <c r="GS84" s="75" t="s">
        <v>15</v>
      </c>
      <c r="GT84" s="76"/>
      <c r="GU84" s="77"/>
      <c r="GV84" s="75" t="s">
        <v>16</v>
      </c>
      <c r="GW84" s="76"/>
      <c r="GX84" s="77"/>
      <c r="GY84" s="75" t="s">
        <v>18</v>
      </c>
      <c r="GZ84" s="76"/>
      <c r="HA84" s="77"/>
      <c r="HB84" s="75" t="s">
        <v>19</v>
      </c>
      <c r="HC84" s="76"/>
      <c r="HD84" s="77"/>
      <c r="HE84" s="75" t="s">
        <v>20</v>
      </c>
      <c r="HF84" s="76"/>
      <c r="HG84" s="77"/>
      <c r="HH84" s="75" t="s">
        <v>21</v>
      </c>
      <c r="HI84" s="76"/>
      <c r="HJ84" s="77"/>
      <c r="HK84" s="75" t="s">
        <v>22</v>
      </c>
      <c r="HL84" s="76"/>
      <c r="HM84" s="131"/>
    </row>
    <row r="85" spans="2:221" ht="18" customHeight="1" x14ac:dyDescent="0.2">
      <c r="B85" s="132" t="s">
        <v>143</v>
      </c>
      <c r="C85" s="133"/>
      <c r="D85" s="133"/>
      <c r="E85" s="133"/>
      <c r="F85" s="133"/>
      <c r="G85" s="133"/>
      <c r="H85" s="133"/>
      <c r="I85" s="133"/>
      <c r="J85" s="133"/>
      <c r="K85" s="133"/>
      <c r="L85" s="133"/>
      <c r="M85" s="133"/>
      <c r="N85" s="133"/>
      <c r="O85" s="133"/>
      <c r="P85" s="133"/>
      <c r="Q85" s="133"/>
      <c r="R85" s="133"/>
      <c r="S85" s="133"/>
      <c r="T85" s="133"/>
      <c r="U85" s="134"/>
      <c r="V85" s="138" t="s">
        <v>205</v>
      </c>
      <c r="W85" s="139"/>
      <c r="X85" s="139"/>
      <c r="Y85" s="139"/>
      <c r="Z85" s="139"/>
      <c r="AA85" s="140"/>
      <c r="AB85" s="144">
        <v>8.3229999999999998E-2</v>
      </c>
      <c r="AC85" s="145"/>
      <c r="AD85" s="145"/>
      <c r="AE85" s="145"/>
      <c r="AF85" s="146"/>
      <c r="AG85" s="150" t="s">
        <v>23</v>
      </c>
      <c r="AH85" s="151"/>
      <c r="AI85" s="151"/>
      <c r="AJ85" s="151"/>
      <c r="AK85" s="151"/>
      <c r="AL85" s="152">
        <f>SUM(AP85:HM85)</f>
        <v>29064</v>
      </c>
      <c r="AM85" s="153"/>
      <c r="AN85" s="153"/>
      <c r="AO85" s="154"/>
      <c r="AP85" s="160">
        <v>1018</v>
      </c>
      <c r="AQ85" s="434"/>
      <c r="AR85" s="434"/>
      <c r="AS85" s="84">
        <v>1018</v>
      </c>
      <c r="AT85" s="85"/>
      <c r="AU85" s="86"/>
      <c r="AV85" s="84">
        <v>1018</v>
      </c>
      <c r="AW85" s="85"/>
      <c r="AX85" s="86"/>
      <c r="AY85" s="84">
        <v>1018</v>
      </c>
      <c r="AZ85" s="85"/>
      <c r="BA85" s="86"/>
      <c r="BB85" s="84">
        <v>1018</v>
      </c>
      <c r="BC85" s="85"/>
      <c r="BD85" s="86"/>
      <c r="BE85" s="84">
        <v>1018</v>
      </c>
      <c r="BF85" s="85"/>
      <c r="BG85" s="86"/>
      <c r="BH85" s="84">
        <v>1018</v>
      </c>
      <c r="BI85" s="85"/>
      <c r="BJ85" s="86"/>
      <c r="BK85" s="84">
        <v>1018</v>
      </c>
      <c r="BL85" s="85"/>
      <c r="BM85" s="86"/>
      <c r="BN85" s="84">
        <v>1018</v>
      </c>
      <c r="BO85" s="85"/>
      <c r="BP85" s="86"/>
      <c r="BQ85" s="84">
        <v>1018</v>
      </c>
      <c r="BR85" s="85"/>
      <c r="BS85" s="86"/>
      <c r="BT85" s="84">
        <v>1018</v>
      </c>
      <c r="BU85" s="85"/>
      <c r="BV85" s="86"/>
      <c r="BW85" s="84">
        <v>1018</v>
      </c>
      <c r="BX85" s="85"/>
      <c r="BY85" s="157"/>
      <c r="BZ85" s="59">
        <v>1404</v>
      </c>
      <c r="CA85" s="59"/>
      <c r="CB85" s="59"/>
      <c r="CC85" s="59">
        <v>1404</v>
      </c>
      <c r="CD85" s="59"/>
      <c r="CE85" s="59"/>
      <c r="CF85" s="59">
        <v>1404</v>
      </c>
      <c r="CG85" s="59"/>
      <c r="CH85" s="59"/>
      <c r="CI85" s="59">
        <v>1404</v>
      </c>
      <c r="CJ85" s="59"/>
      <c r="CK85" s="59"/>
      <c r="CL85" s="59">
        <v>1404</v>
      </c>
      <c r="CM85" s="59"/>
      <c r="CN85" s="59"/>
      <c r="CO85" s="59">
        <v>1404</v>
      </c>
      <c r="CP85" s="59"/>
      <c r="CQ85" s="59"/>
      <c r="CR85" s="59">
        <v>1404</v>
      </c>
      <c r="CS85" s="59"/>
      <c r="CT85" s="59"/>
      <c r="CU85" s="59">
        <v>1404</v>
      </c>
      <c r="CV85" s="59"/>
      <c r="CW85" s="59"/>
      <c r="CX85" s="59">
        <v>1404</v>
      </c>
      <c r="CY85" s="59"/>
      <c r="CZ85" s="59"/>
      <c r="DA85" s="59">
        <v>1404</v>
      </c>
      <c r="DB85" s="59"/>
      <c r="DC85" s="59"/>
      <c r="DD85" s="59">
        <v>1404</v>
      </c>
      <c r="DE85" s="59"/>
      <c r="DF85" s="59"/>
      <c r="DG85" s="59">
        <v>1404</v>
      </c>
      <c r="DH85" s="59"/>
      <c r="DI85" s="59"/>
      <c r="DJ85" s="436"/>
      <c r="DK85" s="434"/>
      <c r="DL85" s="434"/>
      <c r="DM85" s="434"/>
      <c r="DN85" s="434"/>
      <c r="DO85" s="434"/>
      <c r="DP85" s="434"/>
      <c r="DQ85" s="434"/>
      <c r="DR85" s="434"/>
      <c r="DS85" s="434"/>
      <c r="DT85" s="434"/>
      <c r="DU85" s="434"/>
      <c r="DV85" s="434"/>
      <c r="DW85" s="434"/>
      <c r="DX85" s="434"/>
      <c r="DY85" s="434"/>
      <c r="DZ85" s="434"/>
      <c r="EA85" s="434"/>
      <c r="EB85" s="434"/>
      <c r="EC85" s="434"/>
      <c r="ED85" s="434"/>
      <c r="EE85" s="434"/>
      <c r="EF85" s="434"/>
      <c r="EG85" s="434"/>
      <c r="EH85" s="434"/>
      <c r="EI85" s="434"/>
      <c r="EJ85" s="434"/>
      <c r="EK85" s="434"/>
      <c r="EL85" s="434"/>
      <c r="EM85" s="434"/>
      <c r="EN85" s="434"/>
      <c r="EO85" s="434"/>
      <c r="EP85" s="434"/>
      <c r="EQ85" s="434"/>
      <c r="ER85" s="434"/>
      <c r="ES85" s="435"/>
      <c r="ET85" s="436"/>
      <c r="EU85" s="434"/>
      <c r="EV85" s="434"/>
      <c r="EW85" s="434"/>
      <c r="EX85" s="434"/>
      <c r="EY85" s="434"/>
      <c r="EZ85" s="434"/>
      <c r="FA85" s="434"/>
      <c r="FB85" s="434"/>
      <c r="FC85" s="434"/>
      <c r="FD85" s="434"/>
      <c r="FE85" s="434"/>
      <c r="FF85" s="434"/>
      <c r="FG85" s="434"/>
      <c r="FH85" s="434"/>
      <c r="FI85" s="434"/>
      <c r="FJ85" s="434"/>
      <c r="FK85" s="434"/>
      <c r="FL85" s="434"/>
      <c r="FM85" s="434"/>
      <c r="FN85" s="434"/>
      <c r="FO85" s="434"/>
      <c r="FP85" s="434"/>
      <c r="FQ85" s="434"/>
      <c r="FR85" s="434"/>
      <c r="FS85" s="434"/>
      <c r="FT85" s="434"/>
      <c r="FU85" s="434"/>
      <c r="FV85" s="434"/>
      <c r="FW85" s="434"/>
      <c r="FX85" s="434"/>
      <c r="FY85" s="434"/>
      <c r="FZ85" s="434"/>
      <c r="GA85" s="434"/>
      <c r="GB85" s="434"/>
      <c r="GC85" s="435"/>
      <c r="GD85" s="436"/>
      <c r="GE85" s="434"/>
      <c r="GF85" s="434"/>
      <c r="GG85" s="434"/>
      <c r="GH85" s="434"/>
      <c r="GI85" s="434"/>
      <c r="GJ85" s="434"/>
      <c r="GK85" s="434"/>
      <c r="GL85" s="434"/>
      <c r="GM85" s="434"/>
      <c r="GN85" s="434"/>
      <c r="GO85" s="434"/>
      <c r="GP85" s="434"/>
      <c r="GQ85" s="434"/>
      <c r="GR85" s="434"/>
      <c r="GS85" s="434"/>
      <c r="GT85" s="434"/>
      <c r="GU85" s="434"/>
      <c r="GV85" s="434"/>
      <c r="GW85" s="434"/>
      <c r="GX85" s="434"/>
      <c r="GY85" s="434"/>
      <c r="GZ85" s="434"/>
      <c r="HA85" s="434"/>
      <c r="HB85" s="434"/>
      <c r="HC85" s="434"/>
      <c r="HD85" s="434"/>
      <c r="HE85" s="434"/>
      <c r="HF85" s="434"/>
      <c r="HG85" s="434"/>
      <c r="HH85" s="434"/>
      <c r="HI85" s="434"/>
      <c r="HJ85" s="434"/>
      <c r="HK85" s="434"/>
      <c r="HL85" s="434"/>
      <c r="HM85" s="435"/>
    </row>
    <row r="86" spans="2:221" ht="18" customHeight="1" x14ac:dyDescent="0.2">
      <c r="B86" s="135"/>
      <c r="C86" s="136"/>
      <c r="D86" s="136"/>
      <c r="E86" s="136"/>
      <c r="F86" s="136"/>
      <c r="G86" s="136"/>
      <c r="H86" s="136"/>
      <c r="I86" s="136"/>
      <c r="J86" s="136"/>
      <c r="K86" s="136"/>
      <c r="L86" s="136"/>
      <c r="M86" s="136"/>
      <c r="N86" s="136"/>
      <c r="O86" s="136"/>
      <c r="P86" s="136"/>
      <c r="Q86" s="136"/>
      <c r="R86" s="136"/>
      <c r="S86" s="136"/>
      <c r="T86" s="136"/>
      <c r="U86" s="137"/>
      <c r="V86" s="141"/>
      <c r="W86" s="142"/>
      <c r="X86" s="142"/>
      <c r="Y86" s="142"/>
      <c r="Z86" s="142"/>
      <c r="AA86" s="143"/>
      <c r="AB86" s="147"/>
      <c r="AC86" s="148"/>
      <c r="AD86" s="148"/>
      <c r="AE86" s="148"/>
      <c r="AF86" s="149"/>
      <c r="AG86" s="69" t="s">
        <v>24</v>
      </c>
      <c r="AH86" s="70"/>
      <c r="AI86" s="70"/>
      <c r="AJ86" s="70"/>
      <c r="AK86" s="70"/>
      <c r="AL86" s="71">
        <f t="shared" ref="AL86:AL149" si="2">SUM(AP86:HM86)</f>
        <v>32611</v>
      </c>
      <c r="AM86" s="72"/>
      <c r="AN86" s="72"/>
      <c r="AO86" s="73"/>
      <c r="AP86" s="181">
        <v>1085</v>
      </c>
      <c r="AQ86" s="98"/>
      <c r="AR86" s="194"/>
      <c r="AS86" s="97">
        <v>1433</v>
      </c>
      <c r="AT86" s="98"/>
      <c r="AU86" s="194"/>
      <c r="AV86" s="97">
        <v>1465</v>
      </c>
      <c r="AW86" s="98"/>
      <c r="AX86" s="194"/>
      <c r="AY86" s="97">
        <v>1426</v>
      </c>
      <c r="AZ86" s="98"/>
      <c r="BA86" s="194"/>
      <c r="BB86" s="97">
        <v>1424</v>
      </c>
      <c r="BC86" s="98"/>
      <c r="BD86" s="194"/>
      <c r="BE86" s="97">
        <v>1365</v>
      </c>
      <c r="BF86" s="98"/>
      <c r="BG86" s="194"/>
      <c r="BH86" s="97">
        <v>1444</v>
      </c>
      <c r="BI86" s="98"/>
      <c r="BJ86" s="194"/>
      <c r="BK86" s="97">
        <v>1551</v>
      </c>
      <c r="BL86" s="98"/>
      <c r="BM86" s="194"/>
      <c r="BN86" s="97">
        <v>1477</v>
      </c>
      <c r="BO86" s="98"/>
      <c r="BP86" s="194"/>
      <c r="BQ86" s="97">
        <v>1255</v>
      </c>
      <c r="BR86" s="98"/>
      <c r="BS86" s="194"/>
      <c r="BT86" s="97">
        <v>1250</v>
      </c>
      <c r="BU86" s="98"/>
      <c r="BV86" s="194"/>
      <c r="BW86" s="97">
        <v>1140</v>
      </c>
      <c r="BX86" s="98"/>
      <c r="BY86" s="99"/>
      <c r="BZ86" s="60">
        <v>1395</v>
      </c>
      <c r="CA86" s="59"/>
      <c r="CB86" s="59"/>
      <c r="CC86" s="59">
        <v>1455</v>
      </c>
      <c r="CD86" s="59"/>
      <c r="CE86" s="59"/>
      <c r="CF86" s="59">
        <v>1515</v>
      </c>
      <c r="CG86" s="59"/>
      <c r="CH86" s="59"/>
      <c r="CI86" s="59">
        <v>1555</v>
      </c>
      <c r="CJ86" s="59"/>
      <c r="CK86" s="59"/>
      <c r="CL86" s="59">
        <v>1190</v>
      </c>
      <c r="CM86" s="59"/>
      <c r="CN86" s="59"/>
      <c r="CO86" s="59">
        <v>1075</v>
      </c>
      <c r="CP86" s="59"/>
      <c r="CQ86" s="59"/>
      <c r="CR86" s="59">
        <v>1188</v>
      </c>
      <c r="CS86" s="59"/>
      <c r="CT86" s="59"/>
      <c r="CU86" s="59">
        <v>1258</v>
      </c>
      <c r="CV86" s="59"/>
      <c r="CW86" s="59"/>
      <c r="CX86" s="59">
        <v>1431</v>
      </c>
      <c r="CY86" s="59"/>
      <c r="CZ86" s="59"/>
      <c r="DA86" s="59">
        <v>1292</v>
      </c>
      <c r="DB86" s="59"/>
      <c r="DC86" s="59"/>
      <c r="DD86" s="59">
        <v>1289</v>
      </c>
      <c r="DE86" s="59"/>
      <c r="DF86" s="59"/>
      <c r="DG86" s="59">
        <v>1653</v>
      </c>
      <c r="DH86" s="59"/>
      <c r="DI86" s="102"/>
      <c r="DJ86" s="60"/>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102"/>
      <c r="ET86" s="60"/>
      <c r="EU86" s="59"/>
      <c r="EV86" s="59"/>
      <c r="EW86" s="59"/>
      <c r="EX86" s="59"/>
      <c r="EY86" s="59"/>
      <c r="EZ86" s="59"/>
      <c r="FA86" s="59"/>
      <c r="FB86" s="59"/>
      <c r="FC86" s="59"/>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102"/>
      <c r="GD86" s="60"/>
      <c r="GE86" s="59"/>
      <c r="GF86" s="59"/>
      <c r="GG86" s="59"/>
      <c r="GH86" s="59"/>
      <c r="GI86" s="59"/>
      <c r="GJ86" s="59"/>
      <c r="GK86" s="59"/>
      <c r="GL86" s="59"/>
      <c r="GM86" s="59"/>
      <c r="GN86" s="59"/>
      <c r="GO86" s="59"/>
      <c r="GP86" s="59"/>
      <c r="GQ86" s="59"/>
      <c r="GR86" s="59"/>
      <c r="GS86" s="59"/>
      <c r="GT86" s="59"/>
      <c r="GU86" s="59"/>
      <c r="GV86" s="59"/>
      <c r="GW86" s="59"/>
      <c r="GX86" s="59"/>
      <c r="GY86" s="59"/>
      <c r="GZ86" s="59"/>
      <c r="HA86" s="59"/>
      <c r="HB86" s="59"/>
      <c r="HC86" s="59"/>
      <c r="HD86" s="59"/>
      <c r="HE86" s="59"/>
      <c r="HF86" s="59"/>
      <c r="HG86" s="59"/>
      <c r="HH86" s="59"/>
      <c r="HI86" s="59"/>
      <c r="HJ86" s="59"/>
      <c r="HK86" s="59"/>
      <c r="HL86" s="59"/>
      <c r="HM86" s="102"/>
    </row>
    <row r="87" spans="2:221" ht="18" customHeight="1" x14ac:dyDescent="0.2">
      <c r="B87" s="161" t="s">
        <v>144</v>
      </c>
      <c r="C87" s="162"/>
      <c r="D87" s="162"/>
      <c r="E87" s="162"/>
      <c r="F87" s="162"/>
      <c r="G87" s="162"/>
      <c r="H87" s="162"/>
      <c r="I87" s="162"/>
      <c r="J87" s="162"/>
      <c r="K87" s="162"/>
      <c r="L87" s="162"/>
      <c r="M87" s="162"/>
      <c r="N87" s="162"/>
      <c r="O87" s="162"/>
      <c r="P87" s="162"/>
      <c r="Q87" s="162"/>
      <c r="R87" s="162"/>
      <c r="S87" s="162"/>
      <c r="T87" s="162"/>
      <c r="U87" s="163"/>
      <c r="V87" s="167" t="s">
        <v>206</v>
      </c>
      <c r="W87" s="168"/>
      <c r="X87" s="168"/>
      <c r="Y87" s="168"/>
      <c r="Z87" s="168"/>
      <c r="AA87" s="169"/>
      <c r="AB87" s="173">
        <v>5.11E-3</v>
      </c>
      <c r="AC87" s="174"/>
      <c r="AD87" s="174"/>
      <c r="AE87" s="174"/>
      <c r="AF87" s="175"/>
      <c r="AG87" s="91" t="s">
        <v>23</v>
      </c>
      <c r="AH87" s="92"/>
      <c r="AI87" s="92"/>
      <c r="AJ87" s="92"/>
      <c r="AK87" s="92"/>
      <c r="AL87" s="93">
        <f t="shared" si="2"/>
        <v>4416</v>
      </c>
      <c r="AM87" s="94"/>
      <c r="AN87" s="94"/>
      <c r="AO87" s="95"/>
      <c r="AP87" s="179">
        <v>254</v>
      </c>
      <c r="AQ87" s="64"/>
      <c r="AR87" s="64"/>
      <c r="AS87" s="386">
        <v>254</v>
      </c>
      <c r="AT87" s="183"/>
      <c r="AU87" s="179"/>
      <c r="AV87" s="386">
        <v>254</v>
      </c>
      <c r="AW87" s="183"/>
      <c r="AX87" s="179"/>
      <c r="AY87" s="386">
        <v>254</v>
      </c>
      <c r="AZ87" s="183"/>
      <c r="BA87" s="179"/>
      <c r="BB87" s="386">
        <v>254</v>
      </c>
      <c r="BC87" s="183"/>
      <c r="BD87" s="179"/>
      <c r="BE87" s="386">
        <v>254</v>
      </c>
      <c r="BF87" s="183"/>
      <c r="BG87" s="179"/>
      <c r="BH87" s="386">
        <v>254</v>
      </c>
      <c r="BI87" s="183"/>
      <c r="BJ87" s="179"/>
      <c r="BK87" s="386">
        <v>254</v>
      </c>
      <c r="BL87" s="183"/>
      <c r="BM87" s="179"/>
      <c r="BN87" s="386">
        <v>254</v>
      </c>
      <c r="BO87" s="183"/>
      <c r="BP87" s="179"/>
      <c r="BQ87" s="386">
        <v>254</v>
      </c>
      <c r="BR87" s="183"/>
      <c r="BS87" s="179"/>
      <c r="BT87" s="386">
        <v>254</v>
      </c>
      <c r="BU87" s="183"/>
      <c r="BV87" s="179"/>
      <c r="BW87" s="386">
        <v>254</v>
      </c>
      <c r="BX87" s="183"/>
      <c r="BY87" s="184"/>
      <c r="BZ87" s="180">
        <v>114</v>
      </c>
      <c r="CA87" s="64"/>
      <c r="CB87" s="64"/>
      <c r="CC87" s="64">
        <v>114</v>
      </c>
      <c r="CD87" s="64"/>
      <c r="CE87" s="64"/>
      <c r="CF87" s="64">
        <v>114</v>
      </c>
      <c r="CG87" s="64"/>
      <c r="CH87" s="64"/>
      <c r="CI87" s="64">
        <v>114</v>
      </c>
      <c r="CJ87" s="64"/>
      <c r="CK87" s="64"/>
      <c r="CL87" s="64">
        <v>114</v>
      </c>
      <c r="CM87" s="64"/>
      <c r="CN87" s="64"/>
      <c r="CO87" s="64">
        <v>114</v>
      </c>
      <c r="CP87" s="64"/>
      <c r="CQ87" s="64"/>
      <c r="CR87" s="64">
        <v>114</v>
      </c>
      <c r="CS87" s="64"/>
      <c r="CT87" s="64"/>
      <c r="CU87" s="64">
        <v>114</v>
      </c>
      <c r="CV87" s="64"/>
      <c r="CW87" s="64"/>
      <c r="CX87" s="64">
        <v>114</v>
      </c>
      <c r="CY87" s="64"/>
      <c r="CZ87" s="64"/>
      <c r="DA87" s="64">
        <v>114</v>
      </c>
      <c r="DB87" s="64"/>
      <c r="DC87" s="64"/>
      <c r="DD87" s="64">
        <v>114</v>
      </c>
      <c r="DE87" s="64"/>
      <c r="DF87" s="64"/>
      <c r="DG87" s="64">
        <v>114</v>
      </c>
      <c r="DH87" s="64"/>
      <c r="DI87" s="64"/>
      <c r="DJ87" s="180"/>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103"/>
      <c r="ET87" s="180"/>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103"/>
      <c r="GD87" s="180"/>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103"/>
    </row>
    <row r="88" spans="2:221" ht="18" customHeight="1" x14ac:dyDescent="0.2">
      <c r="B88" s="164"/>
      <c r="C88" s="165"/>
      <c r="D88" s="165"/>
      <c r="E88" s="165"/>
      <c r="F88" s="165"/>
      <c r="G88" s="165"/>
      <c r="H88" s="165"/>
      <c r="I88" s="165"/>
      <c r="J88" s="165"/>
      <c r="K88" s="165"/>
      <c r="L88" s="165"/>
      <c r="M88" s="165"/>
      <c r="N88" s="165"/>
      <c r="O88" s="165"/>
      <c r="P88" s="165"/>
      <c r="Q88" s="165"/>
      <c r="R88" s="165"/>
      <c r="S88" s="165"/>
      <c r="T88" s="165"/>
      <c r="U88" s="166"/>
      <c r="V88" s="170"/>
      <c r="W88" s="171"/>
      <c r="X88" s="171"/>
      <c r="Y88" s="171"/>
      <c r="Z88" s="171"/>
      <c r="AA88" s="172"/>
      <c r="AB88" s="176"/>
      <c r="AC88" s="177"/>
      <c r="AD88" s="177"/>
      <c r="AE88" s="177"/>
      <c r="AF88" s="178"/>
      <c r="AG88" s="91" t="s">
        <v>24</v>
      </c>
      <c r="AH88" s="92"/>
      <c r="AI88" s="92"/>
      <c r="AJ88" s="92"/>
      <c r="AK88" s="92"/>
      <c r="AL88" s="93">
        <f t="shared" si="2"/>
        <v>3954</v>
      </c>
      <c r="AM88" s="94"/>
      <c r="AN88" s="94"/>
      <c r="AO88" s="95"/>
      <c r="AP88" s="179">
        <v>194</v>
      </c>
      <c r="AQ88" s="64"/>
      <c r="AR88" s="64"/>
      <c r="AS88" s="386">
        <v>312</v>
      </c>
      <c r="AT88" s="183"/>
      <c r="AU88" s="179"/>
      <c r="AV88" s="386">
        <v>256</v>
      </c>
      <c r="AW88" s="183"/>
      <c r="AX88" s="179"/>
      <c r="AY88" s="386">
        <v>149</v>
      </c>
      <c r="AZ88" s="183"/>
      <c r="BA88" s="179"/>
      <c r="BB88" s="386">
        <v>30</v>
      </c>
      <c r="BC88" s="183"/>
      <c r="BD88" s="179"/>
      <c r="BE88" s="386">
        <v>16</v>
      </c>
      <c r="BF88" s="183"/>
      <c r="BG88" s="179"/>
      <c r="BH88" s="386">
        <v>26</v>
      </c>
      <c r="BI88" s="183"/>
      <c r="BJ88" s="179"/>
      <c r="BK88" s="386">
        <v>12</v>
      </c>
      <c r="BL88" s="183"/>
      <c r="BM88" s="179"/>
      <c r="BN88" s="386">
        <v>28</v>
      </c>
      <c r="BO88" s="183"/>
      <c r="BP88" s="179"/>
      <c r="BQ88" s="386">
        <v>21</v>
      </c>
      <c r="BR88" s="183"/>
      <c r="BS88" s="179"/>
      <c r="BT88" s="386">
        <v>1</v>
      </c>
      <c r="BU88" s="183"/>
      <c r="BV88" s="179"/>
      <c r="BW88" s="386">
        <v>85</v>
      </c>
      <c r="BX88" s="183"/>
      <c r="BY88" s="184"/>
      <c r="BZ88" s="180">
        <v>160</v>
      </c>
      <c r="CA88" s="64"/>
      <c r="CB88" s="64"/>
      <c r="CC88" s="64">
        <v>95</v>
      </c>
      <c r="CD88" s="64"/>
      <c r="CE88" s="64"/>
      <c r="CF88" s="64">
        <v>122</v>
      </c>
      <c r="CG88" s="64"/>
      <c r="CH88" s="64"/>
      <c r="CI88" s="64">
        <v>100</v>
      </c>
      <c r="CJ88" s="64"/>
      <c r="CK88" s="64"/>
      <c r="CL88" s="64">
        <v>126</v>
      </c>
      <c r="CM88" s="64"/>
      <c r="CN88" s="64"/>
      <c r="CO88" s="64">
        <v>89</v>
      </c>
      <c r="CP88" s="64"/>
      <c r="CQ88" s="64"/>
      <c r="CR88" s="64">
        <v>76</v>
      </c>
      <c r="CS88" s="64"/>
      <c r="CT88" s="64"/>
      <c r="CU88" s="64">
        <v>351</v>
      </c>
      <c r="CV88" s="64"/>
      <c r="CW88" s="64"/>
      <c r="CX88" s="64">
        <v>469</v>
      </c>
      <c r="CY88" s="64"/>
      <c r="CZ88" s="64"/>
      <c r="DA88" s="64">
        <v>464</v>
      </c>
      <c r="DB88" s="64"/>
      <c r="DC88" s="64"/>
      <c r="DD88" s="64">
        <v>410</v>
      </c>
      <c r="DE88" s="64"/>
      <c r="DF88" s="64"/>
      <c r="DG88" s="64">
        <v>362</v>
      </c>
      <c r="DH88" s="64"/>
      <c r="DI88" s="103"/>
      <c r="DJ88" s="180"/>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103"/>
      <c r="ET88" s="180"/>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103"/>
      <c r="GD88" s="180"/>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103"/>
    </row>
    <row r="89" spans="2:221" ht="18" customHeight="1" x14ac:dyDescent="0.2">
      <c r="B89" s="185" t="s">
        <v>145</v>
      </c>
      <c r="C89" s="186"/>
      <c r="D89" s="186"/>
      <c r="E89" s="186"/>
      <c r="F89" s="186"/>
      <c r="G89" s="186"/>
      <c r="H89" s="186"/>
      <c r="I89" s="186"/>
      <c r="J89" s="186"/>
      <c r="K89" s="186"/>
      <c r="L89" s="186"/>
      <c r="M89" s="186"/>
      <c r="N89" s="186"/>
      <c r="O89" s="186"/>
      <c r="P89" s="186"/>
      <c r="Q89" s="186"/>
      <c r="R89" s="186"/>
      <c r="S89" s="186"/>
      <c r="T89" s="186"/>
      <c r="U89" s="187"/>
      <c r="V89" s="188" t="s">
        <v>207</v>
      </c>
      <c r="W89" s="189"/>
      <c r="X89" s="189"/>
      <c r="Y89" s="189"/>
      <c r="Z89" s="189"/>
      <c r="AA89" s="190"/>
      <c r="AB89" s="191">
        <v>1.5100000000000001E-3</v>
      </c>
      <c r="AC89" s="192"/>
      <c r="AD89" s="192"/>
      <c r="AE89" s="192"/>
      <c r="AF89" s="193"/>
      <c r="AG89" s="69" t="s">
        <v>23</v>
      </c>
      <c r="AH89" s="70"/>
      <c r="AI89" s="70"/>
      <c r="AJ89" s="70"/>
      <c r="AK89" s="70"/>
      <c r="AL89" s="71">
        <f t="shared" si="2"/>
        <v>1104</v>
      </c>
      <c r="AM89" s="72"/>
      <c r="AN89" s="72"/>
      <c r="AO89" s="73"/>
      <c r="AP89" s="194">
        <v>31</v>
      </c>
      <c r="AQ89" s="59"/>
      <c r="AR89" s="59"/>
      <c r="AS89" s="97">
        <v>31</v>
      </c>
      <c r="AT89" s="98"/>
      <c r="AU89" s="194"/>
      <c r="AV89" s="97">
        <v>31</v>
      </c>
      <c r="AW89" s="98"/>
      <c r="AX89" s="194"/>
      <c r="AY89" s="97">
        <v>31</v>
      </c>
      <c r="AZ89" s="98"/>
      <c r="BA89" s="194"/>
      <c r="BB89" s="97">
        <v>31</v>
      </c>
      <c r="BC89" s="98"/>
      <c r="BD89" s="194"/>
      <c r="BE89" s="97">
        <v>31</v>
      </c>
      <c r="BF89" s="98"/>
      <c r="BG89" s="194"/>
      <c r="BH89" s="97">
        <v>31</v>
      </c>
      <c r="BI89" s="98"/>
      <c r="BJ89" s="194"/>
      <c r="BK89" s="97">
        <v>31</v>
      </c>
      <c r="BL89" s="98"/>
      <c r="BM89" s="194"/>
      <c r="BN89" s="97">
        <v>31</v>
      </c>
      <c r="BO89" s="98"/>
      <c r="BP89" s="194"/>
      <c r="BQ89" s="97">
        <v>31</v>
      </c>
      <c r="BR89" s="98"/>
      <c r="BS89" s="194"/>
      <c r="BT89" s="97">
        <v>31</v>
      </c>
      <c r="BU89" s="98"/>
      <c r="BV89" s="194"/>
      <c r="BW89" s="97">
        <v>31</v>
      </c>
      <c r="BX89" s="98"/>
      <c r="BY89" s="99"/>
      <c r="BZ89" s="60">
        <v>61</v>
      </c>
      <c r="CA89" s="59"/>
      <c r="CB89" s="59"/>
      <c r="CC89" s="59">
        <v>61</v>
      </c>
      <c r="CD89" s="59"/>
      <c r="CE89" s="59"/>
      <c r="CF89" s="59">
        <v>61</v>
      </c>
      <c r="CG89" s="59"/>
      <c r="CH89" s="59"/>
      <c r="CI89" s="59">
        <v>61</v>
      </c>
      <c r="CJ89" s="59"/>
      <c r="CK89" s="59"/>
      <c r="CL89" s="59">
        <v>61</v>
      </c>
      <c r="CM89" s="59"/>
      <c r="CN89" s="59"/>
      <c r="CO89" s="59">
        <v>61</v>
      </c>
      <c r="CP89" s="59"/>
      <c r="CQ89" s="59"/>
      <c r="CR89" s="59">
        <v>61</v>
      </c>
      <c r="CS89" s="59"/>
      <c r="CT89" s="59"/>
      <c r="CU89" s="59">
        <v>61</v>
      </c>
      <c r="CV89" s="59"/>
      <c r="CW89" s="59"/>
      <c r="CX89" s="59">
        <v>61</v>
      </c>
      <c r="CY89" s="59"/>
      <c r="CZ89" s="59"/>
      <c r="DA89" s="59">
        <v>61</v>
      </c>
      <c r="DB89" s="59"/>
      <c r="DC89" s="59"/>
      <c r="DD89" s="59">
        <v>61</v>
      </c>
      <c r="DE89" s="59"/>
      <c r="DF89" s="59"/>
      <c r="DG89" s="59">
        <v>61</v>
      </c>
      <c r="DH89" s="59"/>
      <c r="DI89" s="59"/>
      <c r="DJ89" s="60"/>
      <c r="DK89" s="59"/>
      <c r="DL89" s="59"/>
      <c r="DM89" s="59"/>
      <c r="DN89" s="59"/>
      <c r="DO89" s="59"/>
      <c r="DP89" s="59"/>
      <c r="DQ89" s="59"/>
      <c r="DR89" s="59"/>
      <c r="DS89" s="59"/>
      <c r="DT89" s="59"/>
      <c r="DU89" s="59"/>
      <c r="DV89" s="59"/>
      <c r="DW89" s="59"/>
      <c r="DX89" s="59"/>
      <c r="DY89" s="59"/>
      <c r="DZ89" s="59"/>
      <c r="EA89" s="59"/>
      <c r="EB89" s="59"/>
      <c r="EC89" s="59"/>
      <c r="ED89" s="59"/>
      <c r="EE89" s="59"/>
      <c r="EF89" s="59"/>
      <c r="EG89" s="59"/>
      <c r="EH89" s="59"/>
      <c r="EI89" s="59"/>
      <c r="EJ89" s="59"/>
      <c r="EK89" s="59"/>
      <c r="EL89" s="59"/>
      <c r="EM89" s="59"/>
      <c r="EN89" s="59"/>
      <c r="EO89" s="59"/>
      <c r="EP89" s="59"/>
      <c r="EQ89" s="59"/>
      <c r="ER89" s="59"/>
      <c r="ES89" s="102"/>
      <c r="ET89" s="60"/>
      <c r="EU89" s="59"/>
      <c r="EV89" s="59"/>
      <c r="EW89" s="59"/>
      <c r="EX89" s="59"/>
      <c r="EY89" s="59"/>
      <c r="EZ89" s="59"/>
      <c r="FA89" s="59"/>
      <c r="FB89" s="59"/>
      <c r="FC89" s="59"/>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102"/>
      <c r="GD89" s="60"/>
      <c r="GE89" s="59"/>
      <c r="GF89" s="59"/>
      <c r="GG89" s="59"/>
      <c r="GH89" s="59"/>
      <c r="GI89" s="59"/>
      <c r="GJ89" s="59"/>
      <c r="GK89" s="59"/>
      <c r="GL89" s="59"/>
      <c r="GM89" s="59"/>
      <c r="GN89" s="59"/>
      <c r="GO89" s="59"/>
      <c r="GP89" s="59"/>
      <c r="GQ89" s="59"/>
      <c r="GR89" s="59"/>
      <c r="GS89" s="59"/>
      <c r="GT89" s="59"/>
      <c r="GU89" s="59"/>
      <c r="GV89" s="59"/>
      <c r="GW89" s="59"/>
      <c r="GX89" s="59"/>
      <c r="GY89" s="59"/>
      <c r="GZ89" s="59"/>
      <c r="HA89" s="59"/>
      <c r="HB89" s="59"/>
      <c r="HC89" s="59"/>
      <c r="HD89" s="59"/>
      <c r="HE89" s="59"/>
      <c r="HF89" s="59"/>
      <c r="HG89" s="59"/>
      <c r="HH89" s="59"/>
      <c r="HI89" s="59"/>
      <c r="HJ89" s="59"/>
      <c r="HK89" s="59"/>
      <c r="HL89" s="59"/>
      <c r="HM89" s="102"/>
    </row>
    <row r="90" spans="2:221" ht="18" customHeight="1" x14ac:dyDescent="0.2">
      <c r="B90" s="135"/>
      <c r="C90" s="136"/>
      <c r="D90" s="136"/>
      <c r="E90" s="136"/>
      <c r="F90" s="136"/>
      <c r="G90" s="136"/>
      <c r="H90" s="136"/>
      <c r="I90" s="136"/>
      <c r="J90" s="136"/>
      <c r="K90" s="136"/>
      <c r="L90" s="136"/>
      <c r="M90" s="136"/>
      <c r="N90" s="136"/>
      <c r="O90" s="136"/>
      <c r="P90" s="136"/>
      <c r="Q90" s="136"/>
      <c r="R90" s="136"/>
      <c r="S90" s="136"/>
      <c r="T90" s="136"/>
      <c r="U90" s="137"/>
      <c r="V90" s="141"/>
      <c r="W90" s="142"/>
      <c r="X90" s="142"/>
      <c r="Y90" s="142"/>
      <c r="Z90" s="142"/>
      <c r="AA90" s="143"/>
      <c r="AB90" s="147"/>
      <c r="AC90" s="148"/>
      <c r="AD90" s="148"/>
      <c r="AE90" s="148"/>
      <c r="AF90" s="149"/>
      <c r="AG90" s="69" t="s">
        <v>24</v>
      </c>
      <c r="AH90" s="70"/>
      <c r="AI90" s="70"/>
      <c r="AJ90" s="70"/>
      <c r="AK90" s="70"/>
      <c r="AL90" s="71">
        <f t="shared" si="2"/>
        <v>1127</v>
      </c>
      <c r="AM90" s="72"/>
      <c r="AN90" s="72"/>
      <c r="AO90" s="73"/>
      <c r="AP90" s="194">
        <v>41</v>
      </c>
      <c r="AQ90" s="59"/>
      <c r="AR90" s="59"/>
      <c r="AS90" s="97">
        <v>138</v>
      </c>
      <c r="AT90" s="98"/>
      <c r="AU90" s="194"/>
      <c r="AV90" s="97">
        <v>156</v>
      </c>
      <c r="AW90" s="98"/>
      <c r="AX90" s="194"/>
      <c r="AY90" s="97">
        <v>205</v>
      </c>
      <c r="AZ90" s="98"/>
      <c r="BA90" s="194"/>
      <c r="BB90" s="97">
        <v>5</v>
      </c>
      <c r="BC90" s="98"/>
      <c r="BD90" s="194"/>
      <c r="BE90" s="97">
        <v>0</v>
      </c>
      <c r="BF90" s="98"/>
      <c r="BG90" s="194"/>
      <c r="BH90" s="97">
        <v>0</v>
      </c>
      <c r="BI90" s="98"/>
      <c r="BJ90" s="194"/>
      <c r="BK90" s="97">
        <v>1</v>
      </c>
      <c r="BL90" s="98"/>
      <c r="BM90" s="194"/>
      <c r="BN90" s="97">
        <v>2</v>
      </c>
      <c r="BO90" s="98"/>
      <c r="BP90" s="194"/>
      <c r="BQ90" s="97">
        <v>1</v>
      </c>
      <c r="BR90" s="98"/>
      <c r="BS90" s="194"/>
      <c r="BT90" s="97">
        <v>1</v>
      </c>
      <c r="BU90" s="98"/>
      <c r="BV90" s="194"/>
      <c r="BW90" s="97">
        <v>34</v>
      </c>
      <c r="BX90" s="98"/>
      <c r="BY90" s="99"/>
      <c r="BZ90" s="60">
        <v>60</v>
      </c>
      <c r="CA90" s="59"/>
      <c r="CB90" s="59"/>
      <c r="CC90" s="59">
        <v>63</v>
      </c>
      <c r="CD90" s="59"/>
      <c r="CE90" s="59"/>
      <c r="CF90" s="59">
        <v>62</v>
      </c>
      <c r="CG90" s="59"/>
      <c r="CH90" s="59"/>
      <c r="CI90" s="59">
        <v>59</v>
      </c>
      <c r="CJ90" s="59"/>
      <c r="CK90" s="59"/>
      <c r="CL90" s="59">
        <v>57</v>
      </c>
      <c r="CM90" s="59"/>
      <c r="CN90" s="59"/>
      <c r="CO90" s="59">
        <v>61</v>
      </c>
      <c r="CP90" s="59"/>
      <c r="CQ90" s="59"/>
      <c r="CR90" s="59">
        <v>40</v>
      </c>
      <c r="CS90" s="59"/>
      <c r="CT90" s="59"/>
      <c r="CU90" s="59">
        <v>16</v>
      </c>
      <c r="CV90" s="59"/>
      <c r="CW90" s="59"/>
      <c r="CX90" s="59">
        <v>76</v>
      </c>
      <c r="CY90" s="59"/>
      <c r="CZ90" s="59"/>
      <c r="DA90" s="59">
        <v>12</v>
      </c>
      <c r="DB90" s="59"/>
      <c r="DC90" s="59"/>
      <c r="DD90" s="59">
        <v>19</v>
      </c>
      <c r="DE90" s="59"/>
      <c r="DF90" s="59"/>
      <c r="DG90" s="59">
        <v>18</v>
      </c>
      <c r="DH90" s="59"/>
      <c r="DI90" s="102"/>
      <c r="DJ90" s="60"/>
      <c r="DK90" s="59"/>
      <c r="DL90" s="59"/>
      <c r="DM90" s="59"/>
      <c r="DN90" s="59"/>
      <c r="DO90" s="59"/>
      <c r="DP90" s="59"/>
      <c r="DQ90" s="59"/>
      <c r="DR90" s="59"/>
      <c r="DS90" s="59"/>
      <c r="DT90" s="59"/>
      <c r="DU90" s="59"/>
      <c r="DV90" s="59"/>
      <c r="DW90" s="59"/>
      <c r="DX90" s="59"/>
      <c r="DY90" s="59"/>
      <c r="DZ90" s="59"/>
      <c r="EA90" s="59"/>
      <c r="EB90" s="59"/>
      <c r="EC90" s="59"/>
      <c r="ED90" s="59"/>
      <c r="EE90" s="59"/>
      <c r="EF90" s="59"/>
      <c r="EG90" s="59"/>
      <c r="EH90" s="59"/>
      <c r="EI90" s="59"/>
      <c r="EJ90" s="59"/>
      <c r="EK90" s="59"/>
      <c r="EL90" s="59"/>
      <c r="EM90" s="59"/>
      <c r="EN90" s="59"/>
      <c r="EO90" s="59"/>
      <c r="EP90" s="59"/>
      <c r="EQ90" s="59"/>
      <c r="ER90" s="59"/>
      <c r="ES90" s="102"/>
      <c r="ET90" s="60"/>
      <c r="EU90" s="59"/>
      <c r="EV90" s="59"/>
      <c r="EW90" s="59"/>
      <c r="EX90" s="59"/>
      <c r="EY90" s="59"/>
      <c r="EZ90" s="59"/>
      <c r="FA90" s="59"/>
      <c r="FB90" s="59"/>
      <c r="FC90" s="59"/>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102"/>
      <c r="GD90" s="60"/>
      <c r="GE90" s="59"/>
      <c r="GF90" s="59"/>
      <c r="GG90" s="59"/>
      <c r="GH90" s="59"/>
      <c r="GI90" s="59"/>
      <c r="GJ90" s="59"/>
      <c r="GK90" s="59"/>
      <c r="GL90" s="59"/>
      <c r="GM90" s="59"/>
      <c r="GN90" s="59"/>
      <c r="GO90" s="59"/>
      <c r="GP90" s="59"/>
      <c r="GQ90" s="59"/>
      <c r="GR90" s="59"/>
      <c r="GS90" s="59"/>
      <c r="GT90" s="59"/>
      <c r="GU90" s="59"/>
      <c r="GV90" s="59"/>
      <c r="GW90" s="59"/>
      <c r="GX90" s="59"/>
      <c r="GY90" s="59"/>
      <c r="GZ90" s="59"/>
      <c r="HA90" s="59"/>
      <c r="HB90" s="59"/>
      <c r="HC90" s="59"/>
      <c r="HD90" s="59"/>
      <c r="HE90" s="59"/>
      <c r="HF90" s="59"/>
      <c r="HG90" s="59"/>
      <c r="HH90" s="59"/>
      <c r="HI90" s="59"/>
      <c r="HJ90" s="59"/>
      <c r="HK90" s="59"/>
      <c r="HL90" s="59"/>
      <c r="HM90" s="102"/>
    </row>
    <row r="91" spans="2:221" ht="18" customHeight="1" x14ac:dyDescent="0.2">
      <c r="B91" s="161" t="s">
        <v>146</v>
      </c>
      <c r="C91" s="162"/>
      <c r="D91" s="162"/>
      <c r="E91" s="162"/>
      <c r="F91" s="162"/>
      <c r="G91" s="162"/>
      <c r="H91" s="162"/>
      <c r="I91" s="162"/>
      <c r="J91" s="162"/>
      <c r="K91" s="162"/>
      <c r="L91" s="162"/>
      <c r="M91" s="162"/>
      <c r="N91" s="162"/>
      <c r="O91" s="162"/>
      <c r="P91" s="162"/>
      <c r="Q91" s="162"/>
      <c r="R91" s="162"/>
      <c r="S91" s="162"/>
      <c r="T91" s="162"/>
      <c r="U91" s="163"/>
      <c r="V91" s="167" t="s">
        <v>208</v>
      </c>
      <c r="W91" s="168"/>
      <c r="X91" s="168"/>
      <c r="Y91" s="168"/>
      <c r="Z91" s="168"/>
      <c r="AA91" s="169"/>
      <c r="AB91" s="173">
        <v>2.9780000000000001E-2</v>
      </c>
      <c r="AC91" s="174"/>
      <c r="AD91" s="174"/>
      <c r="AE91" s="174"/>
      <c r="AF91" s="175"/>
      <c r="AG91" s="91" t="s">
        <v>23</v>
      </c>
      <c r="AH91" s="92"/>
      <c r="AI91" s="92"/>
      <c r="AJ91" s="92"/>
      <c r="AK91" s="92"/>
      <c r="AL91" s="93">
        <f t="shared" si="2"/>
        <v>1368</v>
      </c>
      <c r="AM91" s="94"/>
      <c r="AN91" s="94"/>
      <c r="AO91" s="95"/>
      <c r="AP91" s="179">
        <v>71</v>
      </c>
      <c r="AQ91" s="64"/>
      <c r="AR91" s="64"/>
      <c r="AS91" s="386">
        <v>71</v>
      </c>
      <c r="AT91" s="183"/>
      <c r="AU91" s="179"/>
      <c r="AV91" s="386">
        <v>71</v>
      </c>
      <c r="AW91" s="183"/>
      <c r="AX91" s="179"/>
      <c r="AY91" s="386">
        <v>71</v>
      </c>
      <c r="AZ91" s="183"/>
      <c r="BA91" s="179"/>
      <c r="BB91" s="386">
        <v>71</v>
      </c>
      <c r="BC91" s="183"/>
      <c r="BD91" s="179"/>
      <c r="BE91" s="386">
        <v>71</v>
      </c>
      <c r="BF91" s="183"/>
      <c r="BG91" s="179"/>
      <c r="BH91" s="386">
        <v>71</v>
      </c>
      <c r="BI91" s="183"/>
      <c r="BJ91" s="179"/>
      <c r="BK91" s="386">
        <v>71</v>
      </c>
      <c r="BL91" s="183"/>
      <c r="BM91" s="179"/>
      <c r="BN91" s="386">
        <v>71</v>
      </c>
      <c r="BO91" s="183"/>
      <c r="BP91" s="179"/>
      <c r="BQ91" s="386">
        <v>71</v>
      </c>
      <c r="BR91" s="183"/>
      <c r="BS91" s="179"/>
      <c r="BT91" s="386">
        <v>71</v>
      </c>
      <c r="BU91" s="183"/>
      <c r="BV91" s="179"/>
      <c r="BW91" s="386">
        <v>71</v>
      </c>
      <c r="BX91" s="183"/>
      <c r="BY91" s="184"/>
      <c r="BZ91" s="180">
        <v>43</v>
      </c>
      <c r="CA91" s="64"/>
      <c r="CB91" s="64"/>
      <c r="CC91" s="180">
        <v>43</v>
      </c>
      <c r="CD91" s="64"/>
      <c r="CE91" s="386"/>
      <c r="CF91" s="64">
        <v>43</v>
      </c>
      <c r="CG91" s="64"/>
      <c r="CH91" s="64"/>
      <c r="CI91" s="64">
        <v>43</v>
      </c>
      <c r="CJ91" s="64"/>
      <c r="CK91" s="64"/>
      <c r="CL91" s="64">
        <v>43</v>
      </c>
      <c r="CM91" s="64"/>
      <c r="CN91" s="64"/>
      <c r="CO91" s="64">
        <v>43</v>
      </c>
      <c r="CP91" s="64"/>
      <c r="CQ91" s="64"/>
      <c r="CR91" s="64">
        <v>43</v>
      </c>
      <c r="CS91" s="64"/>
      <c r="CT91" s="64"/>
      <c r="CU91" s="64">
        <v>43</v>
      </c>
      <c r="CV91" s="64"/>
      <c r="CW91" s="64"/>
      <c r="CX91" s="64">
        <v>43</v>
      </c>
      <c r="CY91" s="64"/>
      <c r="CZ91" s="64"/>
      <c r="DA91" s="64">
        <v>43</v>
      </c>
      <c r="DB91" s="64"/>
      <c r="DC91" s="64"/>
      <c r="DD91" s="64">
        <v>43</v>
      </c>
      <c r="DE91" s="64"/>
      <c r="DF91" s="64"/>
      <c r="DG91" s="64">
        <v>43</v>
      </c>
      <c r="DH91" s="64"/>
      <c r="DI91" s="64"/>
      <c r="DJ91" s="180"/>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103"/>
      <c r="ET91" s="180"/>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103"/>
      <c r="GD91" s="180"/>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103"/>
    </row>
    <row r="92" spans="2:221" ht="18" customHeight="1" x14ac:dyDescent="0.2">
      <c r="B92" s="164"/>
      <c r="C92" s="165"/>
      <c r="D92" s="165"/>
      <c r="E92" s="165"/>
      <c r="F92" s="165"/>
      <c r="G92" s="165"/>
      <c r="H92" s="165"/>
      <c r="I92" s="165"/>
      <c r="J92" s="165"/>
      <c r="K92" s="165"/>
      <c r="L92" s="165"/>
      <c r="M92" s="165"/>
      <c r="N92" s="165"/>
      <c r="O92" s="165"/>
      <c r="P92" s="165"/>
      <c r="Q92" s="165"/>
      <c r="R92" s="165"/>
      <c r="S92" s="165"/>
      <c r="T92" s="165"/>
      <c r="U92" s="166"/>
      <c r="V92" s="170"/>
      <c r="W92" s="171"/>
      <c r="X92" s="171"/>
      <c r="Y92" s="171"/>
      <c r="Z92" s="171"/>
      <c r="AA92" s="172"/>
      <c r="AB92" s="176"/>
      <c r="AC92" s="177"/>
      <c r="AD92" s="177"/>
      <c r="AE92" s="177"/>
      <c r="AF92" s="178"/>
      <c r="AG92" s="91" t="s">
        <v>24</v>
      </c>
      <c r="AH92" s="92"/>
      <c r="AI92" s="92"/>
      <c r="AJ92" s="92"/>
      <c r="AK92" s="92"/>
      <c r="AL92" s="93">
        <f t="shared" si="2"/>
        <v>731</v>
      </c>
      <c r="AM92" s="94"/>
      <c r="AN92" s="94"/>
      <c r="AO92" s="95"/>
      <c r="AP92" s="179">
        <v>14</v>
      </c>
      <c r="AQ92" s="64"/>
      <c r="AR92" s="64"/>
      <c r="AS92" s="386">
        <v>29</v>
      </c>
      <c r="AT92" s="183"/>
      <c r="AU92" s="179"/>
      <c r="AV92" s="386">
        <v>27</v>
      </c>
      <c r="AW92" s="183"/>
      <c r="AX92" s="179"/>
      <c r="AY92" s="386">
        <v>41</v>
      </c>
      <c r="AZ92" s="183"/>
      <c r="BA92" s="179"/>
      <c r="BB92" s="386">
        <v>48</v>
      </c>
      <c r="BC92" s="183"/>
      <c r="BD92" s="179"/>
      <c r="BE92" s="386">
        <v>47</v>
      </c>
      <c r="BF92" s="183"/>
      <c r="BG92" s="179"/>
      <c r="BH92" s="386">
        <v>68</v>
      </c>
      <c r="BI92" s="183"/>
      <c r="BJ92" s="179"/>
      <c r="BK92" s="386">
        <v>60</v>
      </c>
      <c r="BL92" s="183"/>
      <c r="BM92" s="179"/>
      <c r="BN92" s="386">
        <v>56</v>
      </c>
      <c r="BO92" s="183"/>
      <c r="BP92" s="179"/>
      <c r="BQ92" s="386">
        <v>54</v>
      </c>
      <c r="BR92" s="183"/>
      <c r="BS92" s="179"/>
      <c r="BT92" s="386">
        <v>66</v>
      </c>
      <c r="BU92" s="183"/>
      <c r="BV92" s="179"/>
      <c r="BW92" s="386">
        <v>62</v>
      </c>
      <c r="BX92" s="183"/>
      <c r="BY92" s="184"/>
      <c r="BZ92" s="180">
        <v>21</v>
      </c>
      <c r="CA92" s="64"/>
      <c r="CB92" s="64"/>
      <c r="CC92" s="64">
        <v>73</v>
      </c>
      <c r="CD92" s="64"/>
      <c r="CE92" s="64"/>
      <c r="CF92" s="64">
        <v>65</v>
      </c>
      <c r="CG92" s="64"/>
      <c r="CH92" s="64"/>
      <c r="CI92" s="64">
        <v>0</v>
      </c>
      <c r="CJ92" s="64"/>
      <c r="CK92" s="64"/>
      <c r="CL92" s="64">
        <v>0</v>
      </c>
      <c r="CM92" s="64"/>
      <c r="CN92" s="64"/>
      <c r="CO92" s="64">
        <v>0</v>
      </c>
      <c r="CP92" s="64"/>
      <c r="CQ92" s="64"/>
      <c r="CR92" s="64">
        <v>0</v>
      </c>
      <c r="CS92" s="64"/>
      <c r="CT92" s="64"/>
      <c r="CU92" s="64">
        <v>0</v>
      </c>
      <c r="CV92" s="64"/>
      <c r="CW92" s="64"/>
      <c r="CX92" s="64">
        <v>0</v>
      </c>
      <c r="CY92" s="64"/>
      <c r="CZ92" s="64"/>
      <c r="DA92" s="64">
        <v>0</v>
      </c>
      <c r="DB92" s="64"/>
      <c r="DC92" s="64"/>
      <c r="DD92" s="64">
        <v>0</v>
      </c>
      <c r="DE92" s="64"/>
      <c r="DF92" s="64"/>
      <c r="DG92" s="64">
        <v>0</v>
      </c>
      <c r="DH92" s="64"/>
      <c r="DI92" s="103"/>
      <c r="DJ92" s="180"/>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103"/>
      <c r="ET92" s="180"/>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103"/>
      <c r="GD92" s="180"/>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103"/>
    </row>
    <row r="93" spans="2:221" ht="18" customHeight="1" x14ac:dyDescent="0.2">
      <c r="B93" s="185" t="s">
        <v>147</v>
      </c>
      <c r="C93" s="186"/>
      <c r="D93" s="186"/>
      <c r="E93" s="186"/>
      <c r="F93" s="186"/>
      <c r="G93" s="186"/>
      <c r="H93" s="186"/>
      <c r="I93" s="186"/>
      <c r="J93" s="186"/>
      <c r="K93" s="186"/>
      <c r="L93" s="186"/>
      <c r="M93" s="186"/>
      <c r="N93" s="186"/>
      <c r="O93" s="186"/>
      <c r="P93" s="186"/>
      <c r="Q93" s="186"/>
      <c r="R93" s="186"/>
      <c r="S93" s="186"/>
      <c r="T93" s="186"/>
      <c r="U93" s="187"/>
      <c r="V93" s="188" t="s">
        <v>209</v>
      </c>
      <c r="W93" s="189"/>
      <c r="X93" s="189"/>
      <c r="Y93" s="189"/>
      <c r="Z93" s="189"/>
      <c r="AA93" s="190"/>
      <c r="AB93" s="191">
        <v>8.4000000000000003E-4</v>
      </c>
      <c r="AC93" s="192"/>
      <c r="AD93" s="192"/>
      <c r="AE93" s="192"/>
      <c r="AF93" s="193"/>
      <c r="AG93" s="69" t="s">
        <v>23</v>
      </c>
      <c r="AH93" s="70"/>
      <c r="AI93" s="70"/>
      <c r="AJ93" s="70"/>
      <c r="AK93" s="70"/>
      <c r="AL93" s="71">
        <f t="shared" si="2"/>
        <v>2388</v>
      </c>
      <c r="AM93" s="72"/>
      <c r="AN93" s="72"/>
      <c r="AO93" s="73"/>
      <c r="AP93" s="194">
        <v>85</v>
      </c>
      <c r="AQ93" s="59"/>
      <c r="AR93" s="59"/>
      <c r="AS93" s="97">
        <v>85</v>
      </c>
      <c r="AT93" s="98"/>
      <c r="AU93" s="194"/>
      <c r="AV93" s="97">
        <v>85</v>
      </c>
      <c r="AW93" s="98"/>
      <c r="AX93" s="194"/>
      <c r="AY93" s="97">
        <v>85</v>
      </c>
      <c r="AZ93" s="98"/>
      <c r="BA93" s="194"/>
      <c r="BB93" s="97">
        <v>85</v>
      </c>
      <c r="BC93" s="98"/>
      <c r="BD93" s="194"/>
      <c r="BE93" s="97">
        <v>85</v>
      </c>
      <c r="BF93" s="98"/>
      <c r="BG93" s="194"/>
      <c r="BH93" s="97">
        <v>85</v>
      </c>
      <c r="BI93" s="98"/>
      <c r="BJ93" s="194"/>
      <c r="BK93" s="97">
        <v>85</v>
      </c>
      <c r="BL93" s="98"/>
      <c r="BM93" s="194"/>
      <c r="BN93" s="97">
        <v>85</v>
      </c>
      <c r="BO93" s="98"/>
      <c r="BP93" s="194"/>
      <c r="BQ93" s="97">
        <v>85</v>
      </c>
      <c r="BR93" s="98"/>
      <c r="BS93" s="194"/>
      <c r="BT93" s="97">
        <v>85</v>
      </c>
      <c r="BU93" s="98"/>
      <c r="BV93" s="194"/>
      <c r="BW93" s="97">
        <v>85</v>
      </c>
      <c r="BX93" s="98"/>
      <c r="BY93" s="99"/>
      <c r="BZ93" s="60">
        <v>114</v>
      </c>
      <c r="CA93" s="59"/>
      <c r="CB93" s="59"/>
      <c r="CC93" s="59">
        <v>114</v>
      </c>
      <c r="CD93" s="59"/>
      <c r="CE93" s="59"/>
      <c r="CF93" s="59">
        <v>114</v>
      </c>
      <c r="CG93" s="59"/>
      <c r="CH93" s="59"/>
      <c r="CI93" s="59">
        <v>114</v>
      </c>
      <c r="CJ93" s="59"/>
      <c r="CK93" s="59"/>
      <c r="CL93" s="59">
        <v>114</v>
      </c>
      <c r="CM93" s="59"/>
      <c r="CN93" s="59"/>
      <c r="CO93" s="59">
        <v>114</v>
      </c>
      <c r="CP93" s="59"/>
      <c r="CQ93" s="59"/>
      <c r="CR93" s="59">
        <v>114</v>
      </c>
      <c r="CS93" s="59"/>
      <c r="CT93" s="59"/>
      <c r="CU93" s="59">
        <v>114</v>
      </c>
      <c r="CV93" s="59"/>
      <c r="CW93" s="59"/>
      <c r="CX93" s="59">
        <v>114</v>
      </c>
      <c r="CY93" s="59"/>
      <c r="CZ93" s="59"/>
      <c r="DA93" s="59">
        <v>114</v>
      </c>
      <c r="DB93" s="59"/>
      <c r="DC93" s="59"/>
      <c r="DD93" s="59">
        <v>114</v>
      </c>
      <c r="DE93" s="59"/>
      <c r="DF93" s="59"/>
      <c r="DG93" s="59">
        <v>114</v>
      </c>
      <c r="DH93" s="59"/>
      <c r="DI93" s="59"/>
      <c r="DJ93" s="60"/>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102"/>
      <c r="ET93" s="60"/>
      <c r="EU93" s="59"/>
      <c r="EV93" s="59"/>
      <c r="EW93" s="59"/>
      <c r="EX93" s="59"/>
      <c r="EY93" s="59"/>
      <c r="EZ93" s="59"/>
      <c r="FA93" s="59"/>
      <c r="FB93" s="59"/>
      <c r="FC93" s="59"/>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102"/>
      <c r="GD93" s="60"/>
      <c r="GE93" s="59"/>
      <c r="GF93" s="59"/>
      <c r="GG93" s="59"/>
      <c r="GH93" s="59"/>
      <c r="GI93" s="59"/>
      <c r="GJ93" s="59"/>
      <c r="GK93" s="59"/>
      <c r="GL93" s="59"/>
      <c r="GM93" s="59"/>
      <c r="GN93" s="59"/>
      <c r="GO93" s="59"/>
      <c r="GP93" s="59"/>
      <c r="GQ93" s="59"/>
      <c r="GR93" s="59"/>
      <c r="GS93" s="59"/>
      <c r="GT93" s="59"/>
      <c r="GU93" s="59"/>
      <c r="GV93" s="59"/>
      <c r="GW93" s="59"/>
      <c r="GX93" s="59"/>
      <c r="GY93" s="59"/>
      <c r="GZ93" s="59"/>
      <c r="HA93" s="59"/>
      <c r="HB93" s="59"/>
      <c r="HC93" s="59"/>
      <c r="HD93" s="59"/>
      <c r="HE93" s="59"/>
      <c r="HF93" s="59"/>
      <c r="HG93" s="59"/>
      <c r="HH93" s="59"/>
      <c r="HI93" s="59"/>
      <c r="HJ93" s="59"/>
      <c r="HK93" s="59"/>
      <c r="HL93" s="59"/>
      <c r="HM93" s="102"/>
    </row>
    <row r="94" spans="2:221" ht="18" customHeight="1" x14ac:dyDescent="0.2">
      <c r="B94" s="135"/>
      <c r="C94" s="136"/>
      <c r="D94" s="136"/>
      <c r="E94" s="136"/>
      <c r="F94" s="136"/>
      <c r="G94" s="136"/>
      <c r="H94" s="136"/>
      <c r="I94" s="136"/>
      <c r="J94" s="136"/>
      <c r="K94" s="136"/>
      <c r="L94" s="136"/>
      <c r="M94" s="136"/>
      <c r="N94" s="136"/>
      <c r="O94" s="136"/>
      <c r="P94" s="136"/>
      <c r="Q94" s="136"/>
      <c r="R94" s="136"/>
      <c r="S94" s="136"/>
      <c r="T94" s="136"/>
      <c r="U94" s="137"/>
      <c r="V94" s="141"/>
      <c r="W94" s="142"/>
      <c r="X94" s="142"/>
      <c r="Y94" s="142"/>
      <c r="Z94" s="142"/>
      <c r="AA94" s="143"/>
      <c r="AB94" s="147"/>
      <c r="AC94" s="148"/>
      <c r="AD94" s="148"/>
      <c r="AE94" s="148"/>
      <c r="AF94" s="149"/>
      <c r="AG94" s="69" t="s">
        <v>24</v>
      </c>
      <c r="AH94" s="70"/>
      <c r="AI94" s="70"/>
      <c r="AJ94" s="70"/>
      <c r="AK94" s="70"/>
      <c r="AL94" s="71">
        <f t="shared" si="2"/>
        <v>2017</v>
      </c>
      <c r="AM94" s="72"/>
      <c r="AN94" s="72"/>
      <c r="AO94" s="73"/>
      <c r="AP94" s="194">
        <v>82</v>
      </c>
      <c r="AQ94" s="59"/>
      <c r="AR94" s="59"/>
      <c r="AS94" s="97">
        <v>129</v>
      </c>
      <c r="AT94" s="98"/>
      <c r="AU94" s="194"/>
      <c r="AV94" s="97">
        <v>91</v>
      </c>
      <c r="AW94" s="98"/>
      <c r="AX94" s="194"/>
      <c r="AY94" s="97">
        <v>115</v>
      </c>
      <c r="AZ94" s="98"/>
      <c r="BA94" s="194"/>
      <c r="BB94" s="97">
        <v>115</v>
      </c>
      <c r="BC94" s="98"/>
      <c r="BD94" s="194"/>
      <c r="BE94" s="97">
        <v>116</v>
      </c>
      <c r="BF94" s="98"/>
      <c r="BG94" s="194"/>
      <c r="BH94" s="97">
        <v>110</v>
      </c>
      <c r="BI94" s="98"/>
      <c r="BJ94" s="194"/>
      <c r="BK94" s="97">
        <v>143</v>
      </c>
      <c r="BL94" s="98"/>
      <c r="BM94" s="194"/>
      <c r="BN94" s="97">
        <v>128</v>
      </c>
      <c r="BO94" s="98"/>
      <c r="BP94" s="194"/>
      <c r="BQ94" s="97">
        <v>133</v>
      </c>
      <c r="BR94" s="98"/>
      <c r="BS94" s="194"/>
      <c r="BT94" s="97">
        <v>124</v>
      </c>
      <c r="BU94" s="98"/>
      <c r="BV94" s="194"/>
      <c r="BW94" s="97">
        <v>91</v>
      </c>
      <c r="BX94" s="98"/>
      <c r="BY94" s="99"/>
      <c r="BZ94" s="60">
        <v>114</v>
      </c>
      <c r="CA94" s="59"/>
      <c r="CB94" s="59"/>
      <c r="CC94" s="59">
        <v>124</v>
      </c>
      <c r="CD94" s="59"/>
      <c r="CE94" s="59"/>
      <c r="CF94" s="59">
        <v>100</v>
      </c>
      <c r="CG94" s="59"/>
      <c r="CH94" s="59"/>
      <c r="CI94" s="59">
        <v>104</v>
      </c>
      <c r="CJ94" s="59"/>
      <c r="CK94" s="59"/>
      <c r="CL94" s="59">
        <v>96</v>
      </c>
      <c r="CM94" s="59"/>
      <c r="CN94" s="59"/>
      <c r="CO94" s="59">
        <v>102</v>
      </c>
      <c r="CP94" s="59"/>
      <c r="CQ94" s="59"/>
      <c r="CR94" s="59">
        <v>0</v>
      </c>
      <c r="CS94" s="59"/>
      <c r="CT94" s="59"/>
      <c r="CU94" s="59">
        <v>0</v>
      </c>
      <c r="CV94" s="59"/>
      <c r="CW94" s="59"/>
      <c r="CX94" s="59">
        <v>0</v>
      </c>
      <c r="CY94" s="59"/>
      <c r="CZ94" s="59"/>
      <c r="DA94" s="59">
        <v>0</v>
      </c>
      <c r="DB94" s="59"/>
      <c r="DC94" s="59"/>
      <c r="DD94" s="59">
        <v>0</v>
      </c>
      <c r="DE94" s="59"/>
      <c r="DF94" s="59"/>
      <c r="DG94" s="59">
        <v>0</v>
      </c>
      <c r="DH94" s="59"/>
      <c r="DI94" s="102"/>
      <c r="DJ94" s="60"/>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102"/>
      <c r="ET94" s="60"/>
      <c r="EU94" s="59"/>
      <c r="EV94" s="59"/>
      <c r="EW94" s="59"/>
      <c r="EX94" s="59"/>
      <c r="EY94" s="59"/>
      <c r="EZ94" s="59"/>
      <c r="FA94" s="59"/>
      <c r="FB94" s="59"/>
      <c r="FC94" s="59"/>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102"/>
      <c r="GD94" s="60"/>
      <c r="GE94" s="59"/>
      <c r="GF94" s="59"/>
      <c r="GG94" s="59"/>
      <c r="GH94" s="59"/>
      <c r="GI94" s="59"/>
      <c r="GJ94" s="59"/>
      <c r="GK94" s="59"/>
      <c r="GL94" s="59"/>
      <c r="GM94" s="59"/>
      <c r="GN94" s="59"/>
      <c r="GO94" s="59"/>
      <c r="GP94" s="59"/>
      <c r="GQ94" s="59"/>
      <c r="GR94" s="59"/>
      <c r="GS94" s="59"/>
      <c r="GT94" s="59"/>
      <c r="GU94" s="59"/>
      <c r="GV94" s="59"/>
      <c r="GW94" s="59"/>
      <c r="GX94" s="59"/>
      <c r="GY94" s="59"/>
      <c r="GZ94" s="59"/>
      <c r="HA94" s="59"/>
      <c r="HB94" s="59"/>
      <c r="HC94" s="59"/>
      <c r="HD94" s="59"/>
      <c r="HE94" s="59"/>
      <c r="HF94" s="59"/>
      <c r="HG94" s="59"/>
      <c r="HH94" s="59"/>
      <c r="HI94" s="59"/>
      <c r="HJ94" s="59"/>
      <c r="HK94" s="59"/>
      <c r="HL94" s="59"/>
      <c r="HM94" s="102"/>
    </row>
    <row r="95" spans="2:221" ht="18" customHeight="1" x14ac:dyDescent="0.2">
      <c r="B95" s="161" t="s">
        <v>148</v>
      </c>
      <c r="C95" s="162"/>
      <c r="D95" s="162"/>
      <c r="E95" s="162"/>
      <c r="F95" s="162"/>
      <c r="G95" s="162"/>
      <c r="H95" s="162"/>
      <c r="I95" s="162"/>
      <c r="J95" s="162"/>
      <c r="K95" s="162"/>
      <c r="L95" s="162"/>
      <c r="M95" s="162"/>
      <c r="N95" s="162"/>
      <c r="O95" s="162"/>
      <c r="P95" s="162"/>
      <c r="Q95" s="162"/>
      <c r="R95" s="162"/>
      <c r="S95" s="162"/>
      <c r="T95" s="162"/>
      <c r="U95" s="163"/>
      <c r="V95" s="167" t="s">
        <v>210</v>
      </c>
      <c r="W95" s="168"/>
      <c r="X95" s="168"/>
      <c r="Y95" s="168"/>
      <c r="Z95" s="168"/>
      <c r="AA95" s="169"/>
      <c r="AB95" s="173">
        <v>3.1E-4</v>
      </c>
      <c r="AC95" s="174"/>
      <c r="AD95" s="174"/>
      <c r="AE95" s="174"/>
      <c r="AF95" s="175"/>
      <c r="AG95" s="91" t="s">
        <v>23</v>
      </c>
      <c r="AH95" s="92"/>
      <c r="AI95" s="92"/>
      <c r="AJ95" s="92"/>
      <c r="AK95" s="92"/>
      <c r="AL95" s="93">
        <f t="shared" si="2"/>
        <v>828</v>
      </c>
      <c r="AM95" s="94"/>
      <c r="AN95" s="94"/>
      <c r="AO95" s="95"/>
      <c r="AP95" s="179">
        <v>44</v>
      </c>
      <c r="AQ95" s="64"/>
      <c r="AR95" s="64"/>
      <c r="AS95" s="386">
        <v>44</v>
      </c>
      <c r="AT95" s="183"/>
      <c r="AU95" s="179"/>
      <c r="AV95" s="386">
        <v>44</v>
      </c>
      <c r="AW95" s="183"/>
      <c r="AX95" s="179"/>
      <c r="AY95" s="386">
        <v>44</v>
      </c>
      <c r="AZ95" s="183"/>
      <c r="BA95" s="179"/>
      <c r="BB95" s="386">
        <v>44</v>
      </c>
      <c r="BC95" s="183"/>
      <c r="BD95" s="179"/>
      <c r="BE95" s="386">
        <v>44</v>
      </c>
      <c r="BF95" s="183"/>
      <c r="BG95" s="179"/>
      <c r="BH95" s="386">
        <v>44</v>
      </c>
      <c r="BI95" s="183"/>
      <c r="BJ95" s="179"/>
      <c r="BK95" s="386">
        <v>44</v>
      </c>
      <c r="BL95" s="183"/>
      <c r="BM95" s="179"/>
      <c r="BN95" s="386">
        <v>44</v>
      </c>
      <c r="BO95" s="183"/>
      <c r="BP95" s="179"/>
      <c r="BQ95" s="386">
        <v>44</v>
      </c>
      <c r="BR95" s="183"/>
      <c r="BS95" s="179"/>
      <c r="BT95" s="386">
        <v>44</v>
      </c>
      <c r="BU95" s="183"/>
      <c r="BV95" s="179"/>
      <c r="BW95" s="386">
        <v>44</v>
      </c>
      <c r="BX95" s="183"/>
      <c r="BY95" s="184"/>
      <c r="BZ95" s="180">
        <v>25</v>
      </c>
      <c r="CA95" s="64"/>
      <c r="CB95" s="64"/>
      <c r="CC95" s="64">
        <v>25</v>
      </c>
      <c r="CD95" s="64"/>
      <c r="CE95" s="64"/>
      <c r="CF95" s="64">
        <v>25</v>
      </c>
      <c r="CG95" s="64"/>
      <c r="CH95" s="64"/>
      <c r="CI95" s="64">
        <v>25</v>
      </c>
      <c r="CJ95" s="64"/>
      <c r="CK95" s="64"/>
      <c r="CL95" s="64">
        <v>25</v>
      </c>
      <c r="CM95" s="64"/>
      <c r="CN95" s="64"/>
      <c r="CO95" s="64">
        <v>25</v>
      </c>
      <c r="CP95" s="64"/>
      <c r="CQ95" s="64"/>
      <c r="CR95" s="64">
        <v>25</v>
      </c>
      <c r="CS95" s="64"/>
      <c r="CT95" s="64"/>
      <c r="CU95" s="64">
        <v>25</v>
      </c>
      <c r="CV95" s="64"/>
      <c r="CW95" s="64"/>
      <c r="CX95" s="64">
        <v>25</v>
      </c>
      <c r="CY95" s="64"/>
      <c r="CZ95" s="64"/>
      <c r="DA95" s="64">
        <v>25</v>
      </c>
      <c r="DB95" s="64"/>
      <c r="DC95" s="64"/>
      <c r="DD95" s="64">
        <v>25</v>
      </c>
      <c r="DE95" s="64"/>
      <c r="DF95" s="64"/>
      <c r="DG95" s="64">
        <v>25</v>
      </c>
      <c r="DH95" s="64"/>
      <c r="DI95" s="64"/>
      <c r="DJ95" s="180"/>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103"/>
      <c r="ET95" s="180"/>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103"/>
      <c r="GD95" s="180"/>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103"/>
    </row>
    <row r="96" spans="2:221" ht="18" customHeight="1" x14ac:dyDescent="0.2">
      <c r="B96" s="164"/>
      <c r="C96" s="165"/>
      <c r="D96" s="165"/>
      <c r="E96" s="165"/>
      <c r="F96" s="165"/>
      <c r="G96" s="165"/>
      <c r="H96" s="165"/>
      <c r="I96" s="165"/>
      <c r="J96" s="165"/>
      <c r="K96" s="165"/>
      <c r="L96" s="165"/>
      <c r="M96" s="165"/>
      <c r="N96" s="165"/>
      <c r="O96" s="165"/>
      <c r="P96" s="165"/>
      <c r="Q96" s="165"/>
      <c r="R96" s="165"/>
      <c r="S96" s="165"/>
      <c r="T96" s="165"/>
      <c r="U96" s="166"/>
      <c r="V96" s="170"/>
      <c r="W96" s="171"/>
      <c r="X96" s="171"/>
      <c r="Y96" s="171"/>
      <c r="Z96" s="171"/>
      <c r="AA96" s="172"/>
      <c r="AB96" s="176"/>
      <c r="AC96" s="177"/>
      <c r="AD96" s="177"/>
      <c r="AE96" s="177"/>
      <c r="AF96" s="178"/>
      <c r="AG96" s="91" t="s">
        <v>24</v>
      </c>
      <c r="AH96" s="92"/>
      <c r="AI96" s="92"/>
      <c r="AJ96" s="92"/>
      <c r="AK96" s="92"/>
      <c r="AL96" s="93">
        <f t="shared" si="2"/>
        <v>496</v>
      </c>
      <c r="AM96" s="94"/>
      <c r="AN96" s="94"/>
      <c r="AO96" s="95"/>
      <c r="AP96" s="179">
        <v>0</v>
      </c>
      <c r="AQ96" s="64"/>
      <c r="AR96" s="64"/>
      <c r="AS96" s="386">
        <v>35</v>
      </c>
      <c r="AT96" s="183"/>
      <c r="AU96" s="179"/>
      <c r="AV96" s="386">
        <v>14</v>
      </c>
      <c r="AW96" s="183"/>
      <c r="AX96" s="179"/>
      <c r="AY96" s="386">
        <v>30</v>
      </c>
      <c r="AZ96" s="183"/>
      <c r="BA96" s="179"/>
      <c r="BB96" s="386">
        <v>20</v>
      </c>
      <c r="BC96" s="183"/>
      <c r="BD96" s="179"/>
      <c r="BE96" s="386">
        <v>20</v>
      </c>
      <c r="BF96" s="183"/>
      <c r="BG96" s="179"/>
      <c r="BH96" s="386">
        <v>41</v>
      </c>
      <c r="BI96" s="183"/>
      <c r="BJ96" s="179"/>
      <c r="BK96" s="386">
        <v>44</v>
      </c>
      <c r="BL96" s="183"/>
      <c r="BM96" s="179"/>
      <c r="BN96" s="386">
        <v>20</v>
      </c>
      <c r="BO96" s="183"/>
      <c r="BP96" s="179"/>
      <c r="BQ96" s="386">
        <v>40</v>
      </c>
      <c r="BR96" s="183"/>
      <c r="BS96" s="179"/>
      <c r="BT96" s="386">
        <v>41</v>
      </c>
      <c r="BU96" s="183"/>
      <c r="BV96" s="179"/>
      <c r="BW96" s="386">
        <v>0</v>
      </c>
      <c r="BX96" s="183"/>
      <c r="BY96" s="184"/>
      <c r="BZ96" s="180">
        <v>21</v>
      </c>
      <c r="CA96" s="64"/>
      <c r="CB96" s="64"/>
      <c r="CC96" s="64">
        <v>42</v>
      </c>
      <c r="CD96" s="64"/>
      <c r="CE96" s="64"/>
      <c r="CF96" s="64">
        <v>43</v>
      </c>
      <c r="CG96" s="64"/>
      <c r="CH96" s="64"/>
      <c r="CI96" s="64">
        <v>43</v>
      </c>
      <c r="CJ96" s="64"/>
      <c r="CK96" s="64"/>
      <c r="CL96" s="64">
        <v>42</v>
      </c>
      <c r="CM96" s="64"/>
      <c r="CN96" s="64"/>
      <c r="CO96" s="64">
        <v>0</v>
      </c>
      <c r="CP96" s="64"/>
      <c r="CQ96" s="64"/>
      <c r="CR96" s="64">
        <v>0</v>
      </c>
      <c r="CS96" s="64"/>
      <c r="CT96" s="64"/>
      <c r="CU96" s="64">
        <v>0</v>
      </c>
      <c r="CV96" s="64"/>
      <c r="CW96" s="64"/>
      <c r="CX96" s="64">
        <v>0</v>
      </c>
      <c r="CY96" s="64"/>
      <c r="CZ96" s="64"/>
      <c r="DA96" s="64">
        <v>0</v>
      </c>
      <c r="DB96" s="64"/>
      <c r="DC96" s="64"/>
      <c r="DD96" s="64">
        <v>0</v>
      </c>
      <c r="DE96" s="64"/>
      <c r="DF96" s="64"/>
      <c r="DG96" s="64">
        <v>0</v>
      </c>
      <c r="DH96" s="64"/>
      <c r="DI96" s="103"/>
      <c r="DJ96" s="180"/>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103"/>
      <c r="ET96" s="180"/>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103"/>
      <c r="GD96" s="180"/>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103"/>
    </row>
    <row r="97" spans="2:221" ht="18" customHeight="1" x14ac:dyDescent="0.2">
      <c r="B97" s="185" t="s">
        <v>149</v>
      </c>
      <c r="C97" s="186"/>
      <c r="D97" s="186"/>
      <c r="E97" s="186"/>
      <c r="F97" s="186"/>
      <c r="G97" s="186"/>
      <c r="H97" s="186"/>
      <c r="I97" s="186"/>
      <c r="J97" s="186"/>
      <c r="K97" s="186"/>
      <c r="L97" s="186"/>
      <c r="M97" s="186"/>
      <c r="N97" s="186"/>
      <c r="O97" s="186"/>
      <c r="P97" s="186"/>
      <c r="Q97" s="186"/>
      <c r="R97" s="186"/>
      <c r="S97" s="186"/>
      <c r="T97" s="186"/>
      <c r="U97" s="187"/>
      <c r="V97" s="188" t="s">
        <v>211</v>
      </c>
      <c r="W97" s="189"/>
      <c r="X97" s="189"/>
      <c r="Y97" s="189"/>
      <c r="Z97" s="189"/>
      <c r="AA97" s="190"/>
      <c r="AB97" s="191">
        <v>4.2999999999999999E-4</v>
      </c>
      <c r="AC97" s="192"/>
      <c r="AD97" s="192"/>
      <c r="AE97" s="192"/>
      <c r="AF97" s="193"/>
      <c r="AG97" s="69" t="s">
        <v>23</v>
      </c>
      <c r="AH97" s="70"/>
      <c r="AI97" s="70"/>
      <c r="AJ97" s="70"/>
      <c r="AK97" s="70"/>
      <c r="AL97" s="71">
        <f t="shared" si="2"/>
        <v>1212</v>
      </c>
      <c r="AM97" s="72"/>
      <c r="AN97" s="72"/>
      <c r="AO97" s="73"/>
      <c r="AP97" s="194">
        <v>51</v>
      </c>
      <c r="AQ97" s="59"/>
      <c r="AR97" s="59"/>
      <c r="AS97" s="97">
        <v>51</v>
      </c>
      <c r="AT97" s="98"/>
      <c r="AU97" s="194"/>
      <c r="AV97" s="97">
        <v>51</v>
      </c>
      <c r="AW97" s="98"/>
      <c r="AX97" s="194"/>
      <c r="AY97" s="97">
        <v>51</v>
      </c>
      <c r="AZ97" s="98"/>
      <c r="BA97" s="194"/>
      <c r="BB97" s="97">
        <v>51</v>
      </c>
      <c r="BC97" s="98"/>
      <c r="BD97" s="194"/>
      <c r="BE97" s="97">
        <v>51</v>
      </c>
      <c r="BF97" s="98"/>
      <c r="BG97" s="194"/>
      <c r="BH97" s="97">
        <v>51</v>
      </c>
      <c r="BI97" s="98"/>
      <c r="BJ97" s="194"/>
      <c r="BK97" s="97">
        <v>51</v>
      </c>
      <c r="BL97" s="98"/>
      <c r="BM97" s="194"/>
      <c r="BN97" s="97">
        <v>51</v>
      </c>
      <c r="BO97" s="98"/>
      <c r="BP97" s="194"/>
      <c r="BQ97" s="97">
        <v>51</v>
      </c>
      <c r="BR97" s="98"/>
      <c r="BS97" s="194"/>
      <c r="BT97" s="97">
        <v>51</v>
      </c>
      <c r="BU97" s="98"/>
      <c r="BV97" s="194"/>
      <c r="BW97" s="97">
        <v>51</v>
      </c>
      <c r="BX97" s="98"/>
      <c r="BY97" s="99"/>
      <c r="BZ97" s="60">
        <v>50</v>
      </c>
      <c r="CA97" s="59"/>
      <c r="CB97" s="59"/>
      <c r="CC97" s="59">
        <v>50</v>
      </c>
      <c r="CD97" s="59"/>
      <c r="CE97" s="59"/>
      <c r="CF97" s="59">
        <v>50</v>
      </c>
      <c r="CG97" s="59"/>
      <c r="CH97" s="59"/>
      <c r="CI97" s="59">
        <v>50</v>
      </c>
      <c r="CJ97" s="59"/>
      <c r="CK97" s="59"/>
      <c r="CL97" s="59">
        <v>50</v>
      </c>
      <c r="CM97" s="59"/>
      <c r="CN97" s="59"/>
      <c r="CO97" s="59">
        <v>50</v>
      </c>
      <c r="CP97" s="59"/>
      <c r="CQ97" s="59"/>
      <c r="CR97" s="59">
        <v>50</v>
      </c>
      <c r="CS97" s="59"/>
      <c r="CT97" s="59"/>
      <c r="CU97" s="59">
        <v>50</v>
      </c>
      <c r="CV97" s="59"/>
      <c r="CW97" s="59"/>
      <c r="CX97" s="59">
        <v>50</v>
      </c>
      <c r="CY97" s="59"/>
      <c r="CZ97" s="59"/>
      <c r="DA97" s="59">
        <v>50</v>
      </c>
      <c r="DB97" s="59"/>
      <c r="DC97" s="59"/>
      <c r="DD97" s="59">
        <v>50</v>
      </c>
      <c r="DE97" s="59"/>
      <c r="DF97" s="59"/>
      <c r="DG97" s="59">
        <v>50</v>
      </c>
      <c r="DH97" s="59"/>
      <c r="DI97" s="59"/>
      <c r="DJ97" s="60"/>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102"/>
      <c r="ET97" s="60"/>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102"/>
      <c r="GD97" s="60"/>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102"/>
    </row>
    <row r="98" spans="2:221" ht="18" customHeight="1" x14ac:dyDescent="0.2">
      <c r="B98" s="135"/>
      <c r="C98" s="136"/>
      <c r="D98" s="136"/>
      <c r="E98" s="136"/>
      <c r="F98" s="136"/>
      <c r="G98" s="136"/>
      <c r="H98" s="136"/>
      <c r="I98" s="136"/>
      <c r="J98" s="136"/>
      <c r="K98" s="136"/>
      <c r="L98" s="136"/>
      <c r="M98" s="136"/>
      <c r="N98" s="136"/>
      <c r="O98" s="136"/>
      <c r="P98" s="136"/>
      <c r="Q98" s="136"/>
      <c r="R98" s="136"/>
      <c r="S98" s="136"/>
      <c r="T98" s="136"/>
      <c r="U98" s="137"/>
      <c r="V98" s="141"/>
      <c r="W98" s="142"/>
      <c r="X98" s="142"/>
      <c r="Y98" s="142"/>
      <c r="Z98" s="142"/>
      <c r="AA98" s="143"/>
      <c r="AB98" s="147"/>
      <c r="AC98" s="148"/>
      <c r="AD98" s="148"/>
      <c r="AE98" s="148"/>
      <c r="AF98" s="149"/>
      <c r="AG98" s="69" t="s">
        <v>24</v>
      </c>
      <c r="AH98" s="70"/>
      <c r="AI98" s="70"/>
      <c r="AJ98" s="70"/>
      <c r="AK98" s="70"/>
      <c r="AL98" s="71">
        <f t="shared" si="2"/>
        <v>1079</v>
      </c>
      <c r="AM98" s="72"/>
      <c r="AN98" s="72"/>
      <c r="AO98" s="73"/>
      <c r="AP98" s="194">
        <v>42</v>
      </c>
      <c r="AQ98" s="59"/>
      <c r="AR98" s="59"/>
      <c r="AS98" s="97">
        <v>47</v>
      </c>
      <c r="AT98" s="98"/>
      <c r="AU98" s="194"/>
      <c r="AV98" s="97">
        <v>46</v>
      </c>
      <c r="AW98" s="98"/>
      <c r="AX98" s="194"/>
      <c r="AY98" s="97">
        <v>45</v>
      </c>
      <c r="AZ98" s="98"/>
      <c r="BA98" s="194"/>
      <c r="BB98" s="97">
        <v>50</v>
      </c>
      <c r="BC98" s="98"/>
      <c r="BD98" s="194"/>
      <c r="BE98" s="97">
        <v>48</v>
      </c>
      <c r="BF98" s="98"/>
      <c r="BG98" s="194"/>
      <c r="BH98" s="97">
        <v>49</v>
      </c>
      <c r="BI98" s="98"/>
      <c r="BJ98" s="194"/>
      <c r="BK98" s="97">
        <v>45</v>
      </c>
      <c r="BL98" s="98"/>
      <c r="BM98" s="194"/>
      <c r="BN98" s="97">
        <v>79</v>
      </c>
      <c r="BO98" s="98"/>
      <c r="BP98" s="194"/>
      <c r="BQ98" s="97">
        <v>19</v>
      </c>
      <c r="BR98" s="98"/>
      <c r="BS98" s="194"/>
      <c r="BT98" s="97">
        <v>45</v>
      </c>
      <c r="BU98" s="98"/>
      <c r="BV98" s="194"/>
      <c r="BW98" s="97">
        <v>37</v>
      </c>
      <c r="BX98" s="98"/>
      <c r="BY98" s="99"/>
      <c r="BZ98" s="60">
        <v>42</v>
      </c>
      <c r="CA98" s="59"/>
      <c r="CB98" s="59"/>
      <c r="CC98" s="59">
        <v>50</v>
      </c>
      <c r="CD98" s="59"/>
      <c r="CE98" s="59"/>
      <c r="CF98" s="59">
        <v>67</v>
      </c>
      <c r="CG98" s="59"/>
      <c r="CH98" s="59"/>
      <c r="CI98" s="59">
        <v>15</v>
      </c>
      <c r="CJ98" s="59"/>
      <c r="CK98" s="59"/>
      <c r="CL98" s="59">
        <v>44</v>
      </c>
      <c r="CM98" s="59"/>
      <c r="CN98" s="59"/>
      <c r="CO98" s="59">
        <v>69</v>
      </c>
      <c r="CP98" s="59"/>
      <c r="CQ98" s="59"/>
      <c r="CR98" s="59">
        <v>20</v>
      </c>
      <c r="CS98" s="59"/>
      <c r="CT98" s="59"/>
      <c r="CU98" s="59">
        <v>45</v>
      </c>
      <c r="CV98" s="59"/>
      <c r="CW98" s="59"/>
      <c r="CX98" s="59">
        <v>37</v>
      </c>
      <c r="CY98" s="59"/>
      <c r="CZ98" s="59"/>
      <c r="DA98" s="59">
        <v>43</v>
      </c>
      <c r="DB98" s="59"/>
      <c r="DC98" s="59"/>
      <c r="DD98" s="59">
        <v>48</v>
      </c>
      <c r="DE98" s="59"/>
      <c r="DF98" s="59"/>
      <c r="DG98" s="59">
        <v>47</v>
      </c>
      <c r="DH98" s="59"/>
      <c r="DI98" s="102"/>
      <c r="DJ98" s="60"/>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102"/>
      <c r="ET98" s="60"/>
      <c r="EU98" s="59"/>
      <c r="EV98" s="59"/>
      <c r="EW98" s="59"/>
      <c r="EX98" s="59"/>
      <c r="EY98" s="59"/>
      <c r="EZ98" s="59"/>
      <c r="FA98" s="59"/>
      <c r="FB98" s="59"/>
      <c r="FC98" s="59"/>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102"/>
      <c r="GD98" s="60"/>
      <c r="GE98" s="59"/>
      <c r="GF98" s="59"/>
      <c r="GG98" s="59"/>
      <c r="GH98" s="59"/>
      <c r="GI98" s="59"/>
      <c r="GJ98" s="59"/>
      <c r="GK98" s="59"/>
      <c r="GL98" s="59"/>
      <c r="GM98" s="59"/>
      <c r="GN98" s="59"/>
      <c r="GO98" s="59"/>
      <c r="GP98" s="59"/>
      <c r="GQ98" s="59"/>
      <c r="GR98" s="59"/>
      <c r="GS98" s="59"/>
      <c r="GT98" s="59"/>
      <c r="GU98" s="59"/>
      <c r="GV98" s="59"/>
      <c r="GW98" s="59"/>
      <c r="GX98" s="59"/>
      <c r="GY98" s="59"/>
      <c r="GZ98" s="59"/>
      <c r="HA98" s="59"/>
      <c r="HB98" s="59"/>
      <c r="HC98" s="59"/>
      <c r="HD98" s="59"/>
      <c r="HE98" s="59"/>
      <c r="HF98" s="59"/>
      <c r="HG98" s="59"/>
      <c r="HH98" s="59"/>
      <c r="HI98" s="59"/>
      <c r="HJ98" s="59"/>
      <c r="HK98" s="59"/>
      <c r="HL98" s="59"/>
      <c r="HM98" s="102"/>
    </row>
    <row r="99" spans="2:221" ht="18" customHeight="1" x14ac:dyDescent="0.2">
      <c r="B99" s="161" t="s">
        <v>150</v>
      </c>
      <c r="C99" s="162"/>
      <c r="D99" s="162"/>
      <c r="E99" s="162"/>
      <c r="F99" s="162"/>
      <c r="G99" s="162"/>
      <c r="H99" s="162"/>
      <c r="I99" s="162"/>
      <c r="J99" s="162"/>
      <c r="K99" s="162"/>
      <c r="L99" s="162"/>
      <c r="M99" s="162"/>
      <c r="N99" s="162"/>
      <c r="O99" s="162"/>
      <c r="P99" s="162"/>
      <c r="Q99" s="162"/>
      <c r="R99" s="162"/>
      <c r="S99" s="162"/>
      <c r="T99" s="162"/>
      <c r="U99" s="163"/>
      <c r="V99" s="167" t="s">
        <v>212</v>
      </c>
      <c r="W99" s="168"/>
      <c r="X99" s="168"/>
      <c r="Y99" s="168"/>
      <c r="Z99" s="168"/>
      <c r="AA99" s="169"/>
      <c r="AB99" s="173">
        <v>2.5270000000000001E-2</v>
      </c>
      <c r="AC99" s="174"/>
      <c r="AD99" s="174"/>
      <c r="AE99" s="174"/>
      <c r="AF99" s="175"/>
      <c r="AG99" s="91" t="s">
        <v>23</v>
      </c>
      <c r="AH99" s="92"/>
      <c r="AI99" s="92"/>
      <c r="AJ99" s="92"/>
      <c r="AK99" s="92"/>
      <c r="AL99" s="93">
        <f t="shared" si="2"/>
        <v>4260</v>
      </c>
      <c r="AM99" s="94"/>
      <c r="AN99" s="94"/>
      <c r="AO99" s="95"/>
      <c r="AP99" s="179">
        <v>182</v>
      </c>
      <c r="AQ99" s="64"/>
      <c r="AR99" s="64"/>
      <c r="AS99" s="386">
        <v>182</v>
      </c>
      <c r="AT99" s="183"/>
      <c r="AU99" s="179"/>
      <c r="AV99" s="386">
        <v>182</v>
      </c>
      <c r="AW99" s="183"/>
      <c r="AX99" s="179"/>
      <c r="AY99" s="386">
        <v>182</v>
      </c>
      <c r="AZ99" s="183"/>
      <c r="BA99" s="179"/>
      <c r="BB99" s="386">
        <v>182</v>
      </c>
      <c r="BC99" s="183"/>
      <c r="BD99" s="179"/>
      <c r="BE99" s="386">
        <v>182</v>
      </c>
      <c r="BF99" s="183"/>
      <c r="BG99" s="179"/>
      <c r="BH99" s="386">
        <v>182</v>
      </c>
      <c r="BI99" s="183"/>
      <c r="BJ99" s="179"/>
      <c r="BK99" s="386">
        <v>182</v>
      </c>
      <c r="BL99" s="183"/>
      <c r="BM99" s="179"/>
      <c r="BN99" s="386">
        <v>182</v>
      </c>
      <c r="BO99" s="183"/>
      <c r="BP99" s="179"/>
      <c r="BQ99" s="386">
        <v>182</v>
      </c>
      <c r="BR99" s="183"/>
      <c r="BS99" s="179"/>
      <c r="BT99" s="386">
        <v>182</v>
      </c>
      <c r="BU99" s="183"/>
      <c r="BV99" s="179"/>
      <c r="BW99" s="386">
        <v>182</v>
      </c>
      <c r="BX99" s="183"/>
      <c r="BY99" s="184"/>
      <c r="BZ99" s="180">
        <v>173</v>
      </c>
      <c r="CA99" s="64"/>
      <c r="CB99" s="64"/>
      <c r="CC99" s="386">
        <v>173</v>
      </c>
      <c r="CD99" s="183"/>
      <c r="CE99" s="179"/>
      <c r="CF99" s="386">
        <v>173</v>
      </c>
      <c r="CG99" s="183"/>
      <c r="CH99" s="179"/>
      <c r="CI99" s="386">
        <v>173</v>
      </c>
      <c r="CJ99" s="183"/>
      <c r="CK99" s="179"/>
      <c r="CL99" s="386">
        <v>173</v>
      </c>
      <c r="CM99" s="183"/>
      <c r="CN99" s="179"/>
      <c r="CO99" s="386">
        <v>173</v>
      </c>
      <c r="CP99" s="183"/>
      <c r="CQ99" s="179"/>
      <c r="CR99" s="386">
        <v>173</v>
      </c>
      <c r="CS99" s="183"/>
      <c r="CT99" s="179"/>
      <c r="CU99" s="386">
        <v>173</v>
      </c>
      <c r="CV99" s="183"/>
      <c r="CW99" s="179"/>
      <c r="CX99" s="386">
        <v>173</v>
      </c>
      <c r="CY99" s="183"/>
      <c r="CZ99" s="179"/>
      <c r="DA99" s="386">
        <v>173</v>
      </c>
      <c r="DB99" s="183"/>
      <c r="DC99" s="179"/>
      <c r="DD99" s="386">
        <v>173</v>
      </c>
      <c r="DE99" s="183"/>
      <c r="DF99" s="179"/>
      <c r="DG99" s="386">
        <v>173</v>
      </c>
      <c r="DH99" s="183"/>
      <c r="DI99" s="179"/>
      <c r="DJ99" s="180"/>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103"/>
      <c r="ET99" s="180"/>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103"/>
      <c r="GD99" s="180"/>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103"/>
    </row>
    <row r="100" spans="2:221" ht="18" customHeight="1" x14ac:dyDescent="0.2">
      <c r="B100" s="164"/>
      <c r="C100" s="165"/>
      <c r="D100" s="165"/>
      <c r="E100" s="165"/>
      <c r="F100" s="165"/>
      <c r="G100" s="165"/>
      <c r="H100" s="165"/>
      <c r="I100" s="165"/>
      <c r="J100" s="165"/>
      <c r="K100" s="165"/>
      <c r="L100" s="165"/>
      <c r="M100" s="165"/>
      <c r="N100" s="165"/>
      <c r="O100" s="165"/>
      <c r="P100" s="165"/>
      <c r="Q100" s="165"/>
      <c r="R100" s="165"/>
      <c r="S100" s="165"/>
      <c r="T100" s="165"/>
      <c r="U100" s="166"/>
      <c r="V100" s="170"/>
      <c r="W100" s="171"/>
      <c r="X100" s="171"/>
      <c r="Y100" s="171"/>
      <c r="Z100" s="171"/>
      <c r="AA100" s="172"/>
      <c r="AB100" s="176"/>
      <c r="AC100" s="177"/>
      <c r="AD100" s="177"/>
      <c r="AE100" s="177"/>
      <c r="AF100" s="178"/>
      <c r="AG100" s="91" t="s">
        <v>24</v>
      </c>
      <c r="AH100" s="92"/>
      <c r="AI100" s="92"/>
      <c r="AJ100" s="92"/>
      <c r="AK100" s="92"/>
      <c r="AL100" s="93">
        <f t="shared" si="2"/>
        <v>4150</v>
      </c>
      <c r="AM100" s="94"/>
      <c r="AN100" s="94"/>
      <c r="AO100" s="95"/>
      <c r="AP100" s="179">
        <v>232</v>
      </c>
      <c r="AQ100" s="64"/>
      <c r="AR100" s="64"/>
      <c r="AS100" s="386">
        <v>271</v>
      </c>
      <c r="AT100" s="183"/>
      <c r="AU100" s="179"/>
      <c r="AV100" s="386">
        <v>179</v>
      </c>
      <c r="AW100" s="183"/>
      <c r="AX100" s="179"/>
      <c r="AY100" s="386">
        <v>190</v>
      </c>
      <c r="AZ100" s="183"/>
      <c r="BA100" s="179"/>
      <c r="BB100" s="386">
        <v>206</v>
      </c>
      <c r="BC100" s="183"/>
      <c r="BD100" s="179"/>
      <c r="BE100" s="386">
        <v>234</v>
      </c>
      <c r="BF100" s="183"/>
      <c r="BG100" s="179"/>
      <c r="BH100" s="386">
        <v>133</v>
      </c>
      <c r="BI100" s="183"/>
      <c r="BJ100" s="179"/>
      <c r="BK100" s="386">
        <v>133</v>
      </c>
      <c r="BL100" s="183"/>
      <c r="BM100" s="179"/>
      <c r="BN100" s="386">
        <v>152</v>
      </c>
      <c r="BO100" s="183"/>
      <c r="BP100" s="179"/>
      <c r="BQ100" s="386">
        <v>133</v>
      </c>
      <c r="BR100" s="183"/>
      <c r="BS100" s="179"/>
      <c r="BT100" s="386">
        <v>118</v>
      </c>
      <c r="BU100" s="183"/>
      <c r="BV100" s="179"/>
      <c r="BW100" s="386">
        <v>143</v>
      </c>
      <c r="BX100" s="183"/>
      <c r="BY100" s="184"/>
      <c r="BZ100" s="180">
        <v>234</v>
      </c>
      <c r="CA100" s="64"/>
      <c r="CB100" s="64"/>
      <c r="CC100" s="64">
        <v>172</v>
      </c>
      <c r="CD100" s="64"/>
      <c r="CE100" s="64"/>
      <c r="CF100" s="64">
        <v>159</v>
      </c>
      <c r="CG100" s="64"/>
      <c r="CH100" s="64"/>
      <c r="CI100" s="64">
        <v>127</v>
      </c>
      <c r="CJ100" s="64"/>
      <c r="CK100" s="64"/>
      <c r="CL100" s="64">
        <v>173</v>
      </c>
      <c r="CM100" s="64"/>
      <c r="CN100" s="64"/>
      <c r="CO100" s="64">
        <v>152</v>
      </c>
      <c r="CP100" s="64"/>
      <c r="CQ100" s="64"/>
      <c r="CR100" s="64">
        <v>142</v>
      </c>
      <c r="CS100" s="64"/>
      <c r="CT100" s="64"/>
      <c r="CU100" s="64">
        <v>212</v>
      </c>
      <c r="CV100" s="64"/>
      <c r="CW100" s="64"/>
      <c r="CX100" s="64">
        <v>181</v>
      </c>
      <c r="CY100" s="64"/>
      <c r="CZ100" s="64"/>
      <c r="DA100" s="64">
        <v>172</v>
      </c>
      <c r="DB100" s="64"/>
      <c r="DC100" s="64"/>
      <c r="DD100" s="64">
        <v>156</v>
      </c>
      <c r="DE100" s="64"/>
      <c r="DF100" s="64"/>
      <c r="DG100" s="64">
        <v>146</v>
      </c>
      <c r="DH100" s="64"/>
      <c r="DI100" s="103"/>
      <c r="DJ100" s="180"/>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103"/>
      <c r="ET100" s="180"/>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103"/>
      <c r="GD100" s="180"/>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103"/>
    </row>
    <row r="101" spans="2:221" ht="18" customHeight="1" x14ac:dyDescent="0.2">
      <c r="B101" s="185" t="s">
        <v>151</v>
      </c>
      <c r="C101" s="186"/>
      <c r="D101" s="186"/>
      <c r="E101" s="186"/>
      <c r="F101" s="186"/>
      <c r="G101" s="186"/>
      <c r="H101" s="186"/>
      <c r="I101" s="186"/>
      <c r="J101" s="186"/>
      <c r="K101" s="186"/>
      <c r="L101" s="186"/>
      <c r="M101" s="186"/>
      <c r="N101" s="186"/>
      <c r="O101" s="186"/>
      <c r="P101" s="186"/>
      <c r="Q101" s="186"/>
      <c r="R101" s="186"/>
      <c r="S101" s="186"/>
      <c r="T101" s="186"/>
      <c r="U101" s="187"/>
      <c r="V101" s="188" t="s">
        <v>213</v>
      </c>
      <c r="W101" s="189"/>
      <c r="X101" s="189"/>
      <c r="Y101" s="189"/>
      <c r="Z101" s="189"/>
      <c r="AA101" s="190"/>
      <c r="AB101" s="191">
        <v>8.0000000000000004E-4</v>
      </c>
      <c r="AC101" s="192"/>
      <c r="AD101" s="192"/>
      <c r="AE101" s="192"/>
      <c r="AF101" s="193"/>
      <c r="AG101" s="69" t="s">
        <v>23</v>
      </c>
      <c r="AH101" s="70"/>
      <c r="AI101" s="70"/>
      <c r="AJ101" s="70"/>
      <c r="AK101" s="70"/>
      <c r="AL101" s="71">
        <f t="shared" si="2"/>
        <v>120</v>
      </c>
      <c r="AM101" s="72"/>
      <c r="AN101" s="72"/>
      <c r="AO101" s="73"/>
      <c r="AP101" s="194">
        <v>5</v>
      </c>
      <c r="AQ101" s="59"/>
      <c r="AR101" s="59"/>
      <c r="AS101" s="97">
        <v>5</v>
      </c>
      <c r="AT101" s="98"/>
      <c r="AU101" s="194"/>
      <c r="AV101" s="97">
        <v>5</v>
      </c>
      <c r="AW101" s="98"/>
      <c r="AX101" s="194"/>
      <c r="AY101" s="97">
        <v>5</v>
      </c>
      <c r="AZ101" s="98"/>
      <c r="BA101" s="194"/>
      <c r="BB101" s="97">
        <v>5</v>
      </c>
      <c r="BC101" s="98"/>
      <c r="BD101" s="194"/>
      <c r="BE101" s="97">
        <v>5</v>
      </c>
      <c r="BF101" s="98"/>
      <c r="BG101" s="194"/>
      <c r="BH101" s="97">
        <v>5</v>
      </c>
      <c r="BI101" s="98"/>
      <c r="BJ101" s="194"/>
      <c r="BK101" s="97">
        <v>5</v>
      </c>
      <c r="BL101" s="98"/>
      <c r="BM101" s="194"/>
      <c r="BN101" s="97">
        <v>5</v>
      </c>
      <c r="BO101" s="98"/>
      <c r="BP101" s="194"/>
      <c r="BQ101" s="97">
        <v>5</v>
      </c>
      <c r="BR101" s="98"/>
      <c r="BS101" s="194"/>
      <c r="BT101" s="97">
        <v>5</v>
      </c>
      <c r="BU101" s="98"/>
      <c r="BV101" s="194"/>
      <c r="BW101" s="97">
        <v>5</v>
      </c>
      <c r="BX101" s="98"/>
      <c r="BY101" s="99"/>
      <c r="BZ101" s="60">
        <v>5</v>
      </c>
      <c r="CA101" s="59"/>
      <c r="CB101" s="59"/>
      <c r="CC101" s="59">
        <v>5</v>
      </c>
      <c r="CD101" s="59"/>
      <c r="CE101" s="59"/>
      <c r="CF101" s="59">
        <v>5</v>
      </c>
      <c r="CG101" s="59"/>
      <c r="CH101" s="59"/>
      <c r="CI101" s="59">
        <v>5</v>
      </c>
      <c r="CJ101" s="59"/>
      <c r="CK101" s="59"/>
      <c r="CL101" s="59">
        <v>5</v>
      </c>
      <c r="CM101" s="59"/>
      <c r="CN101" s="59"/>
      <c r="CO101" s="59">
        <v>5</v>
      </c>
      <c r="CP101" s="59"/>
      <c r="CQ101" s="59"/>
      <c r="CR101" s="59">
        <v>5</v>
      </c>
      <c r="CS101" s="59"/>
      <c r="CT101" s="59"/>
      <c r="CU101" s="59">
        <v>5</v>
      </c>
      <c r="CV101" s="59"/>
      <c r="CW101" s="59"/>
      <c r="CX101" s="59">
        <v>5</v>
      </c>
      <c r="CY101" s="59"/>
      <c r="CZ101" s="59"/>
      <c r="DA101" s="59">
        <v>5</v>
      </c>
      <c r="DB101" s="59"/>
      <c r="DC101" s="59"/>
      <c r="DD101" s="59">
        <v>5</v>
      </c>
      <c r="DE101" s="59"/>
      <c r="DF101" s="59"/>
      <c r="DG101" s="59">
        <v>5</v>
      </c>
      <c r="DH101" s="59"/>
      <c r="DI101" s="59"/>
      <c r="DJ101" s="60"/>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102"/>
      <c r="ET101" s="60"/>
      <c r="EU101" s="59"/>
      <c r="EV101" s="59"/>
      <c r="EW101" s="59"/>
      <c r="EX101" s="59"/>
      <c r="EY101" s="59"/>
      <c r="EZ101" s="59"/>
      <c r="FA101" s="59"/>
      <c r="FB101" s="59"/>
      <c r="FC101" s="59"/>
      <c r="FD101" s="59"/>
      <c r="FE101" s="59"/>
      <c r="FF101" s="59"/>
      <c r="FG101" s="59"/>
      <c r="FH101" s="59"/>
      <c r="FI101" s="59"/>
      <c r="FJ101" s="59"/>
      <c r="FK101" s="59"/>
      <c r="FL101" s="59"/>
      <c r="FM101" s="59"/>
      <c r="FN101" s="59"/>
      <c r="FO101" s="59"/>
      <c r="FP101" s="59"/>
      <c r="FQ101" s="59"/>
      <c r="FR101" s="59"/>
      <c r="FS101" s="59"/>
      <c r="FT101" s="59"/>
      <c r="FU101" s="59"/>
      <c r="FV101" s="59"/>
      <c r="FW101" s="59"/>
      <c r="FX101" s="59"/>
      <c r="FY101" s="59"/>
      <c r="FZ101" s="59"/>
      <c r="GA101" s="59"/>
      <c r="GB101" s="59"/>
      <c r="GC101" s="102"/>
      <c r="GD101" s="60"/>
      <c r="GE101" s="59"/>
      <c r="GF101" s="59"/>
      <c r="GG101" s="59"/>
      <c r="GH101" s="59"/>
      <c r="GI101" s="59"/>
      <c r="GJ101" s="59"/>
      <c r="GK101" s="59"/>
      <c r="GL101" s="59"/>
      <c r="GM101" s="59"/>
      <c r="GN101" s="59"/>
      <c r="GO101" s="59"/>
      <c r="GP101" s="59"/>
      <c r="GQ101" s="59"/>
      <c r="GR101" s="59"/>
      <c r="GS101" s="59"/>
      <c r="GT101" s="59"/>
      <c r="GU101" s="59"/>
      <c r="GV101" s="59"/>
      <c r="GW101" s="59"/>
      <c r="GX101" s="59"/>
      <c r="GY101" s="59"/>
      <c r="GZ101" s="59"/>
      <c r="HA101" s="59"/>
      <c r="HB101" s="59"/>
      <c r="HC101" s="59"/>
      <c r="HD101" s="59"/>
      <c r="HE101" s="59"/>
      <c r="HF101" s="59"/>
      <c r="HG101" s="59"/>
      <c r="HH101" s="59"/>
      <c r="HI101" s="59"/>
      <c r="HJ101" s="59"/>
      <c r="HK101" s="59"/>
      <c r="HL101" s="59"/>
      <c r="HM101" s="102"/>
    </row>
    <row r="102" spans="2:221" ht="18" customHeight="1" x14ac:dyDescent="0.2">
      <c r="B102" s="135"/>
      <c r="C102" s="136"/>
      <c r="D102" s="136"/>
      <c r="E102" s="136"/>
      <c r="F102" s="136"/>
      <c r="G102" s="136"/>
      <c r="H102" s="136"/>
      <c r="I102" s="136"/>
      <c r="J102" s="136"/>
      <c r="K102" s="136"/>
      <c r="L102" s="136"/>
      <c r="M102" s="136"/>
      <c r="N102" s="136"/>
      <c r="O102" s="136"/>
      <c r="P102" s="136"/>
      <c r="Q102" s="136"/>
      <c r="R102" s="136"/>
      <c r="S102" s="136"/>
      <c r="T102" s="136"/>
      <c r="U102" s="137"/>
      <c r="V102" s="141"/>
      <c r="W102" s="142"/>
      <c r="X102" s="142"/>
      <c r="Y102" s="142"/>
      <c r="Z102" s="142"/>
      <c r="AA102" s="143"/>
      <c r="AB102" s="147"/>
      <c r="AC102" s="148"/>
      <c r="AD102" s="148"/>
      <c r="AE102" s="148"/>
      <c r="AF102" s="149"/>
      <c r="AG102" s="69" t="s">
        <v>24</v>
      </c>
      <c r="AH102" s="70"/>
      <c r="AI102" s="70"/>
      <c r="AJ102" s="70"/>
      <c r="AK102" s="70"/>
      <c r="AL102" s="71">
        <f t="shared" si="2"/>
        <v>95</v>
      </c>
      <c r="AM102" s="72"/>
      <c r="AN102" s="72"/>
      <c r="AO102" s="73"/>
      <c r="AP102" s="194">
        <v>3</v>
      </c>
      <c r="AQ102" s="59"/>
      <c r="AR102" s="59"/>
      <c r="AS102" s="97">
        <v>2</v>
      </c>
      <c r="AT102" s="98"/>
      <c r="AU102" s="194"/>
      <c r="AV102" s="97">
        <v>7</v>
      </c>
      <c r="AW102" s="98"/>
      <c r="AX102" s="194"/>
      <c r="AY102" s="97">
        <v>7</v>
      </c>
      <c r="AZ102" s="98"/>
      <c r="BA102" s="194"/>
      <c r="BB102" s="97">
        <v>2</v>
      </c>
      <c r="BC102" s="98"/>
      <c r="BD102" s="194"/>
      <c r="BE102" s="97">
        <v>5</v>
      </c>
      <c r="BF102" s="98"/>
      <c r="BG102" s="194"/>
      <c r="BH102" s="97">
        <v>8</v>
      </c>
      <c r="BI102" s="98"/>
      <c r="BJ102" s="194"/>
      <c r="BK102" s="97">
        <v>3</v>
      </c>
      <c r="BL102" s="98"/>
      <c r="BM102" s="194"/>
      <c r="BN102" s="97">
        <v>6</v>
      </c>
      <c r="BO102" s="98"/>
      <c r="BP102" s="194"/>
      <c r="BQ102" s="97">
        <v>4</v>
      </c>
      <c r="BR102" s="98"/>
      <c r="BS102" s="194"/>
      <c r="BT102" s="97">
        <v>4</v>
      </c>
      <c r="BU102" s="98"/>
      <c r="BV102" s="194"/>
      <c r="BW102" s="97">
        <v>8</v>
      </c>
      <c r="BX102" s="98"/>
      <c r="BY102" s="99"/>
      <c r="BZ102" s="60">
        <v>3</v>
      </c>
      <c r="CA102" s="59"/>
      <c r="CB102" s="59"/>
      <c r="CC102" s="59">
        <v>2</v>
      </c>
      <c r="CD102" s="59"/>
      <c r="CE102" s="59"/>
      <c r="CF102" s="59">
        <v>1</v>
      </c>
      <c r="CG102" s="59"/>
      <c r="CH102" s="59"/>
      <c r="CI102" s="59">
        <v>1</v>
      </c>
      <c r="CJ102" s="59"/>
      <c r="CK102" s="59"/>
      <c r="CL102" s="59">
        <v>2</v>
      </c>
      <c r="CM102" s="59"/>
      <c r="CN102" s="59"/>
      <c r="CO102" s="59">
        <v>2</v>
      </c>
      <c r="CP102" s="59"/>
      <c r="CQ102" s="59"/>
      <c r="CR102" s="59">
        <v>3</v>
      </c>
      <c r="CS102" s="59"/>
      <c r="CT102" s="59"/>
      <c r="CU102" s="59">
        <v>4</v>
      </c>
      <c r="CV102" s="59"/>
      <c r="CW102" s="59"/>
      <c r="CX102" s="59">
        <v>5</v>
      </c>
      <c r="CY102" s="59"/>
      <c r="CZ102" s="59"/>
      <c r="DA102" s="59">
        <v>5</v>
      </c>
      <c r="DB102" s="59"/>
      <c r="DC102" s="59"/>
      <c r="DD102" s="59">
        <v>2</v>
      </c>
      <c r="DE102" s="59"/>
      <c r="DF102" s="59"/>
      <c r="DG102" s="59">
        <v>6</v>
      </c>
      <c r="DH102" s="59"/>
      <c r="DI102" s="102"/>
      <c r="DJ102" s="60"/>
      <c r="DK102" s="59"/>
      <c r="DL102" s="59"/>
      <c r="DM102" s="59"/>
      <c r="DN102" s="59"/>
      <c r="DO102" s="59"/>
      <c r="DP102" s="59"/>
      <c r="DQ102" s="59"/>
      <c r="DR102" s="59"/>
      <c r="DS102" s="59"/>
      <c r="DT102" s="59"/>
      <c r="DU102" s="59"/>
      <c r="DV102" s="59"/>
      <c r="DW102" s="59"/>
      <c r="DX102" s="59"/>
      <c r="DY102" s="59"/>
      <c r="DZ102" s="59"/>
      <c r="EA102" s="59"/>
      <c r="EB102" s="59"/>
      <c r="EC102" s="59"/>
      <c r="ED102" s="59"/>
      <c r="EE102" s="59"/>
      <c r="EF102" s="59"/>
      <c r="EG102" s="59"/>
      <c r="EH102" s="59"/>
      <c r="EI102" s="59"/>
      <c r="EJ102" s="59"/>
      <c r="EK102" s="59"/>
      <c r="EL102" s="59"/>
      <c r="EM102" s="59"/>
      <c r="EN102" s="59"/>
      <c r="EO102" s="59"/>
      <c r="EP102" s="59"/>
      <c r="EQ102" s="59"/>
      <c r="ER102" s="59"/>
      <c r="ES102" s="102"/>
      <c r="ET102" s="60"/>
      <c r="EU102" s="59"/>
      <c r="EV102" s="59"/>
      <c r="EW102" s="59"/>
      <c r="EX102" s="59"/>
      <c r="EY102" s="59"/>
      <c r="EZ102" s="59"/>
      <c r="FA102" s="59"/>
      <c r="FB102" s="59"/>
      <c r="FC102" s="59"/>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102"/>
      <c r="GD102" s="60"/>
      <c r="GE102" s="59"/>
      <c r="GF102" s="59"/>
      <c r="GG102" s="59"/>
      <c r="GH102" s="59"/>
      <c r="GI102" s="59"/>
      <c r="GJ102" s="59"/>
      <c r="GK102" s="59"/>
      <c r="GL102" s="59"/>
      <c r="GM102" s="59"/>
      <c r="GN102" s="59"/>
      <c r="GO102" s="59"/>
      <c r="GP102" s="59"/>
      <c r="GQ102" s="59"/>
      <c r="GR102" s="59"/>
      <c r="GS102" s="59"/>
      <c r="GT102" s="59"/>
      <c r="GU102" s="59"/>
      <c r="GV102" s="59"/>
      <c r="GW102" s="59"/>
      <c r="GX102" s="59"/>
      <c r="GY102" s="59"/>
      <c r="GZ102" s="59"/>
      <c r="HA102" s="59"/>
      <c r="HB102" s="59"/>
      <c r="HC102" s="59"/>
      <c r="HD102" s="59"/>
      <c r="HE102" s="59"/>
      <c r="HF102" s="59"/>
      <c r="HG102" s="59"/>
      <c r="HH102" s="59"/>
      <c r="HI102" s="59"/>
      <c r="HJ102" s="59"/>
      <c r="HK102" s="59"/>
      <c r="HL102" s="59"/>
      <c r="HM102" s="102"/>
    </row>
    <row r="103" spans="2:221" ht="18" customHeight="1" x14ac:dyDescent="0.2">
      <c r="B103" s="161" t="s">
        <v>152</v>
      </c>
      <c r="C103" s="162"/>
      <c r="D103" s="162"/>
      <c r="E103" s="162"/>
      <c r="F103" s="162"/>
      <c r="G103" s="162"/>
      <c r="H103" s="162"/>
      <c r="I103" s="162"/>
      <c r="J103" s="162"/>
      <c r="K103" s="162"/>
      <c r="L103" s="162"/>
      <c r="M103" s="162"/>
      <c r="N103" s="162"/>
      <c r="O103" s="162"/>
      <c r="P103" s="162"/>
      <c r="Q103" s="162"/>
      <c r="R103" s="162"/>
      <c r="S103" s="162"/>
      <c r="T103" s="162"/>
      <c r="U103" s="163"/>
      <c r="V103" s="167" t="s">
        <v>214</v>
      </c>
      <c r="W103" s="168"/>
      <c r="X103" s="168"/>
      <c r="Y103" s="168"/>
      <c r="Z103" s="168"/>
      <c r="AA103" s="169"/>
      <c r="AB103" s="173">
        <v>2.3000000000000001E-4</v>
      </c>
      <c r="AC103" s="174"/>
      <c r="AD103" s="174"/>
      <c r="AE103" s="174"/>
      <c r="AF103" s="175"/>
      <c r="AG103" s="91" t="s">
        <v>23</v>
      </c>
      <c r="AH103" s="92"/>
      <c r="AI103" s="92"/>
      <c r="AJ103" s="92"/>
      <c r="AK103" s="92"/>
      <c r="AL103" s="93">
        <f t="shared" si="2"/>
        <v>648</v>
      </c>
      <c r="AM103" s="94"/>
      <c r="AN103" s="94"/>
      <c r="AO103" s="95"/>
      <c r="AP103" s="179">
        <v>24</v>
      </c>
      <c r="AQ103" s="64"/>
      <c r="AR103" s="64"/>
      <c r="AS103" s="386">
        <v>24</v>
      </c>
      <c r="AT103" s="183"/>
      <c r="AU103" s="179"/>
      <c r="AV103" s="386">
        <v>24</v>
      </c>
      <c r="AW103" s="183"/>
      <c r="AX103" s="179"/>
      <c r="AY103" s="386">
        <v>24</v>
      </c>
      <c r="AZ103" s="183"/>
      <c r="BA103" s="179"/>
      <c r="BB103" s="386">
        <v>24</v>
      </c>
      <c r="BC103" s="183"/>
      <c r="BD103" s="179"/>
      <c r="BE103" s="386">
        <v>24</v>
      </c>
      <c r="BF103" s="183"/>
      <c r="BG103" s="179"/>
      <c r="BH103" s="386">
        <v>24</v>
      </c>
      <c r="BI103" s="183"/>
      <c r="BJ103" s="179"/>
      <c r="BK103" s="386">
        <v>24</v>
      </c>
      <c r="BL103" s="183"/>
      <c r="BM103" s="179"/>
      <c r="BN103" s="386">
        <v>24</v>
      </c>
      <c r="BO103" s="183"/>
      <c r="BP103" s="179"/>
      <c r="BQ103" s="386">
        <v>24</v>
      </c>
      <c r="BR103" s="183"/>
      <c r="BS103" s="179"/>
      <c r="BT103" s="386">
        <v>24</v>
      </c>
      <c r="BU103" s="183"/>
      <c r="BV103" s="179"/>
      <c r="BW103" s="386">
        <v>24</v>
      </c>
      <c r="BX103" s="183"/>
      <c r="BY103" s="184"/>
      <c r="BZ103" s="180">
        <v>30</v>
      </c>
      <c r="CA103" s="64"/>
      <c r="CB103" s="64"/>
      <c r="CC103" s="64">
        <v>30</v>
      </c>
      <c r="CD103" s="64"/>
      <c r="CE103" s="64"/>
      <c r="CF103" s="64">
        <v>30</v>
      </c>
      <c r="CG103" s="64"/>
      <c r="CH103" s="64"/>
      <c r="CI103" s="64">
        <v>30</v>
      </c>
      <c r="CJ103" s="64"/>
      <c r="CK103" s="64"/>
      <c r="CL103" s="64">
        <v>30</v>
      </c>
      <c r="CM103" s="64"/>
      <c r="CN103" s="64"/>
      <c r="CO103" s="64">
        <v>30</v>
      </c>
      <c r="CP103" s="64"/>
      <c r="CQ103" s="64"/>
      <c r="CR103" s="64">
        <v>30</v>
      </c>
      <c r="CS103" s="64"/>
      <c r="CT103" s="64"/>
      <c r="CU103" s="64">
        <v>30</v>
      </c>
      <c r="CV103" s="64"/>
      <c r="CW103" s="64"/>
      <c r="CX103" s="64">
        <v>30</v>
      </c>
      <c r="CY103" s="64"/>
      <c r="CZ103" s="64"/>
      <c r="DA103" s="64">
        <v>30</v>
      </c>
      <c r="DB103" s="64"/>
      <c r="DC103" s="64"/>
      <c r="DD103" s="64">
        <v>30</v>
      </c>
      <c r="DE103" s="64"/>
      <c r="DF103" s="64"/>
      <c r="DG103" s="64">
        <v>30</v>
      </c>
      <c r="DH103" s="64"/>
      <c r="DI103" s="64"/>
      <c r="DJ103" s="180"/>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103"/>
      <c r="ET103" s="180"/>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103"/>
      <c r="GD103" s="180"/>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103"/>
    </row>
    <row r="104" spans="2:221" ht="18" customHeight="1" x14ac:dyDescent="0.2">
      <c r="B104" s="164"/>
      <c r="C104" s="165"/>
      <c r="D104" s="165"/>
      <c r="E104" s="165"/>
      <c r="F104" s="165"/>
      <c r="G104" s="165"/>
      <c r="H104" s="165"/>
      <c r="I104" s="165"/>
      <c r="J104" s="165"/>
      <c r="K104" s="165"/>
      <c r="L104" s="165"/>
      <c r="M104" s="165"/>
      <c r="N104" s="165"/>
      <c r="O104" s="165"/>
      <c r="P104" s="165"/>
      <c r="Q104" s="165"/>
      <c r="R104" s="165"/>
      <c r="S104" s="165"/>
      <c r="T104" s="165"/>
      <c r="U104" s="166"/>
      <c r="V104" s="170"/>
      <c r="W104" s="171"/>
      <c r="X104" s="171"/>
      <c r="Y104" s="171"/>
      <c r="Z104" s="171"/>
      <c r="AA104" s="172"/>
      <c r="AB104" s="176"/>
      <c r="AC104" s="177"/>
      <c r="AD104" s="177"/>
      <c r="AE104" s="177"/>
      <c r="AF104" s="178"/>
      <c r="AG104" s="91" t="s">
        <v>24</v>
      </c>
      <c r="AH104" s="92"/>
      <c r="AI104" s="92"/>
      <c r="AJ104" s="92"/>
      <c r="AK104" s="92"/>
      <c r="AL104" s="93">
        <f t="shared" si="2"/>
        <v>699</v>
      </c>
      <c r="AM104" s="94"/>
      <c r="AN104" s="94"/>
      <c r="AO104" s="95"/>
      <c r="AP104" s="179">
        <v>42</v>
      </c>
      <c r="AQ104" s="64"/>
      <c r="AR104" s="64"/>
      <c r="AS104" s="386">
        <v>6</v>
      </c>
      <c r="AT104" s="183"/>
      <c r="AU104" s="179"/>
      <c r="AV104" s="386">
        <v>20</v>
      </c>
      <c r="AW104" s="183"/>
      <c r="AX104" s="179"/>
      <c r="AY104" s="386">
        <v>40</v>
      </c>
      <c r="AZ104" s="183"/>
      <c r="BA104" s="179"/>
      <c r="BB104" s="386">
        <v>42</v>
      </c>
      <c r="BC104" s="183"/>
      <c r="BD104" s="179"/>
      <c r="BE104" s="386">
        <v>11</v>
      </c>
      <c r="BF104" s="183"/>
      <c r="BG104" s="179"/>
      <c r="BH104" s="386">
        <v>15</v>
      </c>
      <c r="BI104" s="183"/>
      <c r="BJ104" s="179"/>
      <c r="BK104" s="386">
        <v>50</v>
      </c>
      <c r="BL104" s="183"/>
      <c r="BM104" s="179"/>
      <c r="BN104" s="386">
        <v>48</v>
      </c>
      <c r="BO104" s="183"/>
      <c r="BP104" s="179"/>
      <c r="BQ104" s="386">
        <v>64</v>
      </c>
      <c r="BR104" s="183"/>
      <c r="BS104" s="179"/>
      <c r="BT104" s="386">
        <v>29</v>
      </c>
      <c r="BU104" s="183"/>
      <c r="BV104" s="179"/>
      <c r="BW104" s="386">
        <v>58</v>
      </c>
      <c r="BX104" s="183"/>
      <c r="BY104" s="179"/>
      <c r="BZ104" s="180">
        <v>76</v>
      </c>
      <c r="CA104" s="64"/>
      <c r="CB104" s="64"/>
      <c r="CC104" s="64">
        <v>59</v>
      </c>
      <c r="CD104" s="64"/>
      <c r="CE104" s="64"/>
      <c r="CF104" s="64">
        <v>71</v>
      </c>
      <c r="CG104" s="64"/>
      <c r="CH104" s="64"/>
      <c r="CI104" s="64">
        <v>68</v>
      </c>
      <c r="CJ104" s="64"/>
      <c r="CK104" s="64"/>
      <c r="CL104" s="64">
        <v>0</v>
      </c>
      <c r="CM104" s="64"/>
      <c r="CN104" s="64"/>
      <c r="CO104" s="64">
        <v>0</v>
      </c>
      <c r="CP104" s="64"/>
      <c r="CQ104" s="64"/>
      <c r="CR104" s="64">
        <v>0</v>
      </c>
      <c r="CS104" s="64"/>
      <c r="CT104" s="64"/>
      <c r="CU104" s="64">
        <v>0</v>
      </c>
      <c r="CV104" s="64"/>
      <c r="CW104" s="64"/>
      <c r="CX104" s="64">
        <v>0</v>
      </c>
      <c r="CY104" s="64"/>
      <c r="CZ104" s="64"/>
      <c r="DA104" s="64">
        <v>0</v>
      </c>
      <c r="DB104" s="64"/>
      <c r="DC104" s="64"/>
      <c r="DD104" s="64">
        <v>0</v>
      </c>
      <c r="DE104" s="64"/>
      <c r="DF104" s="64"/>
      <c r="DG104" s="64">
        <v>0</v>
      </c>
      <c r="DH104" s="64"/>
      <c r="DI104" s="103"/>
      <c r="DJ104" s="180"/>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103"/>
      <c r="ET104" s="180"/>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103"/>
      <c r="GD104" s="180"/>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103"/>
    </row>
    <row r="105" spans="2:221" ht="18" customHeight="1" x14ac:dyDescent="0.2">
      <c r="B105" s="185" t="s">
        <v>153</v>
      </c>
      <c r="C105" s="186"/>
      <c r="D105" s="186"/>
      <c r="E105" s="186"/>
      <c r="F105" s="186"/>
      <c r="G105" s="186"/>
      <c r="H105" s="186"/>
      <c r="I105" s="186"/>
      <c r="J105" s="186"/>
      <c r="K105" s="186"/>
      <c r="L105" s="186"/>
      <c r="M105" s="186"/>
      <c r="N105" s="186"/>
      <c r="O105" s="186"/>
      <c r="P105" s="186"/>
      <c r="Q105" s="186"/>
      <c r="R105" s="186"/>
      <c r="S105" s="186"/>
      <c r="T105" s="186"/>
      <c r="U105" s="187"/>
      <c r="V105" s="188" t="s">
        <v>215</v>
      </c>
      <c r="W105" s="189"/>
      <c r="X105" s="189"/>
      <c r="Y105" s="189"/>
      <c r="Z105" s="189"/>
      <c r="AA105" s="190"/>
      <c r="AB105" s="191">
        <v>5.5000000000000003E-4</v>
      </c>
      <c r="AC105" s="192"/>
      <c r="AD105" s="192"/>
      <c r="AE105" s="192"/>
      <c r="AF105" s="193"/>
      <c r="AG105" s="69" t="s">
        <v>23</v>
      </c>
      <c r="AH105" s="70"/>
      <c r="AI105" s="70"/>
      <c r="AJ105" s="70"/>
      <c r="AK105" s="70"/>
      <c r="AL105" s="71">
        <f t="shared" si="2"/>
        <v>24</v>
      </c>
      <c r="AM105" s="72"/>
      <c r="AN105" s="72"/>
      <c r="AO105" s="73"/>
      <c r="AP105" s="194">
        <v>1</v>
      </c>
      <c r="AQ105" s="59"/>
      <c r="AR105" s="59"/>
      <c r="AS105" s="97">
        <v>1</v>
      </c>
      <c r="AT105" s="98"/>
      <c r="AU105" s="194"/>
      <c r="AV105" s="97">
        <v>1</v>
      </c>
      <c r="AW105" s="98"/>
      <c r="AX105" s="194"/>
      <c r="AY105" s="97">
        <v>1</v>
      </c>
      <c r="AZ105" s="98"/>
      <c r="BA105" s="194"/>
      <c r="BB105" s="97">
        <v>1</v>
      </c>
      <c r="BC105" s="98"/>
      <c r="BD105" s="194"/>
      <c r="BE105" s="97">
        <v>1</v>
      </c>
      <c r="BF105" s="98"/>
      <c r="BG105" s="194"/>
      <c r="BH105" s="97">
        <v>1</v>
      </c>
      <c r="BI105" s="98"/>
      <c r="BJ105" s="194"/>
      <c r="BK105" s="97">
        <v>1</v>
      </c>
      <c r="BL105" s="98"/>
      <c r="BM105" s="194"/>
      <c r="BN105" s="97">
        <v>1</v>
      </c>
      <c r="BO105" s="98"/>
      <c r="BP105" s="194"/>
      <c r="BQ105" s="97">
        <v>1</v>
      </c>
      <c r="BR105" s="98"/>
      <c r="BS105" s="194"/>
      <c r="BT105" s="97">
        <v>1</v>
      </c>
      <c r="BU105" s="98"/>
      <c r="BV105" s="194"/>
      <c r="BW105" s="97">
        <v>1</v>
      </c>
      <c r="BX105" s="98"/>
      <c r="BY105" s="99"/>
      <c r="BZ105" s="60">
        <v>1</v>
      </c>
      <c r="CA105" s="59"/>
      <c r="CB105" s="59"/>
      <c r="CC105" s="59">
        <v>1</v>
      </c>
      <c r="CD105" s="59"/>
      <c r="CE105" s="59"/>
      <c r="CF105" s="59">
        <v>1</v>
      </c>
      <c r="CG105" s="59"/>
      <c r="CH105" s="59"/>
      <c r="CI105" s="59">
        <v>1</v>
      </c>
      <c r="CJ105" s="59"/>
      <c r="CK105" s="59"/>
      <c r="CL105" s="59">
        <v>1</v>
      </c>
      <c r="CM105" s="59"/>
      <c r="CN105" s="59"/>
      <c r="CO105" s="59">
        <v>1</v>
      </c>
      <c r="CP105" s="59"/>
      <c r="CQ105" s="59"/>
      <c r="CR105" s="59">
        <v>1</v>
      </c>
      <c r="CS105" s="59"/>
      <c r="CT105" s="59"/>
      <c r="CU105" s="59">
        <v>1</v>
      </c>
      <c r="CV105" s="59"/>
      <c r="CW105" s="59"/>
      <c r="CX105" s="59">
        <v>1</v>
      </c>
      <c r="CY105" s="59"/>
      <c r="CZ105" s="59"/>
      <c r="DA105" s="59">
        <v>1</v>
      </c>
      <c r="DB105" s="59"/>
      <c r="DC105" s="59"/>
      <c r="DD105" s="59">
        <v>1</v>
      </c>
      <c r="DE105" s="59"/>
      <c r="DF105" s="59"/>
      <c r="DG105" s="59">
        <v>1</v>
      </c>
      <c r="DH105" s="59"/>
      <c r="DI105" s="59"/>
      <c r="DJ105" s="60"/>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102"/>
      <c r="ET105" s="60"/>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102"/>
      <c r="GD105" s="60"/>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102"/>
    </row>
    <row r="106" spans="2:221" ht="18" customHeight="1" x14ac:dyDescent="0.2">
      <c r="B106" s="135"/>
      <c r="C106" s="136"/>
      <c r="D106" s="136"/>
      <c r="E106" s="136"/>
      <c r="F106" s="136"/>
      <c r="G106" s="136"/>
      <c r="H106" s="136"/>
      <c r="I106" s="136"/>
      <c r="J106" s="136"/>
      <c r="K106" s="136"/>
      <c r="L106" s="136"/>
      <c r="M106" s="136"/>
      <c r="N106" s="136"/>
      <c r="O106" s="136"/>
      <c r="P106" s="136"/>
      <c r="Q106" s="136"/>
      <c r="R106" s="136"/>
      <c r="S106" s="136"/>
      <c r="T106" s="136"/>
      <c r="U106" s="137"/>
      <c r="V106" s="141"/>
      <c r="W106" s="142"/>
      <c r="X106" s="142"/>
      <c r="Y106" s="142"/>
      <c r="Z106" s="142"/>
      <c r="AA106" s="143"/>
      <c r="AB106" s="147"/>
      <c r="AC106" s="148"/>
      <c r="AD106" s="148"/>
      <c r="AE106" s="148"/>
      <c r="AF106" s="149"/>
      <c r="AG106" s="69" t="s">
        <v>24</v>
      </c>
      <c r="AH106" s="70"/>
      <c r="AI106" s="70"/>
      <c r="AJ106" s="70"/>
      <c r="AK106" s="70"/>
      <c r="AL106" s="71">
        <f t="shared" si="2"/>
        <v>43</v>
      </c>
      <c r="AM106" s="72"/>
      <c r="AN106" s="72"/>
      <c r="AO106" s="73"/>
      <c r="AP106" s="194">
        <v>4</v>
      </c>
      <c r="AQ106" s="59"/>
      <c r="AR106" s="59"/>
      <c r="AS106" s="97">
        <v>2</v>
      </c>
      <c r="AT106" s="98"/>
      <c r="AU106" s="194"/>
      <c r="AV106" s="97">
        <v>5</v>
      </c>
      <c r="AW106" s="98"/>
      <c r="AX106" s="194"/>
      <c r="AY106" s="97">
        <v>2</v>
      </c>
      <c r="AZ106" s="98"/>
      <c r="BA106" s="194"/>
      <c r="BB106" s="97">
        <v>1</v>
      </c>
      <c r="BC106" s="98"/>
      <c r="BD106" s="194"/>
      <c r="BE106" s="97">
        <v>1</v>
      </c>
      <c r="BF106" s="98"/>
      <c r="BG106" s="194"/>
      <c r="BH106" s="97">
        <v>0</v>
      </c>
      <c r="BI106" s="98"/>
      <c r="BJ106" s="194"/>
      <c r="BK106" s="97">
        <v>1</v>
      </c>
      <c r="BL106" s="98"/>
      <c r="BM106" s="194"/>
      <c r="BN106" s="97">
        <v>1</v>
      </c>
      <c r="BO106" s="98"/>
      <c r="BP106" s="194"/>
      <c r="BQ106" s="97">
        <v>6</v>
      </c>
      <c r="BR106" s="98"/>
      <c r="BS106" s="194"/>
      <c r="BT106" s="97">
        <v>5</v>
      </c>
      <c r="BU106" s="98"/>
      <c r="BV106" s="194"/>
      <c r="BW106" s="97">
        <v>2</v>
      </c>
      <c r="BX106" s="98"/>
      <c r="BY106" s="99"/>
      <c r="BZ106" s="60">
        <v>1</v>
      </c>
      <c r="CA106" s="59"/>
      <c r="CB106" s="59"/>
      <c r="CC106" s="59">
        <v>3</v>
      </c>
      <c r="CD106" s="59"/>
      <c r="CE106" s="59"/>
      <c r="CF106" s="59">
        <v>3</v>
      </c>
      <c r="CG106" s="59"/>
      <c r="CH106" s="59"/>
      <c r="CI106" s="59">
        <v>2</v>
      </c>
      <c r="CJ106" s="59"/>
      <c r="CK106" s="59"/>
      <c r="CL106" s="59">
        <v>1</v>
      </c>
      <c r="CM106" s="59"/>
      <c r="CN106" s="59"/>
      <c r="CO106" s="59">
        <v>0</v>
      </c>
      <c r="CP106" s="59"/>
      <c r="CQ106" s="59"/>
      <c r="CR106" s="59">
        <v>0</v>
      </c>
      <c r="CS106" s="59"/>
      <c r="CT106" s="59"/>
      <c r="CU106" s="59">
        <v>0</v>
      </c>
      <c r="CV106" s="59"/>
      <c r="CW106" s="59"/>
      <c r="CX106" s="59">
        <v>0</v>
      </c>
      <c r="CY106" s="59"/>
      <c r="CZ106" s="59"/>
      <c r="DA106" s="59">
        <v>1</v>
      </c>
      <c r="DB106" s="59"/>
      <c r="DC106" s="59"/>
      <c r="DD106" s="59">
        <v>2</v>
      </c>
      <c r="DE106" s="59"/>
      <c r="DF106" s="59"/>
      <c r="DG106" s="59">
        <v>0</v>
      </c>
      <c r="DH106" s="59"/>
      <c r="DI106" s="102"/>
      <c r="DJ106" s="60"/>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102"/>
      <c r="ET106" s="60"/>
      <c r="EU106" s="59"/>
      <c r="EV106" s="59"/>
      <c r="EW106" s="59"/>
      <c r="EX106" s="59"/>
      <c r="EY106" s="59"/>
      <c r="EZ106" s="59"/>
      <c r="FA106" s="59"/>
      <c r="FB106" s="59"/>
      <c r="FC106" s="59"/>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102"/>
      <c r="GD106" s="60"/>
      <c r="GE106" s="59"/>
      <c r="GF106" s="59"/>
      <c r="GG106" s="59"/>
      <c r="GH106" s="59"/>
      <c r="GI106" s="59"/>
      <c r="GJ106" s="59"/>
      <c r="GK106" s="59"/>
      <c r="GL106" s="59"/>
      <c r="GM106" s="59"/>
      <c r="GN106" s="59"/>
      <c r="GO106" s="59"/>
      <c r="GP106" s="59"/>
      <c r="GQ106" s="59"/>
      <c r="GR106" s="59"/>
      <c r="GS106" s="59"/>
      <c r="GT106" s="59"/>
      <c r="GU106" s="59"/>
      <c r="GV106" s="59"/>
      <c r="GW106" s="59"/>
      <c r="GX106" s="59"/>
      <c r="GY106" s="59"/>
      <c r="GZ106" s="59"/>
      <c r="HA106" s="59"/>
      <c r="HB106" s="59"/>
      <c r="HC106" s="59"/>
      <c r="HD106" s="59"/>
      <c r="HE106" s="59"/>
      <c r="HF106" s="59"/>
      <c r="HG106" s="59"/>
      <c r="HH106" s="59"/>
      <c r="HI106" s="59"/>
      <c r="HJ106" s="59"/>
      <c r="HK106" s="59"/>
      <c r="HL106" s="59"/>
      <c r="HM106" s="102"/>
    </row>
    <row r="107" spans="2:221" ht="18" customHeight="1" x14ac:dyDescent="0.2">
      <c r="B107" s="161" t="s">
        <v>154</v>
      </c>
      <c r="C107" s="162"/>
      <c r="D107" s="162"/>
      <c r="E107" s="162"/>
      <c r="F107" s="162"/>
      <c r="G107" s="162"/>
      <c r="H107" s="162"/>
      <c r="I107" s="162"/>
      <c r="J107" s="162"/>
      <c r="K107" s="162"/>
      <c r="L107" s="162"/>
      <c r="M107" s="162"/>
      <c r="N107" s="162"/>
      <c r="O107" s="162"/>
      <c r="P107" s="162"/>
      <c r="Q107" s="162"/>
      <c r="R107" s="162"/>
      <c r="S107" s="162"/>
      <c r="T107" s="162"/>
      <c r="U107" s="163"/>
      <c r="V107" s="167" t="s">
        <v>216</v>
      </c>
      <c r="W107" s="168"/>
      <c r="X107" s="168"/>
      <c r="Y107" s="168"/>
      <c r="Z107" s="168"/>
      <c r="AA107" s="169"/>
      <c r="AB107" s="173">
        <v>1.91E-3</v>
      </c>
      <c r="AC107" s="174"/>
      <c r="AD107" s="174"/>
      <c r="AE107" s="174"/>
      <c r="AF107" s="175"/>
      <c r="AG107" s="91" t="s">
        <v>23</v>
      </c>
      <c r="AH107" s="92"/>
      <c r="AI107" s="92"/>
      <c r="AJ107" s="92"/>
      <c r="AK107" s="92"/>
      <c r="AL107" s="93">
        <f t="shared" si="2"/>
        <v>492</v>
      </c>
      <c r="AM107" s="94"/>
      <c r="AN107" s="94"/>
      <c r="AO107" s="95"/>
      <c r="AP107" s="179">
        <v>18</v>
      </c>
      <c r="AQ107" s="64"/>
      <c r="AR107" s="64"/>
      <c r="AS107" s="386">
        <v>18</v>
      </c>
      <c r="AT107" s="183"/>
      <c r="AU107" s="179"/>
      <c r="AV107" s="386">
        <v>18</v>
      </c>
      <c r="AW107" s="183"/>
      <c r="AX107" s="179"/>
      <c r="AY107" s="386">
        <v>18</v>
      </c>
      <c r="AZ107" s="183"/>
      <c r="BA107" s="179"/>
      <c r="BB107" s="386">
        <v>18</v>
      </c>
      <c r="BC107" s="183"/>
      <c r="BD107" s="179"/>
      <c r="BE107" s="386">
        <v>18</v>
      </c>
      <c r="BF107" s="183"/>
      <c r="BG107" s="179"/>
      <c r="BH107" s="386">
        <v>18</v>
      </c>
      <c r="BI107" s="183"/>
      <c r="BJ107" s="179"/>
      <c r="BK107" s="386">
        <v>18</v>
      </c>
      <c r="BL107" s="183"/>
      <c r="BM107" s="179"/>
      <c r="BN107" s="386">
        <v>18</v>
      </c>
      <c r="BO107" s="183"/>
      <c r="BP107" s="179"/>
      <c r="BQ107" s="386">
        <v>18</v>
      </c>
      <c r="BR107" s="183"/>
      <c r="BS107" s="179"/>
      <c r="BT107" s="386">
        <v>18</v>
      </c>
      <c r="BU107" s="183"/>
      <c r="BV107" s="179"/>
      <c r="BW107" s="386">
        <v>18</v>
      </c>
      <c r="BX107" s="183"/>
      <c r="BY107" s="184"/>
      <c r="BZ107" s="180">
        <v>23</v>
      </c>
      <c r="CA107" s="64"/>
      <c r="CB107" s="64"/>
      <c r="CC107" s="64">
        <v>23</v>
      </c>
      <c r="CD107" s="64"/>
      <c r="CE107" s="64"/>
      <c r="CF107" s="64">
        <v>23</v>
      </c>
      <c r="CG107" s="64"/>
      <c r="CH107" s="64"/>
      <c r="CI107" s="64">
        <v>23</v>
      </c>
      <c r="CJ107" s="64"/>
      <c r="CK107" s="64"/>
      <c r="CL107" s="64">
        <v>23</v>
      </c>
      <c r="CM107" s="64"/>
      <c r="CN107" s="64"/>
      <c r="CO107" s="64">
        <v>23</v>
      </c>
      <c r="CP107" s="64"/>
      <c r="CQ107" s="64"/>
      <c r="CR107" s="64">
        <v>23</v>
      </c>
      <c r="CS107" s="64"/>
      <c r="CT107" s="64"/>
      <c r="CU107" s="64">
        <v>23</v>
      </c>
      <c r="CV107" s="64"/>
      <c r="CW107" s="64"/>
      <c r="CX107" s="64">
        <v>23</v>
      </c>
      <c r="CY107" s="64"/>
      <c r="CZ107" s="64"/>
      <c r="DA107" s="64">
        <v>23</v>
      </c>
      <c r="DB107" s="64"/>
      <c r="DC107" s="64"/>
      <c r="DD107" s="64">
        <v>23</v>
      </c>
      <c r="DE107" s="64"/>
      <c r="DF107" s="64"/>
      <c r="DG107" s="64">
        <v>23</v>
      </c>
      <c r="DH107" s="64"/>
      <c r="DI107" s="64"/>
      <c r="DJ107" s="180"/>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103"/>
      <c r="ET107" s="180"/>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103"/>
      <c r="GD107" s="180"/>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103"/>
    </row>
    <row r="108" spans="2:221" ht="18" customHeight="1" x14ac:dyDescent="0.2">
      <c r="B108" s="164"/>
      <c r="C108" s="165"/>
      <c r="D108" s="165"/>
      <c r="E108" s="165"/>
      <c r="F108" s="165"/>
      <c r="G108" s="165"/>
      <c r="H108" s="165"/>
      <c r="I108" s="165"/>
      <c r="J108" s="165"/>
      <c r="K108" s="165"/>
      <c r="L108" s="165"/>
      <c r="M108" s="165"/>
      <c r="N108" s="165"/>
      <c r="O108" s="165"/>
      <c r="P108" s="165"/>
      <c r="Q108" s="165"/>
      <c r="R108" s="165"/>
      <c r="S108" s="165"/>
      <c r="T108" s="165"/>
      <c r="U108" s="166"/>
      <c r="V108" s="170"/>
      <c r="W108" s="171"/>
      <c r="X108" s="171"/>
      <c r="Y108" s="171"/>
      <c r="Z108" s="171"/>
      <c r="AA108" s="172"/>
      <c r="AB108" s="176"/>
      <c r="AC108" s="177"/>
      <c r="AD108" s="177"/>
      <c r="AE108" s="177"/>
      <c r="AF108" s="178"/>
      <c r="AG108" s="91" t="s">
        <v>24</v>
      </c>
      <c r="AH108" s="92"/>
      <c r="AI108" s="92"/>
      <c r="AJ108" s="92"/>
      <c r="AK108" s="92"/>
      <c r="AL108" s="93">
        <f t="shared" si="2"/>
        <v>473</v>
      </c>
      <c r="AM108" s="94"/>
      <c r="AN108" s="94"/>
      <c r="AO108" s="95"/>
      <c r="AP108" s="179">
        <v>22</v>
      </c>
      <c r="AQ108" s="64"/>
      <c r="AR108" s="64"/>
      <c r="AS108" s="386">
        <v>28</v>
      </c>
      <c r="AT108" s="183"/>
      <c r="AU108" s="179"/>
      <c r="AV108" s="386">
        <v>19</v>
      </c>
      <c r="AW108" s="183"/>
      <c r="AX108" s="179"/>
      <c r="AY108" s="386">
        <v>30</v>
      </c>
      <c r="AZ108" s="183"/>
      <c r="BA108" s="179"/>
      <c r="BB108" s="386">
        <v>14</v>
      </c>
      <c r="BC108" s="183"/>
      <c r="BD108" s="179"/>
      <c r="BE108" s="386">
        <v>12</v>
      </c>
      <c r="BF108" s="183"/>
      <c r="BG108" s="179"/>
      <c r="BH108" s="386">
        <v>26</v>
      </c>
      <c r="BI108" s="183"/>
      <c r="BJ108" s="179"/>
      <c r="BK108" s="386">
        <v>28</v>
      </c>
      <c r="BL108" s="183"/>
      <c r="BM108" s="179"/>
      <c r="BN108" s="386">
        <v>24</v>
      </c>
      <c r="BO108" s="183"/>
      <c r="BP108" s="179"/>
      <c r="BQ108" s="386">
        <v>25</v>
      </c>
      <c r="BR108" s="183"/>
      <c r="BS108" s="179"/>
      <c r="BT108" s="386">
        <v>20</v>
      </c>
      <c r="BU108" s="183"/>
      <c r="BV108" s="179"/>
      <c r="BW108" s="386">
        <v>18</v>
      </c>
      <c r="BX108" s="183"/>
      <c r="BY108" s="184"/>
      <c r="BZ108" s="180">
        <v>26</v>
      </c>
      <c r="CA108" s="64"/>
      <c r="CB108" s="64"/>
      <c r="CC108" s="64">
        <v>6</v>
      </c>
      <c r="CD108" s="64"/>
      <c r="CE108" s="64"/>
      <c r="CF108" s="64">
        <v>24</v>
      </c>
      <c r="CG108" s="64"/>
      <c r="CH108" s="64"/>
      <c r="CI108" s="64">
        <v>12</v>
      </c>
      <c r="CJ108" s="64"/>
      <c r="CK108" s="64"/>
      <c r="CL108" s="64">
        <v>13</v>
      </c>
      <c r="CM108" s="64"/>
      <c r="CN108" s="64"/>
      <c r="CO108" s="64">
        <v>16</v>
      </c>
      <c r="CP108" s="64"/>
      <c r="CQ108" s="64"/>
      <c r="CR108" s="64">
        <v>26</v>
      </c>
      <c r="CS108" s="64"/>
      <c r="CT108" s="64"/>
      <c r="CU108" s="64">
        <v>18</v>
      </c>
      <c r="CV108" s="64"/>
      <c r="CW108" s="64"/>
      <c r="CX108" s="64">
        <v>19</v>
      </c>
      <c r="CY108" s="64"/>
      <c r="CZ108" s="64"/>
      <c r="DA108" s="64">
        <v>19</v>
      </c>
      <c r="DB108" s="64"/>
      <c r="DC108" s="64"/>
      <c r="DD108" s="64">
        <v>19</v>
      </c>
      <c r="DE108" s="64"/>
      <c r="DF108" s="64"/>
      <c r="DG108" s="64">
        <v>9</v>
      </c>
      <c r="DH108" s="64"/>
      <c r="DI108" s="103"/>
      <c r="DJ108" s="180"/>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103"/>
      <c r="ET108" s="180"/>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103"/>
      <c r="GD108" s="180"/>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103"/>
    </row>
    <row r="109" spans="2:221" ht="18" customHeight="1" x14ac:dyDescent="0.2">
      <c r="B109" s="185" t="s">
        <v>155</v>
      </c>
      <c r="C109" s="186"/>
      <c r="D109" s="186"/>
      <c r="E109" s="186"/>
      <c r="F109" s="186"/>
      <c r="G109" s="186"/>
      <c r="H109" s="186"/>
      <c r="I109" s="186"/>
      <c r="J109" s="186"/>
      <c r="K109" s="186"/>
      <c r="L109" s="186"/>
      <c r="M109" s="186"/>
      <c r="N109" s="186"/>
      <c r="O109" s="186"/>
      <c r="P109" s="186"/>
      <c r="Q109" s="186"/>
      <c r="R109" s="186"/>
      <c r="S109" s="186"/>
      <c r="T109" s="186"/>
      <c r="U109" s="187"/>
      <c r="V109" s="188" t="s">
        <v>217</v>
      </c>
      <c r="W109" s="189"/>
      <c r="X109" s="189"/>
      <c r="Y109" s="189"/>
      <c r="Z109" s="189"/>
      <c r="AA109" s="190"/>
      <c r="AB109" s="191">
        <v>2.0400000000000001E-3</v>
      </c>
      <c r="AC109" s="192"/>
      <c r="AD109" s="192"/>
      <c r="AE109" s="192"/>
      <c r="AF109" s="193"/>
      <c r="AG109" s="69" t="s">
        <v>23</v>
      </c>
      <c r="AH109" s="70"/>
      <c r="AI109" s="70"/>
      <c r="AJ109" s="70"/>
      <c r="AK109" s="70"/>
      <c r="AL109" s="71">
        <f t="shared" si="2"/>
        <v>708</v>
      </c>
      <c r="AM109" s="72"/>
      <c r="AN109" s="72"/>
      <c r="AO109" s="73"/>
      <c r="AP109" s="194">
        <v>29</v>
      </c>
      <c r="AQ109" s="59"/>
      <c r="AR109" s="59"/>
      <c r="AS109" s="97">
        <v>29</v>
      </c>
      <c r="AT109" s="98"/>
      <c r="AU109" s="194"/>
      <c r="AV109" s="97">
        <v>29</v>
      </c>
      <c r="AW109" s="98"/>
      <c r="AX109" s="194"/>
      <c r="AY109" s="97">
        <v>29</v>
      </c>
      <c r="AZ109" s="98"/>
      <c r="BA109" s="194"/>
      <c r="BB109" s="97">
        <v>29</v>
      </c>
      <c r="BC109" s="98"/>
      <c r="BD109" s="194"/>
      <c r="BE109" s="97">
        <v>29</v>
      </c>
      <c r="BF109" s="98"/>
      <c r="BG109" s="194"/>
      <c r="BH109" s="97">
        <v>29</v>
      </c>
      <c r="BI109" s="98"/>
      <c r="BJ109" s="194"/>
      <c r="BK109" s="97">
        <v>29</v>
      </c>
      <c r="BL109" s="98"/>
      <c r="BM109" s="194"/>
      <c r="BN109" s="97">
        <v>29</v>
      </c>
      <c r="BO109" s="98"/>
      <c r="BP109" s="194"/>
      <c r="BQ109" s="97">
        <v>29</v>
      </c>
      <c r="BR109" s="98"/>
      <c r="BS109" s="194"/>
      <c r="BT109" s="97">
        <v>29</v>
      </c>
      <c r="BU109" s="98"/>
      <c r="BV109" s="194"/>
      <c r="BW109" s="97">
        <v>29</v>
      </c>
      <c r="BX109" s="98"/>
      <c r="BY109" s="99"/>
      <c r="BZ109" s="60">
        <v>30</v>
      </c>
      <c r="CA109" s="59"/>
      <c r="CB109" s="59"/>
      <c r="CC109" s="59">
        <v>30</v>
      </c>
      <c r="CD109" s="59"/>
      <c r="CE109" s="59"/>
      <c r="CF109" s="59">
        <v>30</v>
      </c>
      <c r="CG109" s="59"/>
      <c r="CH109" s="59"/>
      <c r="CI109" s="59">
        <v>30</v>
      </c>
      <c r="CJ109" s="59"/>
      <c r="CK109" s="59"/>
      <c r="CL109" s="59">
        <v>30</v>
      </c>
      <c r="CM109" s="59"/>
      <c r="CN109" s="59"/>
      <c r="CO109" s="59">
        <v>30</v>
      </c>
      <c r="CP109" s="59"/>
      <c r="CQ109" s="59"/>
      <c r="CR109" s="59">
        <v>30</v>
      </c>
      <c r="CS109" s="59"/>
      <c r="CT109" s="59"/>
      <c r="CU109" s="59">
        <v>30</v>
      </c>
      <c r="CV109" s="59"/>
      <c r="CW109" s="59"/>
      <c r="CX109" s="59">
        <v>30</v>
      </c>
      <c r="CY109" s="59"/>
      <c r="CZ109" s="59"/>
      <c r="DA109" s="59">
        <v>30</v>
      </c>
      <c r="DB109" s="59"/>
      <c r="DC109" s="59"/>
      <c r="DD109" s="59">
        <v>30</v>
      </c>
      <c r="DE109" s="59"/>
      <c r="DF109" s="59"/>
      <c r="DG109" s="59">
        <v>30</v>
      </c>
      <c r="DH109" s="59"/>
      <c r="DI109" s="59"/>
      <c r="DJ109" s="60"/>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102"/>
      <c r="ET109" s="60"/>
      <c r="EU109" s="59"/>
      <c r="EV109" s="59"/>
      <c r="EW109" s="59"/>
      <c r="EX109" s="59"/>
      <c r="EY109" s="59"/>
      <c r="EZ109" s="59"/>
      <c r="FA109" s="59"/>
      <c r="FB109" s="59"/>
      <c r="FC109" s="59"/>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102"/>
      <c r="GD109" s="60"/>
      <c r="GE109" s="59"/>
      <c r="GF109" s="59"/>
      <c r="GG109" s="59"/>
      <c r="GH109" s="59"/>
      <c r="GI109" s="59"/>
      <c r="GJ109" s="59"/>
      <c r="GK109" s="59"/>
      <c r="GL109" s="59"/>
      <c r="GM109" s="59"/>
      <c r="GN109" s="59"/>
      <c r="GO109" s="59"/>
      <c r="GP109" s="59"/>
      <c r="GQ109" s="59"/>
      <c r="GR109" s="59"/>
      <c r="GS109" s="59"/>
      <c r="GT109" s="59"/>
      <c r="GU109" s="59"/>
      <c r="GV109" s="59"/>
      <c r="GW109" s="59"/>
      <c r="GX109" s="59"/>
      <c r="GY109" s="59"/>
      <c r="GZ109" s="59"/>
      <c r="HA109" s="59"/>
      <c r="HB109" s="59"/>
      <c r="HC109" s="59"/>
      <c r="HD109" s="59"/>
      <c r="HE109" s="59"/>
      <c r="HF109" s="59"/>
      <c r="HG109" s="59"/>
      <c r="HH109" s="59"/>
      <c r="HI109" s="59"/>
      <c r="HJ109" s="59"/>
      <c r="HK109" s="59"/>
      <c r="HL109" s="59"/>
      <c r="HM109" s="102"/>
    </row>
    <row r="110" spans="2:221" ht="18" customHeight="1" x14ac:dyDescent="0.2">
      <c r="B110" s="135"/>
      <c r="C110" s="136"/>
      <c r="D110" s="136"/>
      <c r="E110" s="136"/>
      <c r="F110" s="136"/>
      <c r="G110" s="136"/>
      <c r="H110" s="136"/>
      <c r="I110" s="136"/>
      <c r="J110" s="136"/>
      <c r="K110" s="136"/>
      <c r="L110" s="136"/>
      <c r="M110" s="136"/>
      <c r="N110" s="136"/>
      <c r="O110" s="136"/>
      <c r="P110" s="136"/>
      <c r="Q110" s="136"/>
      <c r="R110" s="136"/>
      <c r="S110" s="136"/>
      <c r="T110" s="136"/>
      <c r="U110" s="137"/>
      <c r="V110" s="141"/>
      <c r="W110" s="142"/>
      <c r="X110" s="142"/>
      <c r="Y110" s="142"/>
      <c r="Z110" s="142"/>
      <c r="AA110" s="143"/>
      <c r="AB110" s="147"/>
      <c r="AC110" s="148"/>
      <c r="AD110" s="148"/>
      <c r="AE110" s="148"/>
      <c r="AF110" s="149"/>
      <c r="AG110" s="69" t="s">
        <v>24</v>
      </c>
      <c r="AH110" s="70"/>
      <c r="AI110" s="70"/>
      <c r="AJ110" s="70"/>
      <c r="AK110" s="70"/>
      <c r="AL110" s="71">
        <f t="shared" si="2"/>
        <v>913</v>
      </c>
      <c r="AM110" s="72"/>
      <c r="AN110" s="72"/>
      <c r="AO110" s="73"/>
      <c r="AP110" s="194">
        <v>21</v>
      </c>
      <c r="AQ110" s="59"/>
      <c r="AR110" s="59"/>
      <c r="AS110" s="97">
        <v>30</v>
      </c>
      <c r="AT110" s="98"/>
      <c r="AU110" s="194"/>
      <c r="AV110" s="97">
        <v>30</v>
      </c>
      <c r="AW110" s="98"/>
      <c r="AX110" s="194"/>
      <c r="AY110" s="97">
        <v>41</v>
      </c>
      <c r="AZ110" s="98"/>
      <c r="BA110" s="194"/>
      <c r="BB110" s="97">
        <v>34</v>
      </c>
      <c r="BC110" s="98"/>
      <c r="BD110" s="194"/>
      <c r="BE110" s="97">
        <v>24</v>
      </c>
      <c r="BF110" s="98"/>
      <c r="BG110" s="194"/>
      <c r="BH110" s="97">
        <v>28</v>
      </c>
      <c r="BI110" s="98"/>
      <c r="BJ110" s="194"/>
      <c r="BK110" s="97">
        <v>29</v>
      </c>
      <c r="BL110" s="98"/>
      <c r="BM110" s="194"/>
      <c r="BN110" s="97">
        <v>35</v>
      </c>
      <c r="BO110" s="98"/>
      <c r="BP110" s="194"/>
      <c r="BQ110" s="97">
        <v>35</v>
      </c>
      <c r="BR110" s="98"/>
      <c r="BS110" s="194"/>
      <c r="BT110" s="97">
        <v>31</v>
      </c>
      <c r="BU110" s="98"/>
      <c r="BV110" s="194"/>
      <c r="BW110" s="97">
        <v>24</v>
      </c>
      <c r="BX110" s="98"/>
      <c r="BY110" s="99"/>
      <c r="BZ110" s="60">
        <v>38</v>
      </c>
      <c r="CA110" s="59"/>
      <c r="CB110" s="59"/>
      <c r="CC110" s="59">
        <v>10</v>
      </c>
      <c r="CD110" s="59"/>
      <c r="CE110" s="59"/>
      <c r="CF110" s="59">
        <v>29</v>
      </c>
      <c r="CG110" s="59"/>
      <c r="CH110" s="59"/>
      <c r="CI110" s="59">
        <v>45</v>
      </c>
      <c r="CJ110" s="59"/>
      <c r="CK110" s="59"/>
      <c r="CL110" s="59">
        <v>35</v>
      </c>
      <c r="CM110" s="59"/>
      <c r="CN110" s="59"/>
      <c r="CO110" s="59">
        <v>39</v>
      </c>
      <c r="CP110" s="59"/>
      <c r="CQ110" s="59"/>
      <c r="CR110" s="59">
        <v>50</v>
      </c>
      <c r="CS110" s="59"/>
      <c r="CT110" s="59"/>
      <c r="CU110" s="59">
        <v>44</v>
      </c>
      <c r="CV110" s="59"/>
      <c r="CW110" s="59"/>
      <c r="CX110" s="59">
        <v>59</v>
      </c>
      <c r="CY110" s="59"/>
      <c r="CZ110" s="59"/>
      <c r="DA110" s="59">
        <v>51</v>
      </c>
      <c r="DB110" s="59"/>
      <c r="DC110" s="59"/>
      <c r="DD110" s="59">
        <v>95</v>
      </c>
      <c r="DE110" s="59"/>
      <c r="DF110" s="59"/>
      <c r="DG110" s="59">
        <v>56</v>
      </c>
      <c r="DH110" s="59"/>
      <c r="DI110" s="102"/>
      <c r="DJ110" s="60"/>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102"/>
      <c r="ET110" s="60"/>
      <c r="EU110" s="59"/>
      <c r="EV110" s="59"/>
      <c r="EW110" s="59"/>
      <c r="EX110" s="59"/>
      <c r="EY110" s="59"/>
      <c r="EZ110" s="59"/>
      <c r="FA110" s="59"/>
      <c r="FB110" s="59"/>
      <c r="FC110" s="59"/>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102"/>
      <c r="GD110" s="60"/>
      <c r="GE110" s="59"/>
      <c r="GF110" s="59"/>
      <c r="GG110" s="59"/>
      <c r="GH110" s="59"/>
      <c r="GI110" s="59"/>
      <c r="GJ110" s="59"/>
      <c r="GK110" s="59"/>
      <c r="GL110" s="59"/>
      <c r="GM110" s="59"/>
      <c r="GN110" s="59"/>
      <c r="GO110" s="59"/>
      <c r="GP110" s="59"/>
      <c r="GQ110" s="59"/>
      <c r="GR110" s="59"/>
      <c r="GS110" s="59"/>
      <c r="GT110" s="59"/>
      <c r="GU110" s="59"/>
      <c r="GV110" s="59"/>
      <c r="GW110" s="59"/>
      <c r="GX110" s="59"/>
      <c r="GY110" s="59"/>
      <c r="GZ110" s="59"/>
      <c r="HA110" s="59"/>
      <c r="HB110" s="59"/>
      <c r="HC110" s="59"/>
      <c r="HD110" s="59"/>
      <c r="HE110" s="59"/>
      <c r="HF110" s="59"/>
      <c r="HG110" s="59"/>
      <c r="HH110" s="59"/>
      <c r="HI110" s="59"/>
      <c r="HJ110" s="59"/>
      <c r="HK110" s="59"/>
      <c r="HL110" s="59"/>
      <c r="HM110" s="102"/>
    </row>
    <row r="111" spans="2:221" ht="18" customHeight="1" x14ac:dyDescent="0.2">
      <c r="B111" s="161" t="s">
        <v>156</v>
      </c>
      <c r="C111" s="162"/>
      <c r="D111" s="162"/>
      <c r="E111" s="162"/>
      <c r="F111" s="162"/>
      <c r="G111" s="162"/>
      <c r="H111" s="162"/>
      <c r="I111" s="162"/>
      <c r="J111" s="162"/>
      <c r="K111" s="162"/>
      <c r="L111" s="162"/>
      <c r="M111" s="162"/>
      <c r="N111" s="162"/>
      <c r="O111" s="162"/>
      <c r="P111" s="162"/>
      <c r="Q111" s="162"/>
      <c r="R111" s="162"/>
      <c r="S111" s="162"/>
      <c r="T111" s="162"/>
      <c r="U111" s="163"/>
      <c r="V111" s="167" t="s">
        <v>218</v>
      </c>
      <c r="W111" s="168"/>
      <c r="X111" s="168"/>
      <c r="Y111" s="168"/>
      <c r="Z111" s="168"/>
      <c r="AA111" s="169"/>
      <c r="AB111" s="173">
        <v>2.8500000000000001E-3</v>
      </c>
      <c r="AC111" s="174"/>
      <c r="AD111" s="174"/>
      <c r="AE111" s="174"/>
      <c r="AF111" s="175"/>
      <c r="AG111" s="91" t="s">
        <v>23</v>
      </c>
      <c r="AH111" s="92"/>
      <c r="AI111" s="92"/>
      <c r="AJ111" s="92"/>
      <c r="AK111" s="92"/>
      <c r="AL111" s="93">
        <f t="shared" si="2"/>
        <v>996</v>
      </c>
      <c r="AM111" s="94"/>
      <c r="AN111" s="94"/>
      <c r="AO111" s="95"/>
      <c r="AP111" s="179">
        <v>31</v>
      </c>
      <c r="AQ111" s="64"/>
      <c r="AR111" s="64"/>
      <c r="AS111" s="386">
        <v>31</v>
      </c>
      <c r="AT111" s="183"/>
      <c r="AU111" s="179"/>
      <c r="AV111" s="386">
        <v>31</v>
      </c>
      <c r="AW111" s="183"/>
      <c r="AX111" s="179"/>
      <c r="AY111" s="386">
        <v>31</v>
      </c>
      <c r="AZ111" s="183"/>
      <c r="BA111" s="179"/>
      <c r="BB111" s="386">
        <v>31</v>
      </c>
      <c r="BC111" s="183"/>
      <c r="BD111" s="179"/>
      <c r="BE111" s="386">
        <v>31</v>
      </c>
      <c r="BF111" s="183"/>
      <c r="BG111" s="179"/>
      <c r="BH111" s="386">
        <v>31</v>
      </c>
      <c r="BI111" s="183"/>
      <c r="BJ111" s="179"/>
      <c r="BK111" s="386">
        <v>31</v>
      </c>
      <c r="BL111" s="183"/>
      <c r="BM111" s="179"/>
      <c r="BN111" s="386">
        <v>31</v>
      </c>
      <c r="BO111" s="183"/>
      <c r="BP111" s="179"/>
      <c r="BQ111" s="386">
        <v>31</v>
      </c>
      <c r="BR111" s="183"/>
      <c r="BS111" s="179"/>
      <c r="BT111" s="386">
        <v>31</v>
      </c>
      <c r="BU111" s="183"/>
      <c r="BV111" s="179"/>
      <c r="BW111" s="386">
        <v>31</v>
      </c>
      <c r="BX111" s="183"/>
      <c r="BY111" s="184"/>
      <c r="BZ111" s="180">
        <v>52</v>
      </c>
      <c r="CA111" s="64"/>
      <c r="CB111" s="64"/>
      <c r="CC111" s="64">
        <v>52</v>
      </c>
      <c r="CD111" s="64"/>
      <c r="CE111" s="64"/>
      <c r="CF111" s="64">
        <v>52</v>
      </c>
      <c r="CG111" s="64"/>
      <c r="CH111" s="64"/>
      <c r="CI111" s="64">
        <v>52</v>
      </c>
      <c r="CJ111" s="64"/>
      <c r="CK111" s="64"/>
      <c r="CL111" s="64">
        <v>52</v>
      </c>
      <c r="CM111" s="64"/>
      <c r="CN111" s="64"/>
      <c r="CO111" s="64">
        <v>52</v>
      </c>
      <c r="CP111" s="64"/>
      <c r="CQ111" s="64"/>
      <c r="CR111" s="64">
        <v>52</v>
      </c>
      <c r="CS111" s="64"/>
      <c r="CT111" s="64"/>
      <c r="CU111" s="64">
        <v>52</v>
      </c>
      <c r="CV111" s="64"/>
      <c r="CW111" s="64"/>
      <c r="CX111" s="64">
        <v>52</v>
      </c>
      <c r="CY111" s="64"/>
      <c r="CZ111" s="64"/>
      <c r="DA111" s="64">
        <v>52</v>
      </c>
      <c r="DB111" s="64"/>
      <c r="DC111" s="64"/>
      <c r="DD111" s="64">
        <v>52</v>
      </c>
      <c r="DE111" s="64"/>
      <c r="DF111" s="64"/>
      <c r="DG111" s="64">
        <v>52</v>
      </c>
      <c r="DH111" s="64"/>
      <c r="DI111" s="64"/>
      <c r="DJ111" s="180"/>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103"/>
      <c r="ET111" s="180"/>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103"/>
      <c r="GD111" s="180"/>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103"/>
    </row>
    <row r="112" spans="2:221" ht="18" customHeight="1" x14ac:dyDescent="0.2">
      <c r="B112" s="164"/>
      <c r="C112" s="165"/>
      <c r="D112" s="165"/>
      <c r="E112" s="165"/>
      <c r="F112" s="165"/>
      <c r="G112" s="165"/>
      <c r="H112" s="165"/>
      <c r="I112" s="165"/>
      <c r="J112" s="165"/>
      <c r="K112" s="165"/>
      <c r="L112" s="165"/>
      <c r="M112" s="165"/>
      <c r="N112" s="165"/>
      <c r="O112" s="165"/>
      <c r="P112" s="165"/>
      <c r="Q112" s="165"/>
      <c r="R112" s="165"/>
      <c r="S112" s="165"/>
      <c r="T112" s="165"/>
      <c r="U112" s="166"/>
      <c r="V112" s="170"/>
      <c r="W112" s="171"/>
      <c r="X112" s="171"/>
      <c r="Y112" s="171"/>
      <c r="Z112" s="171"/>
      <c r="AA112" s="172"/>
      <c r="AB112" s="176"/>
      <c r="AC112" s="177"/>
      <c r="AD112" s="177"/>
      <c r="AE112" s="177"/>
      <c r="AF112" s="178"/>
      <c r="AG112" s="91" t="s">
        <v>24</v>
      </c>
      <c r="AH112" s="92"/>
      <c r="AI112" s="92"/>
      <c r="AJ112" s="92"/>
      <c r="AK112" s="92"/>
      <c r="AL112" s="93">
        <f t="shared" si="2"/>
        <v>797</v>
      </c>
      <c r="AM112" s="94"/>
      <c r="AN112" s="94"/>
      <c r="AO112" s="95"/>
      <c r="AP112" s="179">
        <v>9</v>
      </c>
      <c r="AQ112" s="64"/>
      <c r="AR112" s="64"/>
      <c r="AS112" s="386">
        <v>28</v>
      </c>
      <c r="AT112" s="183"/>
      <c r="AU112" s="179"/>
      <c r="AV112" s="386">
        <v>69</v>
      </c>
      <c r="AW112" s="183"/>
      <c r="AX112" s="179"/>
      <c r="AY112" s="386">
        <v>76</v>
      </c>
      <c r="AZ112" s="183"/>
      <c r="BA112" s="179"/>
      <c r="BB112" s="386">
        <v>94</v>
      </c>
      <c r="BC112" s="183"/>
      <c r="BD112" s="179"/>
      <c r="BE112" s="386">
        <v>56</v>
      </c>
      <c r="BF112" s="183"/>
      <c r="BG112" s="179"/>
      <c r="BH112" s="386">
        <v>31</v>
      </c>
      <c r="BI112" s="183"/>
      <c r="BJ112" s="179"/>
      <c r="BK112" s="386">
        <v>47</v>
      </c>
      <c r="BL112" s="183"/>
      <c r="BM112" s="179"/>
      <c r="BN112" s="386">
        <v>57</v>
      </c>
      <c r="BO112" s="183"/>
      <c r="BP112" s="179"/>
      <c r="BQ112" s="386">
        <v>7</v>
      </c>
      <c r="BR112" s="183"/>
      <c r="BS112" s="179"/>
      <c r="BT112" s="386">
        <v>18</v>
      </c>
      <c r="BU112" s="183"/>
      <c r="BV112" s="179"/>
      <c r="BW112" s="386">
        <v>9</v>
      </c>
      <c r="BX112" s="183"/>
      <c r="BY112" s="184"/>
      <c r="BZ112" s="180">
        <v>16</v>
      </c>
      <c r="CA112" s="64"/>
      <c r="CB112" s="64"/>
      <c r="CC112" s="64">
        <v>9</v>
      </c>
      <c r="CD112" s="64"/>
      <c r="CE112" s="64"/>
      <c r="CF112" s="64">
        <v>28</v>
      </c>
      <c r="CG112" s="64"/>
      <c r="CH112" s="64"/>
      <c r="CI112" s="64">
        <v>37</v>
      </c>
      <c r="CJ112" s="64"/>
      <c r="CK112" s="64"/>
      <c r="CL112" s="64">
        <v>35</v>
      </c>
      <c r="CM112" s="64"/>
      <c r="CN112" s="64"/>
      <c r="CO112" s="64">
        <v>20</v>
      </c>
      <c r="CP112" s="64"/>
      <c r="CQ112" s="64"/>
      <c r="CR112" s="64">
        <v>10</v>
      </c>
      <c r="CS112" s="64"/>
      <c r="CT112" s="64"/>
      <c r="CU112" s="64">
        <v>42</v>
      </c>
      <c r="CV112" s="64"/>
      <c r="CW112" s="64"/>
      <c r="CX112" s="64">
        <v>24</v>
      </c>
      <c r="CY112" s="64"/>
      <c r="CZ112" s="64"/>
      <c r="DA112" s="64">
        <v>36</v>
      </c>
      <c r="DB112" s="64"/>
      <c r="DC112" s="64"/>
      <c r="DD112" s="64">
        <v>20</v>
      </c>
      <c r="DE112" s="64"/>
      <c r="DF112" s="64"/>
      <c r="DG112" s="64">
        <v>19</v>
      </c>
      <c r="DH112" s="64"/>
      <c r="DI112" s="103"/>
      <c r="DJ112" s="180"/>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103"/>
      <c r="ET112" s="180"/>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103"/>
      <c r="GD112" s="180"/>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103"/>
    </row>
    <row r="113" spans="2:221" ht="18" customHeight="1" x14ac:dyDescent="0.2">
      <c r="B113" s="185" t="s">
        <v>157</v>
      </c>
      <c r="C113" s="186"/>
      <c r="D113" s="186"/>
      <c r="E113" s="186"/>
      <c r="F113" s="186"/>
      <c r="G113" s="186"/>
      <c r="H113" s="186"/>
      <c r="I113" s="186"/>
      <c r="J113" s="186"/>
      <c r="K113" s="186"/>
      <c r="L113" s="186"/>
      <c r="M113" s="186"/>
      <c r="N113" s="186"/>
      <c r="O113" s="186"/>
      <c r="P113" s="186"/>
      <c r="Q113" s="186"/>
      <c r="R113" s="186"/>
      <c r="S113" s="186"/>
      <c r="T113" s="186"/>
      <c r="U113" s="187"/>
      <c r="V113" s="188" t="s">
        <v>219</v>
      </c>
      <c r="W113" s="189"/>
      <c r="X113" s="189"/>
      <c r="Y113" s="189"/>
      <c r="Z113" s="189"/>
      <c r="AA113" s="190"/>
      <c r="AB113" s="191">
        <v>8.8999999999999995E-4</v>
      </c>
      <c r="AC113" s="192"/>
      <c r="AD113" s="192"/>
      <c r="AE113" s="192"/>
      <c r="AF113" s="193"/>
      <c r="AG113" s="69" t="s">
        <v>23</v>
      </c>
      <c r="AH113" s="70"/>
      <c r="AI113" s="70"/>
      <c r="AJ113" s="70"/>
      <c r="AK113" s="70"/>
      <c r="AL113" s="71">
        <f t="shared" si="2"/>
        <v>312</v>
      </c>
      <c r="AM113" s="72"/>
      <c r="AN113" s="72"/>
      <c r="AO113" s="73"/>
      <c r="AP113" s="194">
        <v>10</v>
      </c>
      <c r="AQ113" s="59"/>
      <c r="AR113" s="59"/>
      <c r="AS113" s="97">
        <v>10</v>
      </c>
      <c r="AT113" s="98"/>
      <c r="AU113" s="194"/>
      <c r="AV113" s="97">
        <v>10</v>
      </c>
      <c r="AW113" s="98"/>
      <c r="AX113" s="194"/>
      <c r="AY113" s="97">
        <v>10</v>
      </c>
      <c r="AZ113" s="98"/>
      <c r="BA113" s="194"/>
      <c r="BB113" s="97">
        <v>10</v>
      </c>
      <c r="BC113" s="98"/>
      <c r="BD113" s="194"/>
      <c r="BE113" s="97">
        <v>10</v>
      </c>
      <c r="BF113" s="98"/>
      <c r="BG113" s="194"/>
      <c r="BH113" s="97">
        <v>10</v>
      </c>
      <c r="BI113" s="98"/>
      <c r="BJ113" s="194"/>
      <c r="BK113" s="97">
        <v>10</v>
      </c>
      <c r="BL113" s="98"/>
      <c r="BM113" s="194"/>
      <c r="BN113" s="97">
        <v>10</v>
      </c>
      <c r="BO113" s="98"/>
      <c r="BP113" s="194"/>
      <c r="BQ113" s="97">
        <v>10</v>
      </c>
      <c r="BR113" s="98"/>
      <c r="BS113" s="194"/>
      <c r="BT113" s="97">
        <v>10</v>
      </c>
      <c r="BU113" s="98"/>
      <c r="BV113" s="194"/>
      <c r="BW113" s="97">
        <v>10</v>
      </c>
      <c r="BX113" s="98"/>
      <c r="BY113" s="99"/>
      <c r="BZ113" s="60">
        <v>16</v>
      </c>
      <c r="CA113" s="59"/>
      <c r="CB113" s="59"/>
      <c r="CC113" s="59">
        <v>16</v>
      </c>
      <c r="CD113" s="59"/>
      <c r="CE113" s="59"/>
      <c r="CF113" s="59">
        <v>16</v>
      </c>
      <c r="CG113" s="59"/>
      <c r="CH113" s="59"/>
      <c r="CI113" s="59">
        <v>16</v>
      </c>
      <c r="CJ113" s="59"/>
      <c r="CK113" s="59"/>
      <c r="CL113" s="59">
        <v>16</v>
      </c>
      <c r="CM113" s="59"/>
      <c r="CN113" s="59"/>
      <c r="CO113" s="59">
        <v>16</v>
      </c>
      <c r="CP113" s="59"/>
      <c r="CQ113" s="59"/>
      <c r="CR113" s="59">
        <v>16</v>
      </c>
      <c r="CS113" s="59"/>
      <c r="CT113" s="59"/>
      <c r="CU113" s="59">
        <v>16</v>
      </c>
      <c r="CV113" s="59"/>
      <c r="CW113" s="59"/>
      <c r="CX113" s="59">
        <v>16</v>
      </c>
      <c r="CY113" s="59"/>
      <c r="CZ113" s="59"/>
      <c r="DA113" s="59">
        <v>16</v>
      </c>
      <c r="DB113" s="59"/>
      <c r="DC113" s="59"/>
      <c r="DD113" s="59">
        <v>16</v>
      </c>
      <c r="DE113" s="59"/>
      <c r="DF113" s="59"/>
      <c r="DG113" s="59">
        <v>16</v>
      </c>
      <c r="DH113" s="59"/>
      <c r="DI113" s="59"/>
      <c r="DJ113" s="60"/>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102"/>
      <c r="ET113" s="60"/>
      <c r="EU113" s="59"/>
      <c r="EV113" s="59"/>
      <c r="EW113" s="59"/>
      <c r="EX113" s="59"/>
      <c r="EY113" s="59"/>
      <c r="EZ113" s="59"/>
      <c r="FA113" s="59"/>
      <c r="FB113" s="59"/>
      <c r="FC113" s="59"/>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102"/>
      <c r="GD113" s="60"/>
      <c r="GE113" s="59"/>
      <c r="GF113" s="59"/>
      <c r="GG113" s="59"/>
      <c r="GH113" s="59"/>
      <c r="GI113" s="59"/>
      <c r="GJ113" s="59"/>
      <c r="GK113" s="59"/>
      <c r="GL113" s="59"/>
      <c r="GM113" s="59"/>
      <c r="GN113" s="59"/>
      <c r="GO113" s="59"/>
      <c r="GP113" s="59"/>
      <c r="GQ113" s="59"/>
      <c r="GR113" s="59"/>
      <c r="GS113" s="59"/>
      <c r="GT113" s="59"/>
      <c r="GU113" s="59"/>
      <c r="GV113" s="59"/>
      <c r="GW113" s="59"/>
      <c r="GX113" s="59"/>
      <c r="GY113" s="59"/>
      <c r="GZ113" s="59"/>
      <c r="HA113" s="59"/>
      <c r="HB113" s="59"/>
      <c r="HC113" s="59"/>
      <c r="HD113" s="59"/>
      <c r="HE113" s="59"/>
      <c r="HF113" s="59"/>
      <c r="HG113" s="59"/>
      <c r="HH113" s="59"/>
      <c r="HI113" s="59"/>
      <c r="HJ113" s="59"/>
      <c r="HK113" s="59"/>
      <c r="HL113" s="59"/>
      <c r="HM113" s="102"/>
    </row>
    <row r="114" spans="2:221" ht="18" customHeight="1" x14ac:dyDescent="0.2">
      <c r="B114" s="135"/>
      <c r="C114" s="136"/>
      <c r="D114" s="136"/>
      <c r="E114" s="136"/>
      <c r="F114" s="136"/>
      <c r="G114" s="136"/>
      <c r="H114" s="136"/>
      <c r="I114" s="136"/>
      <c r="J114" s="136"/>
      <c r="K114" s="136"/>
      <c r="L114" s="136"/>
      <c r="M114" s="136"/>
      <c r="N114" s="136"/>
      <c r="O114" s="136"/>
      <c r="P114" s="136"/>
      <c r="Q114" s="136"/>
      <c r="R114" s="136"/>
      <c r="S114" s="136"/>
      <c r="T114" s="136"/>
      <c r="U114" s="137"/>
      <c r="V114" s="141"/>
      <c r="W114" s="142"/>
      <c r="X114" s="142"/>
      <c r="Y114" s="142"/>
      <c r="Z114" s="142"/>
      <c r="AA114" s="143"/>
      <c r="AB114" s="147"/>
      <c r="AC114" s="148"/>
      <c r="AD114" s="148"/>
      <c r="AE114" s="148"/>
      <c r="AF114" s="149"/>
      <c r="AG114" s="69" t="s">
        <v>24</v>
      </c>
      <c r="AH114" s="70"/>
      <c r="AI114" s="70"/>
      <c r="AJ114" s="70"/>
      <c r="AK114" s="70"/>
      <c r="AL114" s="71">
        <f t="shared" si="2"/>
        <v>271</v>
      </c>
      <c r="AM114" s="72"/>
      <c r="AN114" s="72"/>
      <c r="AO114" s="73"/>
      <c r="AP114" s="194">
        <v>1</v>
      </c>
      <c r="AQ114" s="59"/>
      <c r="AR114" s="59"/>
      <c r="AS114" s="97">
        <v>25</v>
      </c>
      <c r="AT114" s="98"/>
      <c r="AU114" s="194"/>
      <c r="AV114" s="97">
        <v>32</v>
      </c>
      <c r="AW114" s="98"/>
      <c r="AX114" s="194"/>
      <c r="AY114" s="97">
        <v>46</v>
      </c>
      <c r="AZ114" s="98"/>
      <c r="BA114" s="194"/>
      <c r="BB114" s="97">
        <v>20</v>
      </c>
      <c r="BC114" s="98"/>
      <c r="BD114" s="194"/>
      <c r="BE114" s="97">
        <v>16</v>
      </c>
      <c r="BF114" s="98"/>
      <c r="BG114" s="194"/>
      <c r="BH114" s="97">
        <v>2</v>
      </c>
      <c r="BI114" s="98"/>
      <c r="BJ114" s="194"/>
      <c r="BK114" s="97">
        <v>4</v>
      </c>
      <c r="BL114" s="98"/>
      <c r="BM114" s="194"/>
      <c r="BN114" s="97">
        <v>1</v>
      </c>
      <c r="BO114" s="98"/>
      <c r="BP114" s="194"/>
      <c r="BQ114" s="97">
        <v>14</v>
      </c>
      <c r="BR114" s="98"/>
      <c r="BS114" s="194"/>
      <c r="BT114" s="97">
        <v>0</v>
      </c>
      <c r="BU114" s="98"/>
      <c r="BV114" s="194"/>
      <c r="BW114" s="97">
        <v>10</v>
      </c>
      <c r="BX114" s="98"/>
      <c r="BY114" s="99"/>
      <c r="BZ114" s="60">
        <v>5</v>
      </c>
      <c r="CA114" s="59"/>
      <c r="CB114" s="59"/>
      <c r="CC114" s="59">
        <v>5</v>
      </c>
      <c r="CD114" s="59"/>
      <c r="CE114" s="59"/>
      <c r="CF114" s="59">
        <v>7</v>
      </c>
      <c r="CG114" s="59"/>
      <c r="CH114" s="59"/>
      <c r="CI114" s="59">
        <v>8</v>
      </c>
      <c r="CJ114" s="59"/>
      <c r="CK114" s="59"/>
      <c r="CL114" s="59">
        <v>17</v>
      </c>
      <c r="CM114" s="59"/>
      <c r="CN114" s="59"/>
      <c r="CO114" s="59">
        <v>3</v>
      </c>
      <c r="CP114" s="59"/>
      <c r="CQ114" s="59"/>
      <c r="CR114" s="59">
        <v>9</v>
      </c>
      <c r="CS114" s="59"/>
      <c r="CT114" s="59"/>
      <c r="CU114" s="59">
        <v>17</v>
      </c>
      <c r="CV114" s="59"/>
      <c r="CW114" s="59"/>
      <c r="CX114" s="59">
        <v>10</v>
      </c>
      <c r="CY114" s="59"/>
      <c r="CZ114" s="59"/>
      <c r="DA114" s="59">
        <v>5</v>
      </c>
      <c r="DB114" s="59"/>
      <c r="DC114" s="59"/>
      <c r="DD114" s="59">
        <v>3</v>
      </c>
      <c r="DE114" s="59"/>
      <c r="DF114" s="59"/>
      <c r="DG114" s="59">
        <v>11</v>
      </c>
      <c r="DH114" s="59"/>
      <c r="DI114" s="102"/>
      <c r="DJ114" s="60"/>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102"/>
      <c r="ET114" s="60"/>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102"/>
      <c r="GD114" s="60"/>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102"/>
    </row>
    <row r="115" spans="2:221" ht="18" customHeight="1" x14ac:dyDescent="0.2">
      <c r="B115" s="161" t="s">
        <v>158</v>
      </c>
      <c r="C115" s="162"/>
      <c r="D115" s="162"/>
      <c r="E115" s="162"/>
      <c r="F115" s="162"/>
      <c r="G115" s="162"/>
      <c r="H115" s="162"/>
      <c r="I115" s="162"/>
      <c r="J115" s="162"/>
      <c r="K115" s="162"/>
      <c r="L115" s="162"/>
      <c r="M115" s="162"/>
      <c r="N115" s="162"/>
      <c r="O115" s="162"/>
      <c r="P115" s="162"/>
      <c r="Q115" s="162"/>
      <c r="R115" s="162"/>
      <c r="S115" s="162"/>
      <c r="T115" s="162"/>
      <c r="U115" s="163"/>
      <c r="V115" s="167" t="s">
        <v>220</v>
      </c>
      <c r="W115" s="168"/>
      <c r="X115" s="168"/>
      <c r="Y115" s="168"/>
      <c r="Z115" s="168"/>
      <c r="AA115" s="169"/>
      <c r="AB115" s="173">
        <v>2.0699999999999998E-3</v>
      </c>
      <c r="AC115" s="174"/>
      <c r="AD115" s="174"/>
      <c r="AE115" s="174"/>
      <c r="AF115" s="175"/>
      <c r="AG115" s="91" t="s">
        <v>23</v>
      </c>
      <c r="AH115" s="92"/>
      <c r="AI115" s="92"/>
      <c r="AJ115" s="92"/>
      <c r="AK115" s="92"/>
      <c r="AL115" s="93">
        <f t="shared" si="2"/>
        <v>720</v>
      </c>
      <c r="AM115" s="94"/>
      <c r="AN115" s="94"/>
      <c r="AO115" s="95"/>
      <c r="AP115" s="179">
        <v>28</v>
      </c>
      <c r="AQ115" s="64"/>
      <c r="AR115" s="64"/>
      <c r="AS115" s="386">
        <v>28</v>
      </c>
      <c r="AT115" s="183"/>
      <c r="AU115" s="179"/>
      <c r="AV115" s="386">
        <v>28</v>
      </c>
      <c r="AW115" s="183"/>
      <c r="AX115" s="179"/>
      <c r="AY115" s="386">
        <v>28</v>
      </c>
      <c r="AZ115" s="183"/>
      <c r="BA115" s="179"/>
      <c r="BB115" s="386">
        <v>28</v>
      </c>
      <c r="BC115" s="183"/>
      <c r="BD115" s="179"/>
      <c r="BE115" s="386">
        <v>28</v>
      </c>
      <c r="BF115" s="183"/>
      <c r="BG115" s="179"/>
      <c r="BH115" s="386">
        <v>28</v>
      </c>
      <c r="BI115" s="183"/>
      <c r="BJ115" s="179"/>
      <c r="BK115" s="386">
        <v>28</v>
      </c>
      <c r="BL115" s="183"/>
      <c r="BM115" s="179"/>
      <c r="BN115" s="386">
        <v>28</v>
      </c>
      <c r="BO115" s="183"/>
      <c r="BP115" s="179"/>
      <c r="BQ115" s="386">
        <v>28</v>
      </c>
      <c r="BR115" s="183"/>
      <c r="BS115" s="179"/>
      <c r="BT115" s="386">
        <v>28</v>
      </c>
      <c r="BU115" s="183"/>
      <c r="BV115" s="179"/>
      <c r="BW115" s="386">
        <v>28</v>
      </c>
      <c r="BX115" s="183"/>
      <c r="BY115" s="184"/>
      <c r="BZ115" s="180">
        <v>32</v>
      </c>
      <c r="CA115" s="64"/>
      <c r="CB115" s="64"/>
      <c r="CC115" s="64">
        <v>32</v>
      </c>
      <c r="CD115" s="64"/>
      <c r="CE115" s="64"/>
      <c r="CF115" s="64">
        <v>32</v>
      </c>
      <c r="CG115" s="64"/>
      <c r="CH115" s="64"/>
      <c r="CI115" s="64">
        <v>32</v>
      </c>
      <c r="CJ115" s="64"/>
      <c r="CK115" s="64"/>
      <c r="CL115" s="64">
        <v>32</v>
      </c>
      <c r="CM115" s="64"/>
      <c r="CN115" s="64"/>
      <c r="CO115" s="64">
        <v>32</v>
      </c>
      <c r="CP115" s="64"/>
      <c r="CQ115" s="64"/>
      <c r="CR115" s="64">
        <v>32</v>
      </c>
      <c r="CS115" s="64"/>
      <c r="CT115" s="64"/>
      <c r="CU115" s="64">
        <v>32</v>
      </c>
      <c r="CV115" s="64"/>
      <c r="CW115" s="64"/>
      <c r="CX115" s="64">
        <v>32</v>
      </c>
      <c r="CY115" s="64"/>
      <c r="CZ115" s="64"/>
      <c r="DA115" s="64">
        <v>32</v>
      </c>
      <c r="DB115" s="64"/>
      <c r="DC115" s="64"/>
      <c r="DD115" s="64">
        <v>32</v>
      </c>
      <c r="DE115" s="64"/>
      <c r="DF115" s="64"/>
      <c r="DG115" s="64">
        <v>32</v>
      </c>
      <c r="DH115" s="64"/>
      <c r="DI115" s="64"/>
      <c r="DJ115" s="180"/>
      <c r="DK115" s="64"/>
      <c r="DL115" s="64"/>
      <c r="DM115" s="64"/>
      <c r="DN115" s="64"/>
      <c r="DO115" s="64"/>
      <c r="DP115" s="64"/>
      <c r="DQ115" s="64"/>
      <c r="DR115" s="64"/>
      <c r="DS115" s="64"/>
      <c r="DT115" s="64"/>
      <c r="DU115" s="64"/>
      <c r="DV115" s="64"/>
      <c r="DW115" s="64"/>
      <c r="DX115" s="64"/>
      <c r="DY115" s="64"/>
      <c r="DZ115" s="64"/>
      <c r="EA115" s="64"/>
      <c r="EB115" s="64"/>
      <c r="EC115" s="64"/>
      <c r="ED115" s="64"/>
      <c r="EE115" s="64"/>
      <c r="EF115" s="64"/>
      <c r="EG115" s="64"/>
      <c r="EH115" s="64"/>
      <c r="EI115" s="64"/>
      <c r="EJ115" s="64"/>
      <c r="EK115" s="64"/>
      <c r="EL115" s="64"/>
      <c r="EM115" s="64"/>
      <c r="EN115" s="64"/>
      <c r="EO115" s="64"/>
      <c r="EP115" s="64"/>
      <c r="EQ115" s="64"/>
      <c r="ER115" s="64"/>
      <c r="ES115" s="103"/>
      <c r="ET115" s="180"/>
      <c r="EU115" s="64"/>
      <c r="EV115" s="64"/>
      <c r="EW115" s="64"/>
      <c r="EX115" s="64"/>
      <c r="EY115" s="64"/>
      <c r="EZ115" s="64"/>
      <c r="FA115" s="64"/>
      <c r="FB115" s="64"/>
      <c r="FC115" s="64"/>
      <c r="FD115" s="64"/>
      <c r="FE115" s="64"/>
      <c r="FF115" s="64"/>
      <c r="FG115" s="64"/>
      <c r="FH115" s="64"/>
      <c r="FI115" s="64"/>
      <c r="FJ115" s="64"/>
      <c r="FK115" s="64"/>
      <c r="FL115" s="64"/>
      <c r="FM115" s="64"/>
      <c r="FN115" s="64"/>
      <c r="FO115" s="64"/>
      <c r="FP115" s="64"/>
      <c r="FQ115" s="64"/>
      <c r="FR115" s="64"/>
      <c r="FS115" s="64"/>
      <c r="FT115" s="64"/>
      <c r="FU115" s="64"/>
      <c r="FV115" s="64"/>
      <c r="FW115" s="64"/>
      <c r="FX115" s="64"/>
      <c r="FY115" s="64"/>
      <c r="FZ115" s="64"/>
      <c r="GA115" s="64"/>
      <c r="GB115" s="64"/>
      <c r="GC115" s="103"/>
      <c r="GD115" s="180"/>
      <c r="GE115" s="64"/>
      <c r="GF115" s="64"/>
      <c r="GG115" s="64"/>
      <c r="GH115" s="64"/>
      <c r="GI115" s="64"/>
      <c r="GJ115" s="64"/>
      <c r="GK115" s="64"/>
      <c r="GL115" s="64"/>
      <c r="GM115" s="64"/>
      <c r="GN115" s="64"/>
      <c r="GO115" s="64"/>
      <c r="GP115" s="64"/>
      <c r="GQ115" s="64"/>
      <c r="GR115" s="64"/>
      <c r="GS115" s="64"/>
      <c r="GT115" s="64"/>
      <c r="GU115" s="64"/>
      <c r="GV115" s="64"/>
      <c r="GW115" s="64"/>
      <c r="GX115" s="64"/>
      <c r="GY115" s="64"/>
      <c r="GZ115" s="64"/>
      <c r="HA115" s="64"/>
      <c r="HB115" s="64"/>
      <c r="HC115" s="64"/>
      <c r="HD115" s="64"/>
      <c r="HE115" s="64"/>
      <c r="HF115" s="64"/>
      <c r="HG115" s="64"/>
      <c r="HH115" s="64"/>
      <c r="HI115" s="64"/>
      <c r="HJ115" s="64"/>
      <c r="HK115" s="64"/>
      <c r="HL115" s="64"/>
      <c r="HM115" s="103"/>
    </row>
    <row r="116" spans="2:221" ht="18" customHeight="1" x14ac:dyDescent="0.2">
      <c r="B116" s="164"/>
      <c r="C116" s="165"/>
      <c r="D116" s="165"/>
      <c r="E116" s="165"/>
      <c r="F116" s="165"/>
      <c r="G116" s="165"/>
      <c r="H116" s="165"/>
      <c r="I116" s="165"/>
      <c r="J116" s="165"/>
      <c r="K116" s="165"/>
      <c r="L116" s="165"/>
      <c r="M116" s="165"/>
      <c r="N116" s="165"/>
      <c r="O116" s="165"/>
      <c r="P116" s="165"/>
      <c r="Q116" s="165"/>
      <c r="R116" s="165"/>
      <c r="S116" s="165"/>
      <c r="T116" s="165"/>
      <c r="U116" s="166"/>
      <c r="V116" s="170"/>
      <c r="W116" s="171"/>
      <c r="X116" s="171"/>
      <c r="Y116" s="171"/>
      <c r="Z116" s="171"/>
      <c r="AA116" s="172"/>
      <c r="AB116" s="176"/>
      <c r="AC116" s="177"/>
      <c r="AD116" s="177"/>
      <c r="AE116" s="177"/>
      <c r="AF116" s="178"/>
      <c r="AG116" s="91" t="s">
        <v>24</v>
      </c>
      <c r="AH116" s="92"/>
      <c r="AI116" s="92"/>
      <c r="AJ116" s="92"/>
      <c r="AK116" s="92"/>
      <c r="AL116" s="93">
        <f t="shared" si="2"/>
        <v>864</v>
      </c>
      <c r="AM116" s="94"/>
      <c r="AN116" s="94"/>
      <c r="AO116" s="95"/>
      <c r="AP116" s="179">
        <v>20</v>
      </c>
      <c r="AQ116" s="64"/>
      <c r="AR116" s="64"/>
      <c r="AS116" s="386">
        <v>41</v>
      </c>
      <c r="AT116" s="183"/>
      <c r="AU116" s="179"/>
      <c r="AV116" s="386">
        <v>34</v>
      </c>
      <c r="AW116" s="183"/>
      <c r="AX116" s="179"/>
      <c r="AY116" s="386">
        <v>32</v>
      </c>
      <c r="AZ116" s="183"/>
      <c r="BA116" s="179"/>
      <c r="BB116" s="386">
        <v>7</v>
      </c>
      <c r="BC116" s="183"/>
      <c r="BD116" s="179"/>
      <c r="BE116" s="386">
        <v>38</v>
      </c>
      <c r="BF116" s="183"/>
      <c r="BG116" s="179"/>
      <c r="BH116" s="386">
        <v>34</v>
      </c>
      <c r="BI116" s="183"/>
      <c r="BJ116" s="179"/>
      <c r="BK116" s="386">
        <v>26</v>
      </c>
      <c r="BL116" s="183"/>
      <c r="BM116" s="179"/>
      <c r="BN116" s="386">
        <v>53</v>
      </c>
      <c r="BO116" s="183"/>
      <c r="BP116" s="179"/>
      <c r="BQ116" s="386">
        <v>31</v>
      </c>
      <c r="BR116" s="183"/>
      <c r="BS116" s="179"/>
      <c r="BT116" s="386">
        <v>31</v>
      </c>
      <c r="BU116" s="183"/>
      <c r="BV116" s="179"/>
      <c r="BW116" s="386">
        <v>16</v>
      </c>
      <c r="BX116" s="183"/>
      <c r="BY116" s="184"/>
      <c r="BZ116" s="180">
        <v>22</v>
      </c>
      <c r="CA116" s="64"/>
      <c r="CB116" s="64"/>
      <c r="CC116" s="64">
        <v>35</v>
      </c>
      <c r="CD116" s="64"/>
      <c r="CE116" s="64"/>
      <c r="CF116" s="64">
        <v>47</v>
      </c>
      <c r="CG116" s="64"/>
      <c r="CH116" s="64"/>
      <c r="CI116" s="64">
        <v>29</v>
      </c>
      <c r="CJ116" s="64"/>
      <c r="CK116" s="64"/>
      <c r="CL116" s="64">
        <v>21</v>
      </c>
      <c r="CM116" s="64"/>
      <c r="CN116" s="64"/>
      <c r="CO116" s="64">
        <v>38</v>
      </c>
      <c r="CP116" s="64"/>
      <c r="CQ116" s="64"/>
      <c r="CR116" s="64">
        <v>43</v>
      </c>
      <c r="CS116" s="64"/>
      <c r="CT116" s="64"/>
      <c r="CU116" s="64">
        <v>48</v>
      </c>
      <c r="CV116" s="64"/>
      <c r="CW116" s="64"/>
      <c r="CX116" s="64">
        <v>56</v>
      </c>
      <c r="CY116" s="64"/>
      <c r="CZ116" s="64"/>
      <c r="DA116" s="64">
        <v>63</v>
      </c>
      <c r="DB116" s="64"/>
      <c r="DC116" s="64"/>
      <c r="DD116" s="64">
        <v>53</v>
      </c>
      <c r="DE116" s="64"/>
      <c r="DF116" s="64"/>
      <c r="DG116" s="64">
        <v>46</v>
      </c>
      <c r="DH116" s="64"/>
      <c r="DI116" s="103"/>
      <c r="DJ116" s="180"/>
      <c r="DK116" s="64"/>
      <c r="DL116" s="64"/>
      <c r="DM116" s="64"/>
      <c r="DN116" s="64"/>
      <c r="DO116" s="64"/>
      <c r="DP116" s="64"/>
      <c r="DQ116" s="64"/>
      <c r="DR116" s="64"/>
      <c r="DS116" s="64"/>
      <c r="DT116" s="64"/>
      <c r="DU116" s="64"/>
      <c r="DV116" s="64"/>
      <c r="DW116" s="64"/>
      <c r="DX116" s="64"/>
      <c r="DY116" s="64"/>
      <c r="DZ116" s="64"/>
      <c r="EA116" s="64"/>
      <c r="EB116" s="64"/>
      <c r="EC116" s="64"/>
      <c r="ED116" s="64"/>
      <c r="EE116" s="64"/>
      <c r="EF116" s="64"/>
      <c r="EG116" s="64"/>
      <c r="EH116" s="64"/>
      <c r="EI116" s="64"/>
      <c r="EJ116" s="64"/>
      <c r="EK116" s="64"/>
      <c r="EL116" s="64"/>
      <c r="EM116" s="64"/>
      <c r="EN116" s="64"/>
      <c r="EO116" s="64"/>
      <c r="EP116" s="64"/>
      <c r="EQ116" s="64"/>
      <c r="ER116" s="64"/>
      <c r="ES116" s="103"/>
      <c r="ET116" s="180"/>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103"/>
      <c r="GD116" s="180"/>
      <c r="GE116" s="64"/>
      <c r="GF116" s="64"/>
      <c r="GG116" s="64"/>
      <c r="GH116" s="64"/>
      <c r="GI116" s="64"/>
      <c r="GJ116" s="64"/>
      <c r="GK116" s="64"/>
      <c r="GL116" s="64"/>
      <c r="GM116" s="64"/>
      <c r="GN116" s="64"/>
      <c r="GO116" s="64"/>
      <c r="GP116" s="64"/>
      <c r="GQ116" s="64"/>
      <c r="GR116" s="64"/>
      <c r="GS116" s="64"/>
      <c r="GT116" s="64"/>
      <c r="GU116" s="64"/>
      <c r="GV116" s="64"/>
      <c r="GW116" s="64"/>
      <c r="GX116" s="64"/>
      <c r="GY116" s="64"/>
      <c r="GZ116" s="64"/>
      <c r="HA116" s="64"/>
      <c r="HB116" s="64"/>
      <c r="HC116" s="64"/>
      <c r="HD116" s="64"/>
      <c r="HE116" s="64"/>
      <c r="HF116" s="64"/>
      <c r="HG116" s="64"/>
      <c r="HH116" s="64"/>
      <c r="HI116" s="64"/>
      <c r="HJ116" s="64"/>
      <c r="HK116" s="64"/>
      <c r="HL116" s="64"/>
      <c r="HM116" s="103"/>
    </row>
    <row r="117" spans="2:221" ht="18" customHeight="1" x14ac:dyDescent="0.2">
      <c r="B117" s="185" t="s">
        <v>159</v>
      </c>
      <c r="C117" s="186"/>
      <c r="D117" s="186"/>
      <c r="E117" s="186"/>
      <c r="F117" s="186"/>
      <c r="G117" s="186"/>
      <c r="H117" s="186"/>
      <c r="I117" s="186"/>
      <c r="J117" s="186"/>
      <c r="K117" s="186"/>
      <c r="L117" s="186"/>
      <c r="M117" s="186"/>
      <c r="N117" s="186"/>
      <c r="O117" s="186"/>
      <c r="P117" s="186"/>
      <c r="Q117" s="186"/>
      <c r="R117" s="186"/>
      <c r="S117" s="186"/>
      <c r="T117" s="186"/>
      <c r="U117" s="187"/>
      <c r="V117" s="188" t="s">
        <v>221</v>
      </c>
      <c r="W117" s="189"/>
      <c r="X117" s="189"/>
      <c r="Y117" s="189"/>
      <c r="Z117" s="189"/>
      <c r="AA117" s="190"/>
      <c r="AB117" s="191">
        <v>7.1999999999999998E-3</v>
      </c>
      <c r="AC117" s="192"/>
      <c r="AD117" s="192"/>
      <c r="AE117" s="192"/>
      <c r="AF117" s="193"/>
      <c r="AG117" s="69" t="s">
        <v>23</v>
      </c>
      <c r="AH117" s="70"/>
      <c r="AI117" s="70"/>
      <c r="AJ117" s="70"/>
      <c r="AK117" s="70"/>
      <c r="AL117" s="71">
        <f t="shared" si="2"/>
        <v>2496</v>
      </c>
      <c r="AM117" s="72"/>
      <c r="AN117" s="72"/>
      <c r="AO117" s="73"/>
      <c r="AP117" s="194">
        <v>102</v>
      </c>
      <c r="AQ117" s="59"/>
      <c r="AR117" s="59"/>
      <c r="AS117" s="97">
        <v>102</v>
      </c>
      <c r="AT117" s="98"/>
      <c r="AU117" s="194"/>
      <c r="AV117" s="97">
        <v>102</v>
      </c>
      <c r="AW117" s="98"/>
      <c r="AX117" s="194"/>
      <c r="AY117" s="97">
        <v>102</v>
      </c>
      <c r="AZ117" s="98"/>
      <c r="BA117" s="194"/>
      <c r="BB117" s="97">
        <v>102</v>
      </c>
      <c r="BC117" s="98"/>
      <c r="BD117" s="194"/>
      <c r="BE117" s="97">
        <v>102</v>
      </c>
      <c r="BF117" s="98"/>
      <c r="BG117" s="194"/>
      <c r="BH117" s="97">
        <v>102</v>
      </c>
      <c r="BI117" s="98"/>
      <c r="BJ117" s="194"/>
      <c r="BK117" s="97">
        <v>102</v>
      </c>
      <c r="BL117" s="98"/>
      <c r="BM117" s="194"/>
      <c r="BN117" s="97">
        <v>102</v>
      </c>
      <c r="BO117" s="98"/>
      <c r="BP117" s="194"/>
      <c r="BQ117" s="97">
        <v>102</v>
      </c>
      <c r="BR117" s="98"/>
      <c r="BS117" s="194"/>
      <c r="BT117" s="97">
        <v>102</v>
      </c>
      <c r="BU117" s="98"/>
      <c r="BV117" s="194"/>
      <c r="BW117" s="97">
        <v>102</v>
      </c>
      <c r="BX117" s="98"/>
      <c r="BY117" s="99"/>
      <c r="BZ117" s="60">
        <v>106</v>
      </c>
      <c r="CA117" s="59"/>
      <c r="CB117" s="59"/>
      <c r="CC117" s="59">
        <v>106</v>
      </c>
      <c r="CD117" s="59"/>
      <c r="CE117" s="59"/>
      <c r="CF117" s="59">
        <v>106</v>
      </c>
      <c r="CG117" s="59"/>
      <c r="CH117" s="59"/>
      <c r="CI117" s="59">
        <v>106</v>
      </c>
      <c r="CJ117" s="59"/>
      <c r="CK117" s="59"/>
      <c r="CL117" s="59">
        <v>106</v>
      </c>
      <c r="CM117" s="59"/>
      <c r="CN117" s="59"/>
      <c r="CO117" s="59">
        <v>106</v>
      </c>
      <c r="CP117" s="59"/>
      <c r="CQ117" s="59"/>
      <c r="CR117" s="59">
        <v>106</v>
      </c>
      <c r="CS117" s="59"/>
      <c r="CT117" s="59"/>
      <c r="CU117" s="59">
        <v>106</v>
      </c>
      <c r="CV117" s="59"/>
      <c r="CW117" s="59"/>
      <c r="CX117" s="59">
        <v>106</v>
      </c>
      <c r="CY117" s="59"/>
      <c r="CZ117" s="59"/>
      <c r="DA117" s="59">
        <v>106</v>
      </c>
      <c r="DB117" s="59"/>
      <c r="DC117" s="59"/>
      <c r="DD117" s="59">
        <v>106</v>
      </c>
      <c r="DE117" s="59"/>
      <c r="DF117" s="59"/>
      <c r="DG117" s="59">
        <v>106</v>
      </c>
      <c r="DH117" s="59"/>
      <c r="DI117" s="59"/>
      <c r="DJ117" s="60"/>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102"/>
      <c r="ET117" s="60"/>
      <c r="EU117" s="59"/>
      <c r="EV117" s="59"/>
      <c r="EW117" s="59"/>
      <c r="EX117" s="59"/>
      <c r="EY117" s="59"/>
      <c r="EZ117" s="59"/>
      <c r="FA117" s="59"/>
      <c r="FB117" s="59"/>
      <c r="FC117" s="59"/>
      <c r="FD117" s="59"/>
      <c r="FE117" s="59"/>
      <c r="FF117" s="59"/>
      <c r="FG117" s="59"/>
      <c r="FH117" s="59"/>
      <c r="FI117" s="59"/>
      <c r="FJ117" s="59"/>
      <c r="FK117" s="59"/>
      <c r="FL117" s="59"/>
      <c r="FM117" s="59"/>
      <c r="FN117" s="59"/>
      <c r="FO117" s="59"/>
      <c r="FP117" s="59"/>
      <c r="FQ117" s="59"/>
      <c r="FR117" s="59"/>
      <c r="FS117" s="59"/>
      <c r="FT117" s="59"/>
      <c r="FU117" s="59"/>
      <c r="FV117" s="59"/>
      <c r="FW117" s="59"/>
      <c r="FX117" s="59"/>
      <c r="FY117" s="59"/>
      <c r="FZ117" s="59"/>
      <c r="GA117" s="59"/>
      <c r="GB117" s="59"/>
      <c r="GC117" s="102"/>
      <c r="GD117" s="60"/>
      <c r="GE117" s="59"/>
      <c r="GF117" s="59"/>
      <c r="GG117" s="59"/>
      <c r="GH117" s="59"/>
      <c r="GI117" s="59"/>
      <c r="GJ117" s="59"/>
      <c r="GK117" s="59"/>
      <c r="GL117" s="59"/>
      <c r="GM117" s="59"/>
      <c r="GN117" s="59"/>
      <c r="GO117" s="59"/>
      <c r="GP117" s="59"/>
      <c r="GQ117" s="59"/>
      <c r="GR117" s="59"/>
      <c r="GS117" s="59"/>
      <c r="GT117" s="59"/>
      <c r="GU117" s="59"/>
      <c r="GV117" s="59"/>
      <c r="GW117" s="59"/>
      <c r="GX117" s="59"/>
      <c r="GY117" s="59"/>
      <c r="GZ117" s="59"/>
      <c r="HA117" s="59"/>
      <c r="HB117" s="59"/>
      <c r="HC117" s="59"/>
      <c r="HD117" s="59"/>
      <c r="HE117" s="59"/>
      <c r="HF117" s="59"/>
      <c r="HG117" s="59"/>
      <c r="HH117" s="59"/>
      <c r="HI117" s="59"/>
      <c r="HJ117" s="59"/>
      <c r="HK117" s="59"/>
      <c r="HL117" s="59"/>
      <c r="HM117" s="102"/>
    </row>
    <row r="118" spans="2:221" ht="18" customHeight="1" x14ac:dyDescent="0.2">
      <c r="B118" s="135"/>
      <c r="C118" s="136"/>
      <c r="D118" s="136"/>
      <c r="E118" s="136"/>
      <c r="F118" s="136"/>
      <c r="G118" s="136"/>
      <c r="H118" s="136"/>
      <c r="I118" s="136"/>
      <c r="J118" s="136"/>
      <c r="K118" s="136"/>
      <c r="L118" s="136"/>
      <c r="M118" s="136"/>
      <c r="N118" s="136"/>
      <c r="O118" s="136"/>
      <c r="P118" s="136"/>
      <c r="Q118" s="136"/>
      <c r="R118" s="136"/>
      <c r="S118" s="136"/>
      <c r="T118" s="136"/>
      <c r="U118" s="137"/>
      <c r="V118" s="141"/>
      <c r="W118" s="142"/>
      <c r="X118" s="142"/>
      <c r="Y118" s="142"/>
      <c r="Z118" s="142"/>
      <c r="AA118" s="143"/>
      <c r="AB118" s="147"/>
      <c r="AC118" s="148"/>
      <c r="AD118" s="148"/>
      <c r="AE118" s="148"/>
      <c r="AF118" s="149"/>
      <c r="AG118" s="69" t="s">
        <v>24</v>
      </c>
      <c r="AH118" s="70"/>
      <c r="AI118" s="70"/>
      <c r="AJ118" s="70"/>
      <c r="AK118" s="70"/>
      <c r="AL118" s="71">
        <f t="shared" si="2"/>
        <v>2510</v>
      </c>
      <c r="AM118" s="72"/>
      <c r="AN118" s="72"/>
      <c r="AO118" s="73"/>
      <c r="AP118" s="194">
        <v>94</v>
      </c>
      <c r="AQ118" s="59"/>
      <c r="AR118" s="59"/>
      <c r="AS118" s="97">
        <v>106</v>
      </c>
      <c r="AT118" s="98"/>
      <c r="AU118" s="194"/>
      <c r="AV118" s="97">
        <v>91</v>
      </c>
      <c r="AW118" s="98"/>
      <c r="AX118" s="194"/>
      <c r="AY118" s="97">
        <v>92</v>
      </c>
      <c r="AZ118" s="98"/>
      <c r="BA118" s="194"/>
      <c r="BB118" s="97">
        <v>108</v>
      </c>
      <c r="BC118" s="98"/>
      <c r="BD118" s="194"/>
      <c r="BE118" s="97">
        <v>108</v>
      </c>
      <c r="BF118" s="98"/>
      <c r="BG118" s="194"/>
      <c r="BH118" s="97">
        <v>111</v>
      </c>
      <c r="BI118" s="98"/>
      <c r="BJ118" s="194"/>
      <c r="BK118" s="97">
        <v>124</v>
      </c>
      <c r="BL118" s="98"/>
      <c r="BM118" s="194"/>
      <c r="BN118" s="97">
        <v>124</v>
      </c>
      <c r="BO118" s="98"/>
      <c r="BP118" s="194"/>
      <c r="BQ118" s="97">
        <v>110</v>
      </c>
      <c r="BR118" s="98"/>
      <c r="BS118" s="194"/>
      <c r="BT118" s="97">
        <v>98</v>
      </c>
      <c r="BU118" s="98"/>
      <c r="BV118" s="194"/>
      <c r="BW118" s="97">
        <v>103</v>
      </c>
      <c r="BX118" s="98"/>
      <c r="BY118" s="99"/>
      <c r="BZ118" s="60">
        <v>112</v>
      </c>
      <c r="CA118" s="59"/>
      <c r="CB118" s="59"/>
      <c r="CC118" s="59">
        <v>103</v>
      </c>
      <c r="CD118" s="59"/>
      <c r="CE118" s="59"/>
      <c r="CF118" s="59">
        <v>101</v>
      </c>
      <c r="CG118" s="59"/>
      <c r="CH118" s="59"/>
      <c r="CI118" s="59">
        <v>102</v>
      </c>
      <c r="CJ118" s="59"/>
      <c r="CK118" s="59"/>
      <c r="CL118" s="59">
        <v>109</v>
      </c>
      <c r="CM118" s="59"/>
      <c r="CN118" s="59"/>
      <c r="CO118" s="59">
        <v>99</v>
      </c>
      <c r="CP118" s="59"/>
      <c r="CQ118" s="59"/>
      <c r="CR118" s="59">
        <v>100</v>
      </c>
      <c r="CS118" s="59"/>
      <c r="CT118" s="59"/>
      <c r="CU118" s="59">
        <v>93</v>
      </c>
      <c r="CV118" s="59"/>
      <c r="CW118" s="59"/>
      <c r="CX118" s="59">
        <v>90</v>
      </c>
      <c r="CY118" s="59"/>
      <c r="CZ118" s="59"/>
      <c r="DA118" s="59">
        <v>92</v>
      </c>
      <c r="DB118" s="59"/>
      <c r="DC118" s="59"/>
      <c r="DD118" s="59">
        <v>115</v>
      </c>
      <c r="DE118" s="59"/>
      <c r="DF118" s="59"/>
      <c r="DG118" s="59">
        <v>125</v>
      </c>
      <c r="DH118" s="59"/>
      <c r="DI118" s="102"/>
      <c r="DJ118" s="60"/>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102"/>
      <c r="ET118" s="60"/>
      <c r="EU118" s="59"/>
      <c r="EV118" s="59"/>
      <c r="EW118" s="59"/>
      <c r="EX118" s="59"/>
      <c r="EY118" s="59"/>
      <c r="EZ118" s="59"/>
      <c r="FA118" s="59"/>
      <c r="FB118" s="59"/>
      <c r="FC118" s="59"/>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102"/>
      <c r="GD118" s="60"/>
      <c r="GE118" s="59"/>
      <c r="GF118" s="59"/>
      <c r="GG118" s="59"/>
      <c r="GH118" s="59"/>
      <c r="GI118" s="59"/>
      <c r="GJ118" s="59"/>
      <c r="GK118" s="59"/>
      <c r="GL118" s="59"/>
      <c r="GM118" s="59"/>
      <c r="GN118" s="59"/>
      <c r="GO118" s="59"/>
      <c r="GP118" s="59"/>
      <c r="GQ118" s="59"/>
      <c r="GR118" s="59"/>
      <c r="GS118" s="59"/>
      <c r="GT118" s="59"/>
      <c r="GU118" s="59"/>
      <c r="GV118" s="59"/>
      <c r="GW118" s="59"/>
      <c r="GX118" s="59"/>
      <c r="GY118" s="59"/>
      <c r="GZ118" s="59"/>
      <c r="HA118" s="59"/>
      <c r="HB118" s="59"/>
      <c r="HC118" s="59"/>
      <c r="HD118" s="59"/>
      <c r="HE118" s="59"/>
      <c r="HF118" s="59"/>
      <c r="HG118" s="59"/>
      <c r="HH118" s="59"/>
      <c r="HI118" s="59"/>
      <c r="HJ118" s="59"/>
      <c r="HK118" s="59"/>
      <c r="HL118" s="59"/>
      <c r="HM118" s="102"/>
    </row>
    <row r="119" spans="2:221" ht="18" customHeight="1" x14ac:dyDescent="0.2">
      <c r="B119" s="161" t="s">
        <v>160</v>
      </c>
      <c r="C119" s="162"/>
      <c r="D119" s="162"/>
      <c r="E119" s="162"/>
      <c r="F119" s="162"/>
      <c r="G119" s="162"/>
      <c r="H119" s="162"/>
      <c r="I119" s="162"/>
      <c r="J119" s="162"/>
      <c r="K119" s="162"/>
      <c r="L119" s="162"/>
      <c r="M119" s="162"/>
      <c r="N119" s="162"/>
      <c r="O119" s="162"/>
      <c r="P119" s="162"/>
      <c r="Q119" s="162"/>
      <c r="R119" s="162"/>
      <c r="S119" s="162"/>
      <c r="T119" s="162"/>
      <c r="U119" s="163"/>
      <c r="V119" s="167" t="s">
        <v>222</v>
      </c>
      <c r="W119" s="168"/>
      <c r="X119" s="168"/>
      <c r="Y119" s="168"/>
      <c r="Z119" s="168"/>
      <c r="AA119" s="169"/>
      <c r="AB119" s="173">
        <v>3.0640000000000001E-2</v>
      </c>
      <c r="AC119" s="174"/>
      <c r="AD119" s="174"/>
      <c r="AE119" s="174"/>
      <c r="AF119" s="175"/>
      <c r="AG119" s="91" t="s">
        <v>23</v>
      </c>
      <c r="AH119" s="92"/>
      <c r="AI119" s="92"/>
      <c r="AJ119" s="92"/>
      <c r="AK119" s="92"/>
      <c r="AL119" s="93">
        <f t="shared" si="2"/>
        <v>10632</v>
      </c>
      <c r="AM119" s="94"/>
      <c r="AN119" s="94"/>
      <c r="AO119" s="95"/>
      <c r="AP119" s="179">
        <v>422</v>
      </c>
      <c r="AQ119" s="64"/>
      <c r="AR119" s="64"/>
      <c r="AS119" s="386">
        <v>422</v>
      </c>
      <c r="AT119" s="183"/>
      <c r="AU119" s="179"/>
      <c r="AV119" s="386">
        <v>422</v>
      </c>
      <c r="AW119" s="183"/>
      <c r="AX119" s="179"/>
      <c r="AY119" s="386">
        <v>422</v>
      </c>
      <c r="AZ119" s="183"/>
      <c r="BA119" s="179"/>
      <c r="BB119" s="386">
        <v>422</v>
      </c>
      <c r="BC119" s="183"/>
      <c r="BD119" s="179"/>
      <c r="BE119" s="386">
        <v>422</v>
      </c>
      <c r="BF119" s="183"/>
      <c r="BG119" s="179"/>
      <c r="BH119" s="386">
        <v>422</v>
      </c>
      <c r="BI119" s="183"/>
      <c r="BJ119" s="179"/>
      <c r="BK119" s="386">
        <v>422</v>
      </c>
      <c r="BL119" s="183"/>
      <c r="BM119" s="179"/>
      <c r="BN119" s="386">
        <v>422</v>
      </c>
      <c r="BO119" s="183"/>
      <c r="BP119" s="179"/>
      <c r="BQ119" s="386">
        <v>422</v>
      </c>
      <c r="BR119" s="183"/>
      <c r="BS119" s="179"/>
      <c r="BT119" s="386">
        <v>422</v>
      </c>
      <c r="BU119" s="183"/>
      <c r="BV119" s="179"/>
      <c r="BW119" s="386">
        <v>422</v>
      </c>
      <c r="BX119" s="183"/>
      <c r="BY119" s="184"/>
      <c r="BZ119" s="180">
        <v>464</v>
      </c>
      <c r="CA119" s="64"/>
      <c r="CB119" s="64"/>
      <c r="CC119" s="64">
        <v>464</v>
      </c>
      <c r="CD119" s="64"/>
      <c r="CE119" s="64"/>
      <c r="CF119" s="64">
        <v>464</v>
      </c>
      <c r="CG119" s="64"/>
      <c r="CH119" s="64"/>
      <c r="CI119" s="64">
        <v>464</v>
      </c>
      <c r="CJ119" s="64"/>
      <c r="CK119" s="64"/>
      <c r="CL119" s="64">
        <v>464</v>
      </c>
      <c r="CM119" s="64"/>
      <c r="CN119" s="64"/>
      <c r="CO119" s="64">
        <v>464</v>
      </c>
      <c r="CP119" s="64"/>
      <c r="CQ119" s="64"/>
      <c r="CR119" s="64">
        <v>464</v>
      </c>
      <c r="CS119" s="64"/>
      <c r="CT119" s="64"/>
      <c r="CU119" s="64">
        <v>464</v>
      </c>
      <c r="CV119" s="64"/>
      <c r="CW119" s="64"/>
      <c r="CX119" s="64">
        <v>464</v>
      </c>
      <c r="CY119" s="64"/>
      <c r="CZ119" s="64"/>
      <c r="DA119" s="64">
        <v>464</v>
      </c>
      <c r="DB119" s="64"/>
      <c r="DC119" s="64"/>
      <c r="DD119" s="64">
        <v>464</v>
      </c>
      <c r="DE119" s="64"/>
      <c r="DF119" s="64"/>
      <c r="DG119" s="64">
        <v>464</v>
      </c>
      <c r="DH119" s="64"/>
      <c r="DI119" s="64"/>
      <c r="DJ119" s="180"/>
      <c r="DK119" s="64"/>
      <c r="DL119" s="64"/>
      <c r="DM119" s="64"/>
      <c r="DN119" s="64"/>
      <c r="DO119" s="64"/>
      <c r="DP119" s="64"/>
      <c r="DQ119" s="64"/>
      <c r="DR119" s="64"/>
      <c r="DS119" s="64"/>
      <c r="DT119" s="64"/>
      <c r="DU119" s="64"/>
      <c r="DV119" s="64"/>
      <c r="DW119" s="64"/>
      <c r="DX119" s="64"/>
      <c r="DY119" s="64"/>
      <c r="DZ119" s="64"/>
      <c r="EA119" s="64"/>
      <c r="EB119" s="64"/>
      <c r="EC119" s="64"/>
      <c r="ED119" s="64"/>
      <c r="EE119" s="64"/>
      <c r="EF119" s="64"/>
      <c r="EG119" s="64"/>
      <c r="EH119" s="64"/>
      <c r="EI119" s="64"/>
      <c r="EJ119" s="64"/>
      <c r="EK119" s="64"/>
      <c r="EL119" s="64"/>
      <c r="EM119" s="64"/>
      <c r="EN119" s="64"/>
      <c r="EO119" s="64"/>
      <c r="EP119" s="64"/>
      <c r="EQ119" s="64"/>
      <c r="ER119" s="64"/>
      <c r="ES119" s="103"/>
      <c r="ET119" s="180"/>
      <c r="EU119" s="64"/>
      <c r="EV119" s="64"/>
      <c r="EW119" s="64"/>
      <c r="EX119" s="64"/>
      <c r="EY119" s="64"/>
      <c r="EZ119" s="64"/>
      <c r="FA119" s="64"/>
      <c r="FB119" s="64"/>
      <c r="FC119" s="64"/>
      <c r="FD119" s="64"/>
      <c r="FE119" s="64"/>
      <c r="FF119" s="64"/>
      <c r="FG119" s="64"/>
      <c r="FH119" s="64"/>
      <c r="FI119" s="64"/>
      <c r="FJ119" s="64"/>
      <c r="FK119" s="64"/>
      <c r="FL119" s="64"/>
      <c r="FM119" s="64"/>
      <c r="FN119" s="64"/>
      <c r="FO119" s="64"/>
      <c r="FP119" s="64"/>
      <c r="FQ119" s="64"/>
      <c r="FR119" s="64"/>
      <c r="FS119" s="64"/>
      <c r="FT119" s="64"/>
      <c r="FU119" s="64"/>
      <c r="FV119" s="64"/>
      <c r="FW119" s="64"/>
      <c r="FX119" s="64"/>
      <c r="FY119" s="64"/>
      <c r="FZ119" s="64"/>
      <c r="GA119" s="64"/>
      <c r="GB119" s="64"/>
      <c r="GC119" s="103"/>
      <c r="GD119" s="180"/>
      <c r="GE119" s="64"/>
      <c r="GF119" s="64"/>
      <c r="GG119" s="64"/>
      <c r="GH119" s="64"/>
      <c r="GI119" s="64"/>
      <c r="GJ119" s="64"/>
      <c r="GK119" s="64"/>
      <c r="GL119" s="64"/>
      <c r="GM119" s="64"/>
      <c r="GN119" s="64"/>
      <c r="GO119" s="64"/>
      <c r="GP119" s="64"/>
      <c r="GQ119" s="64"/>
      <c r="GR119" s="64"/>
      <c r="GS119" s="64"/>
      <c r="GT119" s="64"/>
      <c r="GU119" s="64"/>
      <c r="GV119" s="64"/>
      <c r="GW119" s="64"/>
      <c r="GX119" s="64"/>
      <c r="GY119" s="64"/>
      <c r="GZ119" s="64"/>
      <c r="HA119" s="64"/>
      <c r="HB119" s="64"/>
      <c r="HC119" s="64"/>
      <c r="HD119" s="64"/>
      <c r="HE119" s="64"/>
      <c r="HF119" s="64"/>
      <c r="HG119" s="64"/>
      <c r="HH119" s="64"/>
      <c r="HI119" s="64"/>
      <c r="HJ119" s="64"/>
      <c r="HK119" s="64"/>
      <c r="HL119" s="64"/>
      <c r="HM119" s="103"/>
    </row>
    <row r="120" spans="2:221" ht="18" customHeight="1" x14ac:dyDescent="0.2">
      <c r="B120" s="164"/>
      <c r="C120" s="165"/>
      <c r="D120" s="165"/>
      <c r="E120" s="165"/>
      <c r="F120" s="165"/>
      <c r="G120" s="165"/>
      <c r="H120" s="165"/>
      <c r="I120" s="165"/>
      <c r="J120" s="165"/>
      <c r="K120" s="165"/>
      <c r="L120" s="165"/>
      <c r="M120" s="165"/>
      <c r="N120" s="165"/>
      <c r="O120" s="165"/>
      <c r="P120" s="165"/>
      <c r="Q120" s="165"/>
      <c r="R120" s="165"/>
      <c r="S120" s="165"/>
      <c r="T120" s="165"/>
      <c r="U120" s="166"/>
      <c r="V120" s="170"/>
      <c r="W120" s="171"/>
      <c r="X120" s="171"/>
      <c r="Y120" s="171"/>
      <c r="Z120" s="171"/>
      <c r="AA120" s="172"/>
      <c r="AB120" s="176"/>
      <c r="AC120" s="177"/>
      <c r="AD120" s="177"/>
      <c r="AE120" s="177"/>
      <c r="AF120" s="178"/>
      <c r="AG120" s="91" t="s">
        <v>24</v>
      </c>
      <c r="AH120" s="92"/>
      <c r="AI120" s="92"/>
      <c r="AJ120" s="92"/>
      <c r="AK120" s="92"/>
      <c r="AL120" s="93">
        <f t="shared" si="2"/>
        <v>11693</v>
      </c>
      <c r="AM120" s="94"/>
      <c r="AN120" s="94"/>
      <c r="AO120" s="95"/>
      <c r="AP120" s="179">
        <v>416</v>
      </c>
      <c r="AQ120" s="64"/>
      <c r="AR120" s="64"/>
      <c r="AS120" s="386">
        <v>446</v>
      </c>
      <c r="AT120" s="183"/>
      <c r="AU120" s="179"/>
      <c r="AV120" s="386">
        <v>418</v>
      </c>
      <c r="AW120" s="183"/>
      <c r="AX120" s="179"/>
      <c r="AY120" s="386">
        <v>470</v>
      </c>
      <c r="AZ120" s="183"/>
      <c r="BA120" s="179"/>
      <c r="BB120" s="386">
        <v>477</v>
      </c>
      <c r="BC120" s="183"/>
      <c r="BD120" s="179"/>
      <c r="BE120" s="386">
        <v>495</v>
      </c>
      <c r="BF120" s="183"/>
      <c r="BG120" s="179"/>
      <c r="BH120" s="386">
        <v>445</v>
      </c>
      <c r="BI120" s="183"/>
      <c r="BJ120" s="179"/>
      <c r="BK120" s="386">
        <v>547</v>
      </c>
      <c r="BL120" s="183"/>
      <c r="BM120" s="179"/>
      <c r="BN120" s="386">
        <v>490</v>
      </c>
      <c r="BO120" s="183"/>
      <c r="BP120" s="179"/>
      <c r="BQ120" s="386">
        <v>473</v>
      </c>
      <c r="BR120" s="183"/>
      <c r="BS120" s="179"/>
      <c r="BT120" s="386">
        <v>484</v>
      </c>
      <c r="BU120" s="183"/>
      <c r="BV120" s="179"/>
      <c r="BW120" s="386">
        <v>496</v>
      </c>
      <c r="BX120" s="183"/>
      <c r="BY120" s="184"/>
      <c r="BZ120" s="180">
        <v>575</v>
      </c>
      <c r="CA120" s="64"/>
      <c r="CB120" s="64"/>
      <c r="CC120" s="64">
        <v>537</v>
      </c>
      <c r="CD120" s="64"/>
      <c r="CE120" s="64"/>
      <c r="CF120" s="64">
        <v>527</v>
      </c>
      <c r="CG120" s="64"/>
      <c r="CH120" s="64"/>
      <c r="CI120" s="64">
        <v>512</v>
      </c>
      <c r="CJ120" s="64"/>
      <c r="CK120" s="64"/>
      <c r="CL120" s="64">
        <v>541</v>
      </c>
      <c r="CM120" s="64"/>
      <c r="CN120" s="64"/>
      <c r="CO120" s="64">
        <v>415</v>
      </c>
      <c r="CP120" s="64"/>
      <c r="CQ120" s="64"/>
      <c r="CR120" s="64">
        <v>406</v>
      </c>
      <c r="CS120" s="64"/>
      <c r="CT120" s="64"/>
      <c r="CU120" s="64">
        <v>458</v>
      </c>
      <c r="CV120" s="64"/>
      <c r="CW120" s="64"/>
      <c r="CX120" s="64">
        <v>551</v>
      </c>
      <c r="CY120" s="64"/>
      <c r="CZ120" s="64"/>
      <c r="DA120" s="64">
        <v>480</v>
      </c>
      <c r="DB120" s="64"/>
      <c r="DC120" s="64"/>
      <c r="DD120" s="64">
        <v>470</v>
      </c>
      <c r="DE120" s="64"/>
      <c r="DF120" s="64"/>
      <c r="DG120" s="64">
        <v>564</v>
      </c>
      <c r="DH120" s="64"/>
      <c r="DI120" s="103"/>
      <c r="DJ120" s="180"/>
      <c r="DK120" s="64"/>
      <c r="DL120" s="64"/>
      <c r="DM120" s="64"/>
      <c r="DN120" s="64"/>
      <c r="DO120" s="64"/>
      <c r="DP120" s="64"/>
      <c r="DQ120" s="64"/>
      <c r="DR120" s="64"/>
      <c r="DS120" s="64"/>
      <c r="DT120" s="64"/>
      <c r="DU120" s="64"/>
      <c r="DV120" s="64"/>
      <c r="DW120" s="64"/>
      <c r="DX120" s="64"/>
      <c r="DY120" s="64"/>
      <c r="DZ120" s="64"/>
      <c r="EA120" s="64"/>
      <c r="EB120" s="64"/>
      <c r="EC120" s="64"/>
      <c r="ED120" s="64"/>
      <c r="EE120" s="64"/>
      <c r="EF120" s="64"/>
      <c r="EG120" s="64"/>
      <c r="EH120" s="64"/>
      <c r="EI120" s="64"/>
      <c r="EJ120" s="64"/>
      <c r="EK120" s="64"/>
      <c r="EL120" s="64"/>
      <c r="EM120" s="64"/>
      <c r="EN120" s="64"/>
      <c r="EO120" s="64"/>
      <c r="EP120" s="64"/>
      <c r="EQ120" s="64"/>
      <c r="ER120" s="64"/>
      <c r="ES120" s="103"/>
      <c r="ET120" s="180"/>
      <c r="EU120" s="64"/>
      <c r="EV120" s="64"/>
      <c r="EW120" s="64"/>
      <c r="EX120" s="64"/>
      <c r="EY120" s="64"/>
      <c r="EZ120" s="64"/>
      <c r="FA120" s="64"/>
      <c r="FB120" s="64"/>
      <c r="FC120" s="64"/>
      <c r="FD120" s="64"/>
      <c r="FE120" s="64"/>
      <c r="FF120" s="64"/>
      <c r="FG120" s="64"/>
      <c r="FH120" s="64"/>
      <c r="FI120" s="64"/>
      <c r="FJ120" s="64"/>
      <c r="FK120" s="64"/>
      <c r="FL120" s="64"/>
      <c r="FM120" s="64"/>
      <c r="FN120" s="64"/>
      <c r="FO120" s="64"/>
      <c r="FP120" s="64"/>
      <c r="FQ120" s="64"/>
      <c r="FR120" s="64"/>
      <c r="FS120" s="64"/>
      <c r="FT120" s="64"/>
      <c r="FU120" s="64"/>
      <c r="FV120" s="64"/>
      <c r="FW120" s="64"/>
      <c r="FX120" s="64"/>
      <c r="FY120" s="64"/>
      <c r="FZ120" s="64"/>
      <c r="GA120" s="64"/>
      <c r="GB120" s="64"/>
      <c r="GC120" s="103"/>
      <c r="GD120" s="180"/>
      <c r="GE120" s="64"/>
      <c r="GF120" s="64"/>
      <c r="GG120" s="64"/>
      <c r="GH120" s="64"/>
      <c r="GI120" s="64"/>
      <c r="GJ120" s="64"/>
      <c r="GK120" s="64"/>
      <c r="GL120" s="64"/>
      <c r="GM120" s="64"/>
      <c r="GN120" s="64"/>
      <c r="GO120" s="64"/>
      <c r="GP120" s="64"/>
      <c r="GQ120" s="64"/>
      <c r="GR120" s="64"/>
      <c r="GS120" s="64"/>
      <c r="GT120" s="64"/>
      <c r="GU120" s="64"/>
      <c r="GV120" s="64"/>
      <c r="GW120" s="64"/>
      <c r="GX120" s="64"/>
      <c r="GY120" s="64"/>
      <c r="GZ120" s="64"/>
      <c r="HA120" s="64"/>
      <c r="HB120" s="64"/>
      <c r="HC120" s="64"/>
      <c r="HD120" s="64"/>
      <c r="HE120" s="64"/>
      <c r="HF120" s="64"/>
      <c r="HG120" s="64"/>
      <c r="HH120" s="64"/>
      <c r="HI120" s="64"/>
      <c r="HJ120" s="64"/>
      <c r="HK120" s="64"/>
      <c r="HL120" s="64"/>
      <c r="HM120" s="103"/>
    </row>
    <row r="121" spans="2:221" ht="18" customHeight="1" x14ac:dyDescent="0.2">
      <c r="B121" s="185" t="s">
        <v>161</v>
      </c>
      <c r="C121" s="186"/>
      <c r="D121" s="186"/>
      <c r="E121" s="186"/>
      <c r="F121" s="186"/>
      <c r="G121" s="186"/>
      <c r="H121" s="186"/>
      <c r="I121" s="186"/>
      <c r="J121" s="186"/>
      <c r="K121" s="186"/>
      <c r="L121" s="186"/>
      <c r="M121" s="186"/>
      <c r="N121" s="186"/>
      <c r="O121" s="186"/>
      <c r="P121" s="186"/>
      <c r="Q121" s="186"/>
      <c r="R121" s="186"/>
      <c r="S121" s="186"/>
      <c r="T121" s="186"/>
      <c r="U121" s="187"/>
      <c r="V121" s="188" t="s">
        <v>223</v>
      </c>
      <c r="W121" s="189"/>
      <c r="X121" s="189"/>
      <c r="Y121" s="189"/>
      <c r="Z121" s="189"/>
      <c r="AA121" s="190"/>
      <c r="AB121" s="191">
        <v>1.125E-2</v>
      </c>
      <c r="AC121" s="192"/>
      <c r="AD121" s="192"/>
      <c r="AE121" s="192"/>
      <c r="AF121" s="193"/>
      <c r="AG121" s="69" t="s">
        <v>23</v>
      </c>
      <c r="AH121" s="70"/>
      <c r="AI121" s="70"/>
      <c r="AJ121" s="70"/>
      <c r="AK121" s="70"/>
      <c r="AL121" s="71">
        <f t="shared" si="2"/>
        <v>6060</v>
      </c>
      <c r="AM121" s="72"/>
      <c r="AN121" s="72"/>
      <c r="AO121" s="73"/>
      <c r="AP121" s="194">
        <v>271</v>
      </c>
      <c r="AQ121" s="59"/>
      <c r="AR121" s="59"/>
      <c r="AS121" s="97">
        <v>271</v>
      </c>
      <c r="AT121" s="98"/>
      <c r="AU121" s="194"/>
      <c r="AV121" s="97">
        <v>271</v>
      </c>
      <c r="AW121" s="98"/>
      <c r="AX121" s="194"/>
      <c r="AY121" s="97">
        <v>271</v>
      </c>
      <c r="AZ121" s="98"/>
      <c r="BA121" s="194"/>
      <c r="BB121" s="97">
        <v>271</v>
      </c>
      <c r="BC121" s="98"/>
      <c r="BD121" s="194"/>
      <c r="BE121" s="97">
        <v>271</v>
      </c>
      <c r="BF121" s="98"/>
      <c r="BG121" s="194"/>
      <c r="BH121" s="97">
        <v>271</v>
      </c>
      <c r="BI121" s="98"/>
      <c r="BJ121" s="194"/>
      <c r="BK121" s="97">
        <v>271</v>
      </c>
      <c r="BL121" s="98"/>
      <c r="BM121" s="194"/>
      <c r="BN121" s="97">
        <v>271</v>
      </c>
      <c r="BO121" s="98"/>
      <c r="BP121" s="194"/>
      <c r="BQ121" s="97">
        <v>271</v>
      </c>
      <c r="BR121" s="98"/>
      <c r="BS121" s="194"/>
      <c r="BT121" s="97">
        <v>271</v>
      </c>
      <c r="BU121" s="98"/>
      <c r="BV121" s="194"/>
      <c r="BW121" s="97">
        <v>271</v>
      </c>
      <c r="BX121" s="98"/>
      <c r="BY121" s="99"/>
      <c r="BZ121" s="60">
        <v>234</v>
      </c>
      <c r="CA121" s="59"/>
      <c r="CB121" s="59"/>
      <c r="CC121" s="59">
        <v>234</v>
      </c>
      <c r="CD121" s="59"/>
      <c r="CE121" s="59"/>
      <c r="CF121" s="59">
        <v>234</v>
      </c>
      <c r="CG121" s="59"/>
      <c r="CH121" s="59"/>
      <c r="CI121" s="59">
        <v>234</v>
      </c>
      <c r="CJ121" s="59"/>
      <c r="CK121" s="59"/>
      <c r="CL121" s="59">
        <v>234</v>
      </c>
      <c r="CM121" s="59"/>
      <c r="CN121" s="59"/>
      <c r="CO121" s="59">
        <v>234</v>
      </c>
      <c r="CP121" s="59"/>
      <c r="CQ121" s="59"/>
      <c r="CR121" s="59">
        <v>234</v>
      </c>
      <c r="CS121" s="59"/>
      <c r="CT121" s="59"/>
      <c r="CU121" s="59">
        <v>234</v>
      </c>
      <c r="CV121" s="59"/>
      <c r="CW121" s="59"/>
      <c r="CX121" s="59">
        <v>234</v>
      </c>
      <c r="CY121" s="59"/>
      <c r="CZ121" s="59"/>
      <c r="DA121" s="59">
        <v>234</v>
      </c>
      <c r="DB121" s="59"/>
      <c r="DC121" s="59"/>
      <c r="DD121" s="59">
        <v>234</v>
      </c>
      <c r="DE121" s="59"/>
      <c r="DF121" s="59"/>
      <c r="DG121" s="59">
        <v>234</v>
      </c>
      <c r="DH121" s="59"/>
      <c r="DI121" s="59"/>
      <c r="DJ121" s="60"/>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102"/>
      <c r="ET121" s="60"/>
      <c r="EU121" s="59"/>
      <c r="EV121" s="59"/>
      <c r="EW121" s="59"/>
      <c r="EX121" s="59"/>
      <c r="EY121" s="59"/>
      <c r="EZ121" s="59"/>
      <c r="FA121" s="59"/>
      <c r="FB121" s="59"/>
      <c r="FC121" s="59"/>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102"/>
      <c r="GD121" s="60"/>
      <c r="GE121" s="59"/>
      <c r="GF121" s="59"/>
      <c r="GG121" s="59"/>
      <c r="GH121" s="59"/>
      <c r="GI121" s="59"/>
      <c r="GJ121" s="59"/>
      <c r="GK121" s="59"/>
      <c r="GL121" s="59"/>
      <c r="GM121" s="59"/>
      <c r="GN121" s="59"/>
      <c r="GO121" s="59"/>
      <c r="GP121" s="59"/>
      <c r="GQ121" s="59"/>
      <c r="GR121" s="59"/>
      <c r="GS121" s="59"/>
      <c r="GT121" s="59"/>
      <c r="GU121" s="59"/>
      <c r="GV121" s="59"/>
      <c r="GW121" s="59"/>
      <c r="GX121" s="59"/>
      <c r="GY121" s="59"/>
      <c r="GZ121" s="59"/>
      <c r="HA121" s="59"/>
      <c r="HB121" s="59"/>
      <c r="HC121" s="59"/>
      <c r="HD121" s="59"/>
      <c r="HE121" s="59"/>
      <c r="HF121" s="59"/>
      <c r="HG121" s="59"/>
      <c r="HH121" s="59"/>
      <c r="HI121" s="59"/>
      <c r="HJ121" s="59"/>
      <c r="HK121" s="59"/>
      <c r="HL121" s="59"/>
      <c r="HM121" s="102"/>
    </row>
    <row r="122" spans="2:221" ht="18" customHeight="1" x14ac:dyDescent="0.2">
      <c r="B122" s="135"/>
      <c r="C122" s="136"/>
      <c r="D122" s="136"/>
      <c r="E122" s="136"/>
      <c r="F122" s="136"/>
      <c r="G122" s="136"/>
      <c r="H122" s="136"/>
      <c r="I122" s="136"/>
      <c r="J122" s="136"/>
      <c r="K122" s="136"/>
      <c r="L122" s="136"/>
      <c r="M122" s="136"/>
      <c r="N122" s="136"/>
      <c r="O122" s="136"/>
      <c r="P122" s="136"/>
      <c r="Q122" s="136"/>
      <c r="R122" s="136"/>
      <c r="S122" s="136"/>
      <c r="T122" s="136"/>
      <c r="U122" s="137"/>
      <c r="V122" s="141"/>
      <c r="W122" s="142"/>
      <c r="X122" s="142"/>
      <c r="Y122" s="142"/>
      <c r="Z122" s="142"/>
      <c r="AA122" s="143"/>
      <c r="AB122" s="147"/>
      <c r="AC122" s="148"/>
      <c r="AD122" s="148"/>
      <c r="AE122" s="148"/>
      <c r="AF122" s="149"/>
      <c r="AG122" s="69" t="s">
        <v>24</v>
      </c>
      <c r="AH122" s="70"/>
      <c r="AI122" s="70"/>
      <c r="AJ122" s="70"/>
      <c r="AK122" s="70"/>
      <c r="AL122" s="71">
        <f t="shared" si="2"/>
        <v>5182</v>
      </c>
      <c r="AM122" s="72"/>
      <c r="AN122" s="72"/>
      <c r="AO122" s="73"/>
      <c r="AP122" s="194">
        <v>248</v>
      </c>
      <c r="AQ122" s="59"/>
      <c r="AR122" s="59"/>
      <c r="AS122" s="97">
        <v>218</v>
      </c>
      <c r="AT122" s="98"/>
      <c r="AU122" s="194"/>
      <c r="AV122" s="97">
        <v>260</v>
      </c>
      <c r="AW122" s="98"/>
      <c r="AX122" s="194"/>
      <c r="AY122" s="97">
        <v>186</v>
      </c>
      <c r="AZ122" s="98"/>
      <c r="BA122" s="194"/>
      <c r="BB122" s="97">
        <v>230</v>
      </c>
      <c r="BC122" s="98"/>
      <c r="BD122" s="194"/>
      <c r="BE122" s="97">
        <v>264</v>
      </c>
      <c r="BF122" s="98"/>
      <c r="BG122" s="194"/>
      <c r="BH122" s="97">
        <v>248</v>
      </c>
      <c r="BI122" s="98"/>
      <c r="BJ122" s="194"/>
      <c r="BK122" s="97">
        <v>228</v>
      </c>
      <c r="BL122" s="98"/>
      <c r="BM122" s="194"/>
      <c r="BN122" s="97">
        <v>221</v>
      </c>
      <c r="BO122" s="98"/>
      <c r="BP122" s="194"/>
      <c r="BQ122" s="97">
        <v>204</v>
      </c>
      <c r="BR122" s="98"/>
      <c r="BS122" s="194"/>
      <c r="BT122" s="97">
        <v>220</v>
      </c>
      <c r="BU122" s="98"/>
      <c r="BV122" s="194"/>
      <c r="BW122" s="97">
        <v>188</v>
      </c>
      <c r="BX122" s="98"/>
      <c r="BY122" s="99"/>
      <c r="BZ122" s="60">
        <v>219</v>
      </c>
      <c r="CA122" s="59"/>
      <c r="CB122" s="59"/>
      <c r="CC122" s="59">
        <v>240</v>
      </c>
      <c r="CD122" s="59"/>
      <c r="CE122" s="59"/>
      <c r="CF122" s="59">
        <v>215</v>
      </c>
      <c r="CG122" s="59"/>
      <c r="CH122" s="59"/>
      <c r="CI122" s="59">
        <v>199</v>
      </c>
      <c r="CJ122" s="59"/>
      <c r="CK122" s="59"/>
      <c r="CL122" s="59">
        <v>243</v>
      </c>
      <c r="CM122" s="59"/>
      <c r="CN122" s="59"/>
      <c r="CO122" s="59">
        <v>142</v>
      </c>
      <c r="CP122" s="59"/>
      <c r="CQ122" s="59"/>
      <c r="CR122" s="59">
        <v>217</v>
      </c>
      <c r="CS122" s="59"/>
      <c r="CT122" s="59"/>
      <c r="CU122" s="59">
        <v>217</v>
      </c>
      <c r="CV122" s="59"/>
      <c r="CW122" s="59"/>
      <c r="CX122" s="59">
        <v>201</v>
      </c>
      <c r="CY122" s="59"/>
      <c r="CZ122" s="59"/>
      <c r="DA122" s="59">
        <v>179</v>
      </c>
      <c r="DB122" s="59"/>
      <c r="DC122" s="59"/>
      <c r="DD122" s="59">
        <v>188</v>
      </c>
      <c r="DE122" s="59"/>
      <c r="DF122" s="59"/>
      <c r="DG122" s="59">
        <v>207</v>
      </c>
      <c r="DH122" s="59"/>
      <c r="DI122" s="102"/>
      <c r="DJ122" s="60"/>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102"/>
      <c r="ET122" s="60"/>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102"/>
      <c r="GD122" s="60"/>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c r="HD122" s="59"/>
      <c r="HE122" s="59"/>
      <c r="HF122" s="59"/>
      <c r="HG122" s="59"/>
      <c r="HH122" s="59"/>
      <c r="HI122" s="59"/>
      <c r="HJ122" s="59"/>
      <c r="HK122" s="59"/>
      <c r="HL122" s="59"/>
      <c r="HM122" s="102"/>
    </row>
    <row r="123" spans="2:221" ht="18" customHeight="1" x14ac:dyDescent="0.2">
      <c r="B123" s="161" t="s">
        <v>162</v>
      </c>
      <c r="C123" s="162"/>
      <c r="D123" s="162"/>
      <c r="E123" s="162"/>
      <c r="F123" s="162"/>
      <c r="G123" s="162"/>
      <c r="H123" s="162"/>
      <c r="I123" s="162"/>
      <c r="J123" s="162"/>
      <c r="K123" s="162"/>
      <c r="L123" s="162"/>
      <c r="M123" s="162"/>
      <c r="N123" s="162"/>
      <c r="O123" s="162"/>
      <c r="P123" s="162"/>
      <c r="Q123" s="162"/>
      <c r="R123" s="162"/>
      <c r="S123" s="162"/>
      <c r="T123" s="162"/>
      <c r="U123" s="163"/>
      <c r="V123" s="167" t="s">
        <v>224</v>
      </c>
      <c r="W123" s="168"/>
      <c r="X123" s="168"/>
      <c r="Y123" s="168"/>
      <c r="Z123" s="168"/>
      <c r="AA123" s="169"/>
      <c r="AB123" s="173">
        <v>6.8599999999999998E-3</v>
      </c>
      <c r="AC123" s="174"/>
      <c r="AD123" s="174"/>
      <c r="AE123" s="174"/>
      <c r="AF123" s="175"/>
      <c r="AG123" s="91" t="s">
        <v>23</v>
      </c>
      <c r="AH123" s="92"/>
      <c r="AI123" s="92"/>
      <c r="AJ123" s="92"/>
      <c r="AK123" s="92"/>
      <c r="AL123" s="93">
        <f t="shared" si="2"/>
        <v>2160</v>
      </c>
      <c r="AM123" s="94"/>
      <c r="AN123" s="94"/>
      <c r="AO123" s="95"/>
      <c r="AP123" s="179">
        <v>81</v>
      </c>
      <c r="AQ123" s="64"/>
      <c r="AR123" s="64"/>
      <c r="AS123" s="386">
        <v>81</v>
      </c>
      <c r="AT123" s="183"/>
      <c r="AU123" s="179"/>
      <c r="AV123" s="386">
        <v>81</v>
      </c>
      <c r="AW123" s="183"/>
      <c r="AX123" s="179"/>
      <c r="AY123" s="386">
        <v>81</v>
      </c>
      <c r="AZ123" s="183"/>
      <c r="BA123" s="179"/>
      <c r="BB123" s="386">
        <v>81</v>
      </c>
      <c r="BC123" s="183"/>
      <c r="BD123" s="179"/>
      <c r="BE123" s="386">
        <v>81</v>
      </c>
      <c r="BF123" s="183"/>
      <c r="BG123" s="179"/>
      <c r="BH123" s="386">
        <v>81</v>
      </c>
      <c r="BI123" s="183"/>
      <c r="BJ123" s="179"/>
      <c r="BK123" s="386">
        <v>81</v>
      </c>
      <c r="BL123" s="183"/>
      <c r="BM123" s="179"/>
      <c r="BN123" s="386">
        <v>81</v>
      </c>
      <c r="BO123" s="183"/>
      <c r="BP123" s="179"/>
      <c r="BQ123" s="386">
        <v>81</v>
      </c>
      <c r="BR123" s="183"/>
      <c r="BS123" s="179"/>
      <c r="BT123" s="386">
        <v>81</v>
      </c>
      <c r="BU123" s="183"/>
      <c r="BV123" s="179"/>
      <c r="BW123" s="386">
        <v>81</v>
      </c>
      <c r="BX123" s="183"/>
      <c r="BY123" s="184"/>
      <c r="BZ123" s="180">
        <v>99</v>
      </c>
      <c r="CA123" s="64"/>
      <c r="CB123" s="64"/>
      <c r="CC123" s="64">
        <v>99</v>
      </c>
      <c r="CD123" s="64"/>
      <c r="CE123" s="64"/>
      <c r="CF123" s="64">
        <v>99</v>
      </c>
      <c r="CG123" s="64"/>
      <c r="CH123" s="64"/>
      <c r="CI123" s="64">
        <v>99</v>
      </c>
      <c r="CJ123" s="64"/>
      <c r="CK123" s="64"/>
      <c r="CL123" s="64">
        <v>99</v>
      </c>
      <c r="CM123" s="64"/>
      <c r="CN123" s="64"/>
      <c r="CO123" s="64">
        <v>99</v>
      </c>
      <c r="CP123" s="64"/>
      <c r="CQ123" s="64"/>
      <c r="CR123" s="64">
        <v>99</v>
      </c>
      <c r="CS123" s="64"/>
      <c r="CT123" s="64"/>
      <c r="CU123" s="64">
        <v>99</v>
      </c>
      <c r="CV123" s="64"/>
      <c r="CW123" s="64"/>
      <c r="CX123" s="64">
        <v>99</v>
      </c>
      <c r="CY123" s="64"/>
      <c r="CZ123" s="64"/>
      <c r="DA123" s="64">
        <v>99</v>
      </c>
      <c r="DB123" s="64"/>
      <c r="DC123" s="64"/>
      <c r="DD123" s="64">
        <v>99</v>
      </c>
      <c r="DE123" s="64"/>
      <c r="DF123" s="64"/>
      <c r="DG123" s="64">
        <v>99</v>
      </c>
      <c r="DH123" s="64"/>
      <c r="DI123" s="64"/>
      <c r="DJ123" s="180"/>
      <c r="DK123" s="64"/>
      <c r="DL123" s="64"/>
      <c r="DM123" s="64"/>
      <c r="DN123" s="64"/>
      <c r="DO123" s="64"/>
      <c r="DP123" s="64"/>
      <c r="DQ123" s="64"/>
      <c r="DR123" s="64"/>
      <c r="DS123" s="64"/>
      <c r="DT123" s="64"/>
      <c r="DU123" s="64"/>
      <c r="DV123" s="64"/>
      <c r="DW123" s="64"/>
      <c r="DX123" s="64"/>
      <c r="DY123" s="64"/>
      <c r="DZ123" s="64"/>
      <c r="EA123" s="64"/>
      <c r="EB123" s="64"/>
      <c r="EC123" s="64"/>
      <c r="ED123" s="64"/>
      <c r="EE123" s="64"/>
      <c r="EF123" s="64"/>
      <c r="EG123" s="64"/>
      <c r="EH123" s="64"/>
      <c r="EI123" s="64"/>
      <c r="EJ123" s="64"/>
      <c r="EK123" s="64"/>
      <c r="EL123" s="64"/>
      <c r="EM123" s="64"/>
      <c r="EN123" s="64"/>
      <c r="EO123" s="64"/>
      <c r="EP123" s="64"/>
      <c r="EQ123" s="64"/>
      <c r="ER123" s="64"/>
      <c r="ES123" s="103"/>
      <c r="ET123" s="180"/>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103"/>
      <c r="GD123" s="180"/>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103"/>
    </row>
    <row r="124" spans="2:221" ht="18" customHeight="1" x14ac:dyDescent="0.2">
      <c r="B124" s="164"/>
      <c r="C124" s="165"/>
      <c r="D124" s="165"/>
      <c r="E124" s="165"/>
      <c r="F124" s="165"/>
      <c r="G124" s="165"/>
      <c r="H124" s="165"/>
      <c r="I124" s="165"/>
      <c r="J124" s="165"/>
      <c r="K124" s="165"/>
      <c r="L124" s="165"/>
      <c r="M124" s="165"/>
      <c r="N124" s="165"/>
      <c r="O124" s="165"/>
      <c r="P124" s="165"/>
      <c r="Q124" s="165"/>
      <c r="R124" s="165"/>
      <c r="S124" s="165"/>
      <c r="T124" s="165"/>
      <c r="U124" s="166"/>
      <c r="V124" s="170"/>
      <c r="W124" s="171"/>
      <c r="X124" s="171"/>
      <c r="Y124" s="171"/>
      <c r="Z124" s="171"/>
      <c r="AA124" s="172"/>
      <c r="AB124" s="176"/>
      <c r="AC124" s="177"/>
      <c r="AD124" s="177"/>
      <c r="AE124" s="177"/>
      <c r="AF124" s="178"/>
      <c r="AG124" s="91" t="s">
        <v>24</v>
      </c>
      <c r="AH124" s="92"/>
      <c r="AI124" s="92"/>
      <c r="AJ124" s="92"/>
      <c r="AK124" s="92"/>
      <c r="AL124" s="93">
        <f t="shared" si="2"/>
        <v>2250</v>
      </c>
      <c r="AM124" s="94"/>
      <c r="AN124" s="94"/>
      <c r="AO124" s="95"/>
      <c r="AP124" s="179">
        <v>91</v>
      </c>
      <c r="AQ124" s="64"/>
      <c r="AR124" s="64"/>
      <c r="AS124" s="386">
        <v>95</v>
      </c>
      <c r="AT124" s="183"/>
      <c r="AU124" s="179"/>
      <c r="AV124" s="386">
        <v>76</v>
      </c>
      <c r="AW124" s="183"/>
      <c r="AX124" s="179"/>
      <c r="AY124" s="386">
        <v>119</v>
      </c>
      <c r="AZ124" s="183"/>
      <c r="BA124" s="179"/>
      <c r="BB124" s="386">
        <v>107</v>
      </c>
      <c r="BC124" s="183"/>
      <c r="BD124" s="179"/>
      <c r="BE124" s="386">
        <v>74</v>
      </c>
      <c r="BF124" s="183"/>
      <c r="BG124" s="179"/>
      <c r="BH124" s="386">
        <v>113</v>
      </c>
      <c r="BI124" s="183"/>
      <c r="BJ124" s="179"/>
      <c r="BK124" s="386">
        <v>87</v>
      </c>
      <c r="BL124" s="183"/>
      <c r="BM124" s="179"/>
      <c r="BN124" s="386">
        <v>133</v>
      </c>
      <c r="BO124" s="183"/>
      <c r="BP124" s="179"/>
      <c r="BQ124" s="386">
        <v>95</v>
      </c>
      <c r="BR124" s="183"/>
      <c r="BS124" s="179"/>
      <c r="BT124" s="386">
        <v>83</v>
      </c>
      <c r="BU124" s="183"/>
      <c r="BV124" s="179"/>
      <c r="BW124" s="386">
        <v>93</v>
      </c>
      <c r="BX124" s="183"/>
      <c r="BY124" s="184"/>
      <c r="BZ124" s="180">
        <v>105</v>
      </c>
      <c r="CA124" s="64"/>
      <c r="CB124" s="64"/>
      <c r="CC124" s="64">
        <v>111</v>
      </c>
      <c r="CD124" s="64"/>
      <c r="CE124" s="64"/>
      <c r="CF124" s="64">
        <v>90</v>
      </c>
      <c r="CG124" s="64"/>
      <c r="CH124" s="64"/>
      <c r="CI124" s="64">
        <v>83</v>
      </c>
      <c r="CJ124" s="64"/>
      <c r="CK124" s="64"/>
      <c r="CL124" s="64">
        <v>70</v>
      </c>
      <c r="CM124" s="64"/>
      <c r="CN124" s="64"/>
      <c r="CO124" s="64">
        <v>82</v>
      </c>
      <c r="CP124" s="64"/>
      <c r="CQ124" s="64"/>
      <c r="CR124" s="64">
        <v>78</v>
      </c>
      <c r="CS124" s="64"/>
      <c r="CT124" s="64"/>
      <c r="CU124" s="64">
        <v>72</v>
      </c>
      <c r="CV124" s="64"/>
      <c r="CW124" s="64"/>
      <c r="CX124" s="64">
        <v>115</v>
      </c>
      <c r="CY124" s="64"/>
      <c r="CZ124" s="64"/>
      <c r="DA124" s="64">
        <v>104</v>
      </c>
      <c r="DB124" s="64"/>
      <c r="DC124" s="64"/>
      <c r="DD124" s="64">
        <v>95</v>
      </c>
      <c r="DE124" s="64"/>
      <c r="DF124" s="64"/>
      <c r="DG124" s="64">
        <v>79</v>
      </c>
      <c r="DH124" s="64"/>
      <c r="DI124" s="103"/>
      <c r="DJ124" s="180"/>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103"/>
      <c r="ET124" s="180"/>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103"/>
      <c r="GD124" s="180"/>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103"/>
    </row>
    <row r="125" spans="2:221" ht="18" customHeight="1" x14ac:dyDescent="0.2">
      <c r="B125" s="185" t="s">
        <v>163</v>
      </c>
      <c r="C125" s="186"/>
      <c r="D125" s="186"/>
      <c r="E125" s="186"/>
      <c r="F125" s="186"/>
      <c r="G125" s="186"/>
      <c r="H125" s="186"/>
      <c r="I125" s="186"/>
      <c r="J125" s="186"/>
      <c r="K125" s="186"/>
      <c r="L125" s="186"/>
      <c r="M125" s="186"/>
      <c r="N125" s="186"/>
      <c r="O125" s="186"/>
      <c r="P125" s="186"/>
      <c r="Q125" s="186"/>
      <c r="R125" s="186"/>
      <c r="S125" s="186"/>
      <c r="T125" s="186"/>
      <c r="U125" s="187"/>
      <c r="V125" s="188" t="s">
        <v>225</v>
      </c>
      <c r="W125" s="189"/>
      <c r="X125" s="189"/>
      <c r="Y125" s="189"/>
      <c r="Z125" s="189"/>
      <c r="AA125" s="190"/>
      <c r="AB125" s="191">
        <v>1.9619999999999999E-2</v>
      </c>
      <c r="AC125" s="192"/>
      <c r="AD125" s="192"/>
      <c r="AE125" s="192"/>
      <c r="AF125" s="193"/>
      <c r="AG125" s="69" t="s">
        <v>23</v>
      </c>
      <c r="AH125" s="70"/>
      <c r="AI125" s="70"/>
      <c r="AJ125" s="70"/>
      <c r="AK125" s="70"/>
      <c r="AL125" s="71">
        <f t="shared" si="2"/>
        <v>6156</v>
      </c>
      <c r="AM125" s="72"/>
      <c r="AN125" s="72"/>
      <c r="AO125" s="73"/>
      <c r="AP125" s="194">
        <v>248</v>
      </c>
      <c r="AQ125" s="59"/>
      <c r="AR125" s="59"/>
      <c r="AS125" s="97">
        <v>248</v>
      </c>
      <c r="AT125" s="98"/>
      <c r="AU125" s="194"/>
      <c r="AV125" s="97">
        <v>248</v>
      </c>
      <c r="AW125" s="98"/>
      <c r="AX125" s="194"/>
      <c r="AY125" s="97">
        <v>248</v>
      </c>
      <c r="AZ125" s="98"/>
      <c r="BA125" s="194"/>
      <c r="BB125" s="97">
        <v>248</v>
      </c>
      <c r="BC125" s="98"/>
      <c r="BD125" s="194"/>
      <c r="BE125" s="97">
        <v>248</v>
      </c>
      <c r="BF125" s="98"/>
      <c r="BG125" s="194"/>
      <c r="BH125" s="97">
        <v>248</v>
      </c>
      <c r="BI125" s="98"/>
      <c r="BJ125" s="194"/>
      <c r="BK125" s="97">
        <v>248</v>
      </c>
      <c r="BL125" s="98"/>
      <c r="BM125" s="194"/>
      <c r="BN125" s="97">
        <v>248</v>
      </c>
      <c r="BO125" s="98"/>
      <c r="BP125" s="194"/>
      <c r="BQ125" s="97">
        <v>248</v>
      </c>
      <c r="BR125" s="98"/>
      <c r="BS125" s="194"/>
      <c r="BT125" s="97">
        <v>248</v>
      </c>
      <c r="BU125" s="98"/>
      <c r="BV125" s="194"/>
      <c r="BW125" s="97">
        <v>248</v>
      </c>
      <c r="BX125" s="98"/>
      <c r="BY125" s="99"/>
      <c r="BZ125" s="60">
        <v>265</v>
      </c>
      <c r="CA125" s="59"/>
      <c r="CB125" s="59"/>
      <c r="CC125" s="59">
        <v>265</v>
      </c>
      <c r="CD125" s="59"/>
      <c r="CE125" s="59"/>
      <c r="CF125" s="59">
        <v>265</v>
      </c>
      <c r="CG125" s="59"/>
      <c r="CH125" s="59"/>
      <c r="CI125" s="59">
        <v>265</v>
      </c>
      <c r="CJ125" s="59"/>
      <c r="CK125" s="59"/>
      <c r="CL125" s="59">
        <v>265</v>
      </c>
      <c r="CM125" s="59"/>
      <c r="CN125" s="59"/>
      <c r="CO125" s="59">
        <v>265</v>
      </c>
      <c r="CP125" s="59"/>
      <c r="CQ125" s="59"/>
      <c r="CR125" s="59">
        <v>265</v>
      </c>
      <c r="CS125" s="59"/>
      <c r="CT125" s="59"/>
      <c r="CU125" s="59">
        <v>265</v>
      </c>
      <c r="CV125" s="59"/>
      <c r="CW125" s="59"/>
      <c r="CX125" s="59">
        <v>265</v>
      </c>
      <c r="CY125" s="59"/>
      <c r="CZ125" s="59"/>
      <c r="DA125" s="59">
        <v>265</v>
      </c>
      <c r="DB125" s="59"/>
      <c r="DC125" s="59"/>
      <c r="DD125" s="59">
        <v>265</v>
      </c>
      <c r="DE125" s="59"/>
      <c r="DF125" s="59"/>
      <c r="DG125" s="59">
        <v>265</v>
      </c>
      <c r="DH125" s="59"/>
      <c r="DI125" s="59"/>
      <c r="DJ125" s="60"/>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102"/>
      <c r="ET125" s="60"/>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102"/>
      <c r="GD125" s="60"/>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c r="HD125" s="59"/>
      <c r="HE125" s="59"/>
      <c r="HF125" s="59"/>
      <c r="HG125" s="59"/>
      <c r="HH125" s="59"/>
      <c r="HI125" s="59"/>
      <c r="HJ125" s="59"/>
      <c r="HK125" s="59"/>
      <c r="HL125" s="59"/>
      <c r="HM125" s="102"/>
    </row>
    <row r="126" spans="2:221" ht="18" customHeight="1" x14ac:dyDescent="0.2">
      <c r="B126" s="135"/>
      <c r="C126" s="136"/>
      <c r="D126" s="136"/>
      <c r="E126" s="136"/>
      <c r="F126" s="136"/>
      <c r="G126" s="136"/>
      <c r="H126" s="136"/>
      <c r="I126" s="136"/>
      <c r="J126" s="136"/>
      <c r="K126" s="136"/>
      <c r="L126" s="136"/>
      <c r="M126" s="136"/>
      <c r="N126" s="136"/>
      <c r="O126" s="136"/>
      <c r="P126" s="136"/>
      <c r="Q126" s="136"/>
      <c r="R126" s="136"/>
      <c r="S126" s="136"/>
      <c r="T126" s="136"/>
      <c r="U126" s="137"/>
      <c r="V126" s="141"/>
      <c r="W126" s="142"/>
      <c r="X126" s="142"/>
      <c r="Y126" s="142"/>
      <c r="Z126" s="142"/>
      <c r="AA126" s="143"/>
      <c r="AB126" s="147"/>
      <c r="AC126" s="148"/>
      <c r="AD126" s="148"/>
      <c r="AE126" s="148"/>
      <c r="AF126" s="149"/>
      <c r="AG126" s="69" t="s">
        <v>24</v>
      </c>
      <c r="AH126" s="70"/>
      <c r="AI126" s="70"/>
      <c r="AJ126" s="70"/>
      <c r="AK126" s="70"/>
      <c r="AL126" s="71">
        <f t="shared" si="2"/>
        <v>6231</v>
      </c>
      <c r="AM126" s="72"/>
      <c r="AN126" s="72"/>
      <c r="AO126" s="73"/>
      <c r="AP126" s="194">
        <v>323</v>
      </c>
      <c r="AQ126" s="59"/>
      <c r="AR126" s="59"/>
      <c r="AS126" s="97">
        <v>260</v>
      </c>
      <c r="AT126" s="98"/>
      <c r="AU126" s="194"/>
      <c r="AV126" s="97">
        <v>240</v>
      </c>
      <c r="AW126" s="98"/>
      <c r="AX126" s="194"/>
      <c r="AY126" s="97">
        <v>265</v>
      </c>
      <c r="AZ126" s="98"/>
      <c r="BA126" s="194"/>
      <c r="BB126" s="97">
        <v>294</v>
      </c>
      <c r="BC126" s="98"/>
      <c r="BD126" s="194"/>
      <c r="BE126" s="97">
        <v>234</v>
      </c>
      <c r="BF126" s="98"/>
      <c r="BG126" s="194"/>
      <c r="BH126" s="97">
        <v>248</v>
      </c>
      <c r="BI126" s="98"/>
      <c r="BJ126" s="194"/>
      <c r="BK126" s="97">
        <v>251</v>
      </c>
      <c r="BL126" s="98"/>
      <c r="BM126" s="194"/>
      <c r="BN126" s="97">
        <v>273</v>
      </c>
      <c r="BO126" s="98"/>
      <c r="BP126" s="194"/>
      <c r="BQ126" s="97">
        <v>331</v>
      </c>
      <c r="BR126" s="98"/>
      <c r="BS126" s="194"/>
      <c r="BT126" s="97">
        <v>299</v>
      </c>
      <c r="BU126" s="98"/>
      <c r="BV126" s="194"/>
      <c r="BW126" s="97">
        <v>200</v>
      </c>
      <c r="BX126" s="98"/>
      <c r="BY126" s="99"/>
      <c r="BZ126" s="60">
        <v>284</v>
      </c>
      <c r="CA126" s="59"/>
      <c r="CB126" s="59"/>
      <c r="CC126" s="59">
        <v>246</v>
      </c>
      <c r="CD126" s="59"/>
      <c r="CE126" s="59"/>
      <c r="CF126" s="59">
        <v>292</v>
      </c>
      <c r="CG126" s="59"/>
      <c r="CH126" s="59"/>
      <c r="CI126" s="59">
        <v>199</v>
      </c>
      <c r="CJ126" s="59"/>
      <c r="CK126" s="59"/>
      <c r="CL126" s="59">
        <v>243</v>
      </c>
      <c r="CM126" s="59"/>
      <c r="CN126" s="59"/>
      <c r="CO126" s="59">
        <v>291</v>
      </c>
      <c r="CP126" s="59"/>
      <c r="CQ126" s="59"/>
      <c r="CR126" s="59">
        <v>273</v>
      </c>
      <c r="CS126" s="59"/>
      <c r="CT126" s="59"/>
      <c r="CU126" s="59">
        <v>235</v>
      </c>
      <c r="CV126" s="59"/>
      <c r="CW126" s="59"/>
      <c r="CX126" s="59">
        <v>229</v>
      </c>
      <c r="CY126" s="59"/>
      <c r="CZ126" s="59"/>
      <c r="DA126" s="59">
        <v>219</v>
      </c>
      <c r="DB126" s="59"/>
      <c r="DC126" s="59"/>
      <c r="DD126" s="59">
        <v>225</v>
      </c>
      <c r="DE126" s="59"/>
      <c r="DF126" s="59"/>
      <c r="DG126" s="59">
        <v>277</v>
      </c>
      <c r="DH126" s="59"/>
      <c r="DI126" s="102"/>
      <c r="DJ126" s="60"/>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102"/>
      <c r="ET126" s="60"/>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102"/>
      <c r="GD126" s="60"/>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102"/>
    </row>
    <row r="127" spans="2:221" ht="18" customHeight="1" x14ac:dyDescent="0.2">
      <c r="B127" s="161" t="s">
        <v>164</v>
      </c>
      <c r="C127" s="162"/>
      <c r="D127" s="162"/>
      <c r="E127" s="162"/>
      <c r="F127" s="162"/>
      <c r="G127" s="162"/>
      <c r="H127" s="162"/>
      <c r="I127" s="162"/>
      <c r="J127" s="162"/>
      <c r="K127" s="162"/>
      <c r="L127" s="162"/>
      <c r="M127" s="162"/>
      <c r="N127" s="162"/>
      <c r="O127" s="162"/>
      <c r="P127" s="162"/>
      <c r="Q127" s="162"/>
      <c r="R127" s="162"/>
      <c r="S127" s="162"/>
      <c r="T127" s="162"/>
      <c r="U127" s="163"/>
      <c r="V127" s="167" t="s">
        <v>226</v>
      </c>
      <c r="W127" s="168"/>
      <c r="X127" s="168"/>
      <c r="Y127" s="168"/>
      <c r="Z127" s="168"/>
      <c r="AA127" s="169"/>
      <c r="AB127" s="173">
        <v>1.6029999999999999E-2</v>
      </c>
      <c r="AC127" s="174"/>
      <c r="AD127" s="174"/>
      <c r="AE127" s="174"/>
      <c r="AF127" s="175"/>
      <c r="AG127" s="91" t="s">
        <v>23</v>
      </c>
      <c r="AH127" s="92"/>
      <c r="AI127" s="92"/>
      <c r="AJ127" s="92"/>
      <c r="AK127" s="92"/>
      <c r="AL127" s="93">
        <f t="shared" si="2"/>
        <v>3672</v>
      </c>
      <c r="AM127" s="94"/>
      <c r="AN127" s="94"/>
      <c r="AO127" s="95"/>
      <c r="AP127" s="179">
        <v>143</v>
      </c>
      <c r="AQ127" s="64"/>
      <c r="AR127" s="64"/>
      <c r="AS127" s="386">
        <v>143</v>
      </c>
      <c r="AT127" s="183"/>
      <c r="AU127" s="179"/>
      <c r="AV127" s="386">
        <v>143</v>
      </c>
      <c r="AW127" s="183"/>
      <c r="AX127" s="179"/>
      <c r="AY127" s="386">
        <v>143</v>
      </c>
      <c r="AZ127" s="183"/>
      <c r="BA127" s="179"/>
      <c r="BB127" s="386">
        <v>143</v>
      </c>
      <c r="BC127" s="183"/>
      <c r="BD127" s="179"/>
      <c r="BE127" s="386">
        <v>143</v>
      </c>
      <c r="BF127" s="183"/>
      <c r="BG127" s="179"/>
      <c r="BH127" s="386">
        <v>143</v>
      </c>
      <c r="BI127" s="183"/>
      <c r="BJ127" s="179"/>
      <c r="BK127" s="386">
        <v>143</v>
      </c>
      <c r="BL127" s="183"/>
      <c r="BM127" s="179"/>
      <c r="BN127" s="386">
        <v>143</v>
      </c>
      <c r="BO127" s="183"/>
      <c r="BP127" s="179"/>
      <c r="BQ127" s="386">
        <v>143</v>
      </c>
      <c r="BR127" s="183"/>
      <c r="BS127" s="179"/>
      <c r="BT127" s="386">
        <v>143</v>
      </c>
      <c r="BU127" s="183"/>
      <c r="BV127" s="179"/>
      <c r="BW127" s="386">
        <v>143</v>
      </c>
      <c r="BX127" s="183"/>
      <c r="BY127" s="184"/>
      <c r="BZ127" s="180">
        <v>163</v>
      </c>
      <c r="CA127" s="64"/>
      <c r="CB127" s="64"/>
      <c r="CC127" s="64">
        <v>163</v>
      </c>
      <c r="CD127" s="64"/>
      <c r="CE127" s="64"/>
      <c r="CF127" s="64">
        <v>163</v>
      </c>
      <c r="CG127" s="64"/>
      <c r="CH127" s="64"/>
      <c r="CI127" s="64">
        <v>163</v>
      </c>
      <c r="CJ127" s="64"/>
      <c r="CK127" s="64"/>
      <c r="CL127" s="64">
        <v>163</v>
      </c>
      <c r="CM127" s="64"/>
      <c r="CN127" s="64"/>
      <c r="CO127" s="64">
        <v>163</v>
      </c>
      <c r="CP127" s="64"/>
      <c r="CQ127" s="64"/>
      <c r="CR127" s="64">
        <v>163</v>
      </c>
      <c r="CS127" s="64"/>
      <c r="CT127" s="64"/>
      <c r="CU127" s="64">
        <v>163</v>
      </c>
      <c r="CV127" s="64"/>
      <c r="CW127" s="64"/>
      <c r="CX127" s="64">
        <v>163</v>
      </c>
      <c r="CY127" s="64"/>
      <c r="CZ127" s="64"/>
      <c r="DA127" s="64">
        <v>163</v>
      </c>
      <c r="DB127" s="64"/>
      <c r="DC127" s="64"/>
      <c r="DD127" s="64">
        <v>163</v>
      </c>
      <c r="DE127" s="64"/>
      <c r="DF127" s="64"/>
      <c r="DG127" s="64">
        <v>163</v>
      </c>
      <c r="DH127" s="64"/>
      <c r="DI127" s="64"/>
      <c r="DJ127" s="180"/>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103"/>
      <c r="ET127" s="180"/>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103"/>
      <c r="GD127" s="180"/>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103"/>
    </row>
    <row r="128" spans="2:221" ht="18" customHeight="1" x14ac:dyDescent="0.2">
      <c r="B128" s="164"/>
      <c r="C128" s="165"/>
      <c r="D128" s="165"/>
      <c r="E128" s="165"/>
      <c r="F128" s="165"/>
      <c r="G128" s="165"/>
      <c r="H128" s="165"/>
      <c r="I128" s="165"/>
      <c r="J128" s="165"/>
      <c r="K128" s="165"/>
      <c r="L128" s="165"/>
      <c r="M128" s="165"/>
      <c r="N128" s="165"/>
      <c r="O128" s="165"/>
      <c r="P128" s="165"/>
      <c r="Q128" s="165"/>
      <c r="R128" s="165"/>
      <c r="S128" s="165"/>
      <c r="T128" s="165"/>
      <c r="U128" s="166"/>
      <c r="V128" s="170"/>
      <c r="W128" s="171"/>
      <c r="X128" s="171"/>
      <c r="Y128" s="171"/>
      <c r="Z128" s="171"/>
      <c r="AA128" s="172"/>
      <c r="AB128" s="176"/>
      <c r="AC128" s="177"/>
      <c r="AD128" s="177"/>
      <c r="AE128" s="177"/>
      <c r="AF128" s="178"/>
      <c r="AG128" s="91" t="s">
        <v>24</v>
      </c>
      <c r="AH128" s="92"/>
      <c r="AI128" s="92"/>
      <c r="AJ128" s="92"/>
      <c r="AK128" s="92"/>
      <c r="AL128" s="93">
        <f t="shared" si="2"/>
        <v>3290</v>
      </c>
      <c r="AM128" s="94"/>
      <c r="AN128" s="94"/>
      <c r="AO128" s="95"/>
      <c r="AP128" s="179">
        <v>158</v>
      </c>
      <c r="AQ128" s="64"/>
      <c r="AR128" s="64"/>
      <c r="AS128" s="386">
        <v>187</v>
      </c>
      <c r="AT128" s="183"/>
      <c r="AU128" s="179"/>
      <c r="AV128" s="386">
        <v>160</v>
      </c>
      <c r="AW128" s="183"/>
      <c r="AX128" s="179"/>
      <c r="AY128" s="386">
        <v>179</v>
      </c>
      <c r="AZ128" s="183"/>
      <c r="BA128" s="179"/>
      <c r="BB128" s="386">
        <v>161</v>
      </c>
      <c r="BC128" s="183"/>
      <c r="BD128" s="179"/>
      <c r="BE128" s="386">
        <v>181</v>
      </c>
      <c r="BF128" s="183"/>
      <c r="BG128" s="179"/>
      <c r="BH128" s="386">
        <v>166</v>
      </c>
      <c r="BI128" s="183"/>
      <c r="BJ128" s="179"/>
      <c r="BK128" s="386">
        <v>142</v>
      </c>
      <c r="BL128" s="183"/>
      <c r="BM128" s="179"/>
      <c r="BN128" s="386">
        <v>135</v>
      </c>
      <c r="BO128" s="183"/>
      <c r="BP128" s="179"/>
      <c r="BQ128" s="386">
        <v>97</v>
      </c>
      <c r="BR128" s="183"/>
      <c r="BS128" s="179"/>
      <c r="BT128" s="386">
        <v>87</v>
      </c>
      <c r="BU128" s="183"/>
      <c r="BV128" s="179"/>
      <c r="BW128" s="386">
        <v>68</v>
      </c>
      <c r="BX128" s="183"/>
      <c r="BY128" s="184"/>
      <c r="BZ128" s="180">
        <v>118</v>
      </c>
      <c r="CA128" s="64"/>
      <c r="CB128" s="64"/>
      <c r="CC128" s="64">
        <v>166</v>
      </c>
      <c r="CD128" s="64"/>
      <c r="CE128" s="64"/>
      <c r="CF128" s="64">
        <v>181</v>
      </c>
      <c r="CG128" s="64"/>
      <c r="CH128" s="64"/>
      <c r="CI128" s="64">
        <v>127</v>
      </c>
      <c r="CJ128" s="64"/>
      <c r="CK128" s="64"/>
      <c r="CL128" s="64">
        <v>146</v>
      </c>
      <c r="CM128" s="64"/>
      <c r="CN128" s="64"/>
      <c r="CO128" s="64">
        <v>138</v>
      </c>
      <c r="CP128" s="64"/>
      <c r="CQ128" s="64"/>
      <c r="CR128" s="64">
        <v>147</v>
      </c>
      <c r="CS128" s="64"/>
      <c r="CT128" s="64"/>
      <c r="CU128" s="64">
        <v>130</v>
      </c>
      <c r="CV128" s="64"/>
      <c r="CW128" s="64"/>
      <c r="CX128" s="64">
        <v>126</v>
      </c>
      <c r="CY128" s="64"/>
      <c r="CZ128" s="64"/>
      <c r="DA128" s="64">
        <v>105</v>
      </c>
      <c r="DB128" s="64"/>
      <c r="DC128" s="64"/>
      <c r="DD128" s="64">
        <v>116</v>
      </c>
      <c r="DE128" s="64"/>
      <c r="DF128" s="64"/>
      <c r="DG128" s="64">
        <v>69</v>
      </c>
      <c r="DH128" s="64"/>
      <c r="DI128" s="103"/>
      <c r="DJ128" s="180"/>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103"/>
      <c r="ET128" s="180"/>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103"/>
      <c r="GD128" s="180"/>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103"/>
    </row>
    <row r="129" spans="2:221" ht="18" customHeight="1" x14ac:dyDescent="0.2">
      <c r="B129" s="185" t="s">
        <v>165</v>
      </c>
      <c r="C129" s="186"/>
      <c r="D129" s="186"/>
      <c r="E129" s="186"/>
      <c r="F129" s="186"/>
      <c r="G129" s="186"/>
      <c r="H129" s="186"/>
      <c r="I129" s="186"/>
      <c r="J129" s="186"/>
      <c r="K129" s="186"/>
      <c r="L129" s="186"/>
      <c r="M129" s="186"/>
      <c r="N129" s="186"/>
      <c r="O129" s="186"/>
      <c r="P129" s="186"/>
      <c r="Q129" s="186"/>
      <c r="R129" s="186"/>
      <c r="S129" s="186"/>
      <c r="T129" s="186"/>
      <c r="U129" s="187"/>
      <c r="V129" s="188" t="s">
        <v>227</v>
      </c>
      <c r="W129" s="189"/>
      <c r="X129" s="189"/>
      <c r="Y129" s="189"/>
      <c r="Z129" s="189"/>
      <c r="AA129" s="190"/>
      <c r="AB129" s="191">
        <v>5.3200000000000001E-3</v>
      </c>
      <c r="AC129" s="192"/>
      <c r="AD129" s="192"/>
      <c r="AE129" s="192"/>
      <c r="AF129" s="193"/>
      <c r="AG129" s="69" t="s">
        <v>23</v>
      </c>
      <c r="AH129" s="70"/>
      <c r="AI129" s="70"/>
      <c r="AJ129" s="70"/>
      <c r="AK129" s="70"/>
      <c r="AL129" s="71">
        <f t="shared" si="2"/>
        <v>6180</v>
      </c>
      <c r="AM129" s="72"/>
      <c r="AN129" s="72"/>
      <c r="AO129" s="73"/>
      <c r="AP129" s="194">
        <v>239</v>
      </c>
      <c r="AQ129" s="59"/>
      <c r="AR129" s="59"/>
      <c r="AS129" s="97">
        <v>239</v>
      </c>
      <c r="AT129" s="98"/>
      <c r="AU129" s="194"/>
      <c r="AV129" s="97">
        <v>239</v>
      </c>
      <c r="AW129" s="98"/>
      <c r="AX129" s="194"/>
      <c r="AY129" s="97">
        <v>239</v>
      </c>
      <c r="AZ129" s="98"/>
      <c r="BA129" s="194"/>
      <c r="BB129" s="97">
        <v>239</v>
      </c>
      <c r="BC129" s="98"/>
      <c r="BD129" s="194"/>
      <c r="BE129" s="97">
        <v>239</v>
      </c>
      <c r="BF129" s="98"/>
      <c r="BG129" s="194"/>
      <c r="BH129" s="97">
        <v>239</v>
      </c>
      <c r="BI129" s="98"/>
      <c r="BJ129" s="194"/>
      <c r="BK129" s="97">
        <v>239</v>
      </c>
      <c r="BL129" s="98"/>
      <c r="BM129" s="194"/>
      <c r="BN129" s="97">
        <v>239</v>
      </c>
      <c r="BO129" s="98"/>
      <c r="BP129" s="194"/>
      <c r="BQ129" s="97">
        <v>239</v>
      </c>
      <c r="BR129" s="98"/>
      <c r="BS129" s="194"/>
      <c r="BT129" s="97">
        <v>239</v>
      </c>
      <c r="BU129" s="98"/>
      <c r="BV129" s="194"/>
      <c r="BW129" s="97">
        <v>239</v>
      </c>
      <c r="BX129" s="98"/>
      <c r="BY129" s="99"/>
      <c r="BZ129" s="60">
        <v>276</v>
      </c>
      <c r="CA129" s="59"/>
      <c r="CB129" s="59"/>
      <c r="CC129" s="59">
        <v>276</v>
      </c>
      <c r="CD129" s="59"/>
      <c r="CE129" s="59"/>
      <c r="CF129" s="59">
        <v>276</v>
      </c>
      <c r="CG129" s="59"/>
      <c r="CH129" s="59"/>
      <c r="CI129" s="59">
        <v>276</v>
      </c>
      <c r="CJ129" s="59"/>
      <c r="CK129" s="59"/>
      <c r="CL129" s="59">
        <v>276</v>
      </c>
      <c r="CM129" s="59"/>
      <c r="CN129" s="59"/>
      <c r="CO129" s="59">
        <v>276</v>
      </c>
      <c r="CP129" s="59"/>
      <c r="CQ129" s="59"/>
      <c r="CR129" s="59">
        <v>276</v>
      </c>
      <c r="CS129" s="59"/>
      <c r="CT129" s="59"/>
      <c r="CU129" s="59">
        <v>276</v>
      </c>
      <c r="CV129" s="59"/>
      <c r="CW129" s="59"/>
      <c r="CX129" s="59">
        <v>276</v>
      </c>
      <c r="CY129" s="59"/>
      <c r="CZ129" s="59"/>
      <c r="DA129" s="59">
        <v>276</v>
      </c>
      <c r="DB129" s="59"/>
      <c r="DC129" s="59"/>
      <c r="DD129" s="59">
        <v>276</v>
      </c>
      <c r="DE129" s="59"/>
      <c r="DF129" s="59"/>
      <c r="DG129" s="59">
        <v>276</v>
      </c>
      <c r="DH129" s="59"/>
      <c r="DI129" s="59"/>
      <c r="DJ129" s="60"/>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102"/>
      <c r="ET129" s="60"/>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102"/>
      <c r="GD129" s="60"/>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c r="HD129" s="59"/>
      <c r="HE129" s="59"/>
      <c r="HF129" s="59"/>
      <c r="HG129" s="59"/>
      <c r="HH129" s="59"/>
      <c r="HI129" s="59"/>
      <c r="HJ129" s="59"/>
      <c r="HK129" s="59"/>
      <c r="HL129" s="59"/>
      <c r="HM129" s="102"/>
    </row>
    <row r="130" spans="2:221" ht="18" customHeight="1" x14ac:dyDescent="0.2">
      <c r="B130" s="135"/>
      <c r="C130" s="136"/>
      <c r="D130" s="136"/>
      <c r="E130" s="136"/>
      <c r="F130" s="136"/>
      <c r="G130" s="136"/>
      <c r="H130" s="136"/>
      <c r="I130" s="136"/>
      <c r="J130" s="136"/>
      <c r="K130" s="136"/>
      <c r="L130" s="136"/>
      <c r="M130" s="136"/>
      <c r="N130" s="136"/>
      <c r="O130" s="136"/>
      <c r="P130" s="136"/>
      <c r="Q130" s="136"/>
      <c r="R130" s="136"/>
      <c r="S130" s="136"/>
      <c r="T130" s="136"/>
      <c r="U130" s="137"/>
      <c r="V130" s="141"/>
      <c r="W130" s="142"/>
      <c r="X130" s="142"/>
      <c r="Y130" s="142"/>
      <c r="Z130" s="142"/>
      <c r="AA130" s="143"/>
      <c r="AB130" s="147"/>
      <c r="AC130" s="148"/>
      <c r="AD130" s="148"/>
      <c r="AE130" s="148"/>
      <c r="AF130" s="149"/>
      <c r="AG130" s="69" t="s">
        <v>24</v>
      </c>
      <c r="AH130" s="70"/>
      <c r="AI130" s="70"/>
      <c r="AJ130" s="70"/>
      <c r="AK130" s="70"/>
      <c r="AL130" s="71">
        <f t="shared" si="2"/>
        <v>6925</v>
      </c>
      <c r="AM130" s="72"/>
      <c r="AN130" s="72"/>
      <c r="AO130" s="73"/>
      <c r="AP130" s="194">
        <v>80</v>
      </c>
      <c r="AQ130" s="59"/>
      <c r="AR130" s="59"/>
      <c r="AS130" s="97">
        <v>223</v>
      </c>
      <c r="AT130" s="98"/>
      <c r="AU130" s="194"/>
      <c r="AV130" s="97">
        <v>281</v>
      </c>
      <c r="AW130" s="98"/>
      <c r="AX130" s="194"/>
      <c r="AY130" s="97">
        <v>389</v>
      </c>
      <c r="AZ130" s="98"/>
      <c r="BA130" s="194"/>
      <c r="BB130" s="97">
        <v>320</v>
      </c>
      <c r="BC130" s="98"/>
      <c r="BD130" s="194"/>
      <c r="BE130" s="97">
        <v>229</v>
      </c>
      <c r="BF130" s="98"/>
      <c r="BG130" s="194"/>
      <c r="BH130" s="97">
        <v>282</v>
      </c>
      <c r="BI130" s="98"/>
      <c r="BJ130" s="194"/>
      <c r="BK130" s="97">
        <v>310</v>
      </c>
      <c r="BL130" s="98"/>
      <c r="BM130" s="194"/>
      <c r="BN130" s="97">
        <v>372</v>
      </c>
      <c r="BO130" s="98"/>
      <c r="BP130" s="194"/>
      <c r="BQ130" s="97">
        <v>296</v>
      </c>
      <c r="BR130" s="98"/>
      <c r="BS130" s="194"/>
      <c r="BT130" s="97">
        <v>84</v>
      </c>
      <c r="BU130" s="98"/>
      <c r="BV130" s="194"/>
      <c r="BW130" s="97">
        <v>66</v>
      </c>
      <c r="BX130" s="98"/>
      <c r="BY130" s="99"/>
      <c r="BZ130" s="60">
        <v>54</v>
      </c>
      <c r="CA130" s="59"/>
      <c r="CB130" s="59"/>
      <c r="CC130" s="59">
        <v>514</v>
      </c>
      <c r="CD130" s="59"/>
      <c r="CE130" s="59"/>
      <c r="CF130" s="59">
        <v>594</v>
      </c>
      <c r="CG130" s="59"/>
      <c r="CH130" s="59"/>
      <c r="CI130" s="59">
        <v>209</v>
      </c>
      <c r="CJ130" s="59"/>
      <c r="CK130" s="59"/>
      <c r="CL130" s="59">
        <v>572</v>
      </c>
      <c r="CM130" s="59"/>
      <c r="CN130" s="59"/>
      <c r="CO130" s="59">
        <v>274</v>
      </c>
      <c r="CP130" s="59"/>
      <c r="CQ130" s="59"/>
      <c r="CR130" s="59">
        <v>204</v>
      </c>
      <c r="CS130" s="59"/>
      <c r="CT130" s="59"/>
      <c r="CU130" s="59">
        <v>580</v>
      </c>
      <c r="CV130" s="59"/>
      <c r="CW130" s="59"/>
      <c r="CX130" s="59">
        <v>429</v>
      </c>
      <c r="CY130" s="59"/>
      <c r="CZ130" s="59"/>
      <c r="DA130" s="59">
        <v>293</v>
      </c>
      <c r="DB130" s="59"/>
      <c r="DC130" s="59"/>
      <c r="DD130" s="59">
        <v>236</v>
      </c>
      <c r="DE130" s="59"/>
      <c r="DF130" s="59"/>
      <c r="DG130" s="59">
        <v>34</v>
      </c>
      <c r="DH130" s="59"/>
      <c r="DI130" s="102"/>
      <c r="DJ130" s="60"/>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102"/>
      <c r="ET130" s="60"/>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102"/>
      <c r="GD130" s="60"/>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c r="HD130" s="59"/>
      <c r="HE130" s="59"/>
      <c r="HF130" s="59"/>
      <c r="HG130" s="59"/>
      <c r="HH130" s="59"/>
      <c r="HI130" s="59"/>
      <c r="HJ130" s="59"/>
      <c r="HK130" s="59"/>
      <c r="HL130" s="59"/>
      <c r="HM130" s="102"/>
    </row>
    <row r="131" spans="2:221" ht="18" customHeight="1" x14ac:dyDescent="0.2">
      <c r="B131" s="161" t="s">
        <v>166</v>
      </c>
      <c r="C131" s="162"/>
      <c r="D131" s="162"/>
      <c r="E131" s="162"/>
      <c r="F131" s="162"/>
      <c r="G131" s="162"/>
      <c r="H131" s="162"/>
      <c r="I131" s="162"/>
      <c r="J131" s="162"/>
      <c r="K131" s="162"/>
      <c r="L131" s="162"/>
      <c r="M131" s="162"/>
      <c r="N131" s="162"/>
      <c r="O131" s="162"/>
      <c r="P131" s="162"/>
      <c r="Q131" s="162"/>
      <c r="R131" s="162"/>
      <c r="S131" s="162"/>
      <c r="T131" s="162"/>
      <c r="U131" s="163"/>
      <c r="V131" s="167" t="s">
        <v>228</v>
      </c>
      <c r="W131" s="168"/>
      <c r="X131" s="168"/>
      <c r="Y131" s="168"/>
      <c r="Z131" s="168"/>
      <c r="AA131" s="169"/>
      <c r="AB131" s="173">
        <v>6.5500000000000003E-3</v>
      </c>
      <c r="AC131" s="174"/>
      <c r="AD131" s="174"/>
      <c r="AE131" s="174"/>
      <c r="AF131" s="175"/>
      <c r="AG131" s="91" t="s">
        <v>23</v>
      </c>
      <c r="AH131" s="92"/>
      <c r="AI131" s="92"/>
      <c r="AJ131" s="92"/>
      <c r="AK131" s="92"/>
      <c r="AL131" s="93">
        <f t="shared" si="2"/>
        <v>6708</v>
      </c>
      <c r="AM131" s="94"/>
      <c r="AN131" s="94"/>
      <c r="AO131" s="95"/>
      <c r="AP131" s="179">
        <v>294</v>
      </c>
      <c r="AQ131" s="64"/>
      <c r="AR131" s="64"/>
      <c r="AS131" s="386">
        <v>294</v>
      </c>
      <c r="AT131" s="183"/>
      <c r="AU131" s="179"/>
      <c r="AV131" s="386">
        <v>294</v>
      </c>
      <c r="AW131" s="183"/>
      <c r="AX131" s="179"/>
      <c r="AY131" s="386">
        <v>294</v>
      </c>
      <c r="AZ131" s="183"/>
      <c r="BA131" s="179"/>
      <c r="BB131" s="386">
        <v>294</v>
      </c>
      <c r="BC131" s="183"/>
      <c r="BD131" s="179"/>
      <c r="BE131" s="386">
        <v>294</v>
      </c>
      <c r="BF131" s="183"/>
      <c r="BG131" s="179"/>
      <c r="BH131" s="386">
        <v>294</v>
      </c>
      <c r="BI131" s="183"/>
      <c r="BJ131" s="179"/>
      <c r="BK131" s="386">
        <v>294</v>
      </c>
      <c r="BL131" s="183"/>
      <c r="BM131" s="179"/>
      <c r="BN131" s="386">
        <v>294</v>
      </c>
      <c r="BO131" s="183"/>
      <c r="BP131" s="179"/>
      <c r="BQ131" s="386">
        <v>294</v>
      </c>
      <c r="BR131" s="183"/>
      <c r="BS131" s="179"/>
      <c r="BT131" s="386">
        <v>294</v>
      </c>
      <c r="BU131" s="183"/>
      <c r="BV131" s="179"/>
      <c r="BW131" s="386">
        <v>294</v>
      </c>
      <c r="BX131" s="183"/>
      <c r="BY131" s="184"/>
      <c r="BZ131" s="180">
        <v>265</v>
      </c>
      <c r="CA131" s="64"/>
      <c r="CB131" s="64"/>
      <c r="CC131" s="64">
        <v>265</v>
      </c>
      <c r="CD131" s="64"/>
      <c r="CE131" s="64"/>
      <c r="CF131" s="64">
        <v>265</v>
      </c>
      <c r="CG131" s="64"/>
      <c r="CH131" s="64"/>
      <c r="CI131" s="64">
        <v>265</v>
      </c>
      <c r="CJ131" s="64"/>
      <c r="CK131" s="64"/>
      <c r="CL131" s="64">
        <v>265</v>
      </c>
      <c r="CM131" s="64"/>
      <c r="CN131" s="64"/>
      <c r="CO131" s="64">
        <v>265</v>
      </c>
      <c r="CP131" s="64"/>
      <c r="CQ131" s="64"/>
      <c r="CR131" s="64">
        <v>265</v>
      </c>
      <c r="CS131" s="64"/>
      <c r="CT131" s="64"/>
      <c r="CU131" s="64">
        <v>265</v>
      </c>
      <c r="CV131" s="64"/>
      <c r="CW131" s="64"/>
      <c r="CX131" s="64">
        <v>265</v>
      </c>
      <c r="CY131" s="64"/>
      <c r="CZ131" s="64"/>
      <c r="DA131" s="64">
        <v>265</v>
      </c>
      <c r="DB131" s="64"/>
      <c r="DC131" s="64"/>
      <c r="DD131" s="64">
        <v>265</v>
      </c>
      <c r="DE131" s="64"/>
      <c r="DF131" s="64"/>
      <c r="DG131" s="64">
        <v>265</v>
      </c>
      <c r="DH131" s="64"/>
      <c r="DI131" s="64"/>
      <c r="DJ131" s="180"/>
      <c r="DK131" s="64"/>
      <c r="DL131" s="64"/>
      <c r="DM131" s="64"/>
      <c r="DN131" s="64"/>
      <c r="DO131" s="64"/>
      <c r="DP131" s="64"/>
      <c r="DQ131" s="64"/>
      <c r="DR131" s="64"/>
      <c r="DS131" s="64"/>
      <c r="DT131" s="64"/>
      <c r="DU131" s="64"/>
      <c r="DV131" s="64"/>
      <c r="DW131" s="64"/>
      <c r="DX131" s="64"/>
      <c r="DY131" s="64"/>
      <c r="DZ131" s="64"/>
      <c r="EA131" s="64"/>
      <c r="EB131" s="64"/>
      <c r="EC131" s="64"/>
      <c r="ED131" s="64"/>
      <c r="EE131" s="64"/>
      <c r="EF131" s="64"/>
      <c r="EG131" s="64"/>
      <c r="EH131" s="64"/>
      <c r="EI131" s="64"/>
      <c r="EJ131" s="64"/>
      <c r="EK131" s="64"/>
      <c r="EL131" s="64"/>
      <c r="EM131" s="64"/>
      <c r="EN131" s="64"/>
      <c r="EO131" s="64"/>
      <c r="EP131" s="64"/>
      <c r="EQ131" s="64"/>
      <c r="ER131" s="64"/>
      <c r="ES131" s="103"/>
      <c r="ET131" s="180"/>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103"/>
      <c r="GD131" s="180"/>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103"/>
    </row>
    <row r="132" spans="2:221" ht="18" customHeight="1" x14ac:dyDescent="0.2">
      <c r="B132" s="164"/>
      <c r="C132" s="165"/>
      <c r="D132" s="165"/>
      <c r="E132" s="165"/>
      <c r="F132" s="165"/>
      <c r="G132" s="165"/>
      <c r="H132" s="165"/>
      <c r="I132" s="165"/>
      <c r="J132" s="165"/>
      <c r="K132" s="165"/>
      <c r="L132" s="165"/>
      <c r="M132" s="165"/>
      <c r="N132" s="165"/>
      <c r="O132" s="165"/>
      <c r="P132" s="165"/>
      <c r="Q132" s="165"/>
      <c r="R132" s="165"/>
      <c r="S132" s="165"/>
      <c r="T132" s="165"/>
      <c r="U132" s="166"/>
      <c r="V132" s="170"/>
      <c r="W132" s="171"/>
      <c r="X132" s="171"/>
      <c r="Y132" s="171"/>
      <c r="Z132" s="171"/>
      <c r="AA132" s="172"/>
      <c r="AB132" s="176"/>
      <c r="AC132" s="177"/>
      <c r="AD132" s="177"/>
      <c r="AE132" s="177"/>
      <c r="AF132" s="178"/>
      <c r="AG132" s="91" t="s">
        <v>24</v>
      </c>
      <c r="AH132" s="92"/>
      <c r="AI132" s="92"/>
      <c r="AJ132" s="92"/>
      <c r="AK132" s="92"/>
      <c r="AL132" s="93">
        <f t="shared" si="2"/>
        <v>6359</v>
      </c>
      <c r="AM132" s="94"/>
      <c r="AN132" s="94"/>
      <c r="AO132" s="95"/>
      <c r="AP132" s="179">
        <v>79</v>
      </c>
      <c r="AQ132" s="64"/>
      <c r="AR132" s="64"/>
      <c r="AS132" s="386">
        <v>232</v>
      </c>
      <c r="AT132" s="183"/>
      <c r="AU132" s="179"/>
      <c r="AV132" s="386">
        <v>374</v>
      </c>
      <c r="AW132" s="183"/>
      <c r="AX132" s="179"/>
      <c r="AY132" s="386">
        <v>286</v>
      </c>
      <c r="AZ132" s="183"/>
      <c r="BA132" s="179"/>
      <c r="BB132" s="386">
        <v>328</v>
      </c>
      <c r="BC132" s="183"/>
      <c r="BD132" s="179"/>
      <c r="BE132" s="386">
        <v>169</v>
      </c>
      <c r="BF132" s="183"/>
      <c r="BG132" s="179"/>
      <c r="BH132" s="386">
        <v>316</v>
      </c>
      <c r="BI132" s="183"/>
      <c r="BJ132" s="179"/>
      <c r="BK132" s="386">
        <v>298</v>
      </c>
      <c r="BL132" s="183"/>
      <c r="BM132" s="179"/>
      <c r="BN132" s="386">
        <v>305</v>
      </c>
      <c r="BO132" s="183"/>
      <c r="BP132" s="179"/>
      <c r="BQ132" s="386">
        <v>314</v>
      </c>
      <c r="BR132" s="183"/>
      <c r="BS132" s="179"/>
      <c r="BT132" s="386">
        <v>246</v>
      </c>
      <c r="BU132" s="183"/>
      <c r="BV132" s="179"/>
      <c r="BW132" s="386">
        <v>69</v>
      </c>
      <c r="BX132" s="183"/>
      <c r="BY132" s="184"/>
      <c r="BZ132" s="180">
        <v>40</v>
      </c>
      <c r="CA132" s="64"/>
      <c r="CB132" s="64"/>
      <c r="CC132" s="64">
        <v>441</v>
      </c>
      <c r="CD132" s="64"/>
      <c r="CE132" s="64"/>
      <c r="CF132" s="64">
        <v>434</v>
      </c>
      <c r="CG132" s="64"/>
      <c r="CH132" s="64"/>
      <c r="CI132" s="64">
        <v>270</v>
      </c>
      <c r="CJ132" s="64"/>
      <c r="CK132" s="64"/>
      <c r="CL132" s="64">
        <v>375</v>
      </c>
      <c r="CM132" s="64"/>
      <c r="CN132" s="64"/>
      <c r="CO132" s="64">
        <v>118</v>
      </c>
      <c r="CP132" s="64"/>
      <c r="CQ132" s="64"/>
      <c r="CR132" s="64">
        <v>157</v>
      </c>
      <c r="CS132" s="64"/>
      <c r="CT132" s="64"/>
      <c r="CU132" s="64">
        <v>363</v>
      </c>
      <c r="CV132" s="64"/>
      <c r="CW132" s="64"/>
      <c r="CX132" s="64">
        <v>431</v>
      </c>
      <c r="CY132" s="64"/>
      <c r="CZ132" s="64"/>
      <c r="DA132" s="64">
        <v>403</v>
      </c>
      <c r="DB132" s="64"/>
      <c r="DC132" s="64"/>
      <c r="DD132" s="64">
        <v>283</v>
      </c>
      <c r="DE132" s="64"/>
      <c r="DF132" s="64"/>
      <c r="DG132" s="64">
        <v>28</v>
      </c>
      <c r="DH132" s="64"/>
      <c r="DI132" s="103"/>
      <c r="DJ132" s="180"/>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103"/>
      <c r="ET132" s="180"/>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103"/>
      <c r="GD132" s="180"/>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103"/>
    </row>
    <row r="133" spans="2:221" ht="18" customHeight="1" x14ac:dyDescent="0.2">
      <c r="B133" s="185" t="s">
        <v>167</v>
      </c>
      <c r="C133" s="186"/>
      <c r="D133" s="186"/>
      <c r="E133" s="186"/>
      <c r="F133" s="186"/>
      <c r="G133" s="186"/>
      <c r="H133" s="186"/>
      <c r="I133" s="186"/>
      <c r="J133" s="186"/>
      <c r="K133" s="186"/>
      <c r="L133" s="186"/>
      <c r="M133" s="186"/>
      <c r="N133" s="186"/>
      <c r="O133" s="186"/>
      <c r="P133" s="186"/>
      <c r="Q133" s="186"/>
      <c r="R133" s="186"/>
      <c r="S133" s="186"/>
      <c r="T133" s="186"/>
      <c r="U133" s="187"/>
      <c r="V133" s="188" t="s">
        <v>229</v>
      </c>
      <c r="W133" s="189"/>
      <c r="X133" s="189"/>
      <c r="Y133" s="189"/>
      <c r="Z133" s="189"/>
      <c r="AA133" s="190"/>
      <c r="AB133" s="191">
        <v>8.8500000000000002E-3</v>
      </c>
      <c r="AC133" s="192"/>
      <c r="AD133" s="192"/>
      <c r="AE133" s="192"/>
      <c r="AF133" s="193"/>
      <c r="AG133" s="69" t="s">
        <v>23</v>
      </c>
      <c r="AH133" s="70"/>
      <c r="AI133" s="70"/>
      <c r="AJ133" s="70"/>
      <c r="AK133" s="70"/>
      <c r="AL133" s="71">
        <f t="shared" si="2"/>
        <v>10248</v>
      </c>
      <c r="AM133" s="72"/>
      <c r="AN133" s="72"/>
      <c r="AO133" s="73"/>
      <c r="AP133" s="194">
        <v>441</v>
      </c>
      <c r="AQ133" s="59"/>
      <c r="AR133" s="59"/>
      <c r="AS133" s="97">
        <v>441</v>
      </c>
      <c r="AT133" s="98"/>
      <c r="AU133" s="194"/>
      <c r="AV133" s="97">
        <v>441</v>
      </c>
      <c r="AW133" s="98"/>
      <c r="AX133" s="194"/>
      <c r="AY133" s="97">
        <v>441</v>
      </c>
      <c r="AZ133" s="98"/>
      <c r="BA133" s="194"/>
      <c r="BB133" s="97">
        <v>441</v>
      </c>
      <c r="BC133" s="98"/>
      <c r="BD133" s="194"/>
      <c r="BE133" s="97">
        <v>441</v>
      </c>
      <c r="BF133" s="98"/>
      <c r="BG133" s="194"/>
      <c r="BH133" s="97">
        <v>441</v>
      </c>
      <c r="BI133" s="98"/>
      <c r="BJ133" s="194"/>
      <c r="BK133" s="97">
        <v>441</v>
      </c>
      <c r="BL133" s="98"/>
      <c r="BM133" s="194"/>
      <c r="BN133" s="97">
        <v>441</v>
      </c>
      <c r="BO133" s="98"/>
      <c r="BP133" s="194"/>
      <c r="BQ133" s="97">
        <v>441</v>
      </c>
      <c r="BR133" s="98"/>
      <c r="BS133" s="194"/>
      <c r="BT133" s="97">
        <v>441</v>
      </c>
      <c r="BU133" s="98"/>
      <c r="BV133" s="194"/>
      <c r="BW133" s="97">
        <v>441</v>
      </c>
      <c r="BX133" s="98"/>
      <c r="BY133" s="99"/>
      <c r="BZ133" s="60">
        <v>413</v>
      </c>
      <c r="CA133" s="59"/>
      <c r="CB133" s="59"/>
      <c r="CC133" s="59">
        <v>413</v>
      </c>
      <c r="CD133" s="59"/>
      <c r="CE133" s="59"/>
      <c r="CF133" s="59">
        <v>413</v>
      </c>
      <c r="CG133" s="59"/>
      <c r="CH133" s="59"/>
      <c r="CI133" s="59">
        <v>413</v>
      </c>
      <c r="CJ133" s="59"/>
      <c r="CK133" s="59"/>
      <c r="CL133" s="59">
        <v>413</v>
      </c>
      <c r="CM133" s="59"/>
      <c r="CN133" s="59"/>
      <c r="CO133" s="59">
        <v>413</v>
      </c>
      <c r="CP133" s="59"/>
      <c r="CQ133" s="59"/>
      <c r="CR133" s="59">
        <v>413</v>
      </c>
      <c r="CS133" s="59"/>
      <c r="CT133" s="59"/>
      <c r="CU133" s="59">
        <v>413</v>
      </c>
      <c r="CV133" s="59"/>
      <c r="CW133" s="59"/>
      <c r="CX133" s="59">
        <v>413</v>
      </c>
      <c r="CY133" s="59"/>
      <c r="CZ133" s="59"/>
      <c r="DA133" s="59">
        <v>413</v>
      </c>
      <c r="DB133" s="59"/>
      <c r="DC133" s="59"/>
      <c r="DD133" s="59">
        <v>413</v>
      </c>
      <c r="DE133" s="59"/>
      <c r="DF133" s="59"/>
      <c r="DG133" s="59">
        <v>413</v>
      </c>
      <c r="DH133" s="59"/>
      <c r="DI133" s="59"/>
      <c r="DJ133" s="60"/>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102"/>
      <c r="ET133" s="60"/>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102"/>
      <c r="GD133" s="60"/>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102"/>
    </row>
    <row r="134" spans="2:221" ht="18" customHeight="1" x14ac:dyDescent="0.2">
      <c r="B134" s="135"/>
      <c r="C134" s="136"/>
      <c r="D134" s="136"/>
      <c r="E134" s="136"/>
      <c r="F134" s="136"/>
      <c r="G134" s="136"/>
      <c r="H134" s="136"/>
      <c r="I134" s="136"/>
      <c r="J134" s="136"/>
      <c r="K134" s="136"/>
      <c r="L134" s="136"/>
      <c r="M134" s="136"/>
      <c r="N134" s="136"/>
      <c r="O134" s="136"/>
      <c r="P134" s="136"/>
      <c r="Q134" s="136"/>
      <c r="R134" s="136"/>
      <c r="S134" s="136"/>
      <c r="T134" s="136"/>
      <c r="U134" s="137"/>
      <c r="V134" s="141"/>
      <c r="W134" s="142"/>
      <c r="X134" s="142"/>
      <c r="Y134" s="142"/>
      <c r="Z134" s="142"/>
      <c r="AA134" s="143"/>
      <c r="AB134" s="147"/>
      <c r="AC134" s="148"/>
      <c r="AD134" s="148"/>
      <c r="AE134" s="148"/>
      <c r="AF134" s="149"/>
      <c r="AG134" s="69" t="s">
        <v>24</v>
      </c>
      <c r="AH134" s="70"/>
      <c r="AI134" s="70"/>
      <c r="AJ134" s="70"/>
      <c r="AK134" s="70"/>
      <c r="AL134" s="71">
        <f t="shared" si="2"/>
        <v>9846</v>
      </c>
      <c r="AM134" s="72"/>
      <c r="AN134" s="72"/>
      <c r="AO134" s="73"/>
      <c r="AP134" s="194">
        <v>160</v>
      </c>
      <c r="AQ134" s="59"/>
      <c r="AR134" s="59"/>
      <c r="AS134" s="97">
        <v>372</v>
      </c>
      <c r="AT134" s="98"/>
      <c r="AU134" s="194"/>
      <c r="AV134" s="97">
        <v>471</v>
      </c>
      <c r="AW134" s="98"/>
      <c r="AX134" s="194"/>
      <c r="AY134" s="97">
        <v>589</v>
      </c>
      <c r="AZ134" s="98"/>
      <c r="BA134" s="194"/>
      <c r="BB134" s="97">
        <v>475</v>
      </c>
      <c r="BC134" s="98"/>
      <c r="BD134" s="194"/>
      <c r="BE134" s="97">
        <v>392</v>
      </c>
      <c r="BF134" s="98"/>
      <c r="BG134" s="194"/>
      <c r="BH134" s="97">
        <v>482</v>
      </c>
      <c r="BI134" s="98"/>
      <c r="BJ134" s="194"/>
      <c r="BK134" s="97">
        <v>428</v>
      </c>
      <c r="BL134" s="98"/>
      <c r="BM134" s="194"/>
      <c r="BN134" s="97">
        <v>446</v>
      </c>
      <c r="BO134" s="98"/>
      <c r="BP134" s="194"/>
      <c r="BQ134" s="97">
        <v>449</v>
      </c>
      <c r="BR134" s="98"/>
      <c r="BS134" s="194"/>
      <c r="BT134" s="97">
        <v>351</v>
      </c>
      <c r="BU134" s="98"/>
      <c r="BV134" s="194"/>
      <c r="BW134" s="97">
        <v>134</v>
      </c>
      <c r="BX134" s="98"/>
      <c r="BY134" s="99"/>
      <c r="BZ134" s="60">
        <v>166</v>
      </c>
      <c r="CA134" s="59"/>
      <c r="CB134" s="59"/>
      <c r="CC134" s="59">
        <v>558</v>
      </c>
      <c r="CD134" s="59"/>
      <c r="CE134" s="59"/>
      <c r="CF134" s="59">
        <v>561</v>
      </c>
      <c r="CG134" s="59"/>
      <c r="CH134" s="59"/>
      <c r="CI134" s="59">
        <v>379</v>
      </c>
      <c r="CJ134" s="59"/>
      <c r="CK134" s="59"/>
      <c r="CL134" s="59">
        <v>541</v>
      </c>
      <c r="CM134" s="59"/>
      <c r="CN134" s="59"/>
      <c r="CO134" s="59">
        <v>362</v>
      </c>
      <c r="CP134" s="59"/>
      <c r="CQ134" s="59"/>
      <c r="CR134" s="59">
        <v>316</v>
      </c>
      <c r="CS134" s="59"/>
      <c r="CT134" s="59"/>
      <c r="CU134" s="59">
        <v>546</v>
      </c>
      <c r="CV134" s="59"/>
      <c r="CW134" s="59"/>
      <c r="CX134" s="59">
        <v>585</v>
      </c>
      <c r="CY134" s="59"/>
      <c r="CZ134" s="59"/>
      <c r="DA134" s="59">
        <v>517</v>
      </c>
      <c r="DB134" s="59"/>
      <c r="DC134" s="59"/>
      <c r="DD134" s="59">
        <v>403</v>
      </c>
      <c r="DE134" s="59"/>
      <c r="DF134" s="59"/>
      <c r="DG134" s="59">
        <v>163</v>
      </c>
      <c r="DH134" s="59"/>
      <c r="DI134" s="102"/>
      <c r="DJ134" s="60"/>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102"/>
      <c r="ET134" s="60"/>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102"/>
      <c r="GD134" s="60"/>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102"/>
    </row>
    <row r="135" spans="2:221" ht="18" customHeight="1" x14ac:dyDescent="0.2">
      <c r="B135" s="161" t="s">
        <v>168</v>
      </c>
      <c r="C135" s="162"/>
      <c r="D135" s="162"/>
      <c r="E135" s="162"/>
      <c r="F135" s="162"/>
      <c r="G135" s="162"/>
      <c r="H135" s="162"/>
      <c r="I135" s="162"/>
      <c r="J135" s="162"/>
      <c r="K135" s="162"/>
      <c r="L135" s="162"/>
      <c r="M135" s="162"/>
      <c r="N135" s="162"/>
      <c r="O135" s="162"/>
      <c r="P135" s="162"/>
      <c r="Q135" s="162"/>
      <c r="R135" s="162"/>
      <c r="S135" s="162"/>
      <c r="T135" s="162"/>
      <c r="U135" s="163"/>
      <c r="V135" s="167" t="s">
        <v>230</v>
      </c>
      <c r="W135" s="168"/>
      <c r="X135" s="168"/>
      <c r="Y135" s="168"/>
      <c r="Z135" s="168"/>
      <c r="AA135" s="169"/>
      <c r="AB135" s="173">
        <v>4.0600000000000002E-3</v>
      </c>
      <c r="AC135" s="174"/>
      <c r="AD135" s="174"/>
      <c r="AE135" s="174"/>
      <c r="AF135" s="175"/>
      <c r="AG135" s="91" t="s">
        <v>23</v>
      </c>
      <c r="AH135" s="92"/>
      <c r="AI135" s="92"/>
      <c r="AJ135" s="92"/>
      <c r="AK135" s="92"/>
      <c r="AL135" s="93">
        <f t="shared" si="2"/>
        <v>4188</v>
      </c>
      <c r="AM135" s="94"/>
      <c r="AN135" s="94"/>
      <c r="AO135" s="95"/>
      <c r="AP135" s="179">
        <v>163</v>
      </c>
      <c r="AQ135" s="64"/>
      <c r="AR135" s="64"/>
      <c r="AS135" s="386">
        <v>163</v>
      </c>
      <c r="AT135" s="183"/>
      <c r="AU135" s="179"/>
      <c r="AV135" s="386">
        <v>163</v>
      </c>
      <c r="AW135" s="183"/>
      <c r="AX135" s="179"/>
      <c r="AY135" s="386">
        <v>163</v>
      </c>
      <c r="AZ135" s="183"/>
      <c r="BA135" s="179"/>
      <c r="BB135" s="386">
        <v>163</v>
      </c>
      <c r="BC135" s="183"/>
      <c r="BD135" s="179"/>
      <c r="BE135" s="386">
        <v>163</v>
      </c>
      <c r="BF135" s="183"/>
      <c r="BG135" s="179"/>
      <c r="BH135" s="386">
        <v>163</v>
      </c>
      <c r="BI135" s="183"/>
      <c r="BJ135" s="179"/>
      <c r="BK135" s="386">
        <v>163</v>
      </c>
      <c r="BL135" s="183"/>
      <c r="BM135" s="179"/>
      <c r="BN135" s="386">
        <v>163</v>
      </c>
      <c r="BO135" s="183"/>
      <c r="BP135" s="179"/>
      <c r="BQ135" s="386">
        <v>163</v>
      </c>
      <c r="BR135" s="183"/>
      <c r="BS135" s="179"/>
      <c r="BT135" s="386">
        <v>163</v>
      </c>
      <c r="BU135" s="183"/>
      <c r="BV135" s="179"/>
      <c r="BW135" s="386">
        <v>163</v>
      </c>
      <c r="BX135" s="183"/>
      <c r="BY135" s="184"/>
      <c r="BZ135" s="180">
        <v>186</v>
      </c>
      <c r="CA135" s="64"/>
      <c r="CB135" s="64"/>
      <c r="CC135" s="64">
        <v>186</v>
      </c>
      <c r="CD135" s="64"/>
      <c r="CE135" s="64"/>
      <c r="CF135" s="64">
        <v>186</v>
      </c>
      <c r="CG135" s="64"/>
      <c r="CH135" s="64"/>
      <c r="CI135" s="64">
        <v>186</v>
      </c>
      <c r="CJ135" s="64"/>
      <c r="CK135" s="64"/>
      <c r="CL135" s="64">
        <v>186</v>
      </c>
      <c r="CM135" s="64"/>
      <c r="CN135" s="64"/>
      <c r="CO135" s="64">
        <v>186</v>
      </c>
      <c r="CP135" s="64"/>
      <c r="CQ135" s="64"/>
      <c r="CR135" s="64">
        <v>186</v>
      </c>
      <c r="CS135" s="64"/>
      <c r="CT135" s="64"/>
      <c r="CU135" s="64">
        <v>186</v>
      </c>
      <c r="CV135" s="64"/>
      <c r="CW135" s="64"/>
      <c r="CX135" s="64">
        <v>186</v>
      </c>
      <c r="CY135" s="64"/>
      <c r="CZ135" s="64"/>
      <c r="DA135" s="64">
        <v>186</v>
      </c>
      <c r="DB135" s="64"/>
      <c r="DC135" s="64"/>
      <c r="DD135" s="64">
        <v>186</v>
      </c>
      <c r="DE135" s="64"/>
      <c r="DF135" s="64"/>
      <c r="DG135" s="64">
        <v>186</v>
      </c>
      <c r="DH135" s="64"/>
      <c r="DI135" s="64"/>
      <c r="DJ135" s="180"/>
      <c r="DK135" s="64"/>
      <c r="DL135" s="64"/>
      <c r="DM135" s="64"/>
      <c r="DN135" s="64"/>
      <c r="DO135" s="64"/>
      <c r="DP135" s="64"/>
      <c r="DQ135" s="64"/>
      <c r="DR135" s="64"/>
      <c r="DS135" s="64"/>
      <c r="DT135" s="64"/>
      <c r="DU135" s="64"/>
      <c r="DV135" s="64"/>
      <c r="DW135" s="64"/>
      <c r="DX135" s="64"/>
      <c r="DY135" s="64"/>
      <c r="DZ135" s="64"/>
      <c r="EA135" s="64"/>
      <c r="EB135" s="64"/>
      <c r="EC135" s="64"/>
      <c r="ED135" s="64"/>
      <c r="EE135" s="64"/>
      <c r="EF135" s="64"/>
      <c r="EG135" s="64"/>
      <c r="EH135" s="64"/>
      <c r="EI135" s="64"/>
      <c r="EJ135" s="64"/>
      <c r="EK135" s="64"/>
      <c r="EL135" s="64"/>
      <c r="EM135" s="64"/>
      <c r="EN135" s="64"/>
      <c r="EO135" s="64"/>
      <c r="EP135" s="64"/>
      <c r="EQ135" s="64"/>
      <c r="ER135" s="64"/>
      <c r="ES135" s="103"/>
      <c r="ET135" s="180"/>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103"/>
      <c r="GD135" s="180"/>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103"/>
    </row>
    <row r="136" spans="2:221" ht="18" customHeight="1" x14ac:dyDescent="0.2">
      <c r="B136" s="164"/>
      <c r="C136" s="165"/>
      <c r="D136" s="165"/>
      <c r="E136" s="165"/>
      <c r="F136" s="165"/>
      <c r="G136" s="165"/>
      <c r="H136" s="165"/>
      <c r="I136" s="165"/>
      <c r="J136" s="165"/>
      <c r="K136" s="165"/>
      <c r="L136" s="165"/>
      <c r="M136" s="165"/>
      <c r="N136" s="165"/>
      <c r="O136" s="165"/>
      <c r="P136" s="165"/>
      <c r="Q136" s="165"/>
      <c r="R136" s="165"/>
      <c r="S136" s="165"/>
      <c r="T136" s="165"/>
      <c r="U136" s="166"/>
      <c r="V136" s="170"/>
      <c r="W136" s="171"/>
      <c r="X136" s="171"/>
      <c r="Y136" s="171"/>
      <c r="Z136" s="171"/>
      <c r="AA136" s="172"/>
      <c r="AB136" s="176"/>
      <c r="AC136" s="177"/>
      <c r="AD136" s="177"/>
      <c r="AE136" s="177"/>
      <c r="AF136" s="178"/>
      <c r="AG136" s="91" t="s">
        <v>24</v>
      </c>
      <c r="AH136" s="92"/>
      <c r="AI136" s="92"/>
      <c r="AJ136" s="92"/>
      <c r="AK136" s="92"/>
      <c r="AL136" s="93">
        <f t="shared" si="2"/>
        <v>4354</v>
      </c>
      <c r="AM136" s="94"/>
      <c r="AN136" s="94"/>
      <c r="AO136" s="95"/>
      <c r="AP136" s="179">
        <v>96</v>
      </c>
      <c r="AQ136" s="64"/>
      <c r="AR136" s="64"/>
      <c r="AS136" s="386">
        <v>179</v>
      </c>
      <c r="AT136" s="183"/>
      <c r="AU136" s="179"/>
      <c r="AV136" s="386">
        <v>138</v>
      </c>
      <c r="AW136" s="183"/>
      <c r="AX136" s="179"/>
      <c r="AY136" s="386">
        <v>324</v>
      </c>
      <c r="AZ136" s="183"/>
      <c r="BA136" s="179"/>
      <c r="BB136" s="386">
        <v>237</v>
      </c>
      <c r="BC136" s="183"/>
      <c r="BD136" s="179"/>
      <c r="BE136" s="386">
        <v>175</v>
      </c>
      <c r="BF136" s="183"/>
      <c r="BG136" s="179"/>
      <c r="BH136" s="386">
        <v>155</v>
      </c>
      <c r="BI136" s="183"/>
      <c r="BJ136" s="179"/>
      <c r="BK136" s="386">
        <v>188</v>
      </c>
      <c r="BL136" s="183"/>
      <c r="BM136" s="179"/>
      <c r="BN136" s="386">
        <v>184</v>
      </c>
      <c r="BO136" s="183"/>
      <c r="BP136" s="179"/>
      <c r="BQ136" s="386">
        <v>181</v>
      </c>
      <c r="BR136" s="183"/>
      <c r="BS136" s="179"/>
      <c r="BT136" s="386">
        <v>95</v>
      </c>
      <c r="BU136" s="183"/>
      <c r="BV136" s="179"/>
      <c r="BW136" s="386">
        <v>65</v>
      </c>
      <c r="BX136" s="183"/>
      <c r="BY136" s="184"/>
      <c r="BZ136" s="180">
        <v>127</v>
      </c>
      <c r="CA136" s="64"/>
      <c r="CB136" s="64"/>
      <c r="CC136" s="64">
        <v>168</v>
      </c>
      <c r="CD136" s="64"/>
      <c r="CE136" s="64"/>
      <c r="CF136" s="64">
        <v>187</v>
      </c>
      <c r="CG136" s="64"/>
      <c r="CH136" s="64"/>
      <c r="CI136" s="64">
        <v>181</v>
      </c>
      <c r="CJ136" s="64"/>
      <c r="CK136" s="64"/>
      <c r="CL136" s="64">
        <v>265</v>
      </c>
      <c r="CM136" s="64"/>
      <c r="CN136" s="64"/>
      <c r="CO136" s="64">
        <v>213</v>
      </c>
      <c r="CP136" s="64"/>
      <c r="CQ136" s="64"/>
      <c r="CR136" s="64">
        <v>203</v>
      </c>
      <c r="CS136" s="64"/>
      <c r="CT136" s="64"/>
      <c r="CU136" s="64">
        <v>274</v>
      </c>
      <c r="CV136" s="64"/>
      <c r="CW136" s="64"/>
      <c r="CX136" s="64">
        <v>238</v>
      </c>
      <c r="CY136" s="64"/>
      <c r="CZ136" s="64"/>
      <c r="DA136" s="64">
        <v>297</v>
      </c>
      <c r="DB136" s="64"/>
      <c r="DC136" s="64"/>
      <c r="DD136" s="64">
        <v>156</v>
      </c>
      <c r="DE136" s="64"/>
      <c r="DF136" s="64"/>
      <c r="DG136" s="64">
        <v>28</v>
      </c>
      <c r="DH136" s="64"/>
      <c r="DI136" s="103"/>
      <c r="DJ136" s="180"/>
      <c r="DK136" s="64"/>
      <c r="DL136" s="64"/>
      <c r="DM136" s="64"/>
      <c r="DN136" s="64"/>
      <c r="DO136" s="64"/>
      <c r="DP136" s="64"/>
      <c r="DQ136" s="64"/>
      <c r="DR136" s="64"/>
      <c r="DS136" s="64"/>
      <c r="DT136" s="64"/>
      <c r="DU136" s="64"/>
      <c r="DV136" s="64"/>
      <c r="DW136" s="64"/>
      <c r="DX136" s="64"/>
      <c r="DY136" s="64"/>
      <c r="DZ136" s="64"/>
      <c r="EA136" s="64"/>
      <c r="EB136" s="64"/>
      <c r="EC136" s="64"/>
      <c r="ED136" s="64"/>
      <c r="EE136" s="64"/>
      <c r="EF136" s="64"/>
      <c r="EG136" s="64"/>
      <c r="EH136" s="64"/>
      <c r="EI136" s="64"/>
      <c r="EJ136" s="64"/>
      <c r="EK136" s="64"/>
      <c r="EL136" s="64"/>
      <c r="EM136" s="64"/>
      <c r="EN136" s="64"/>
      <c r="EO136" s="64"/>
      <c r="EP136" s="64"/>
      <c r="EQ136" s="64"/>
      <c r="ER136" s="64"/>
      <c r="ES136" s="103"/>
      <c r="ET136" s="180"/>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103"/>
      <c r="GD136" s="180"/>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103"/>
    </row>
    <row r="137" spans="2:221" ht="18" customHeight="1" x14ac:dyDescent="0.2">
      <c r="B137" s="185" t="s">
        <v>169</v>
      </c>
      <c r="C137" s="186"/>
      <c r="D137" s="186"/>
      <c r="E137" s="186"/>
      <c r="F137" s="186"/>
      <c r="G137" s="186"/>
      <c r="H137" s="186"/>
      <c r="I137" s="186"/>
      <c r="J137" s="186"/>
      <c r="K137" s="186"/>
      <c r="L137" s="186"/>
      <c r="M137" s="186"/>
      <c r="N137" s="186"/>
      <c r="O137" s="186"/>
      <c r="P137" s="186"/>
      <c r="Q137" s="186"/>
      <c r="R137" s="186"/>
      <c r="S137" s="186"/>
      <c r="T137" s="186"/>
      <c r="U137" s="187"/>
      <c r="V137" s="188" t="s">
        <v>231</v>
      </c>
      <c r="W137" s="189"/>
      <c r="X137" s="189"/>
      <c r="Y137" s="189"/>
      <c r="Z137" s="189"/>
      <c r="AA137" s="190"/>
      <c r="AB137" s="191">
        <v>3.5E-4</v>
      </c>
      <c r="AC137" s="192"/>
      <c r="AD137" s="192"/>
      <c r="AE137" s="192"/>
      <c r="AF137" s="193"/>
      <c r="AG137" s="69" t="s">
        <v>23</v>
      </c>
      <c r="AH137" s="70"/>
      <c r="AI137" s="70"/>
      <c r="AJ137" s="70"/>
      <c r="AK137" s="70"/>
      <c r="AL137" s="71">
        <f t="shared" si="2"/>
        <v>180</v>
      </c>
      <c r="AM137" s="72"/>
      <c r="AN137" s="72"/>
      <c r="AO137" s="73"/>
      <c r="AP137" s="194">
        <v>8</v>
      </c>
      <c r="AQ137" s="59"/>
      <c r="AR137" s="59"/>
      <c r="AS137" s="97">
        <v>8</v>
      </c>
      <c r="AT137" s="98"/>
      <c r="AU137" s="194"/>
      <c r="AV137" s="97">
        <v>8</v>
      </c>
      <c r="AW137" s="98"/>
      <c r="AX137" s="194"/>
      <c r="AY137" s="97">
        <v>8</v>
      </c>
      <c r="AZ137" s="98"/>
      <c r="BA137" s="194"/>
      <c r="BB137" s="97">
        <v>8</v>
      </c>
      <c r="BC137" s="98"/>
      <c r="BD137" s="194"/>
      <c r="BE137" s="97">
        <v>8</v>
      </c>
      <c r="BF137" s="98"/>
      <c r="BG137" s="194"/>
      <c r="BH137" s="97">
        <v>8</v>
      </c>
      <c r="BI137" s="98"/>
      <c r="BJ137" s="194"/>
      <c r="BK137" s="97">
        <v>8</v>
      </c>
      <c r="BL137" s="98"/>
      <c r="BM137" s="194"/>
      <c r="BN137" s="97">
        <v>8</v>
      </c>
      <c r="BO137" s="98"/>
      <c r="BP137" s="194"/>
      <c r="BQ137" s="97">
        <v>8</v>
      </c>
      <c r="BR137" s="98"/>
      <c r="BS137" s="194"/>
      <c r="BT137" s="97">
        <v>8</v>
      </c>
      <c r="BU137" s="98"/>
      <c r="BV137" s="194"/>
      <c r="BW137" s="97">
        <v>8</v>
      </c>
      <c r="BX137" s="98"/>
      <c r="BY137" s="99"/>
      <c r="BZ137" s="60">
        <v>7</v>
      </c>
      <c r="CA137" s="59"/>
      <c r="CB137" s="59"/>
      <c r="CC137" s="59">
        <v>7</v>
      </c>
      <c r="CD137" s="59"/>
      <c r="CE137" s="59"/>
      <c r="CF137" s="59">
        <v>7</v>
      </c>
      <c r="CG137" s="59"/>
      <c r="CH137" s="59"/>
      <c r="CI137" s="59">
        <v>7</v>
      </c>
      <c r="CJ137" s="59"/>
      <c r="CK137" s="59"/>
      <c r="CL137" s="59">
        <v>7</v>
      </c>
      <c r="CM137" s="59"/>
      <c r="CN137" s="59"/>
      <c r="CO137" s="59">
        <v>7</v>
      </c>
      <c r="CP137" s="59"/>
      <c r="CQ137" s="59"/>
      <c r="CR137" s="59">
        <v>7</v>
      </c>
      <c r="CS137" s="59"/>
      <c r="CT137" s="59"/>
      <c r="CU137" s="59">
        <v>7</v>
      </c>
      <c r="CV137" s="59"/>
      <c r="CW137" s="59"/>
      <c r="CX137" s="59">
        <v>7</v>
      </c>
      <c r="CY137" s="59"/>
      <c r="CZ137" s="59"/>
      <c r="DA137" s="59">
        <v>7</v>
      </c>
      <c r="DB137" s="59"/>
      <c r="DC137" s="59"/>
      <c r="DD137" s="59">
        <v>7</v>
      </c>
      <c r="DE137" s="59"/>
      <c r="DF137" s="59"/>
      <c r="DG137" s="59">
        <v>7</v>
      </c>
      <c r="DH137" s="59"/>
      <c r="DI137" s="59"/>
      <c r="DJ137" s="60"/>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102"/>
      <c r="ET137" s="60"/>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102"/>
      <c r="GD137" s="60"/>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102"/>
    </row>
    <row r="138" spans="2:221" ht="18" customHeight="1" x14ac:dyDescent="0.2">
      <c r="B138" s="135"/>
      <c r="C138" s="136"/>
      <c r="D138" s="136"/>
      <c r="E138" s="136"/>
      <c r="F138" s="136"/>
      <c r="G138" s="136"/>
      <c r="H138" s="136"/>
      <c r="I138" s="136"/>
      <c r="J138" s="136"/>
      <c r="K138" s="136"/>
      <c r="L138" s="136"/>
      <c r="M138" s="136"/>
      <c r="N138" s="136"/>
      <c r="O138" s="136"/>
      <c r="P138" s="136"/>
      <c r="Q138" s="136"/>
      <c r="R138" s="136"/>
      <c r="S138" s="136"/>
      <c r="T138" s="136"/>
      <c r="U138" s="137"/>
      <c r="V138" s="141"/>
      <c r="W138" s="142"/>
      <c r="X138" s="142"/>
      <c r="Y138" s="142"/>
      <c r="Z138" s="142"/>
      <c r="AA138" s="143"/>
      <c r="AB138" s="147"/>
      <c r="AC138" s="148"/>
      <c r="AD138" s="148"/>
      <c r="AE138" s="148"/>
      <c r="AF138" s="149"/>
      <c r="AG138" s="69" t="s">
        <v>24</v>
      </c>
      <c r="AH138" s="70"/>
      <c r="AI138" s="70"/>
      <c r="AJ138" s="70"/>
      <c r="AK138" s="70"/>
      <c r="AL138" s="71">
        <f t="shared" si="2"/>
        <v>169</v>
      </c>
      <c r="AM138" s="72"/>
      <c r="AN138" s="72"/>
      <c r="AO138" s="73"/>
      <c r="AP138" s="194">
        <v>5</v>
      </c>
      <c r="AQ138" s="59"/>
      <c r="AR138" s="59"/>
      <c r="AS138" s="97">
        <v>4</v>
      </c>
      <c r="AT138" s="98"/>
      <c r="AU138" s="194"/>
      <c r="AV138" s="97">
        <v>6</v>
      </c>
      <c r="AW138" s="98"/>
      <c r="AX138" s="194"/>
      <c r="AY138" s="97">
        <v>2</v>
      </c>
      <c r="AZ138" s="98"/>
      <c r="BA138" s="194"/>
      <c r="BB138" s="97">
        <v>8</v>
      </c>
      <c r="BC138" s="98"/>
      <c r="BD138" s="194"/>
      <c r="BE138" s="97">
        <v>10</v>
      </c>
      <c r="BF138" s="98"/>
      <c r="BG138" s="194"/>
      <c r="BH138" s="97">
        <v>6</v>
      </c>
      <c r="BI138" s="98"/>
      <c r="BJ138" s="194"/>
      <c r="BK138" s="97">
        <v>11</v>
      </c>
      <c r="BL138" s="98"/>
      <c r="BM138" s="194"/>
      <c r="BN138" s="97">
        <v>13</v>
      </c>
      <c r="BO138" s="98"/>
      <c r="BP138" s="194"/>
      <c r="BQ138" s="97">
        <v>13</v>
      </c>
      <c r="BR138" s="98"/>
      <c r="BS138" s="194"/>
      <c r="BT138" s="97">
        <v>10</v>
      </c>
      <c r="BU138" s="98"/>
      <c r="BV138" s="194"/>
      <c r="BW138" s="97">
        <v>4</v>
      </c>
      <c r="BX138" s="98"/>
      <c r="BY138" s="99"/>
      <c r="BZ138" s="60">
        <v>6</v>
      </c>
      <c r="CA138" s="59"/>
      <c r="CB138" s="59"/>
      <c r="CC138" s="59">
        <v>6</v>
      </c>
      <c r="CD138" s="59"/>
      <c r="CE138" s="59"/>
      <c r="CF138" s="59">
        <v>7</v>
      </c>
      <c r="CG138" s="59"/>
      <c r="CH138" s="59"/>
      <c r="CI138" s="59">
        <v>6</v>
      </c>
      <c r="CJ138" s="59"/>
      <c r="CK138" s="59"/>
      <c r="CL138" s="59">
        <v>6</v>
      </c>
      <c r="CM138" s="59"/>
      <c r="CN138" s="59"/>
      <c r="CO138" s="59">
        <v>8</v>
      </c>
      <c r="CP138" s="59"/>
      <c r="CQ138" s="59"/>
      <c r="CR138" s="59">
        <v>12</v>
      </c>
      <c r="CS138" s="59"/>
      <c r="CT138" s="59"/>
      <c r="CU138" s="59">
        <v>5</v>
      </c>
      <c r="CV138" s="59"/>
      <c r="CW138" s="59"/>
      <c r="CX138" s="59">
        <v>8</v>
      </c>
      <c r="CY138" s="59"/>
      <c r="CZ138" s="59"/>
      <c r="DA138" s="59">
        <v>5</v>
      </c>
      <c r="DB138" s="59"/>
      <c r="DC138" s="59"/>
      <c r="DD138" s="59">
        <v>3</v>
      </c>
      <c r="DE138" s="59"/>
      <c r="DF138" s="59"/>
      <c r="DG138" s="59">
        <v>5</v>
      </c>
      <c r="DH138" s="59"/>
      <c r="DI138" s="102"/>
      <c r="DJ138" s="60"/>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102"/>
      <c r="ET138" s="60"/>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102"/>
      <c r="GD138" s="60"/>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102"/>
    </row>
    <row r="139" spans="2:221" ht="18" customHeight="1" x14ac:dyDescent="0.2">
      <c r="B139" s="161" t="s">
        <v>170</v>
      </c>
      <c r="C139" s="162"/>
      <c r="D139" s="162"/>
      <c r="E139" s="162"/>
      <c r="F139" s="162"/>
      <c r="G139" s="162"/>
      <c r="H139" s="162"/>
      <c r="I139" s="162"/>
      <c r="J139" s="162"/>
      <c r="K139" s="162"/>
      <c r="L139" s="162"/>
      <c r="M139" s="162"/>
      <c r="N139" s="162"/>
      <c r="O139" s="162"/>
      <c r="P139" s="162"/>
      <c r="Q139" s="162"/>
      <c r="R139" s="162"/>
      <c r="S139" s="162"/>
      <c r="T139" s="162"/>
      <c r="U139" s="163"/>
      <c r="V139" s="167" t="s">
        <v>232</v>
      </c>
      <c r="W139" s="168"/>
      <c r="X139" s="168"/>
      <c r="Y139" s="168"/>
      <c r="Z139" s="168"/>
      <c r="AA139" s="169"/>
      <c r="AB139" s="173">
        <v>1.6000000000000001E-3</v>
      </c>
      <c r="AC139" s="174"/>
      <c r="AD139" s="174"/>
      <c r="AE139" s="174"/>
      <c r="AF139" s="175"/>
      <c r="AG139" s="91" t="s">
        <v>23</v>
      </c>
      <c r="AH139" s="92"/>
      <c r="AI139" s="92"/>
      <c r="AJ139" s="92"/>
      <c r="AK139" s="92"/>
      <c r="AL139" s="93">
        <f t="shared" si="2"/>
        <v>828</v>
      </c>
      <c r="AM139" s="94"/>
      <c r="AN139" s="94"/>
      <c r="AO139" s="95"/>
      <c r="AP139" s="179">
        <v>33</v>
      </c>
      <c r="AQ139" s="64"/>
      <c r="AR139" s="64"/>
      <c r="AS139" s="386">
        <v>33</v>
      </c>
      <c r="AT139" s="183"/>
      <c r="AU139" s="179"/>
      <c r="AV139" s="386">
        <v>33</v>
      </c>
      <c r="AW139" s="183"/>
      <c r="AX139" s="179"/>
      <c r="AY139" s="386">
        <v>33</v>
      </c>
      <c r="AZ139" s="183"/>
      <c r="BA139" s="179"/>
      <c r="BB139" s="386">
        <v>33</v>
      </c>
      <c r="BC139" s="183"/>
      <c r="BD139" s="179"/>
      <c r="BE139" s="386">
        <v>33</v>
      </c>
      <c r="BF139" s="183"/>
      <c r="BG139" s="179"/>
      <c r="BH139" s="386">
        <v>33</v>
      </c>
      <c r="BI139" s="183"/>
      <c r="BJ139" s="179"/>
      <c r="BK139" s="386">
        <v>33</v>
      </c>
      <c r="BL139" s="183"/>
      <c r="BM139" s="179"/>
      <c r="BN139" s="386">
        <v>33</v>
      </c>
      <c r="BO139" s="183"/>
      <c r="BP139" s="179"/>
      <c r="BQ139" s="386">
        <v>33</v>
      </c>
      <c r="BR139" s="183"/>
      <c r="BS139" s="179"/>
      <c r="BT139" s="386">
        <v>33</v>
      </c>
      <c r="BU139" s="183"/>
      <c r="BV139" s="179"/>
      <c r="BW139" s="386">
        <v>33</v>
      </c>
      <c r="BX139" s="183"/>
      <c r="BY139" s="184"/>
      <c r="BZ139" s="180">
        <v>36</v>
      </c>
      <c r="CA139" s="64"/>
      <c r="CB139" s="64"/>
      <c r="CC139" s="64">
        <v>36</v>
      </c>
      <c r="CD139" s="64"/>
      <c r="CE139" s="64"/>
      <c r="CF139" s="64">
        <v>36</v>
      </c>
      <c r="CG139" s="64"/>
      <c r="CH139" s="64"/>
      <c r="CI139" s="64">
        <v>36</v>
      </c>
      <c r="CJ139" s="64"/>
      <c r="CK139" s="64"/>
      <c r="CL139" s="64">
        <v>36</v>
      </c>
      <c r="CM139" s="64"/>
      <c r="CN139" s="64"/>
      <c r="CO139" s="64">
        <v>36</v>
      </c>
      <c r="CP139" s="64"/>
      <c r="CQ139" s="64"/>
      <c r="CR139" s="64">
        <v>36</v>
      </c>
      <c r="CS139" s="64"/>
      <c r="CT139" s="64"/>
      <c r="CU139" s="64">
        <v>36</v>
      </c>
      <c r="CV139" s="64"/>
      <c r="CW139" s="64"/>
      <c r="CX139" s="64">
        <v>36</v>
      </c>
      <c r="CY139" s="64"/>
      <c r="CZ139" s="64"/>
      <c r="DA139" s="64">
        <v>36</v>
      </c>
      <c r="DB139" s="64"/>
      <c r="DC139" s="64"/>
      <c r="DD139" s="64">
        <v>36</v>
      </c>
      <c r="DE139" s="64"/>
      <c r="DF139" s="64"/>
      <c r="DG139" s="64">
        <v>36</v>
      </c>
      <c r="DH139" s="64"/>
      <c r="DI139" s="64"/>
      <c r="DJ139" s="180"/>
      <c r="DK139" s="64"/>
      <c r="DL139" s="64"/>
      <c r="DM139" s="64"/>
      <c r="DN139" s="64"/>
      <c r="DO139" s="64"/>
      <c r="DP139" s="64"/>
      <c r="DQ139" s="64"/>
      <c r="DR139" s="64"/>
      <c r="DS139" s="64"/>
      <c r="DT139" s="64"/>
      <c r="DU139" s="64"/>
      <c r="DV139" s="64"/>
      <c r="DW139" s="64"/>
      <c r="DX139" s="64"/>
      <c r="DY139" s="64"/>
      <c r="DZ139" s="64"/>
      <c r="EA139" s="64"/>
      <c r="EB139" s="64"/>
      <c r="EC139" s="64"/>
      <c r="ED139" s="64"/>
      <c r="EE139" s="64"/>
      <c r="EF139" s="64"/>
      <c r="EG139" s="64"/>
      <c r="EH139" s="64"/>
      <c r="EI139" s="64"/>
      <c r="EJ139" s="64"/>
      <c r="EK139" s="64"/>
      <c r="EL139" s="64"/>
      <c r="EM139" s="64"/>
      <c r="EN139" s="64"/>
      <c r="EO139" s="64"/>
      <c r="EP139" s="64"/>
      <c r="EQ139" s="64"/>
      <c r="ER139" s="64"/>
      <c r="ES139" s="103"/>
      <c r="ET139" s="180"/>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103"/>
      <c r="GD139" s="180"/>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103"/>
    </row>
    <row r="140" spans="2:221" ht="18" customHeight="1" x14ac:dyDescent="0.2">
      <c r="B140" s="164"/>
      <c r="C140" s="165"/>
      <c r="D140" s="165"/>
      <c r="E140" s="165"/>
      <c r="F140" s="165"/>
      <c r="G140" s="165"/>
      <c r="H140" s="165"/>
      <c r="I140" s="165"/>
      <c r="J140" s="165"/>
      <c r="K140" s="165"/>
      <c r="L140" s="165"/>
      <c r="M140" s="165"/>
      <c r="N140" s="165"/>
      <c r="O140" s="165"/>
      <c r="P140" s="165"/>
      <c r="Q140" s="165"/>
      <c r="R140" s="165"/>
      <c r="S140" s="165"/>
      <c r="T140" s="165"/>
      <c r="U140" s="166"/>
      <c r="V140" s="170"/>
      <c r="W140" s="171"/>
      <c r="X140" s="171"/>
      <c r="Y140" s="171"/>
      <c r="Z140" s="171"/>
      <c r="AA140" s="172"/>
      <c r="AB140" s="176"/>
      <c r="AC140" s="177"/>
      <c r="AD140" s="177"/>
      <c r="AE140" s="177"/>
      <c r="AF140" s="178"/>
      <c r="AG140" s="91" t="s">
        <v>24</v>
      </c>
      <c r="AH140" s="92"/>
      <c r="AI140" s="92"/>
      <c r="AJ140" s="92"/>
      <c r="AK140" s="92"/>
      <c r="AL140" s="93">
        <f t="shared" si="2"/>
        <v>865</v>
      </c>
      <c r="AM140" s="94"/>
      <c r="AN140" s="94"/>
      <c r="AO140" s="95"/>
      <c r="AP140" s="179">
        <v>62</v>
      </c>
      <c r="AQ140" s="64"/>
      <c r="AR140" s="64"/>
      <c r="AS140" s="386">
        <v>25</v>
      </c>
      <c r="AT140" s="183"/>
      <c r="AU140" s="179"/>
      <c r="AV140" s="386">
        <v>48</v>
      </c>
      <c r="AW140" s="183"/>
      <c r="AX140" s="179"/>
      <c r="AY140" s="386">
        <v>54</v>
      </c>
      <c r="AZ140" s="183"/>
      <c r="BA140" s="179"/>
      <c r="BB140" s="386">
        <v>28</v>
      </c>
      <c r="BC140" s="183"/>
      <c r="BD140" s="179"/>
      <c r="BE140" s="386">
        <v>38</v>
      </c>
      <c r="BF140" s="183"/>
      <c r="BG140" s="179"/>
      <c r="BH140" s="386">
        <v>37</v>
      </c>
      <c r="BI140" s="183"/>
      <c r="BJ140" s="179"/>
      <c r="BK140" s="386">
        <v>23</v>
      </c>
      <c r="BL140" s="183"/>
      <c r="BM140" s="179"/>
      <c r="BN140" s="386">
        <v>12</v>
      </c>
      <c r="BO140" s="183"/>
      <c r="BP140" s="179"/>
      <c r="BQ140" s="386">
        <v>43</v>
      </c>
      <c r="BR140" s="183"/>
      <c r="BS140" s="179"/>
      <c r="BT140" s="386">
        <v>26</v>
      </c>
      <c r="BU140" s="183"/>
      <c r="BV140" s="179"/>
      <c r="BW140" s="386">
        <v>35</v>
      </c>
      <c r="BX140" s="183"/>
      <c r="BY140" s="184"/>
      <c r="BZ140" s="180">
        <v>39</v>
      </c>
      <c r="CA140" s="64"/>
      <c r="CB140" s="64"/>
      <c r="CC140" s="64">
        <v>30</v>
      </c>
      <c r="CD140" s="64"/>
      <c r="CE140" s="64"/>
      <c r="CF140" s="64">
        <v>35</v>
      </c>
      <c r="CG140" s="64"/>
      <c r="CH140" s="64"/>
      <c r="CI140" s="64">
        <v>47</v>
      </c>
      <c r="CJ140" s="64"/>
      <c r="CK140" s="64"/>
      <c r="CL140" s="64">
        <v>36</v>
      </c>
      <c r="CM140" s="64"/>
      <c r="CN140" s="64"/>
      <c r="CO140" s="64">
        <v>29</v>
      </c>
      <c r="CP140" s="64"/>
      <c r="CQ140" s="64"/>
      <c r="CR140" s="64">
        <v>30</v>
      </c>
      <c r="CS140" s="64"/>
      <c r="CT140" s="64"/>
      <c r="CU140" s="64">
        <v>32</v>
      </c>
      <c r="CV140" s="64"/>
      <c r="CW140" s="64"/>
      <c r="CX140" s="64">
        <v>24</v>
      </c>
      <c r="CY140" s="64"/>
      <c r="CZ140" s="64"/>
      <c r="DA140" s="64">
        <v>51</v>
      </c>
      <c r="DB140" s="64"/>
      <c r="DC140" s="64"/>
      <c r="DD140" s="64">
        <v>30</v>
      </c>
      <c r="DE140" s="64"/>
      <c r="DF140" s="64"/>
      <c r="DG140" s="64">
        <v>51</v>
      </c>
      <c r="DH140" s="64"/>
      <c r="DI140" s="103"/>
      <c r="DJ140" s="180"/>
      <c r="DK140" s="64"/>
      <c r="DL140" s="64"/>
      <c r="DM140" s="64"/>
      <c r="DN140" s="64"/>
      <c r="DO140" s="64"/>
      <c r="DP140" s="64"/>
      <c r="DQ140" s="64"/>
      <c r="DR140" s="64"/>
      <c r="DS140" s="64"/>
      <c r="DT140" s="64"/>
      <c r="DU140" s="64"/>
      <c r="DV140" s="64"/>
      <c r="DW140" s="64"/>
      <c r="DX140" s="64"/>
      <c r="DY140" s="64"/>
      <c r="DZ140" s="64"/>
      <c r="EA140" s="64"/>
      <c r="EB140" s="64"/>
      <c r="EC140" s="64"/>
      <c r="ED140" s="64"/>
      <c r="EE140" s="64"/>
      <c r="EF140" s="64"/>
      <c r="EG140" s="64"/>
      <c r="EH140" s="64"/>
      <c r="EI140" s="64"/>
      <c r="EJ140" s="64"/>
      <c r="EK140" s="64"/>
      <c r="EL140" s="64"/>
      <c r="EM140" s="64"/>
      <c r="EN140" s="64"/>
      <c r="EO140" s="64"/>
      <c r="EP140" s="64"/>
      <c r="EQ140" s="64"/>
      <c r="ER140" s="64"/>
      <c r="ES140" s="103"/>
      <c r="ET140" s="180"/>
      <c r="EU140" s="64"/>
      <c r="EV140" s="64"/>
      <c r="EW140" s="64"/>
      <c r="EX140" s="64"/>
      <c r="EY140" s="64"/>
      <c r="EZ140" s="64"/>
      <c r="FA140" s="64"/>
      <c r="FB140" s="64"/>
      <c r="FC140" s="64"/>
      <c r="FD140" s="64"/>
      <c r="FE140" s="64"/>
      <c r="FF140" s="64"/>
      <c r="FG140" s="64"/>
      <c r="FH140" s="64"/>
      <c r="FI140" s="64"/>
      <c r="FJ140" s="64"/>
      <c r="FK140" s="64"/>
      <c r="FL140" s="64"/>
      <c r="FM140" s="64"/>
      <c r="FN140" s="64"/>
      <c r="FO140" s="64"/>
      <c r="FP140" s="64"/>
      <c r="FQ140" s="64"/>
      <c r="FR140" s="64"/>
      <c r="FS140" s="64"/>
      <c r="FT140" s="64"/>
      <c r="FU140" s="64"/>
      <c r="FV140" s="64"/>
      <c r="FW140" s="64"/>
      <c r="FX140" s="64"/>
      <c r="FY140" s="64"/>
      <c r="FZ140" s="64"/>
      <c r="GA140" s="64"/>
      <c r="GB140" s="64"/>
      <c r="GC140" s="103"/>
      <c r="GD140" s="180"/>
      <c r="GE140" s="64"/>
      <c r="GF140" s="64"/>
      <c r="GG140" s="64"/>
      <c r="GH140" s="64"/>
      <c r="GI140" s="64"/>
      <c r="GJ140" s="64"/>
      <c r="GK140" s="64"/>
      <c r="GL140" s="64"/>
      <c r="GM140" s="64"/>
      <c r="GN140" s="64"/>
      <c r="GO140" s="64"/>
      <c r="GP140" s="64"/>
      <c r="GQ140" s="64"/>
      <c r="GR140" s="64"/>
      <c r="GS140" s="64"/>
      <c r="GT140" s="64"/>
      <c r="GU140" s="64"/>
      <c r="GV140" s="64"/>
      <c r="GW140" s="64"/>
      <c r="GX140" s="64"/>
      <c r="GY140" s="64"/>
      <c r="GZ140" s="64"/>
      <c r="HA140" s="64"/>
      <c r="HB140" s="64"/>
      <c r="HC140" s="64"/>
      <c r="HD140" s="64"/>
      <c r="HE140" s="64"/>
      <c r="HF140" s="64"/>
      <c r="HG140" s="64"/>
      <c r="HH140" s="64"/>
      <c r="HI140" s="64"/>
      <c r="HJ140" s="64"/>
      <c r="HK140" s="64"/>
      <c r="HL140" s="64"/>
      <c r="HM140" s="103"/>
    </row>
    <row r="141" spans="2:221" ht="18" customHeight="1" x14ac:dyDescent="0.2">
      <c r="B141" s="185" t="s">
        <v>171</v>
      </c>
      <c r="C141" s="186"/>
      <c r="D141" s="186"/>
      <c r="E141" s="186"/>
      <c r="F141" s="186"/>
      <c r="G141" s="186"/>
      <c r="H141" s="186"/>
      <c r="I141" s="186"/>
      <c r="J141" s="186"/>
      <c r="K141" s="186"/>
      <c r="L141" s="186"/>
      <c r="M141" s="186"/>
      <c r="N141" s="186"/>
      <c r="O141" s="186"/>
      <c r="P141" s="186"/>
      <c r="Q141" s="186"/>
      <c r="R141" s="186"/>
      <c r="S141" s="186"/>
      <c r="T141" s="186"/>
      <c r="U141" s="187"/>
      <c r="V141" s="188" t="s">
        <v>233</v>
      </c>
      <c r="W141" s="189"/>
      <c r="X141" s="189"/>
      <c r="Y141" s="189"/>
      <c r="Z141" s="189"/>
      <c r="AA141" s="190"/>
      <c r="AB141" s="191">
        <v>2.8800000000000002E-3</v>
      </c>
      <c r="AC141" s="192"/>
      <c r="AD141" s="192"/>
      <c r="AE141" s="192"/>
      <c r="AF141" s="193"/>
      <c r="AG141" s="69" t="s">
        <v>23</v>
      </c>
      <c r="AH141" s="70"/>
      <c r="AI141" s="70"/>
      <c r="AJ141" s="70"/>
      <c r="AK141" s="70"/>
      <c r="AL141" s="71">
        <f t="shared" si="2"/>
        <v>1488</v>
      </c>
      <c r="AM141" s="72"/>
      <c r="AN141" s="72"/>
      <c r="AO141" s="73"/>
      <c r="AP141" s="194">
        <v>66</v>
      </c>
      <c r="AQ141" s="59"/>
      <c r="AR141" s="59"/>
      <c r="AS141" s="97">
        <v>66</v>
      </c>
      <c r="AT141" s="98"/>
      <c r="AU141" s="194"/>
      <c r="AV141" s="97">
        <v>66</v>
      </c>
      <c r="AW141" s="98"/>
      <c r="AX141" s="194"/>
      <c r="AY141" s="97">
        <v>66</v>
      </c>
      <c r="AZ141" s="98"/>
      <c r="BA141" s="194"/>
      <c r="BB141" s="97">
        <v>66</v>
      </c>
      <c r="BC141" s="98"/>
      <c r="BD141" s="194"/>
      <c r="BE141" s="97">
        <v>66</v>
      </c>
      <c r="BF141" s="98"/>
      <c r="BG141" s="194"/>
      <c r="BH141" s="97">
        <v>66</v>
      </c>
      <c r="BI141" s="98"/>
      <c r="BJ141" s="194"/>
      <c r="BK141" s="97">
        <v>66</v>
      </c>
      <c r="BL141" s="98"/>
      <c r="BM141" s="194"/>
      <c r="BN141" s="97">
        <v>66</v>
      </c>
      <c r="BO141" s="98"/>
      <c r="BP141" s="194"/>
      <c r="BQ141" s="97">
        <v>66</v>
      </c>
      <c r="BR141" s="98"/>
      <c r="BS141" s="194"/>
      <c r="BT141" s="97">
        <v>66</v>
      </c>
      <c r="BU141" s="98"/>
      <c r="BV141" s="194"/>
      <c r="BW141" s="97">
        <v>66</v>
      </c>
      <c r="BX141" s="98"/>
      <c r="BY141" s="99"/>
      <c r="BZ141" s="60">
        <v>58</v>
      </c>
      <c r="CA141" s="59"/>
      <c r="CB141" s="59"/>
      <c r="CC141" s="59">
        <v>58</v>
      </c>
      <c r="CD141" s="59"/>
      <c r="CE141" s="59"/>
      <c r="CF141" s="59">
        <v>58</v>
      </c>
      <c r="CG141" s="59"/>
      <c r="CH141" s="59"/>
      <c r="CI141" s="59">
        <v>58</v>
      </c>
      <c r="CJ141" s="59"/>
      <c r="CK141" s="59"/>
      <c r="CL141" s="59">
        <v>58</v>
      </c>
      <c r="CM141" s="59"/>
      <c r="CN141" s="59"/>
      <c r="CO141" s="59">
        <v>58</v>
      </c>
      <c r="CP141" s="59"/>
      <c r="CQ141" s="59"/>
      <c r="CR141" s="59">
        <v>58</v>
      </c>
      <c r="CS141" s="59"/>
      <c r="CT141" s="59"/>
      <c r="CU141" s="59">
        <v>58</v>
      </c>
      <c r="CV141" s="59"/>
      <c r="CW141" s="59"/>
      <c r="CX141" s="59">
        <v>58</v>
      </c>
      <c r="CY141" s="59"/>
      <c r="CZ141" s="59"/>
      <c r="DA141" s="59">
        <v>58</v>
      </c>
      <c r="DB141" s="59"/>
      <c r="DC141" s="59"/>
      <c r="DD141" s="59">
        <v>58</v>
      </c>
      <c r="DE141" s="59"/>
      <c r="DF141" s="59"/>
      <c r="DG141" s="59">
        <v>58</v>
      </c>
      <c r="DH141" s="59"/>
      <c r="DI141" s="59"/>
      <c r="DJ141" s="60"/>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102"/>
      <c r="ET141" s="60"/>
      <c r="EU141" s="59"/>
      <c r="EV141" s="59"/>
      <c r="EW141" s="59"/>
      <c r="EX141" s="59"/>
      <c r="EY141" s="59"/>
      <c r="EZ141" s="59"/>
      <c r="FA141" s="59"/>
      <c r="FB141" s="59"/>
      <c r="FC141" s="59"/>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102"/>
      <c r="GD141" s="60"/>
      <c r="GE141" s="59"/>
      <c r="GF141" s="59"/>
      <c r="GG141" s="59"/>
      <c r="GH141" s="59"/>
      <c r="GI141" s="59"/>
      <c r="GJ141" s="59"/>
      <c r="GK141" s="59"/>
      <c r="GL141" s="59"/>
      <c r="GM141" s="59"/>
      <c r="GN141" s="59"/>
      <c r="GO141" s="59"/>
      <c r="GP141" s="59"/>
      <c r="GQ141" s="59"/>
      <c r="GR141" s="59"/>
      <c r="GS141" s="59"/>
      <c r="GT141" s="59"/>
      <c r="GU141" s="59"/>
      <c r="GV141" s="59"/>
      <c r="GW141" s="59"/>
      <c r="GX141" s="59"/>
      <c r="GY141" s="59"/>
      <c r="GZ141" s="59"/>
      <c r="HA141" s="59"/>
      <c r="HB141" s="59"/>
      <c r="HC141" s="59"/>
      <c r="HD141" s="59"/>
      <c r="HE141" s="59"/>
      <c r="HF141" s="59"/>
      <c r="HG141" s="59"/>
      <c r="HH141" s="59"/>
      <c r="HI141" s="59"/>
      <c r="HJ141" s="59"/>
      <c r="HK141" s="59"/>
      <c r="HL141" s="59"/>
      <c r="HM141" s="102"/>
    </row>
    <row r="142" spans="2:221" ht="18" customHeight="1" x14ac:dyDescent="0.2">
      <c r="B142" s="135"/>
      <c r="C142" s="136"/>
      <c r="D142" s="136"/>
      <c r="E142" s="136"/>
      <c r="F142" s="136"/>
      <c r="G142" s="136"/>
      <c r="H142" s="136"/>
      <c r="I142" s="136"/>
      <c r="J142" s="136"/>
      <c r="K142" s="136"/>
      <c r="L142" s="136"/>
      <c r="M142" s="136"/>
      <c r="N142" s="136"/>
      <c r="O142" s="136"/>
      <c r="P142" s="136"/>
      <c r="Q142" s="136"/>
      <c r="R142" s="136"/>
      <c r="S142" s="136"/>
      <c r="T142" s="136"/>
      <c r="U142" s="137"/>
      <c r="V142" s="141"/>
      <c r="W142" s="142"/>
      <c r="X142" s="142"/>
      <c r="Y142" s="142"/>
      <c r="Z142" s="142"/>
      <c r="AA142" s="143"/>
      <c r="AB142" s="147"/>
      <c r="AC142" s="148"/>
      <c r="AD142" s="148"/>
      <c r="AE142" s="148"/>
      <c r="AF142" s="149"/>
      <c r="AG142" s="69" t="s">
        <v>24</v>
      </c>
      <c r="AH142" s="70"/>
      <c r="AI142" s="70"/>
      <c r="AJ142" s="70"/>
      <c r="AK142" s="70"/>
      <c r="AL142" s="71">
        <f t="shared" si="2"/>
        <v>1456</v>
      </c>
      <c r="AM142" s="72"/>
      <c r="AN142" s="72"/>
      <c r="AO142" s="73"/>
      <c r="AP142" s="194">
        <v>88</v>
      </c>
      <c r="AQ142" s="59"/>
      <c r="AR142" s="59"/>
      <c r="AS142" s="97">
        <v>55</v>
      </c>
      <c r="AT142" s="98"/>
      <c r="AU142" s="194"/>
      <c r="AV142" s="97">
        <v>26</v>
      </c>
      <c r="AW142" s="98"/>
      <c r="AX142" s="194"/>
      <c r="AY142" s="97">
        <v>86</v>
      </c>
      <c r="AZ142" s="98"/>
      <c r="BA142" s="194"/>
      <c r="BB142" s="97">
        <v>47</v>
      </c>
      <c r="BC142" s="98"/>
      <c r="BD142" s="194"/>
      <c r="BE142" s="97">
        <v>60</v>
      </c>
      <c r="BF142" s="98"/>
      <c r="BG142" s="194"/>
      <c r="BH142" s="97">
        <v>69</v>
      </c>
      <c r="BI142" s="98"/>
      <c r="BJ142" s="194"/>
      <c r="BK142" s="97">
        <v>45</v>
      </c>
      <c r="BL142" s="98"/>
      <c r="BM142" s="194"/>
      <c r="BN142" s="97">
        <v>43</v>
      </c>
      <c r="BO142" s="98"/>
      <c r="BP142" s="194"/>
      <c r="BQ142" s="97">
        <v>65</v>
      </c>
      <c r="BR142" s="98"/>
      <c r="BS142" s="194"/>
      <c r="BT142" s="97">
        <v>48</v>
      </c>
      <c r="BU142" s="98"/>
      <c r="BV142" s="194"/>
      <c r="BW142" s="97">
        <v>68</v>
      </c>
      <c r="BX142" s="98"/>
      <c r="BY142" s="99"/>
      <c r="BZ142" s="60">
        <v>74</v>
      </c>
      <c r="CA142" s="59"/>
      <c r="CB142" s="59"/>
      <c r="CC142" s="59">
        <v>50</v>
      </c>
      <c r="CD142" s="59"/>
      <c r="CE142" s="59"/>
      <c r="CF142" s="59">
        <v>75</v>
      </c>
      <c r="CG142" s="59"/>
      <c r="CH142" s="59"/>
      <c r="CI142" s="59">
        <v>87</v>
      </c>
      <c r="CJ142" s="59"/>
      <c r="CK142" s="59"/>
      <c r="CL142" s="59">
        <v>69</v>
      </c>
      <c r="CM142" s="59"/>
      <c r="CN142" s="59"/>
      <c r="CO142" s="59">
        <v>58</v>
      </c>
      <c r="CP142" s="59"/>
      <c r="CQ142" s="59"/>
      <c r="CR142" s="59">
        <v>32</v>
      </c>
      <c r="CS142" s="59"/>
      <c r="CT142" s="59"/>
      <c r="CU142" s="59">
        <v>58</v>
      </c>
      <c r="CV142" s="59"/>
      <c r="CW142" s="59"/>
      <c r="CX142" s="59">
        <v>33</v>
      </c>
      <c r="CY142" s="59"/>
      <c r="CZ142" s="59"/>
      <c r="DA142" s="59">
        <v>93</v>
      </c>
      <c r="DB142" s="59"/>
      <c r="DC142" s="59"/>
      <c r="DD142" s="59">
        <v>58</v>
      </c>
      <c r="DE142" s="59"/>
      <c r="DF142" s="59"/>
      <c r="DG142" s="59">
        <v>69</v>
      </c>
      <c r="DH142" s="59"/>
      <c r="DI142" s="102"/>
      <c r="DJ142" s="60"/>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102"/>
      <c r="ET142" s="60"/>
      <c r="EU142" s="59"/>
      <c r="EV142" s="59"/>
      <c r="EW142" s="59"/>
      <c r="EX142" s="59"/>
      <c r="EY142" s="59"/>
      <c r="EZ142" s="59"/>
      <c r="FA142" s="59"/>
      <c r="FB142" s="59"/>
      <c r="FC142" s="59"/>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102"/>
      <c r="GD142" s="60"/>
      <c r="GE142" s="59"/>
      <c r="GF142" s="59"/>
      <c r="GG142" s="59"/>
      <c r="GH142" s="59"/>
      <c r="GI142" s="59"/>
      <c r="GJ142" s="59"/>
      <c r="GK142" s="59"/>
      <c r="GL142" s="59"/>
      <c r="GM142" s="59"/>
      <c r="GN142" s="59"/>
      <c r="GO142" s="59"/>
      <c r="GP142" s="59"/>
      <c r="GQ142" s="59"/>
      <c r="GR142" s="59"/>
      <c r="GS142" s="59"/>
      <c r="GT142" s="59"/>
      <c r="GU142" s="59"/>
      <c r="GV142" s="59"/>
      <c r="GW142" s="59"/>
      <c r="GX142" s="59"/>
      <c r="GY142" s="59"/>
      <c r="GZ142" s="59"/>
      <c r="HA142" s="59"/>
      <c r="HB142" s="59"/>
      <c r="HC142" s="59"/>
      <c r="HD142" s="59"/>
      <c r="HE142" s="59"/>
      <c r="HF142" s="59"/>
      <c r="HG142" s="59"/>
      <c r="HH142" s="59"/>
      <c r="HI142" s="59"/>
      <c r="HJ142" s="59"/>
      <c r="HK142" s="59"/>
      <c r="HL142" s="59"/>
      <c r="HM142" s="102"/>
    </row>
    <row r="143" spans="2:221" ht="18" customHeight="1" x14ac:dyDescent="0.2">
      <c r="B143" s="161" t="s">
        <v>172</v>
      </c>
      <c r="C143" s="162"/>
      <c r="D143" s="162"/>
      <c r="E143" s="162"/>
      <c r="F143" s="162"/>
      <c r="G143" s="162"/>
      <c r="H143" s="162"/>
      <c r="I143" s="162"/>
      <c r="J143" s="162"/>
      <c r="K143" s="162"/>
      <c r="L143" s="162"/>
      <c r="M143" s="162"/>
      <c r="N143" s="162"/>
      <c r="O143" s="162"/>
      <c r="P143" s="162"/>
      <c r="Q143" s="162"/>
      <c r="R143" s="162"/>
      <c r="S143" s="162"/>
      <c r="T143" s="162"/>
      <c r="U143" s="163"/>
      <c r="V143" s="167" t="s">
        <v>234</v>
      </c>
      <c r="W143" s="168"/>
      <c r="X143" s="168"/>
      <c r="Y143" s="168"/>
      <c r="Z143" s="168"/>
      <c r="AA143" s="169"/>
      <c r="AB143" s="173">
        <v>3.8999999999999999E-4</v>
      </c>
      <c r="AC143" s="174"/>
      <c r="AD143" s="174"/>
      <c r="AE143" s="174"/>
      <c r="AF143" s="175"/>
      <c r="AG143" s="91" t="s">
        <v>23</v>
      </c>
      <c r="AH143" s="92"/>
      <c r="AI143" s="92"/>
      <c r="AJ143" s="92"/>
      <c r="AK143" s="92"/>
      <c r="AL143" s="93">
        <f t="shared" si="2"/>
        <v>204</v>
      </c>
      <c r="AM143" s="94"/>
      <c r="AN143" s="94"/>
      <c r="AO143" s="95"/>
      <c r="AP143" s="179">
        <v>9</v>
      </c>
      <c r="AQ143" s="64"/>
      <c r="AR143" s="64"/>
      <c r="AS143" s="386">
        <v>9</v>
      </c>
      <c r="AT143" s="183"/>
      <c r="AU143" s="179"/>
      <c r="AV143" s="386">
        <v>9</v>
      </c>
      <c r="AW143" s="183"/>
      <c r="AX143" s="179"/>
      <c r="AY143" s="386">
        <v>9</v>
      </c>
      <c r="AZ143" s="183"/>
      <c r="BA143" s="179"/>
      <c r="BB143" s="386">
        <v>9</v>
      </c>
      <c r="BC143" s="183"/>
      <c r="BD143" s="179"/>
      <c r="BE143" s="386">
        <v>9</v>
      </c>
      <c r="BF143" s="183"/>
      <c r="BG143" s="179"/>
      <c r="BH143" s="386">
        <v>9</v>
      </c>
      <c r="BI143" s="183"/>
      <c r="BJ143" s="179"/>
      <c r="BK143" s="386">
        <v>9</v>
      </c>
      <c r="BL143" s="183"/>
      <c r="BM143" s="179"/>
      <c r="BN143" s="386">
        <v>9</v>
      </c>
      <c r="BO143" s="183"/>
      <c r="BP143" s="179"/>
      <c r="BQ143" s="386">
        <v>9</v>
      </c>
      <c r="BR143" s="183"/>
      <c r="BS143" s="179"/>
      <c r="BT143" s="386">
        <v>9</v>
      </c>
      <c r="BU143" s="183"/>
      <c r="BV143" s="179"/>
      <c r="BW143" s="386">
        <v>9</v>
      </c>
      <c r="BX143" s="183"/>
      <c r="BY143" s="184"/>
      <c r="BZ143" s="180">
        <v>8</v>
      </c>
      <c r="CA143" s="64"/>
      <c r="CB143" s="64"/>
      <c r="CC143" s="64">
        <v>8</v>
      </c>
      <c r="CD143" s="64"/>
      <c r="CE143" s="64"/>
      <c r="CF143" s="64">
        <v>8</v>
      </c>
      <c r="CG143" s="64"/>
      <c r="CH143" s="64"/>
      <c r="CI143" s="64">
        <v>8</v>
      </c>
      <c r="CJ143" s="64"/>
      <c r="CK143" s="64"/>
      <c r="CL143" s="64">
        <v>8</v>
      </c>
      <c r="CM143" s="64"/>
      <c r="CN143" s="64"/>
      <c r="CO143" s="64">
        <v>8</v>
      </c>
      <c r="CP143" s="64"/>
      <c r="CQ143" s="64"/>
      <c r="CR143" s="64">
        <v>8</v>
      </c>
      <c r="CS143" s="64"/>
      <c r="CT143" s="64"/>
      <c r="CU143" s="64">
        <v>8</v>
      </c>
      <c r="CV143" s="64"/>
      <c r="CW143" s="64"/>
      <c r="CX143" s="64">
        <v>8</v>
      </c>
      <c r="CY143" s="64"/>
      <c r="CZ143" s="64"/>
      <c r="DA143" s="64">
        <v>8</v>
      </c>
      <c r="DB143" s="64"/>
      <c r="DC143" s="64"/>
      <c r="DD143" s="64">
        <v>8</v>
      </c>
      <c r="DE143" s="64"/>
      <c r="DF143" s="64"/>
      <c r="DG143" s="64">
        <v>8</v>
      </c>
      <c r="DH143" s="64"/>
      <c r="DI143" s="64"/>
      <c r="DJ143" s="180"/>
      <c r="DK143" s="64"/>
      <c r="DL143" s="64"/>
      <c r="DM143" s="64"/>
      <c r="DN143" s="64"/>
      <c r="DO143" s="64"/>
      <c r="DP143" s="64"/>
      <c r="DQ143" s="64"/>
      <c r="DR143" s="64"/>
      <c r="DS143" s="64"/>
      <c r="DT143" s="64"/>
      <c r="DU143" s="64"/>
      <c r="DV143" s="64"/>
      <c r="DW143" s="64"/>
      <c r="DX143" s="64"/>
      <c r="DY143" s="64"/>
      <c r="DZ143" s="64"/>
      <c r="EA143" s="64"/>
      <c r="EB143" s="64"/>
      <c r="EC143" s="64"/>
      <c r="ED143" s="64"/>
      <c r="EE143" s="64"/>
      <c r="EF143" s="64"/>
      <c r="EG143" s="64"/>
      <c r="EH143" s="64"/>
      <c r="EI143" s="64"/>
      <c r="EJ143" s="64"/>
      <c r="EK143" s="64"/>
      <c r="EL143" s="64"/>
      <c r="EM143" s="64"/>
      <c r="EN143" s="64"/>
      <c r="EO143" s="64"/>
      <c r="EP143" s="64"/>
      <c r="EQ143" s="64"/>
      <c r="ER143" s="64"/>
      <c r="ES143" s="103"/>
      <c r="ET143" s="180"/>
      <c r="EU143" s="64"/>
      <c r="EV143" s="64"/>
      <c r="EW143" s="64"/>
      <c r="EX143" s="64"/>
      <c r="EY143" s="64"/>
      <c r="EZ143" s="64"/>
      <c r="FA143" s="64"/>
      <c r="FB143" s="64"/>
      <c r="FC143" s="64"/>
      <c r="FD143" s="64"/>
      <c r="FE143" s="64"/>
      <c r="FF143" s="64"/>
      <c r="FG143" s="64"/>
      <c r="FH143" s="64"/>
      <c r="FI143" s="64"/>
      <c r="FJ143" s="64"/>
      <c r="FK143" s="64"/>
      <c r="FL143" s="64"/>
      <c r="FM143" s="64"/>
      <c r="FN143" s="64"/>
      <c r="FO143" s="64"/>
      <c r="FP143" s="64"/>
      <c r="FQ143" s="64"/>
      <c r="FR143" s="64"/>
      <c r="FS143" s="64"/>
      <c r="FT143" s="64"/>
      <c r="FU143" s="64"/>
      <c r="FV143" s="64"/>
      <c r="FW143" s="64"/>
      <c r="FX143" s="64"/>
      <c r="FY143" s="64"/>
      <c r="FZ143" s="64"/>
      <c r="GA143" s="64"/>
      <c r="GB143" s="64"/>
      <c r="GC143" s="103"/>
      <c r="GD143" s="180"/>
      <c r="GE143" s="64"/>
      <c r="GF143" s="64"/>
      <c r="GG143" s="64"/>
      <c r="GH143" s="64"/>
      <c r="GI143" s="64"/>
      <c r="GJ143" s="64"/>
      <c r="GK143" s="64"/>
      <c r="GL143" s="64"/>
      <c r="GM143" s="64"/>
      <c r="GN143" s="64"/>
      <c r="GO143" s="64"/>
      <c r="GP143" s="64"/>
      <c r="GQ143" s="64"/>
      <c r="GR143" s="64"/>
      <c r="GS143" s="64"/>
      <c r="GT143" s="64"/>
      <c r="GU143" s="64"/>
      <c r="GV143" s="64"/>
      <c r="GW143" s="64"/>
      <c r="GX143" s="64"/>
      <c r="GY143" s="64"/>
      <c r="GZ143" s="64"/>
      <c r="HA143" s="64"/>
      <c r="HB143" s="64"/>
      <c r="HC143" s="64"/>
      <c r="HD143" s="64"/>
      <c r="HE143" s="64"/>
      <c r="HF143" s="64"/>
      <c r="HG143" s="64"/>
      <c r="HH143" s="64"/>
      <c r="HI143" s="64"/>
      <c r="HJ143" s="64"/>
      <c r="HK143" s="64"/>
      <c r="HL143" s="64"/>
      <c r="HM143" s="103"/>
    </row>
    <row r="144" spans="2:221" ht="18" customHeight="1" x14ac:dyDescent="0.2">
      <c r="B144" s="164"/>
      <c r="C144" s="165"/>
      <c r="D144" s="165"/>
      <c r="E144" s="165"/>
      <c r="F144" s="165"/>
      <c r="G144" s="165"/>
      <c r="H144" s="165"/>
      <c r="I144" s="165"/>
      <c r="J144" s="165"/>
      <c r="K144" s="165"/>
      <c r="L144" s="165"/>
      <c r="M144" s="165"/>
      <c r="N144" s="165"/>
      <c r="O144" s="165"/>
      <c r="P144" s="165"/>
      <c r="Q144" s="165"/>
      <c r="R144" s="165"/>
      <c r="S144" s="165"/>
      <c r="T144" s="165"/>
      <c r="U144" s="166"/>
      <c r="V144" s="170"/>
      <c r="W144" s="171"/>
      <c r="X144" s="171"/>
      <c r="Y144" s="171"/>
      <c r="Z144" s="171"/>
      <c r="AA144" s="172"/>
      <c r="AB144" s="176"/>
      <c r="AC144" s="177"/>
      <c r="AD144" s="177"/>
      <c r="AE144" s="177"/>
      <c r="AF144" s="178"/>
      <c r="AG144" s="91" t="s">
        <v>24</v>
      </c>
      <c r="AH144" s="92"/>
      <c r="AI144" s="92"/>
      <c r="AJ144" s="92"/>
      <c r="AK144" s="92"/>
      <c r="AL144" s="93">
        <f t="shared" si="2"/>
        <v>557</v>
      </c>
      <c r="AM144" s="94"/>
      <c r="AN144" s="94"/>
      <c r="AO144" s="95"/>
      <c r="AP144" s="179">
        <v>1</v>
      </c>
      <c r="AQ144" s="64"/>
      <c r="AR144" s="64"/>
      <c r="AS144" s="386">
        <v>9</v>
      </c>
      <c r="AT144" s="183"/>
      <c r="AU144" s="179"/>
      <c r="AV144" s="386">
        <v>7</v>
      </c>
      <c r="AW144" s="183"/>
      <c r="AX144" s="179"/>
      <c r="AY144" s="386">
        <v>14</v>
      </c>
      <c r="AZ144" s="183"/>
      <c r="BA144" s="179"/>
      <c r="BB144" s="386">
        <v>8</v>
      </c>
      <c r="BC144" s="183"/>
      <c r="BD144" s="179"/>
      <c r="BE144" s="386">
        <v>9</v>
      </c>
      <c r="BF144" s="183"/>
      <c r="BG144" s="179"/>
      <c r="BH144" s="386">
        <v>10</v>
      </c>
      <c r="BI144" s="183"/>
      <c r="BJ144" s="179"/>
      <c r="BK144" s="386">
        <v>8</v>
      </c>
      <c r="BL144" s="183"/>
      <c r="BM144" s="179"/>
      <c r="BN144" s="386">
        <v>6</v>
      </c>
      <c r="BO144" s="183"/>
      <c r="BP144" s="179"/>
      <c r="BQ144" s="386">
        <v>15</v>
      </c>
      <c r="BR144" s="183"/>
      <c r="BS144" s="179"/>
      <c r="BT144" s="386">
        <v>9</v>
      </c>
      <c r="BU144" s="183"/>
      <c r="BV144" s="179"/>
      <c r="BW144" s="386">
        <v>20</v>
      </c>
      <c r="BX144" s="183"/>
      <c r="BY144" s="184"/>
      <c r="BZ144" s="180">
        <v>14</v>
      </c>
      <c r="CA144" s="64"/>
      <c r="CB144" s="64"/>
      <c r="CC144" s="64">
        <v>12</v>
      </c>
      <c r="CD144" s="64"/>
      <c r="CE144" s="64"/>
      <c r="CF144" s="64">
        <v>13</v>
      </c>
      <c r="CG144" s="64"/>
      <c r="CH144" s="64"/>
      <c r="CI144" s="64">
        <v>261</v>
      </c>
      <c r="CJ144" s="64"/>
      <c r="CK144" s="64"/>
      <c r="CL144" s="64">
        <v>26</v>
      </c>
      <c r="CM144" s="64"/>
      <c r="CN144" s="64"/>
      <c r="CO144" s="64">
        <v>14</v>
      </c>
      <c r="CP144" s="64"/>
      <c r="CQ144" s="64"/>
      <c r="CR144" s="64">
        <v>32</v>
      </c>
      <c r="CS144" s="64"/>
      <c r="CT144" s="64"/>
      <c r="CU144" s="64">
        <v>11</v>
      </c>
      <c r="CV144" s="64"/>
      <c r="CW144" s="64"/>
      <c r="CX144" s="64">
        <v>8</v>
      </c>
      <c r="CY144" s="64"/>
      <c r="CZ144" s="64"/>
      <c r="DA144" s="64">
        <v>25</v>
      </c>
      <c r="DB144" s="64"/>
      <c r="DC144" s="64"/>
      <c r="DD144" s="64">
        <v>13</v>
      </c>
      <c r="DE144" s="64"/>
      <c r="DF144" s="64"/>
      <c r="DG144" s="64">
        <v>12</v>
      </c>
      <c r="DH144" s="64"/>
      <c r="DI144" s="103"/>
      <c r="DJ144" s="180"/>
      <c r="DK144" s="64"/>
      <c r="DL144" s="64"/>
      <c r="DM144" s="64"/>
      <c r="DN144" s="64"/>
      <c r="DO144" s="64"/>
      <c r="DP144" s="64"/>
      <c r="DQ144" s="64"/>
      <c r="DR144" s="64"/>
      <c r="DS144" s="64"/>
      <c r="DT144" s="64"/>
      <c r="DU144" s="64"/>
      <c r="DV144" s="64"/>
      <c r="DW144" s="64"/>
      <c r="DX144" s="64"/>
      <c r="DY144" s="64"/>
      <c r="DZ144" s="64"/>
      <c r="EA144" s="64"/>
      <c r="EB144" s="64"/>
      <c r="EC144" s="64"/>
      <c r="ED144" s="64"/>
      <c r="EE144" s="64"/>
      <c r="EF144" s="64"/>
      <c r="EG144" s="64"/>
      <c r="EH144" s="64"/>
      <c r="EI144" s="64"/>
      <c r="EJ144" s="64"/>
      <c r="EK144" s="64"/>
      <c r="EL144" s="64"/>
      <c r="EM144" s="64"/>
      <c r="EN144" s="64"/>
      <c r="EO144" s="64"/>
      <c r="EP144" s="64"/>
      <c r="EQ144" s="64"/>
      <c r="ER144" s="64"/>
      <c r="ES144" s="103"/>
      <c r="ET144" s="180"/>
      <c r="EU144" s="64"/>
      <c r="EV144" s="64"/>
      <c r="EW144" s="64"/>
      <c r="EX144" s="64"/>
      <c r="EY144" s="64"/>
      <c r="EZ144" s="64"/>
      <c r="FA144" s="64"/>
      <c r="FB144" s="64"/>
      <c r="FC144" s="64"/>
      <c r="FD144" s="64"/>
      <c r="FE144" s="64"/>
      <c r="FF144" s="64"/>
      <c r="FG144" s="64"/>
      <c r="FH144" s="64"/>
      <c r="FI144" s="64"/>
      <c r="FJ144" s="64"/>
      <c r="FK144" s="64"/>
      <c r="FL144" s="64"/>
      <c r="FM144" s="64"/>
      <c r="FN144" s="64"/>
      <c r="FO144" s="64"/>
      <c r="FP144" s="64"/>
      <c r="FQ144" s="64"/>
      <c r="FR144" s="64"/>
      <c r="FS144" s="64"/>
      <c r="FT144" s="64"/>
      <c r="FU144" s="64"/>
      <c r="FV144" s="64"/>
      <c r="FW144" s="64"/>
      <c r="FX144" s="64"/>
      <c r="FY144" s="64"/>
      <c r="FZ144" s="64"/>
      <c r="GA144" s="64"/>
      <c r="GB144" s="64"/>
      <c r="GC144" s="103"/>
      <c r="GD144" s="180"/>
      <c r="GE144" s="64"/>
      <c r="GF144" s="64"/>
      <c r="GG144" s="64"/>
      <c r="GH144" s="64"/>
      <c r="GI144" s="64"/>
      <c r="GJ144" s="64"/>
      <c r="GK144" s="64"/>
      <c r="GL144" s="64"/>
      <c r="GM144" s="64"/>
      <c r="GN144" s="64"/>
      <c r="GO144" s="64"/>
      <c r="GP144" s="64"/>
      <c r="GQ144" s="64"/>
      <c r="GR144" s="64"/>
      <c r="GS144" s="64"/>
      <c r="GT144" s="64"/>
      <c r="GU144" s="64"/>
      <c r="GV144" s="64"/>
      <c r="GW144" s="64"/>
      <c r="GX144" s="64"/>
      <c r="GY144" s="64"/>
      <c r="GZ144" s="64"/>
      <c r="HA144" s="64"/>
      <c r="HB144" s="64"/>
      <c r="HC144" s="64"/>
      <c r="HD144" s="64"/>
      <c r="HE144" s="64"/>
      <c r="HF144" s="64"/>
      <c r="HG144" s="64"/>
      <c r="HH144" s="64"/>
      <c r="HI144" s="64"/>
      <c r="HJ144" s="64"/>
      <c r="HK144" s="64"/>
      <c r="HL144" s="64"/>
      <c r="HM144" s="103"/>
    </row>
    <row r="145" spans="2:221" ht="18" customHeight="1" x14ac:dyDescent="0.2">
      <c r="B145" s="185" t="s">
        <v>173</v>
      </c>
      <c r="C145" s="186"/>
      <c r="D145" s="186"/>
      <c r="E145" s="186"/>
      <c r="F145" s="186"/>
      <c r="G145" s="186"/>
      <c r="H145" s="186"/>
      <c r="I145" s="186"/>
      <c r="J145" s="186"/>
      <c r="K145" s="186"/>
      <c r="L145" s="186"/>
      <c r="M145" s="186"/>
      <c r="N145" s="186"/>
      <c r="O145" s="186"/>
      <c r="P145" s="186"/>
      <c r="Q145" s="186"/>
      <c r="R145" s="186"/>
      <c r="S145" s="186"/>
      <c r="T145" s="186"/>
      <c r="U145" s="187"/>
      <c r="V145" s="188" t="s">
        <v>235</v>
      </c>
      <c r="W145" s="189"/>
      <c r="X145" s="189"/>
      <c r="Y145" s="189"/>
      <c r="Z145" s="189"/>
      <c r="AA145" s="190"/>
      <c r="AB145" s="191">
        <v>2.81E-3</v>
      </c>
      <c r="AC145" s="192"/>
      <c r="AD145" s="192"/>
      <c r="AE145" s="192"/>
      <c r="AF145" s="193"/>
      <c r="AG145" s="69" t="s">
        <v>23</v>
      </c>
      <c r="AH145" s="70"/>
      <c r="AI145" s="70"/>
      <c r="AJ145" s="70"/>
      <c r="AK145" s="70"/>
      <c r="AL145" s="71">
        <f t="shared" si="2"/>
        <v>1452</v>
      </c>
      <c r="AM145" s="72"/>
      <c r="AN145" s="72"/>
      <c r="AO145" s="73"/>
      <c r="AP145" s="194">
        <v>63</v>
      </c>
      <c r="AQ145" s="59"/>
      <c r="AR145" s="59"/>
      <c r="AS145" s="97">
        <v>63</v>
      </c>
      <c r="AT145" s="98"/>
      <c r="AU145" s="194"/>
      <c r="AV145" s="97">
        <v>63</v>
      </c>
      <c r="AW145" s="98"/>
      <c r="AX145" s="194"/>
      <c r="AY145" s="97">
        <v>63</v>
      </c>
      <c r="AZ145" s="98"/>
      <c r="BA145" s="194"/>
      <c r="BB145" s="97">
        <v>63</v>
      </c>
      <c r="BC145" s="98"/>
      <c r="BD145" s="194"/>
      <c r="BE145" s="97">
        <v>63</v>
      </c>
      <c r="BF145" s="98"/>
      <c r="BG145" s="194"/>
      <c r="BH145" s="97">
        <v>63</v>
      </c>
      <c r="BI145" s="98"/>
      <c r="BJ145" s="194"/>
      <c r="BK145" s="97">
        <v>63</v>
      </c>
      <c r="BL145" s="98"/>
      <c r="BM145" s="194"/>
      <c r="BN145" s="97">
        <v>63</v>
      </c>
      <c r="BO145" s="98"/>
      <c r="BP145" s="194"/>
      <c r="BQ145" s="97">
        <v>63</v>
      </c>
      <c r="BR145" s="98"/>
      <c r="BS145" s="194"/>
      <c r="BT145" s="97">
        <v>63</v>
      </c>
      <c r="BU145" s="98"/>
      <c r="BV145" s="194"/>
      <c r="BW145" s="97">
        <v>63</v>
      </c>
      <c r="BX145" s="98"/>
      <c r="BY145" s="99"/>
      <c r="BZ145" s="60">
        <v>58</v>
      </c>
      <c r="CA145" s="59"/>
      <c r="CB145" s="59"/>
      <c r="CC145" s="59">
        <v>58</v>
      </c>
      <c r="CD145" s="59"/>
      <c r="CE145" s="59"/>
      <c r="CF145" s="59">
        <v>58</v>
      </c>
      <c r="CG145" s="59"/>
      <c r="CH145" s="59"/>
      <c r="CI145" s="59">
        <v>58</v>
      </c>
      <c r="CJ145" s="59"/>
      <c r="CK145" s="59"/>
      <c r="CL145" s="59">
        <v>58</v>
      </c>
      <c r="CM145" s="59"/>
      <c r="CN145" s="59"/>
      <c r="CO145" s="59">
        <v>58</v>
      </c>
      <c r="CP145" s="59"/>
      <c r="CQ145" s="59"/>
      <c r="CR145" s="59">
        <v>58</v>
      </c>
      <c r="CS145" s="59"/>
      <c r="CT145" s="59"/>
      <c r="CU145" s="59">
        <v>58</v>
      </c>
      <c r="CV145" s="59"/>
      <c r="CW145" s="59"/>
      <c r="CX145" s="59">
        <v>58</v>
      </c>
      <c r="CY145" s="59"/>
      <c r="CZ145" s="59"/>
      <c r="DA145" s="59">
        <v>58</v>
      </c>
      <c r="DB145" s="59"/>
      <c r="DC145" s="59"/>
      <c r="DD145" s="59">
        <v>58</v>
      </c>
      <c r="DE145" s="59"/>
      <c r="DF145" s="59"/>
      <c r="DG145" s="59">
        <v>58</v>
      </c>
      <c r="DH145" s="59"/>
      <c r="DI145" s="59"/>
      <c r="DJ145" s="60"/>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102"/>
      <c r="ET145" s="60"/>
      <c r="EU145" s="59"/>
      <c r="EV145" s="59"/>
      <c r="EW145" s="59"/>
      <c r="EX145" s="59"/>
      <c r="EY145" s="59"/>
      <c r="EZ145" s="59"/>
      <c r="FA145" s="59"/>
      <c r="FB145" s="59"/>
      <c r="FC145" s="59"/>
      <c r="FD145" s="59"/>
      <c r="FE145" s="59"/>
      <c r="FF145" s="59"/>
      <c r="FG145" s="59"/>
      <c r="FH145" s="59"/>
      <c r="FI145" s="59"/>
      <c r="FJ145" s="59"/>
      <c r="FK145" s="59"/>
      <c r="FL145" s="59"/>
      <c r="FM145" s="59"/>
      <c r="FN145" s="59"/>
      <c r="FO145" s="59"/>
      <c r="FP145" s="59"/>
      <c r="FQ145" s="59"/>
      <c r="FR145" s="59"/>
      <c r="FS145" s="59"/>
      <c r="FT145" s="59"/>
      <c r="FU145" s="59"/>
      <c r="FV145" s="59"/>
      <c r="FW145" s="59"/>
      <c r="FX145" s="59"/>
      <c r="FY145" s="59"/>
      <c r="FZ145" s="59"/>
      <c r="GA145" s="59"/>
      <c r="GB145" s="59"/>
      <c r="GC145" s="102"/>
      <c r="GD145" s="60"/>
      <c r="GE145" s="59"/>
      <c r="GF145" s="59"/>
      <c r="GG145" s="59"/>
      <c r="GH145" s="59"/>
      <c r="GI145" s="59"/>
      <c r="GJ145" s="59"/>
      <c r="GK145" s="59"/>
      <c r="GL145" s="59"/>
      <c r="GM145" s="59"/>
      <c r="GN145" s="59"/>
      <c r="GO145" s="59"/>
      <c r="GP145" s="59"/>
      <c r="GQ145" s="59"/>
      <c r="GR145" s="59"/>
      <c r="GS145" s="59"/>
      <c r="GT145" s="59"/>
      <c r="GU145" s="59"/>
      <c r="GV145" s="59"/>
      <c r="GW145" s="59"/>
      <c r="GX145" s="59"/>
      <c r="GY145" s="59"/>
      <c r="GZ145" s="59"/>
      <c r="HA145" s="59"/>
      <c r="HB145" s="59"/>
      <c r="HC145" s="59"/>
      <c r="HD145" s="59"/>
      <c r="HE145" s="59"/>
      <c r="HF145" s="59"/>
      <c r="HG145" s="59"/>
      <c r="HH145" s="59"/>
      <c r="HI145" s="59"/>
      <c r="HJ145" s="59"/>
      <c r="HK145" s="59"/>
      <c r="HL145" s="59"/>
      <c r="HM145" s="102"/>
    </row>
    <row r="146" spans="2:221" ht="18" customHeight="1" x14ac:dyDescent="0.2">
      <c r="B146" s="135"/>
      <c r="C146" s="136"/>
      <c r="D146" s="136"/>
      <c r="E146" s="136"/>
      <c r="F146" s="136"/>
      <c r="G146" s="136"/>
      <c r="H146" s="136"/>
      <c r="I146" s="136"/>
      <c r="J146" s="136"/>
      <c r="K146" s="136"/>
      <c r="L146" s="136"/>
      <c r="M146" s="136"/>
      <c r="N146" s="136"/>
      <c r="O146" s="136"/>
      <c r="P146" s="136"/>
      <c r="Q146" s="136"/>
      <c r="R146" s="136"/>
      <c r="S146" s="136"/>
      <c r="T146" s="136"/>
      <c r="U146" s="137"/>
      <c r="V146" s="141"/>
      <c r="W146" s="142"/>
      <c r="X146" s="142"/>
      <c r="Y146" s="142"/>
      <c r="Z146" s="142"/>
      <c r="AA146" s="143"/>
      <c r="AB146" s="147"/>
      <c r="AC146" s="148"/>
      <c r="AD146" s="148"/>
      <c r="AE146" s="148"/>
      <c r="AF146" s="149"/>
      <c r="AG146" s="69" t="s">
        <v>24</v>
      </c>
      <c r="AH146" s="70"/>
      <c r="AI146" s="70"/>
      <c r="AJ146" s="70"/>
      <c r="AK146" s="70"/>
      <c r="AL146" s="71">
        <f t="shared" si="2"/>
        <v>1206</v>
      </c>
      <c r="AM146" s="72"/>
      <c r="AN146" s="72"/>
      <c r="AO146" s="73"/>
      <c r="AP146" s="194">
        <v>88</v>
      </c>
      <c r="AQ146" s="59"/>
      <c r="AR146" s="59"/>
      <c r="AS146" s="97">
        <v>55</v>
      </c>
      <c r="AT146" s="98"/>
      <c r="AU146" s="194"/>
      <c r="AV146" s="97">
        <v>26</v>
      </c>
      <c r="AW146" s="98"/>
      <c r="AX146" s="194"/>
      <c r="AY146" s="97">
        <v>86</v>
      </c>
      <c r="AZ146" s="98"/>
      <c r="BA146" s="194"/>
      <c r="BB146" s="97">
        <v>47</v>
      </c>
      <c r="BC146" s="98"/>
      <c r="BD146" s="194"/>
      <c r="BE146" s="97">
        <v>60</v>
      </c>
      <c r="BF146" s="98"/>
      <c r="BG146" s="194"/>
      <c r="BH146" s="97">
        <v>69</v>
      </c>
      <c r="BI146" s="98"/>
      <c r="BJ146" s="194"/>
      <c r="BK146" s="97">
        <v>45</v>
      </c>
      <c r="BL146" s="98"/>
      <c r="BM146" s="194"/>
      <c r="BN146" s="97">
        <v>43</v>
      </c>
      <c r="BO146" s="98"/>
      <c r="BP146" s="194"/>
      <c r="BQ146" s="97">
        <v>65</v>
      </c>
      <c r="BR146" s="98"/>
      <c r="BS146" s="194"/>
      <c r="BT146" s="97">
        <v>48</v>
      </c>
      <c r="BU146" s="98"/>
      <c r="BV146" s="194"/>
      <c r="BW146" s="97">
        <v>68</v>
      </c>
      <c r="BX146" s="98"/>
      <c r="BY146" s="99"/>
      <c r="BZ146" s="60">
        <v>34</v>
      </c>
      <c r="CA146" s="59"/>
      <c r="CB146" s="59"/>
      <c r="CC146" s="59">
        <v>53</v>
      </c>
      <c r="CD146" s="59"/>
      <c r="CE146" s="59"/>
      <c r="CF146" s="59">
        <v>39</v>
      </c>
      <c r="CG146" s="59"/>
      <c r="CH146" s="59"/>
      <c r="CI146" s="59">
        <v>37</v>
      </c>
      <c r="CJ146" s="59"/>
      <c r="CK146" s="59"/>
      <c r="CL146" s="59">
        <v>69</v>
      </c>
      <c r="CM146" s="59"/>
      <c r="CN146" s="59"/>
      <c r="CO146" s="59">
        <v>31</v>
      </c>
      <c r="CP146" s="59"/>
      <c r="CQ146" s="59"/>
      <c r="CR146" s="59">
        <v>9</v>
      </c>
      <c r="CS146" s="59"/>
      <c r="CT146" s="59"/>
      <c r="CU146" s="59">
        <v>24</v>
      </c>
      <c r="CV146" s="59"/>
      <c r="CW146" s="59"/>
      <c r="CX146" s="59">
        <v>45</v>
      </c>
      <c r="CY146" s="59"/>
      <c r="CZ146" s="59"/>
      <c r="DA146" s="59">
        <v>38</v>
      </c>
      <c r="DB146" s="59"/>
      <c r="DC146" s="59"/>
      <c r="DD146" s="59">
        <v>58</v>
      </c>
      <c r="DE146" s="59"/>
      <c r="DF146" s="59"/>
      <c r="DG146" s="59">
        <v>69</v>
      </c>
      <c r="DH146" s="59"/>
      <c r="DI146" s="102"/>
      <c r="DJ146" s="60"/>
      <c r="DK146" s="59"/>
      <c r="DL146" s="59"/>
      <c r="DM146" s="59"/>
      <c r="DN146" s="59"/>
      <c r="DO146" s="59"/>
      <c r="DP146" s="59"/>
      <c r="DQ146" s="59"/>
      <c r="DR146" s="59"/>
      <c r="DS146" s="59"/>
      <c r="DT146" s="59"/>
      <c r="DU146" s="59"/>
      <c r="DV146" s="59"/>
      <c r="DW146" s="59"/>
      <c r="DX146" s="59"/>
      <c r="DY146" s="59"/>
      <c r="DZ146" s="59"/>
      <c r="EA146" s="59"/>
      <c r="EB146" s="59"/>
      <c r="EC146" s="59"/>
      <c r="ED146" s="59"/>
      <c r="EE146" s="59"/>
      <c r="EF146" s="59"/>
      <c r="EG146" s="59"/>
      <c r="EH146" s="59"/>
      <c r="EI146" s="59"/>
      <c r="EJ146" s="59"/>
      <c r="EK146" s="59"/>
      <c r="EL146" s="59"/>
      <c r="EM146" s="59"/>
      <c r="EN146" s="59"/>
      <c r="EO146" s="59"/>
      <c r="EP146" s="59"/>
      <c r="EQ146" s="59"/>
      <c r="ER146" s="59"/>
      <c r="ES146" s="102"/>
      <c r="ET146" s="60"/>
      <c r="EU146" s="59"/>
      <c r="EV146" s="59"/>
      <c r="EW146" s="59"/>
      <c r="EX146" s="59"/>
      <c r="EY146" s="59"/>
      <c r="EZ146" s="59"/>
      <c r="FA146" s="59"/>
      <c r="FB146" s="59"/>
      <c r="FC146" s="59"/>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102"/>
      <c r="GD146" s="60"/>
      <c r="GE146" s="59"/>
      <c r="GF146" s="59"/>
      <c r="GG146" s="59"/>
      <c r="GH146" s="59"/>
      <c r="GI146" s="59"/>
      <c r="GJ146" s="59"/>
      <c r="GK146" s="59"/>
      <c r="GL146" s="59"/>
      <c r="GM146" s="59"/>
      <c r="GN146" s="59"/>
      <c r="GO146" s="59"/>
      <c r="GP146" s="59"/>
      <c r="GQ146" s="59"/>
      <c r="GR146" s="59"/>
      <c r="GS146" s="59"/>
      <c r="GT146" s="59"/>
      <c r="GU146" s="59"/>
      <c r="GV146" s="59"/>
      <c r="GW146" s="59"/>
      <c r="GX146" s="59"/>
      <c r="GY146" s="59"/>
      <c r="GZ146" s="59"/>
      <c r="HA146" s="59"/>
      <c r="HB146" s="59"/>
      <c r="HC146" s="59"/>
      <c r="HD146" s="59"/>
      <c r="HE146" s="59"/>
      <c r="HF146" s="59"/>
      <c r="HG146" s="59"/>
      <c r="HH146" s="59"/>
      <c r="HI146" s="59"/>
      <c r="HJ146" s="59"/>
      <c r="HK146" s="59"/>
      <c r="HL146" s="59"/>
      <c r="HM146" s="102"/>
    </row>
    <row r="147" spans="2:221" ht="18" customHeight="1" x14ac:dyDescent="0.2">
      <c r="B147" s="161" t="s">
        <v>174</v>
      </c>
      <c r="C147" s="162"/>
      <c r="D147" s="162"/>
      <c r="E147" s="162"/>
      <c r="F147" s="162"/>
      <c r="G147" s="162"/>
      <c r="H147" s="162"/>
      <c r="I147" s="162"/>
      <c r="J147" s="162"/>
      <c r="K147" s="162"/>
      <c r="L147" s="162"/>
      <c r="M147" s="162"/>
      <c r="N147" s="162"/>
      <c r="O147" s="162"/>
      <c r="P147" s="162"/>
      <c r="Q147" s="162"/>
      <c r="R147" s="162"/>
      <c r="S147" s="162"/>
      <c r="T147" s="162"/>
      <c r="U147" s="163"/>
      <c r="V147" s="167" t="s">
        <v>236</v>
      </c>
      <c r="W147" s="168"/>
      <c r="X147" s="168"/>
      <c r="Y147" s="168"/>
      <c r="Z147" s="168"/>
      <c r="AA147" s="169"/>
      <c r="AB147" s="173">
        <v>5.1000000000000004E-4</v>
      </c>
      <c r="AC147" s="174"/>
      <c r="AD147" s="174"/>
      <c r="AE147" s="174"/>
      <c r="AF147" s="175"/>
      <c r="AG147" s="91" t="s">
        <v>23</v>
      </c>
      <c r="AH147" s="92"/>
      <c r="AI147" s="92"/>
      <c r="AJ147" s="92"/>
      <c r="AK147" s="92"/>
      <c r="AL147" s="93">
        <f t="shared" si="2"/>
        <v>264</v>
      </c>
      <c r="AM147" s="94"/>
      <c r="AN147" s="94"/>
      <c r="AO147" s="95"/>
      <c r="AP147" s="179">
        <v>11</v>
      </c>
      <c r="AQ147" s="64"/>
      <c r="AR147" s="64"/>
      <c r="AS147" s="386">
        <v>11</v>
      </c>
      <c r="AT147" s="183"/>
      <c r="AU147" s="179"/>
      <c r="AV147" s="386">
        <v>11</v>
      </c>
      <c r="AW147" s="183"/>
      <c r="AX147" s="179"/>
      <c r="AY147" s="386">
        <v>11</v>
      </c>
      <c r="AZ147" s="183"/>
      <c r="BA147" s="179"/>
      <c r="BB147" s="386">
        <v>11</v>
      </c>
      <c r="BC147" s="183"/>
      <c r="BD147" s="179"/>
      <c r="BE147" s="386">
        <v>11</v>
      </c>
      <c r="BF147" s="183"/>
      <c r="BG147" s="179"/>
      <c r="BH147" s="386">
        <v>11</v>
      </c>
      <c r="BI147" s="183"/>
      <c r="BJ147" s="179"/>
      <c r="BK147" s="386">
        <v>11</v>
      </c>
      <c r="BL147" s="183"/>
      <c r="BM147" s="179"/>
      <c r="BN147" s="386">
        <v>11</v>
      </c>
      <c r="BO147" s="183"/>
      <c r="BP147" s="179"/>
      <c r="BQ147" s="386">
        <v>11</v>
      </c>
      <c r="BR147" s="183"/>
      <c r="BS147" s="179"/>
      <c r="BT147" s="386">
        <v>11</v>
      </c>
      <c r="BU147" s="183"/>
      <c r="BV147" s="179"/>
      <c r="BW147" s="386">
        <v>11</v>
      </c>
      <c r="BX147" s="183"/>
      <c r="BY147" s="184"/>
      <c r="BZ147" s="180">
        <v>11</v>
      </c>
      <c r="CA147" s="64"/>
      <c r="CB147" s="64"/>
      <c r="CC147" s="64">
        <v>11</v>
      </c>
      <c r="CD147" s="64"/>
      <c r="CE147" s="64"/>
      <c r="CF147" s="64">
        <v>11</v>
      </c>
      <c r="CG147" s="64"/>
      <c r="CH147" s="64"/>
      <c r="CI147" s="64">
        <v>11</v>
      </c>
      <c r="CJ147" s="64"/>
      <c r="CK147" s="64"/>
      <c r="CL147" s="64">
        <v>11</v>
      </c>
      <c r="CM147" s="64"/>
      <c r="CN147" s="64"/>
      <c r="CO147" s="64">
        <v>11</v>
      </c>
      <c r="CP147" s="64"/>
      <c r="CQ147" s="64"/>
      <c r="CR147" s="64">
        <v>11</v>
      </c>
      <c r="CS147" s="64"/>
      <c r="CT147" s="64"/>
      <c r="CU147" s="64">
        <v>11</v>
      </c>
      <c r="CV147" s="64"/>
      <c r="CW147" s="64"/>
      <c r="CX147" s="64">
        <v>11</v>
      </c>
      <c r="CY147" s="64"/>
      <c r="CZ147" s="64"/>
      <c r="DA147" s="64">
        <v>11</v>
      </c>
      <c r="DB147" s="64"/>
      <c r="DC147" s="64"/>
      <c r="DD147" s="64">
        <v>11</v>
      </c>
      <c r="DE147" s="64"/>
      <c r="DF147" s="64"/>
      <c r="DG147" s="64">
        <v>11</v>
      </c>
      <c r="DH147" s="64"/>
      <c r="DI147" s="64"/>
      <c r="DJ147" s="180"/>
      <c r="DK147" s="64"/>
      <c r="DL147" s="64"/>
      <c r="DM147" s="64"/>
      <c r="DN147" s="64"/>
      <c r="DO147" s="64"/>
      <c r="DP147" s="64"/>
      <c r="DQ147" s="64"/>
      <c r="DR147" s="64"/>
      <c r="DS147" s="64"/>
      <c r="DT147" s="64"/>
      <c r="DU147" s="64"/>
      <c r="DV147" s="64"/>
      <c r="DW147" s="64"/>
      <c r="DX147" s="64"/>
      <c r="DY147" s="64"/>
      <c r="DZ147" s="64"/>
      <c r="EA147" s="64"/>
      <c r="EB147" s="64"/>
      <c r="EC147" s="64"/>
      <c r="ED147" s="64"/>
      <c r="EE147" s="64"/>
      <c r="EF147" s="64"/>
      <c r="EG147" s="64"/>
      <c r="EH147" s="64"/>
      <c r="EI147" s="64"/>
      <c r="EJ147" s="64"/>
      <c r="EK147" s="64"/>
      <c r="EL147" s="64"/>
      <c r="EM147" s="64"/>
      <c r="EN147" s="64"/>
      <c r="EO147" s="64"/>
      <c r="EP147" s="64"/>
      <c r="EQ147" s="64"/>
      <c r="ER147" s="64"/>
      <c r="ES147" s="103"/>
      <c r="ET147" s="180"/>
      <c r="EU147" s="64"/>
      <c r="EV147" s="64"/>
      <c r="EW147" s="64"/>
      <c r="EX147" s="64"/>
      <c r="EY147" s="64"/>
      <c r="EZ147" s="64"/>
      <c r="FA147" s="64"/>
      <c r="FB147" s="64"/>
      <c r="FC147" s="64"/>
      <c r="FD147" s="64"/>
      <c r="FE147" s="64"/>
      <c r="FF147" s="64"/>
      <c r="FG147" s="64"/>
      <c r="FH147" s="64"/>
      <c r="FI147" s="64"/>
      <c r="FJ147" s="64"/>
      <c r="FK147" s="64"/>
      <c r="FL147" s="64"/>
      <c r="FM147" s="64"/>
      <c r="FN147" s="64"/>
      <c r="FO147" s="64"/>
      <c r="FP147" s="64"/>
      <c r="FQ147" s="64"/>
      <c r="FR147" s="64"/>
      <c r="FS147" s="64"/>
      <c r="FT147" s="64"/>
      <c r="FU147" s="64"/>
      <c r="FV147" s="64"/>
      <c r="FW147" s="64"/>
      <c r="FX147" s="64"/>
      <c r="FY147" s="64"/>
      <c r="FZ147" s="64"/>
      <c r="GA147" s="64"/>
      <c r="GB147" s="64"/>
      <c r="GC147" s="103"/>
      <c r="GD147" s="180"/>
      <c r="GE147" s="64"/>
      <c r="GF147" s="64"/>
      <c r="GG147" s="64"/>
      <c r="GH147" s="64"/>
      <c r="GI147" s="64"/>
      <c r="GJ147" s="64"/>
      <c r="GK147" s="64"/>
      <c r="GL147" s="64"/>
      <c r="GM147" s="64"/>
      <c r="GN147" s="64"/>
      <c r="GO147" s="64"/>
      <c r="GP147" s="64"/>
      <c r="GQ147" s="64"/>
      <c r="GR147" s="64"/>
      <c r="GS147" s="64"/>
      <c r="GT147" s="64"/>
      <c r="GU147" s="64"/>
      <c r="GV147" s="64"/>
      <c r="GW147" s="64"/>
      <c r="GX147" s="64"/>
      <c r="GY147" s="64"/>
      <c r="GZ147" s="64"/>
      <c r="HA147" s="64"/>
      <c r="HB147" s="64"/>
      <c r="HC147" s="64"/>
      <c r="HD147" s="64"/>
      <c r="HE147" s="64"/>
      <c r="HF147" s="64"/>
      <c r="HG147" s="64"/>
      <c r="HH147" s="64"/>
      <c r="HI147" s="64"/>
      <c r="HJ147" s="64"/>
      <c r="HK147" s="64"/>
      <c r="HL147" s="64"/>
      <c r="HM147" s="103"/>
    </row>
    <row r="148" spans="2:221" ht="18" customHeight="1" x14ac:dyDescent="0.2">
      <c r="B148" s="164"/>
      <c r="C148" s="165"/>
      <c r="D148" s="165"/>
      <c r="E148" s="165"/>
      <c r="F148" s="165"/>
      <c r="G148" s="165"/>
      <c r="H148" s="165"/>
      <c r="I148" s="165"/>
      <c r="J148" s="165"/>
      <c r="K148" s="165"/>
      <c r="L148" s="165"/>
      <c r="M148" s="165"/>
      <c r="N148" s="165"/>
      <c r="O148" s="165"/>
      <c r="P148" s="165"/>
      <c r="Q148" s="165"/>
      <c r="R148" s="165"/>
      <c r="S148" s="165"/>
      <c r="T148" s="165"/>
      <c r="U148" s="166"/>
      <c r="V148" s="170"/>
      <c r="W148" s="171"/>
      <c r="X148" s="171"/>
      <c r="Y148" s="171"/>
      <c r="Z148" s="171"/>
      <c r="AA148" s="172"/>
      <c r="AB148" s="176"/>
      <c r="AC148" s="177"/>
      <c r="AD148" s="177"/>
      <c r="AE148" s="177"/>
      <c r="AF148" s="178"/>
      <c r="AG148" s="91" t="s">
        <v>24</v>
      </c>
      <c r="AH148" s="92"/>
      <c r="AI148" s="92"/>
      <c r="AJ148" s="92"/>
      <c r="AK148" s="92"/>
      <c r="AL148" s="93">
        <f t="shared" si="2"/>
        <v>323</v>
      </c>
      <c r="AM148" s="94"/>
      <c r="AN148" s="94"/>
      <c r="AO148" s="95"/>
      <c r="AP148" s="179">
        <v>6</v>
      </c>
      <c r="AQ148" s="64"/>
      <c r="AR148" s="64"/>
      <c r="AS148" s="386">
        <v>5</v>
      </c>
      <c r="AT148" s="183"/>
      <c r="AU148" s="179"/>
      <c r="AV148" s="386">
        <v>14</v>
      </c>
      <c r="AW148" s="183"/>
      <c r="AX148" s="179"/>
      <c r="AY148" s="386">
        <v>8</v>
      </c>
      <c r="AZ148" s="183"/>
      <c r="BA148" s="179"/>
      <c r="BB148" s="386">
        <v>14</v>
      </c>
      <c r="BC148" s="183"/>
      <c r="BD148" s="179"/>
      <c r="BE148" s="386">
        <v>5</v>
      </c>
      <c r="BF148" s="183"/>
      <c r="BG148" s="179"/>
      <c r="BH148" s="386">
        <v>5</v>
      </c>
      <c r="BI148" s="183"/>
      <c r="BJ148" s="179"/>
      <c r="BK148" s="386">
        <v>29</v>
      </c>
      <c r="BL148" s="183"/>
      <c r="BM148" s="179"/>
      <c r="BN148" s="386">
        <v>14</v>
      </c>
      <c r="BO148" s="183"/>
      <c r="BP148" s="179"/>
      <c r="BQ148" s="386">
        <v>36</v>
      </c>
      <c r="BR148" s="183"/>
      <c r="BS148" s="179"/>
      <c r="BT148" s="386">
        <v>17</v>
      </c>
      <c r="BU148" s="183"/>
      <c r="BV148" s="179"/>
      <c r="BW148" s="386">
        <v>2</v>
      </c>
      <c r="BX148" s="183"/>
      <c r="BY148" s="184"/>
      <c r="BZ148" s="180">
        <v>39</v>
      </c>
      <c r="CA148" s="64"/>
      <c r="CB148" s="64"/>
      <c r="CC148" s="64">
        <v>30</v>
      </c>
      <c r="CD148" s="64"/>
      <c r="CE148" s="64"/>
      <c r="CF148" s="64">
        <v>5</v>
      </c>
      <c r="CG148" s="64"/>
      <c r="CH148" s="64"/>
      <c r="CI148" s="64">
        <v>58</v>
      </c>
      <c r="CJ148" s="64"/>
      <c r="CK148" s="64"/>
      <c r="CL148" s="64">
        <v>4</v>
      </c>
      <c r="CM148" s="64"/>
      <c r="CN148" s="64"/>
      <c r="CO148" s="64">
        <v>5</v>
      </c>
      <c r="CP148" s="64"/>
      <c r="CQ148" s="64"/>
      <c r="CR148" s="64">
        <v>11</v>
      </c>
      <c r="CS148" s="64"/>
      <c r="CT148" s="64"/>
      <c r="CU148" s="64">
        <v>2</v>
      </c>
      <c r="CV148" s="64"/>
      <c r="CW148" s="64"/>
      <c r="CX148" s="64">
        <v>2</v>
      </c>
      <c r="CY148" s="64"/>
      <c r="CZ148" s="64"/>
      <c r="DA148" s="64">
        <v>5</v>
      </c>
      <c r="DB148" s="64"/>
      <c r="DC148" s="64"/>
      <c r="DD148" s="64">
        <v>4</v>
      </c>
      <c r="DE148" s="64"/>
      <c r="DF148" s="64"/>
      <c r="DG148" s="64">
        <v>3</v>
      </c>
      <c r="DH148" s="64"/>
      <c r="DI148" s="103"/>
      <c r="DJ148" s="180"/>
      <c r="DK148" s="64"/>
      <c r="DL148" s="64"/>
      <c r="DM148" s="64"/>
      <c r="DN148" s="64"/>
      <c r="DO148" s="64"/>
      <c r="DP148" s="64"/>
      <c r="DQ148" s="64"/>
      <c r="DR148" s="64"/>
      <c r="DS148" s="64"/>
      <c r="DT148" s="64"/>
      <c r="DU148" s="64"/>
      <c r="DV148" s="64"/>
      <c r="DW148" s="64"/>
      <c r="DX148" s="64"/>
      <c r="DY148" s="64"/>
      <c r="DZ148" s="64"/>
      <c r="EA148" s="64"/>
      <c r="EB148" s="64"/>
      <c r="EC148" s="64"/>
      <c r="ED148" s="64"/>
      <c r="EE148" s="64"/>
      <c r="EF148" s="64"/>
      <c r="EG148" s="64"/>
      <c r="EH148" s="64"/>
      <c r="EI148" s="64"/>
      <c r="EJ148" s="64"/>
      <c r="EK148" s="64"/>
      <c r="EL148" s="64"/>
      <c r="EM148" s="64"/>
      <c r="EN148" s="64"/>
      <c r="EO148" s="64"/>
      <c r="EP148" s="64"/>
      <c r="EQ148" s="64"/>
      <c r="ER148" s="64"/>
      <c r="ES148" s="103"/>
      <c r="ET148" s="180"/>
      <c r="EU148" s="64"/>
      <c r="EV148" s="64"/>
      <c r="EW148" s="64"/>
      <c r="EX148" s="64"/>
      <c r="EY148" s="64"/>
      <c r="EZ148" s="64"/>
      <c r="FA148" s="64"/>
      <c r="FB148" s="64"/>
      <c r="FC148" s="64"/>
      <c r="FD148" s="64"/>
      <c r="FE148" s="64"/>
      <c r="FF148" s="64"/>
      <c r="FG148" s="64"/>
      <c r="FH148" s="64"/>
      <c r="FI148" s="64"/>
      <c r="FJ148" s="64"/>
      <c r="FK148" s="64"/>
      <c r="FL148" s="64"/>
      <c r="FM148" s="64"/>
      <c r="FN148" s="64"/>
      <c r="FO148" s="64"/>
      <c r="FP148" s="64"/>
      <c r="FQ148" s="64"/>
      <c r="FR148" s="64"/>
      <c r="FS148" s="64"/>
      <c r="FT148" s="64"/>
      <c r="FU148" s="64"/>
      <c r="FV148" s="64"/>
      <c r="FW148" s="64"/>
      <c r="FX148" s="64"/>
      <c r="FY148" s="64"/>
      <c r="FZ148" s="64"/>
      <c r="GA148" s="64"/>
      <c r="GB148" s="64"/>
      <c r="GC148" s="103"/>
      <c r="GD148" s="180"/>
      <c r="GE148" s="64"/>
      <c r="GF148" s="64"/>
      <c r="GG148" s="64"/>
      <c r="GH148" s="64"/>
      <c r="GI148" s="64"/>
      <c r="GJ148" s="64"/>
      <c r="GK148" s="64"/>
      <c r="GL148" s="64"/>
      <c r="GM148" s="64"/>
      <c r="GN148" s="64"/>
      <c r="GO148" s="64"/>
      <c r="GP148" s="64"/>
      <c r="GQ148" s="64"/>
      <c r="GR148" s="64"/>
      <c r="GS148" s="64"/>
      <c r="GT148" s="64"/>
      <c r="GU148" s="64"/>
      <c r="GV148" s="64"/>
      <c r="GW148" s="64"/>
      <c r="GX148" s="64"/>
      <c r="GY148" s="64"/>
      <c r="GZ148" s="64"/>
      <c r="HA148" s="64"/>
      <c r="HB148" s="64"/>
      <c r="HC148" s="64"/>
      <c r="HD148" s="64"/>
      <c r="HE148" s="64"/>
      <c r="HF148" s="64"/>
      <c r="HG148" s="64"/>
      <c r="HH148" s="64"/>
      <c r="HI148" s="64"/>
      <c r="HJ148" s="64"/>
      <c r="HK148" s="64"/>
      <c r="HL148" s="64"/>
      <c r="HM148" s="103"/>
    </row>
    <row r="149" spans="2:221" ht="18" customHeight="1" x14ac:dyDescent="0.2">
      <c r="B149" s="185" t="s">
        <v>175</v>
      </c>
      <c r="C149" s="186"/>
      <c r="D149" s="186"/>
      <c r="E149" s="186"/>
      <c r="F149" s="186"/>
      <c r="G149" s="186"/>
      <c r="H149" s="186"/>
      <c r="I149" s="186"/>
      <c r="J149" s="186"/>
      <c r="K149" s="186"/>
      <c r="L149" s="186"/>
      <c r="M149" s="186"/>
      <c r="N149" s="186"/>
      <c r="O149" s="186"/>
      <c r="P149" s="186"/>
      <c r="Q149" s="186"/>
      <c r="R149" s="186"/>
      <c r="S149" s="186"/>
      <c r="T149" s="186"/>
      <c r="U149" s="187"/>
      <c r="V149" s="188" t="s">
        <v>237</v>
      </c>
      <c r="W149" s="189"/>
      <c r="X149" s="189"/>
      <c r="Y149" s="189"/>
      <c r="Z149" s="189"/>
      <c r="AA149" s="190"/>
      <c r="AB149" s="191">
        <v>1.1299999999999999E-3</v>
      </c>
      <c r="AC149" s="192"/>
      <c r="AD149" s="192"/>
      <c r="AE149" s="192"/>
      <c r="AF149" s="193"/>
      <c r="AG149" s="69" t="s">
        <v>23</v>
      </c>
      <c r="AH149" s="70"/>
      <c r="AI149" s="70"/>
      <c r="AJ149" s="70"/>
      <c r="AK149" s="70"/>
      <c r="AL149" s="71">
        <f t="shared" si="2"/>
        <v>588</v>
      </c>
      <c r="AM149" s="72"/>
      <c r="AN149" s="72"/>
      <c r="AO149" s="73"/>
      <c r="AP149" s="194">
        <v>24</v>
      </c>
      <c r="AQ149" s="59"/>
      <c r="AR149" s="59"/>
      <c r="AS149" s="97">
        <v>24</v>
      </c>
      <c r="AT149" s="98"/>
      <c r="AU149" s="194"/>
      <c r="AV149" s="97">
        <v>24</v>
      </c>
      <c r="AW149" s="98"/>
      <c r="AX149" s="194"/>
      <c r="AY149" s="97">
        <v>24</v>
      </c>
      <c r="AZ149" s="98"/>
      <c r="BA149" s="194"/>
      <c r="BB149" s="97">
        <v>24</v>
      </c>
      <c r="BC149" s="98"/>
      <c r="BD149" s="194"/>
      <c r="BE149" s="97">
        <v>24</v>
      </c>
      <c r="BF149" s="98"/>
      <c r="BG149" s="194"/>
      <c r="BH149" s="97">
        <v>24</v>
      </c>
      <c r="BI149" s="98"/>
      <c r="BJ149" s="194"/>
      <c r="BK149" s="97">
        <v>24</v>
      </c>
      <c r="BL149" s="98"/>
      <c r="BM149" s="194"/>
      <c r="BN149" s="97">
        <v>24</v>
      </c>
      <c r="BO149" s="98"/>
      <c r="BP149" s="194"/>
      <c r="BQ149" s="97">
        <v>24</v>
      </c>
      <c r="BR149" s="98"/>
      <c r="BS149" s="194"/>
      <c r="BT149" s="97">
        <v>24</v>
      </c>
      <c r="BU149" s="98"/>
      <c r="BV149" s="194"/>
      <c r="BW149" s="97">
        <v>24</v>
      </c>
      <c r="BX149" s="98"/>
      <c r="BY149" s="99"/>
      <c r="BZ149" s="60">
        <v>25</v>
      </c>
      <c r="CA149" s="59"/>
      <c r="CB149" s="59"/>
      <c r="CC149" s="59">
        <v>25</v>
      </c>
      <c r="CD149" s="59"/>
      <c r="CE149" s="59"/>
      <c r="CF149" s="59">
        <v>25</v>
      </c>
      <c r="CG149" s="59"/>
      <c r="CH149" s="59"/>
      <c r="CI149" s="59">
        <v>25</v>
      </c>
      <c r="CJ149" s="59"/>
      <c r="CK149" s="59"/>
      <c r="CL149" s="59">
        <v>25</v>
      </c>
      <c r="CM149" s="59"/>
      <c r="CN149" s="59"/>
      <c r="CO149" s="59">
        <v>25</v>
      </c>
      <c r="CP149" s="59"/>
      <c r="CQ149" s="59"/>
      <c r="CR149" s="59">
        <v>25</v>
      </c>
      <c r="CS149" s="59"/>
      <c r="CT149" s="59"/>
      <c r="CU149" s="59">
        <v>25</v>
      </c>
      <c r="CV149" s="59"/>
      <c r="CW149" s="59"/>
      <c r="CX149" s="59">
        <v>25</v>
      </c>
      <c r="CY149" s="59"/>
      <c r="CZ149" s="59"/>
      <c r="DA149" s="59">
        <v>25</v>
      </c>
      <c r="DB149" s="59"/>
      <c r="DC149" s="59"/>
      <c r="DD149" s="59">
        <v>25</v>
      </c>
      <c r="DE149" s="59"/>
      <c r="DF149" s="59"/>
      <c r="DG149" s="59">
        <v>25</v>
      </c>
      <c r="DH149" s="59"/>
      <c r="DI149" s="59"/>
      <c r="DJ149" s="60"/>
      <c r="DK149" s="59"/>
      <c r="DL149" s="59"/>
      <c r="DM149" s="59"/>
      <c r="DN149" s="59"/>
      <c r="DO149" s="59"/>
      <c r="DP149" s="59"/>
      <c r="DQ149" s="59"/>
      <c r="DR149" s="59"/>
      <c r="DS149" s="59"/>
      <c r="DT149" s="59"/>
      <c r="DU149" s="59"/>
      <c r="DV149" s="59"/>
      <c r="DW149" s="59"/>
      <c r="DX149" s="59"/>
      <c r="DY149" s="59"/>
      <c r="DZ149" s="59"/>
      <c r="EA149" s="59"/>
      <c r="EB149" s="59"/>
      <c r="EC149" s="59"/>
      <c r="ED149" s="59"/>
      <c r="EE149" s="59"/>
      <c r="EF149" s="59"/>
      <c r="EG149" s="59"/>
      <c r="EH149" s="59"/>
      <c r="EI149" s="59"/>
      <c r="EJ149" s="59"/>
      <c r="EK149" s="59"/>
      <c r="EL149" s="59"/>
      <c r="EM149" s="59"/>
      <c r="EN149" s="59"/>
      <c r="EO149" s="59"/>
      <c r="EP149" s="59"/>
      <c r="EQ149" s="59"/>
      <c r="ER149" s="59"/>
      <c r="ES149" s="102"/>
      <c r="ET149" s="60"/>
      <c r="EU149" s="59"/>
      <c r="EV149" s="59"/>
      <c r="EW149" s="59"/>
      <c r="EX149" s="59"/>
      <c r="EY149" s="59"/>
      <c r="EZ149" s="59"/>
      <c r="FA149" s="59"/>
      <c r="FB149" s="59"/>
      <c r="FC149" s="59"/>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102"/>
      <c r="GD149" s="60"/>
      <c r="GE149" s="59"/>
      <c r="GF149" s="59"/>
      <c r="GG149" s="59"/>
      <c r="GH149" s="59"/>
      <c r="GI149" s="59"/>
      <c r="GJ149" s="59"/>
      <c r="GK149" s="59"/>
      <c r="GL149" s="59"/>
      <c r="GM149" s="59"/>
      <c r="GN149" s="59"/>
      <c r="GO149" s="59"/>
      <c r="GP149" s="59"/>
      <c r="GQ149" s="59"/>
      <c r="GR149" s="59"/>
      <c r="GS149" s="59"/>
      <c r="GT149" s="59"/>
      <c r="GU149" s="59"/>
      <c r="GV149" s="59"/>
      <c r="GW149" s="59"/>
      <c r="GX149" s="59"/>
      <c r="GY149" s="59"/>
      <c r="GZ149" s="59"/>
      <c r="HA149" s="59"/>
      <c r="HB149" s="59"/>
      <c r="HC149" s="59"/>
      <c r="HD149" s="59"/>
      <c r="HE149" s="59"/>
      <c r="HF149" s="59"/>
      <c r="HG149" s="59"/>
      <c r="HH149" s="59"/>
      <c r="HI149" s="59"/>
      <c r="HJ149" s="59"/>
      <c r="HK149" s="59"/>
      <c r="HL149" s="59"/>
      <c r="HM149" s="102"/>
    </row>
    <row r="150" spans="2:221" ht="18" customHeight="1" x14ac:dyDescent="0.2">
      <c r="B150" s="135"/>
      <c r="C150" s="136"/>
      <c r="D150" s="136"/>
      <c r="E150" s="136"/>
      <c r="F150" s="136"/>
      <c r="G150" s="136"/>
      <c r="H150" s="136"/>
      <c r="I150" s="136"/>
      <c r="J150" s="136"/>
      <c r="K150" s="136"/>
      <c r="L150" s="136"/>
      <c r="M150" s="136"/>
      <c r="N150" s="136"/>
      <c r="O150" s="136"/>
      <c r="P150" s="136"/>
      <c r="Q150" s="136"/>
      <c r="R150" s="136"/>
      <c r="S150" s="136"/>
      <c r="T150" s="136"/>
      <c r="U150" s="137"/>
      <c r="V150" s="141"/>
      <c r="W150" s="142"/>
      <c r="X150" s="142"/>
      <c r="Y150" s="142"/>
      <c r="Z150" s="142"/>
      <c r="AA150" s="143"/>
      <c r="AB150" s="147"/>
      <c r="AC150" s="148"/>
      <c r="AD150" s="148"/>
      <c r="AE150" s="148"/>
      <c r="AF150" s="149"/>
      <c r="AG150" s="69" t="s">
        <v>24</v>
      </c>
      <c r="AH150" s="70"/>
      <c r="AI150" s="70"/>
      <c r="AJ150" s="70"/>
      <c r="AK150" s="70"/>
      <c r="AL150" s="71">
        <f t="shared" ref="AL150:AL208" si="3">SUM(AP150:HM150)</f>
        <v>602</v>
      </c>
      <c r="AM150" s="72"/>
      <c r="AN150" s="72"/>
      <c r="AO150" s="73"/>
      <c r="AP150" s="194">
        <v>43</v>
      </c>
      <c r="AQ150" s="59"/>
      <c r="AR150" s="59"/>
      <c r="AS150" s="97">
        <v>21</v>
      </c>
      <c r="AT150" s="98"/>
      <c r="AU150" s="194"/>
      <c r="AV150" s="97">
        <v>31</v>
      </c>
      <c r="AW150" s="98"/>
      <c r="AX150" s="194"/>
      <c r="AY150" s="97">
        <v>36</v>
      </c>
      <c r="AZ150" s="98"/>
      <c r="BA150" s="194"/>
      <c r="BB150" s="97">
        <v>15</v>
      </c>
      <c r="BC150" s="98"/>
      <c r="BD150" s="194"/>
      <c r="BE150" s="97">
        <v>27</v>
      </c>
      <c r="BF150" s="98"/>
      <c r="BG150" s="194"/>
      <c r="BH150" s="97">
        <v>21</v>
      </c>
      <c r="BI150" s="98"/>
      <c r="BJ150" s="194"/>
      <c r="BK150" s="97">
        <v>13</v>
      </c>
      <c r="BL150" s="98"/>
      <c r="BM150" s="194"/>
      <c r="BN150" s="97">
        <v>15</v>
      </c>
      <c r="BO150" s="98"/>
      <c r="BP150" s="194"/>
      <c r="BQ150" s="97">
        <v>31</v>
      </c>
      <c r="BR150" s="98"/>
      <c r="BS150" s="194"/>
      <c r="BT150" s="97">
        <v>22</v>
      </c>
      <c r="BU150" s="98"/>
      <c r="BV150" s="194"/>
      <c r="BW150" s="97">
        <v>24</v>
      </c>
      <c r="BX150" s="98"/>
      <c r="BY150" s="99"/>
      <c r="BZ150" s="60">
        <v>32</v>
      </c>
      <c r="CA150" s="59"/>
      <c r="CB150" s="59"/>
      <c r="CC150" s="59">
        <v>18</v>
      </c>
      <c r="CD150" s="59"/>
      <c r="CE150" s="59"/>
      <c r="CF150" s="59">
        <v>14</v>
      </c>
      <c r="CG150" s="59"/>
      <c r="CH150" s="59"/>
      <c r="CI150" s="59">
        <v>28</v>
      </c>
      <c r="CJ150" s="59"/>
      <c r="CK150" s="59"/>
      <c r="CL150" s="59">
        <v>28</v>
      </c>
      <c r="CM150" s="59"/>
      <c r="CN150" s="59"/>
      <c r="CO150" s="59">
        <v>21</v>
      </c>
      <c r="CP150" s="59"/>
      <c r="CQ150" s="59"/>
      <c r="CR150" s="59">
        <v>19</v>
      </c>
      <c r="CS150" s="59"/>
      <c r="CT150" s="59"/>
      <c r="CU150" s="59">
        <v>18</v>
      </c>
      <c r="CV150" s="59"/>
      <c r="CW150" s="59"/>
      <c r="CX150" s="59">
        <v>13</v>
      </c>
      <c r="CY150" s="59"/>
      <c r="CZ150" s="59"/>
      <c r="DA150" s="59">
        <v>44</v>
      </c>
      <c r="DB150" s="59"/>
      <c r="DC150" s="59"/>
      <c r="DD150" s="59">
        <v>17</v>
      </c>
      <c r="DE150" s="59"/>
      <c r="DF150" s="59"/>
      <c r="DG150" s="59">
        <v>51</v>
      </c>
      <c r="DH150" s="59"/>
      <c r="DI150" s="102"/>
      <c r="DJ150" s="60"/>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102"/>
      <c r="ET150" s="60"/>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102"/>
      <c r="GD150" s="60"/>
      <c r="GE150" s="59"/>
      <c r="GF150" s="59"/>
      <c r="GG150" s="59"/>
      <c r="GH150" s="59"/>
      <c r="GI150" s="59"/>
      <c r="GJ150" s="59"/>
      <c r="GK150" s="59"/>
      <c r="GL150" s="59"/>
      <c r="GM150" s="59"/>
      <c r="GN150" s="59"/>
      <c r="GO150" s="59"/>
      <c r="GP150" s="59"/>
      <c r="GQ150" s="59"/>
      <c r="GR150" s="59"/>
      <c r="GS150" s="59"/>
      <c r="GT150" s="59"/>
      <c r="GU150" s="59"/>
      <c r="GV150" s="59"/>
      <c r="GW150" s="59"/>
      <c r="GX150" s="59"/>
      <c r="GY150" s="59"/>
      <c r="GZ150" s="59"/>
      <c r="HA150" s="59"/>
      <c r="HB150" s="59"/>
      <c r="HC150" s="59"/>
      <c r="HD150" s="59"/>
      <c r="HE150" s="59"/>
      <c r="HF150" s="59"/>
      <c r="HG150" s="59"/>
      <c r="HH150" s="59"/>
      <c r="HI150" s="59"/>
      <c r="HJ150" s="59"/>
      <c r="HK150" s="59"/>
      <c r="HL150" s="59"/>
      <c r="HM150" s="102"/>
    </row>
    <row r="151" spans="2:221" ht="18" customHeight="1" x14ac:dyDescent="0.2">
      <c r="B151" s="161" t="s">
        <v>176</v>
      </c>
      <c r="C151" s="162"/>
      <c r="D151" s="162"/>
      <c r="E151" s="162"/>
      <c r="F151" s="162"/>
      <c r="G151" s="162"/>
      <c r="H151" s="162"/>
      <c r="I151" s="162"/>
      <c r="J151" s="162"/>
      <c r="K151" s="162"/>
      <c r="L151" s="162"/>
      <c r="M151" s="162"/>
      <c r="N151" s="162"/>
      <c r="O151" s="162"/>
      <c r="P151" s="162"/>
      <c r="Q151" s="162"/>
      <c r="R151" s="162"/>
      <c r="S151" s="162"/>
      <c r="T151" s="162"/>
      <c r="U151" s="163"/>
      <c r="V151" s="167" t="s">
        <v>238</v>
      </c>
      <c r="W151" s="168"/>
      <c r="X151" s="168"/>
      <c r="Y151" s="168"/>
      <c r="Z151" s="168"/>
      <c r="AA151" s="169"/>
      <c r="AB151" s="173">
        <v>8.0999999999999996E-4</v>
      </c>
      <c r="AC151" s="174"/>
      <c r="AD151" s="174"/>
      <c r="AE151" s="174"/>
      <c r="AF151" s="175"/>
      <c r="AG151" s="91" t="s">
        <v>23</v>
      </c>
      <c r="AH151" s="92"/>
      <c r="AI151" s="92"/>
      <c r="AJ151" s="92"/>
      <c r="AK151" s="92"/>
      <c r="AL151" s="93">
        <f t="shared" si="3"/>
        <v>396</v>
      </c>
      <c r="AM151" s="94"/>
      <c r="AN151" s="94"/>
      <c r="AO151" s="95"/>
      <c r="AP151" s="179">
        <v>30</v>
      </c>
      <c r="AQ151" s="64"/>
      <c r="AR151" s="64"/>
      <c r="AS151" s="386">
        <v>30</v>
      </c>
      <c r="AT151" s="183"/>
      <c r="AU151" s="179"/>
      <c r="AV151" s="386">
        <v>30</v>
      </c>
      <c r="AW151" s="183"/>
      <c r="AX151" s="179"/>
      <c r="AY151" s="386">
        <v>30</v>
      </c>
      <c r="AZ151" s="183"/>
      <c r="BA151" s="179"/>
      <c r="BB151" s="386">
        <v>30</v>
      </c>
      <c r="BC151" s="183"/>
      <c r="BD151" s="179"/>
      <c r="BE151" s="386">
        <v>30</v>
      </c>
      <c r="BF151" s="183"/>
      <c r="BG151" s="179"/>
      <c r="BH151" s="386">
        <v>30</v>
      </c>
      <c r="BI151" s="183"/>
      <c r="BJ151" s="179"/>
      <c r="BK151" s="386">
        <v>30</v>
      </c>
      <c r="BL151" s="183"/>
      <c r="BM151" s="179"/>
      <c r="BN151" s="386">
        <v>30</v>
      </c>
      <c r="BO151" s="183"/>
      <c r="BP151" s="179"/>
      <c r="BQ151" s="386">
        <v>30</v>
      </c>
      <c r="BR151" s="183"/>
      <c r="BS151" s="179"/>
      <c r="BT151" s="386">
        <v>30</v>
      </c>
      <c r="BU151" s="183"/>
      <c r="BV151" s="179"/>
      <c r="BW151" s="386">
        <v>30</v>
      </c>
      <c r="BX151" s="183"/>
      <c r="BY151" s="184"/>
      <c r="BZ151" s="180">
        <v>3</v>
      </c>
      <c r="CA151" s="64"/>
      <c r="CB151" s="64"/>
      <c r="CC151" s="64">
        <v>3</v>
      </c>
      <c r="CD151" s="64"/>
      <c r="CE151" s="64"/>
      <c r="CF151" s="64">
        <v>3</v>
      </c>
      <c r="CG151" s="64"/>
      <c r="CH151" s="64"/>
      <c r="CI151" s="64">
        <v>3</v>
      </c>
      <c r="CJ151" s="64"/>
      <c r="CK151" s="64"/>
      <c r="CL151" s="64">
        <v>3</v>
      </c>
      <c r="CM151" s="64"/>
      <c r="CN151" s="64"/>
      <c r="CO151" s="64">
        <v>3</v>
      </c>
      <c r="CP151" s="64"/>
      <c r="CQ151" s="64"/>
      <c r="CR151" s="64">
        <v>3</v>
      </c>
      <c r="CS151" s="64"/>
      <c r="CT151" s="64"/>
      <c r="CU151" s="64">
        <v>3</v>
      </c>
      <c r="CV151" s="64"/>
      <c r="CW151" s="64"/>
      <c r="CX151" s="64">
        <v>3</v>
      </c>
      <c r="CY151" s="64"/>
      <c r="CZ151" s="64"/>
      <c r="DA151" s="64">
        <v>3</v>
      </c>
      <c r="DB151" s="64"/>
      <c r="DC151" s="64"/>
      <c r="DD151" s="64">
        <v>3</v>
      </c>
      <c r="DE151" s="64"/>
      <c r="DF151" s="64"/>
      <c r="DG151" s="64">
        <v>3</v>
      </c>
      <c r="DH151" s="64"/>
      <c r="DI151" s="64"/>
      <c r="DJ151" s="180"/>
      <c r="DK151" s="64"/>
      <c r="DL151" s="64"/>
      <c r="DM151" s="64"/>
      <c r="DN151" s="64"/>
      <c r="DO151" s="64"/>
      <c r="DP151" s="64"/>
      <c r="DQ151" s="64"/>
      <c r="DR151" s="64"/>
      <c r="DS151" s="64"/>
      <c r="DT151" s="64"/>
      <c r="DU151" s="64"/>
      <c r="DV151" s="64"/>
      <c r="DW151" s="64"/>
      <c r="DX151" s="64"/>
      <c r="DY151" s="64"/>
      <c r="DZ151" s="64"/>
      <c r="EA151" s="64"/>
      <c r="EB151" s="64"/>
      <c r="EC151" s="64"/>
      <c r="ED151" s="64"/>
      <c r="EE151" s="64"/>
      <c r="EF151" s="64"/>
      <c r="EG151" s="64"/>
      <c r="EH151" s="64"/>
      <c r="EI151" s="64"/>
      <c r="EJ151" s="64"/>
      <c r="EK151" s="64"/>
      <c r="EL151" s="64"/>
      <c r="EM151" s="64"/>
      <c r="EN151" s="64"/>
      <c r="EO151" s="64"/>
      <c r="EP151" s="64"/>
      <c r="EQ151" s="64"/>
      <c r="ER151" s="64"/>
      <c r="ES151" s="103"/>
      <c r="ET151" s="180"/>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103"/>
      <c r="GD151" s="180"/>
      <c r="GE151" s="64"/>
      <c r="GF151" s="64"/>
      <c r="GG151" s="64"/>
      <c r="GH151" s="64"/>
      <c r="GI151" s="64"/>
      <c r="GJ151" s="64"/>
      <c r="GK151" s="64"/>
      <c r="GL151" s="64"/>
      <c r="GM151" s="64"/>
      <c r="GN151" s="64"/>
      <c r="GO151" s="64"/>
      <c r="GP151" s="64"/>
      <c r="GQ151" s="64"/>
      <c r="GR151" s="64"/>
      <c r="GS151" s="64"/>
      <c r="GT151" s="64"/>
      <c r="GU151" s="64"/>
      <c r="GV151" s="64"/>
      <c r="GW151" s="64"/>
      <c r="GX151" s="64"/>
      <c r="GY151" s="64"/>
      <c r="GZ151" s="64"/>
      <c r="HA151" s="64"/>
      <c r="HB151" s="64"/>
      <c r="HC151" s="64"/>
      <c r="HD151" s="64"/>
      <c r="HE151" s="64"/>
      <c r="HF151" s="64"/>
      <c r="HG151" s="64"/>
      <c r="HH151" s="64"/>
      <c r="HI151" s="64"/>
      <c r="HJ151" s="64"/>
      <c r="HK151" s="64"/>
      <c r="HL151" s="64"/>
      <c r="HM151" s="103"/>
    </row>
    <row r="152" spans="2:221" ht="18" customHeight="1" x14ac:dyDescent="0.2">
      <c r="B152" s="164"/>
      <c r="C152" s="165"/>
      <c r="D152" s="165"/>
      <c r="E152" s="165"/>
      <c r="F152" s="165"/>
      <c r="G152" s="165"/>
      <c r="H152" s="165"/>
      <c r="I152" s="165"/>
      <c r="J152" s="165"/>
      <c r="K152" s="165"/>
      <c r="L152" s="165"/>
      <c r="M152" s="165"/>
      <c r="N152" s="165"/>
      <c r="O152" s="165"/>
      <c r="P152" s="165"/>
      <c r="Q152" s="165"/>
      <c r="R152" s="165"/>
      <c r="S152" s="165"/>
      <c r="T152" s="165"/>
      <c r="U152" s="166"/>
      <c r="V152" s="170"/>
      <c r="W152" s="171"/>
      <c r="X152" s="171"/>
      <c r="Y152" s="171"/>
      <c r="Z152" s="171"/>
      <c r="AA152" s="172"/>
      <c r="AB152" s="176"/>
      <c r="AC152" s="177"/>
      <c r="AD152" s="177"/>
      <c r="AE152" s="177"/>
      <c r="AF152" s="178"/>
      <c r="AG152" s="91" t="s">
        <v>24</v>
      </c>
      <c r="AH152" s="92"/>
      <c r="AI152" s="92"/>
      <c r="AJ152" s="92"/>
      <c r="AK152" s="92"/>
      <c r="AL152" s="93">
        <f t="shared" si="3"/>
        <v>81</v>
      </c>
      <c r="AM152" s="94"/>
      <c r="AN152" s="94"/>
      <c r="AO152" s="95"/>
      <c r="AP152" s="179">
        <v>0</v>
      </c>
      <c r="AQ152" s="64"/>
      <c r="AR152" s="64"/>
      <c r="AS152" s="386">
        <v>0</v>
      </c>
      <c r="AT152" s="183"/>
      <c r="AU152" s="179"/>
      <c r="AV152" s="386">
        <v>18</v>
      </c>
      <c r="AW152" s="183"/>
      <c r="AX152" s="179"/>
      <c r="AY152" s="386">
        <v>7</v>
      </c>
      <c r="AZ152" s="183"/>
      <c r="BA152" s="179"/>
      <c r="BB152" s="386">
        <v>0</v>
      </c>
      <c r="BC152" s="183"/>
      <c r="BD152" s="179"/>
      <c r="BE152" s="386">
        <v>0</v>
      </c>
      <c r="BF152" s="183"/>
      <c r="BG152" s="179"/>
      <c r="BH152" s="386">
        <v>0</v>
      </c>
      <c r="BI152" s="183"/>
      <c r="BJ152" s="179"/>
      <c r="BK152" s="386">
        <v>0</v>
      </c>
      <c r="BL152" s="183"/>
      <c r="BM152" s="179"/>
      <c r="BN152" s="386">
        <v>0</v>
      </c>
      <c r="BO152" s="183"/>
      <c r="BP152" s="179"/>
      <c r="BQ152" s="386">
        <v>0</v>
      </c>
      <c r="BR152" s="183"/>
      <c r="BS152" s="179"/>
      <c r="BT152" s="386">
        <v>0</v>
      </c>
      <c r="BU152" s="183"/>
      <c r="BV152" s="179"/>
      <c r="BW152" s="386">
        <v>0</v>
      </c>
      <c r="BX152" s="183"/>
      <c r="BY152" s="184"/>
      <c r="BZ152" s="180">
        <v>0</v>
      </c>
      <c r="CA152" s="64"/>
      <c r="CB152" s="64"/>
      <c r="CC152" s="64">
        <v>0</v>
      </c>
      <c r="CD152" s="64"/>
      <c r="CE152" s="64"/>
      <c r="CF152" s="64">
        <v>0</v>
      </c>
      <c r="CG152" s="64"/>
      <c r="CH152" s="64"/>
      <c r="CI152" s="64">
        <v>0</v>
      </c>
      <c r="CJ152" s="64"/>
      <c r="CK152" s="64"/>
      <c r="CL152" s="64">
        <v>29</v>
      </c>
      <c r="CM152" s="64"/>
      <c r="CN152" s="64"/>
      <c r="CO152" s="64">
        <v>4</v>
      </c>
      <c r="CP152" s="64"/>
      <c r="CQ152" s="64"/>
      <c r="CR152" s="64">
        <v>19</v>
      </c>
      <c r="CS152" s="64"/>
      <c r="CT152" s="64"/>
      <c r="CU152" s="64">
        <v>0</v>
      </c>
      <c r="CV152" s="64"/>
      <c r="CW152" s="64"/>
      <c r="CX152" s="64">
        <v>0</v>
      </c>
      <c r="CY152" s="64"/>
      <c r="CZ152" s="64"/>
      <c r="DA152" s="64">
        <v>4</v>
      </c>
      <c r="DB152" s="64"/>
      <c r="DC152" s="64"/>
      <c r="DD152" s="64">
        <v>0</v>
      </c>
      <c r="DE152" s="64"/>
      <c r="DF152" s="64"/>
      <c r="DG152" s="64">
        <v>0</v>
      </c>
      <c r="DH152" s="64"/>
      <c r="DI152" s="103"/>
      <c r="DJ152" s="180"/>
      <c r="DK152" s="64"/>
      <c r="DL152" s="64"/>
      <c r="DM152" s="64"/>
      <c r="DN152" s="64"/>
      <c r="DO152" s="64"/>
      <c r="DP152" s="64"/>
      <c r="DQ152" s="64"/>
      <c r="DR152" s="64"/>
      <c r="DS152" s="64"/>
      <c r="DT152" s="64"/>
      <c r="DU152" s="64"/>
      <c r="DV152" s="64"/>
      <c r="DW152" s="64"/>
      <c r="DX152" s="64"/>
      <c r="DY152" s="64"/>
      <c r="DZ152" s="64"/>
      <c r="EA152" s="64"/>
      <c r="EB152" s="64"/>
      <c r="EC152" s="64"/>
      <c r="ED152" s="64"/>
      <c r="EE152" s="64"/>
      <c r="EF152" s="64"/>
      <c r="EG152" s="64"/>
      <c r="EH152" s="64"/>
      <c r="EI152" s="64"/>
      <c r="EJ152" s="64"/>
      <c r="EK152" s="64"/>
      <c r="EL152" s="64"/>
      <c r="EM152" s="64"/>
      <c r="EN152" s="64"/>
      <c r="EO152" s="64"/>
      <c r="EP152" s="64"/>
      <c r="EQ152" s="64"/>
      <c r="ER152" s="64"/>
      <c r="ES152" s="103"/>
      <c r="ET152" s="180"/>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103"/>
      <c r="GD152" s="180"/>
      <c r="GE152" s="64"/>
      <c r="GF152" s="64"/>
      <c r="GG152" s="64"/>
      <c r="GH152" s="64"/>
      <c r="GI152" s="64"/>
      <c r="GJ152" s="64"/>
      <c r="GK152" s="64"/>
      <c r="GL152" s="64"/>
      <c r="GM152" s="64"/>
      <c r="GN152" s="64"/>
      <c r="GO152" s="64"/>
      <c r="GP152" s="64"/>
      <c r="GQ152" s="64"/>
      <c r="GR152" s="64"/>
      <c r="GS152" s="64"/>
      <c r="GT152" s="64"/>
      <c r="GU152" s="64"/>
      <c r="GV152" s="64"/>
      <c r="GW152" s="64"/>
      <c r="GX152" s="64"/>
      <c r="GY152" s="64"/>
      <c r="GZ152" s="64"/>
      <c r="HA152" s="64"/>
      <c r="HB152" s="64"/>
      <c r="HC152" s="64"/>
      <c r="HD152" s="64"/>
      <c r="HE152" s="64"/>
      <c r="HF152" s="64"/>
      <c r="HG152" s="64"/>
      <c r="HH152" s="64"/>
      <c r="HI152" s="64"/>
      <c r="HJ152" s="64"/>
      <c r="HK152" s="64"/>
      <c r="HL152" s="64"/>
      <c r="HM152" s="103"/>
    </row>
    <row r="153" spans="2:221" ht="18" customHeight="1" x14ac:dyDescent="0.2">
      <c r="B153" s="185" t="s">
        <v>177</v>
      </c>
      <c r="C153" s="186"/>
      <c r="D153" s="186"/>
      <c r="E153" s="186"/>
      <c r="F153" s="186"/>
      <c r="G153" s="186"/>
      <c r="H153" s="186"/>
      <c r="I153" s="186"/>
      <c r="J153" s="186"/>
      <c r="K153" s="186"/>
      <c r="L153" s="186"/>
      <c r="M153" s="186"/>
      <c r="N153" s="186"/>
      <c r="O153" s="186"/>
      <c r="P153" s="186"/>
      <c r="Q153" s="186"/>
      <c r="R153" s="186"/>
      <c r="S153" s="186"/>
      <c r="T153" s="186"/>
      <c r="U153" s="187"/>
      <c r="V153" s="188" t="s">
        <v>239</v>
      </c>
      <c r="W153" s="189"/>
      <c r="X153" s="189"/>
      <c r="Y153" s="189"/>
      <c r="Z153" s="189"/>
      <c r="AA153" s="190"/>
      <c r="AB153" s="191">
        <v>0.10546</v>
      </c>
      <c r="AC153" s="192"/>
      <c r="AD153" s="192"/>
      <c r="AE153" s="192"/>
      <c r="AF153" s="193"/>
      <c r="AG153" s="69" t="s">
        <v>23</v>
      </c>
      <c r="AH153" s="70"/>
      <c r="AI153" s="70"/>
      <c r="AJ153" s="70"/>
      <c r="AK153" s="70"/>
      <c r="AL153" s="71">
        <f t="shared" si="3"/>
        <v>9432</v>
      </c>
      <c r="AM153" s="72"/>
      <c r="AN153" s="72"/>
      <c r="AO153" s="73"/>
      <c r="AP153" s="194">
        <v>406</v>
      </c>
      <c r="AQ153" s="59"/>
      <c r="AR153" s="59"/>
      <c r="AS153" s="97">
        <v>406</v>
      </c>
      <c r="AT153" s="98"/>
      <c r="AU153" s="194"/>
      <c r="AV153" s="97">
        <v>406</v>
      </c>
      <c r="AW153" s="98"/>
      <c r="AX153" s="194"/>
      <c r="AY153" s="97">
        <v>406</v>
      </c>
      <c r="AZ153" s="98"/>
      <c r="BA153" s="194"/>
      <c r="BB153" s="97">
        <v>406</v>
      </c>
      <c r="BC153" s="98"/>
      <c r="BD153" s="194"/>
      <c r="BE153" s="97">
        <v>406</v>
      </c>
      <c r="BF153" s="98"/>
      <c r="BG153" s="194"/>
      <c r="BH153" s="97">
        <v>406</v>
      </c>
      <c r="BI153" s="98"/>
      <c r="BJ153" s="194"/>
      <c r="BK153" s="97">
        <v>406</v>
      </c>
      <c r="BL153" s="98"/>
      <c r="BM153" s="194"/>
      <c r="BN153" s="97">
        <v>406</v>
      </c>
      <c r="BO153" s="98"/>
      <c r="BP153" s="194"/>
      <c r="BQ153" s="97">
        <v>406</v>
      </c>
      <c r="BR153" s="98"/>
      <c r="BS153" s="194"/>
      <c r="BT153" s="97">
        <v>406</v>
      </c>
      <c r="BU153" s="98"/>
      <c r="BV153" s="194"/>
      <c r="BW153" s="97">
        <v>406</v>
      </c>
      <c r="BX153" s="98"/>
      <c r="BY153" s="99"/>
      <c r="BZ153" s="60">
        <v>380</v>
      </c>
      <c r="CA153" s="59"/>
      <c r="CB153" s="59"/>
      <c r="CC153" s="59">
        <v>380</v>
      </c>
      <c r="CD153" s="59"/>
      <c r="CE153" s="59"/>
      <c r="CF153" s="59">
        <v>380</v>
      </c>
      <c r="CG153" s="59"/>
      <c r="CH153" s="59"/>
      <c r="CI153" s="59">
        <v>380</v>
      </c>
      <c r="CJ153" s="59"/>
      <c r="CK153" s="59"/>
      <c r="CL153" s="59">
        <v>380</v>
      </c>
      <c r="CM153" s="59"/>
      <c r="CN153" s="59"/>
      <c r="CO153" s="59">
        <v>380</v>
      </c>
      <c r="CP153" s="59"/>
      <c r="CQ153" s="59"/>
      <c r="CR153" s="59">
        <v>380</v>
      </c>
      <c r="CS153" s="59"/>
      <c r="CT153" s="59"/>
      <c r="CU153" s="59">
        <v>380</v>
      </c>
      <c r="CV153" s="59"/>
      <c r="CW153" s="59"/>
      <c r="CX153" s="59">
        <v>380</v>
      </c>
      <c r="CY153" s="59"/>
      <c r="CZ153" s="59"/>
      <c r="DA153" s="59">
        <v>380</v>
      </c>
      <c r="DB153" s="59"/>
      <c r="DC153" s="59"/>
      <c r="DD153" s="59">
        <v>380</v>
      </c>
      <c r="DE153" s="59"/>
      <c r="DF153" s="59"/>
      <c r="DG153" s="59">
        <v>380</v>
      </c>
      <c r="DH153" s="59"/>
      <c r="DI153" s="59"/>
      <c r="DJ153" s="60"/>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102"/>
      <c r="ET153" s="60"/>
      <c r="EU153" s="59"/>
      <c r="EV153" s="59"/>
      <c r="EW153" s="59"/>
      <c r="EX153" s="59"/>
      <c r="EY153" s="59"/>
      <c r="EZ153" s="59"/>
      <c r="FA153" s="59"/>
      <c r="FB153" s="59"/>
      <c r="FC153" s="59"/>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102"/>
      <c r="GD153" s="60"/>
      <c r="GE153" s="59"/>
      <c r="GF153" s="59"/>
      <c r="GG153" s="59"/>
      <c r="GH153" s="59"/>
      <c r="GI153" s="59"/>
      <c r="GJ153" s="59"/>
      <c r="GK153" s="59"/>
      <c r="GL153" s="59"/>
      <c r="GM153" s="59"/>
      <c r="GN153" s="59"/>
      <c r="GO153" s="59"/>
      <c r="GP153" s="59"/>
      <c r="GQ153" s="59"/>
      <c r="GR153" s="59"/>
      <c r="GS153" s="59"/>
      <c r="GT153" s="59"/>
      <c r="GU153" s="59"/>
      <c r="GV153" s="59"/>
      <c r="GW153" s="59"/>
      <c r="GX153" s="59"/>
      <c r="GY153" s="59"/>
      <c r="GZ153" s="59"/>
      <c r="HA153" s="59"/>
      <c r="HB153" s="59"/>
      <c r="HC153" s="59"/>
      <c r="HD153" s="59"/>
      <c r="HE153" s="59"/>
      <c r="HF153" s="59"/>
      <c r="HG153" s="59"/>
      <c r="HH153" s="59"/>
      <c r="HI153" s="59"/>
      <c r="HJ153" s="59"/>
      <c r="HK153" s="59"/>
      <c r="HL153" s="59"/>
      <c r="HM153" s="102"/>
    </row>
    <row r="154" spans="2:221" ht="18" customHeight="1" x14ac:dyDescent="0.2">
      <c r="B154" s="135"/>
      <c r="C154" s="136"/>
      <c r="D154" s="136"/>
      <c r="E154" s="136"/>
      <c r="F154" s="136"/>
      <c r="G154" s="136"/>
      <c r="H154" s="136"/>
      <c r="I154" s="136"/>
      <c r="J154" s="136"/>
      <c r="K154" s="136"/>
      <c r="L154" s="136"/>
      <c r="M154" s="136"/>
      <c r="N154" s="136"/>
      <c r="O154" s="136"/>
      <c r="P154" s="136"/>
      <c r="Q154" s="136"/>
      <c r="R154" s="136"/>
      <c r="S154" s="136"/>
      <c r="T154" s="136"/>
      <c r="U154" s="137"/>
      <c r="V154" s="141"/>
      <c r="W154" s="142"/>
      <c r="X154" s="142"/>
      <c r="Y154" s="142"/>
      <c r="Z154" s="142"/>
      <c r="AA154" s="143"/>
      <c r="AB154" s="147"/>
      <c r="AC154" s="148"/>
      <c r="AD154" s="148"/>
      <c r="AE154" s="148"/>
      <c r="AF154" s="149"/>
      <c r="AG154" s="69" t="s">
        <v>24</v>
      </c>
      <c r="AH154" s="70"/>
      <c r="AI154" s="70"/>
      <c r="AJ154" s="70"/>
      <c r="AK154" s="70"/>
      <c r="AL154" s="71">
        <f t="shared" si="3"/>
        <v>11454</v>
      </c>
      <c r="AM154" s="72"/>
      <c r="AN154" s="72"/>
      <c r="AO154" s="73"/>
      <c r="AP154" s="194">
        <v>423</v>
      </c>
      <c r="AQ154" s="59"/>
      <c r="AR154" s="59"/>
      <c r="AS154" s="97">
        <v>421</v>
      </c>
      <c r="AT154" s="98"/>
      <c r="AU154" s="194"/>
      <c r="AV154" s="97">
        <v>367</v>
      </c>
      <c r="AW154" s="98"/>
      <c r="AX154" s="194"/>
      <c r="AY154" s="97">
        <v>352</v>
      </c>
      <c r="AZ154" s="98"/>
      <c r="BA154" s="194"/>
      <c r="BB154" s="97">
        <v>406</v>
      </c>
      <c r="BC154" s="98"/>
      <c r="BD154" s="194"/>
      <c r="BE154" s="97">
        <v>310</v>
      </c>
      <c r="BF154" s="98"/>
      <c r="BG154" s="194"/>
      <c r="BH154" s="97">
        <v>336</v>
      </c>
      <c r="BI154" s="98"/>
      <c r="BJ154" s="194"/>
      <c r="BK154" s="97">
        <v>454</v>
      </c>
      <c r="BL154" s="98"/>
      <c r="BM154" s="194"/>
      <c r="BN154" s="97">
        <v>349</v>
      </c>
      <c r="BO154" s="98"/>
      <c r="BP154" s="194"/>
      <c r="BQ154" s="97">
        <v>375</v>
      </c>
      <c r="BR154" s="98"/>
      <c r="BS154" s="194"/>
      <c r="BT154" s="97">
        <v>434</v>
      </c>
      <c r="BU154" s="98"/>
      <c r="BV154" s="194"/>
      <c r="BW154" s="97">
        <v>448</v>
      </c>
      <c r="BX154" s="98"/>
      <c r="BY154" s="99"/>
      <c r="BZ154" s="60">
        <v>465</v>
      </c>
      <c r="CA154" s="59"/>
      <c r="CB154" s="59"/>
      <c r="CC154" s="59">
        <v>358</v>
      </c>
      <c r="CD154" s="59"/>
      <c r="CE154" s="59"/>
      <c r="CF154" s="59">
        <v>373</v>
      </c>
      <c r="CG154" s="59"/>
      <c r="CH154" s="59"/>
      <c r="CI154" s="59">
        <v>399</v>
      </c>
      <c r="CJ154" s="59"/>
      <c r="CK154" s="59"/>
      <c r="CL154" s="59">
        <v>443</v>
      </c>
      <c r="CM154" s="59"/>
      <c r="CN154" s="59"/>
      <c r="CO154" s="59">
        <v>414</v>
      </c>
      <c r="CP154" s="59"/>
      <c r="CQ154" s="59"/>
      <c r="CR154" s="59">
        <v>487</v>
      </c>
      <c r="CS154" s="59"/>
      <c r="CT154" s="59"/>
      <c r="CU154" s="59">
        <v>789</v>
      </c>
      <c r="CV154" s="59"/>
      <c r="CW154" s="59"/>
      <c r="CX154" s="59">
        <v>773</v>
      </c>
      <c r="CY154" s="59"/>
      <c r="CZ154" s="59"/>
      <c r="DA154" s="59">
        <v>784</v>
      </c>
      <c r="DB154" s="59"/>
      <c r="DC154" s="59"/>
      <c r="DD154" s="59">
        <v>754</v>
      </c>
      <c r="DE154" s="59"/>
      <c r="DF154" s="59"/>
      <c r="DG154" s="59">
        <v>740</v>
      </c>
      <c r="DH154" s="59"/>
      <c r="DI154" s="102"/>
      <c r="DJ154" s="60"/>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102"/>
      <c r="ET154" s="60"/>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102"/>
      <c r="GD154" s="60"/>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102"/>
    </row>
    <row r="155" spans="2:221" ht="18" customHeight="1" x14ac:dyDescent="0.2">
      <c r="B155" s="161" t="s">
        <v>178</v>
      </c>
      <c r="C155" s="162"/>
      <c r="D155" s="162"/>
      <c r="E155" s="162"/>
      <c r="F155" s="162"/>
      <c r="G155" s="162"/>
      <c r="H155" s="162"/>
      <c r="I155" s="162"/>
      <c r="J155" s="162"/>
      <c r="K155" s="162"/>
      <c r="L155" s="162"/>
      <c r="M155" s="162"/>
      <c r="N155" s="162"/>
      <c r="O155" s="162"/>
      <c r="P155" s="162"/>
      <c r="Q155" s="162"/>
      <c r="R155" s="162"/>
      <c r="S155" s="162"/>
      <c r="T155" s="162"/>
      <c r="U155" s="163"/>
      <c r="V155" s="167" t="s">
        <v>240</v>
      </c>
      <c r="W155" s="168"/>
      <c r="X155" s="168"/>
      <c r="Y155" s="168"/>
      <c r="Z155" s="168"/>
      <c r="AA155" s="169"/>
      <c r="AB155" s="173">
        <v>9.0600000000000003E-3</v>
      </c>
      <c r="AC155" s="174"/>
      <c r="AD155" s="174"/>
      <c r="AE155" s="174"/>
      <c r="AF155" s="175"/>
      <c r="AG155" s="91" t="s">
        <v>23</v>
      </c>
      <c r="AH155" s="92"/>
      <c r="AI155" s="92"/>
      <c r="AJ155" s="92"/>
      <c r="AK155" s="92"/>
      <c r="AL155" s="93">
        <f t="shared" si="3"/>
        <v>360</v>
      </c>
      <c r="AM155" s="94"/>
      <c r="AN155" s="94"/>
      <c r="AO155" s="95"/>
      <c r="AP155" s="179">
        <v>16</v>
      </c>
      <c r="AQ155" s="64"/>
      <c r="AR155" s="64"/>
      <c r="AS155" s="386">
        <v>16</v>
      </c>
      <c r="AT155" s="183"/>
      <c r="AU155" s="179"/>
      <c r="AV155" s="386">
        <v>16</v>
      </c>
      <c r="AW155" s="183"/>
      <c r="AX155" s="179"/>
      <c r="AY155" s="386">
        <v>16</v>
      </c>
      <c r="AZ155" s="183"/>
      <c r="BA155" s="179"/>
      <c r="BB155" s="386">
        <v>16</v>
      </c>
      <c r="BC155" s="183"/>
      <c r="BD155" s="179"/>
      <c r="BE155" s="386">
        <v>16</v>
      </c>
      <c r="BF155" s="183"/>
      <c r="BG155" s="179"/>
      <c r="BH155" s="386">
        <v>16</v>
      </c>
      <c r="BI155" s="183"/>
      <c r="BJ155" s="179"/>
      <c r="BK155" s="386">
        <v>16</v>
      </c>
      <c r="BL155" s="183"/>
      <c r="BM155" s="179"/>
      <c r="BN155" s="386">
        <v>16</v>
      </c>
      <c r="BO155" s="183"/>
      <c r="BP155" s="179"/>
      <c r="BQ155" s="386">
        <v>16</v>
      </c>
      <c r="BR155" s="183"/>
      <c r="BS155" s="179"/>
      <c r="BT155" s="386">
        <v>16</v>
      </c>
      <c r="BU155" s="183"/>
      <c r="BV155" s="179"/>
      <c r="BW155" s="386">
        <v>16</v>
      </c>
      <c r="BX155" s="183"/>
      <c r="BY155" s="184"/>
      <c r="BZ155" s="180">
        <v>14</v>
      </c>
      <c r="CA155" s="64"/>
      <c r="CB155" s="64"/>
      <c r="CC155" s="64">
        <v>14</v>
      </c>
      <c r="CD155" s="64"/>
      <c r="CE155" s="64"/>
      <c r="CF155" s="64">
        <v>14</v>
      </c>
      <c r="CG155" s="64"/>
      <c r="CH155" s="64"/>
      <c r="CI155" s="64">
        <v>14</v>
      </c>
      <c r="CJ155" s="64"/>
      <c r="CK155" s="64"/>
      <c r="CL155" s="64">
        <v>14</v>
      </c>
      <c r="CM155" s="64"/>
      <c r="CN155" s="64"/>
      <c r="CO155" s="64">
        <v>14</v>
      </c>
      <c r="CP155" s="64"/>
      <c r="CQ155" s="64"/>
      <c r="CR155" s="64">
        <v>14</v>
      </c>
      <c r="CS155" s="64"/>
      <c r="CT155" s="64"/>
      <c r="CU155" s="64">
        <v>14</v>
      </c>
      <c r="CV155" s="64"/>
      <c r="CW155" s="64"/>
      <c r="CX155" s="64">
        <v>14</v>
      </c>
      <c r="CY155" s="64"/>
      <c r="CZ155" s="64"/>
      <c r="DA155" s="64">
        <v>14</v>
      </c>
      <c r="DB155" s="64"/>
      <c r="DC155" s="64"/>
      <c r="DD155" s="64">
        <v>14</v>
      </c>
      <c r="DE155" s="64"/>
      <c r="DF155" s="64"/>
      <c r="DG155" s="64">
        <v>14</v>
      </c>
      <c r="DH155" s="64"/>
      <c r="DI155" s="64"/>
      <c r="DJ155" s="180"/>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103"/>
      <c r="ET155" s="180"/>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103"/>
      <c r="GD155" s="180"/>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103"/>
    </row>
    <row r="156" spans="2:221" ht="18" customHeight="1" x14ac:dyDescent="0.2">
      <c r="B156" s="164"/>
      <c r="C156" s="165"/>
      <c r="D156" s="165"/>
      <c r="E156" s="165"/>
      <c r="F156" s="165"/>
      <c r="G156" s="165"/>
      <c r="H156" s="165"/>
      <c r="I156" s="165"/>
      <c r="J156" s="165"/>
      <c r="K156" s="165"/>
      <c r="L156" s="165"/>
      <c r="M156" s="165"/>
      <c r="N156" s="165"/>
      <c r="O156" s="165"/>
      <c r="P156" s="165"/>
      <c r="Q156" s="165"/>
      <c r="R156" s="165"/>
      <c r="S156" s="165"/>
      <c r="T156" s="165"/>
      <c r="U156" s="166"/>
      <c r="V156" s="170"/>
      <c r="W156" s="171"/>
      <c r="X156" s="171"/>
      <c r="Y156" s="171"/>
      <c r="Z156" s="171"/>
      <c r="AA156" s="172"/>
      <c r="AB156" s="176"/>
      <c r="AC156" s="177"/>
      <c r="AD156" s="177"/>
      <c r="AE156" s="177"/>
      <c r="AF156" s="178"/>
      <c r="AG156" s="91" t="s">
        <v>24</v>
      </c>
      <c r="AH156" s="92"/>
      <c r="AI156" s="92"/>
      <c r="AJ156" s="92"/>
      <c r="AK156" s="92"/>
      <c r="AL156" s="93">
        <f t="shared" si="3"/>
        <v>209</v>
      </c>
      <c r="AM156" s="94"/>
      <c r="AN156" s="94"/>
      <c r="AO156" s="95"/>
      <c r="AP156" s="179">
        <v>34</v>
      </c>
      <c r="AQ156" s="64"/>
      <c r="AR156" s="64"/>
      <c r="AS156" s="386">
        <v>12</v>
      </c>
      <c r="AT156" s="183"/>
      <c r="AU156" s="179"/>
      <c r="AV156" s="386">
        <v>14</v>
      </c>
      <c r="AW156" s="183"/>
      <c r="AX156" s="179"/>
      <c r="AY156" s="386">
        <v>6</v>
      </c>
      <c r="AZ156" s="183"/>
      <c r="BA156" s="179"/>
      <c r="BB156" s="386">
        <v>31</v>
      </c>
      <c r="BC156" s="183"/>
      <c r="BD156" s="179"/>
      <c r="BE156" s="386">
        <v>12</v>
      </c>
      <c r="BF156" s="183"/>
      <c r="BG156" s="179"/>
      <c r="BH156" s="386">
        <v>6</v>
      </c>
      <c r="BI156" s="183"/>
      <c r="BJ156" s="179"/>
      <c r="BK156" s="386">
        <v>12</v>
      </c>
      <c r="BL156" s="183"/>
      <c r="BM156" s="179"/>
      <c r="BN156" s="386">
        <v>1</v>
      </c>
      <c r="BO156" s="183"/>
      <c r="BP156" s="179"/>
      <c r="BQ156" s="386">
        <v>2</v>
      </c>
      <c r="BR156" s="183"/>
      <c r="BS156" s="179"/>
      <c r="BT156" s="386">
        <v>5</v>
      </c>
      <c r="BU156" s="183"/>
      <c r="BV156" s="179"/>
      <c r="BW156" s="386">
        <v>3</v>
      </c>
      <c r="BX156" s="183"/>
      <c r="BY156" s="184"/>
      <c r="BZ156" s="180">
        <v>12</v>
      </c>
      <c r="CA156" s="64"/>
      <c r="CB156" s="64"/>
      <c r="CC156" s="64">
        <v>6</v>
      </c>
      <c r="CD156" s="64"/>
      <c r="CE156" s="64"/>
      <c r="CF156" s="64">
        <v>3</v>
      </c>
      <c r="CG156" s="64"/>
      <c r="CH156" s="64"/>
      <c r="CI156" s="64">
        <v>12</v>
      </c>
      <c r="CJ156" s="64"/>
      <c r="CK156" s="64"/>
      <c r="CL156" s="64">
        <v>8</v>
      </c>
      <c r="CM156" s="64"/>
      <c r="CN156" s="64"/>
      <c r="CO156" s="64">
        <v>1</v>
      </c>
      <c r="CP156" s="64"/>
      <c r="CQ156" s="64"/>
      <c r="CR156" s="64">
        <v>6</v>
      </c>
      <c r="CS156" s="64"/>
      <c r="CT156" s="64"/>
      <c r="CU156" s="64">
        <v>9</v>
      </c>
      <c r="CV156" s="64"/>
      <c r="CW156" s="64"/>
      <c r="CX156" s="64">
        <v>3</v>
      </c>
      <c r="CY156" s="64"/>
      <c r="CZ156" s="64"/>
      <c r="DA156" s="64">
        <v>8</v>
      </c>
      <c r="DB156" s="64"/>
      <c r="DC156" s="64"/>
      <c r="DD156" s="64">
        <v>2</v>
      </c>
      <c r="DE156" s="64"/>
      <c r="DF156" s="64"/>
      <c r="DG156" s="64">
        <v>1</v>
      </c>
      <c r="DH156" s="64"/>
      <c r="DI156" s="103"/>
      <c r="DJ156" s="180"/>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103"/>
      <c r="ET156" s="180"/>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103"/>
      <c r="GD156" s="180"/>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103"/>
    </row>
    <row r="157" spans="2:221" ht="18" customHeight="1" x14ac:dyDescent="0.2">
      <c r="B157" s="185" t="s">
        <v>179</v>
      </c>
      <c r="C157" s="186"/>
      <c r="D157" s="186"/>
      <c r="E157" s="186"/>
      <c r="F157" s="186"/>
      <c r="G157" s="186"/>
      <c r="H157" s="186"/>
      <c r="I157" s="186"/>
      <c r="J157" s="186"/>
      <c r="K157" s="186"/>
      <c r="L157" s="186"/>
      <c r="M157" s="186"/>
      <c r="N157" s="186"/>
      <c r="O157" s="186"/>
      <c r="P157" s="186"/>
      <c r="Q157" s="186"/>
      <c r="R157" s="186"/>
      <c r="S157" s="186"/>
      <c r="T157" s="186"/>
      <c r="U157" s="187"/>
      <c r="V157" s="188" t="s">
        <v>241</v>
      </c>
      <c r="W157" s="189"/>
      <c r="X157" s="189"/>
      <c r="Y157" s="189"/>
      <c r="Z157" s="189"/>
      <c r="AA157" s="190"/>
      <c r="AB157" s="191">
        <v>7.3179999999999995E-2</v>
      </c>
      <c r="AC157" s="192"/>
      <c r="AD157" s="192"/>
      <c r="AE157" s="192"/>
      <c r="AF157" s="193"/>
      <c r="AG157" s="69" t="s">
        <v>23</v>
      </c>
      <c r="AH157" s="70"/>
      <c r="AI157" s="70"/>
      <c r="AJ157" s="70"/>
      <c r="AK157" s="70"/>
      <c r="AL157" s="71">
        <f t="shared" si="3"/>
        <v>648</v>
      </c>
      <c r="AM157" s="72"/>
      <c r="AN157" s="72"/>
      <c r="AO157" s="73"/>
      <c r="AP157" s="194">
        <v>28</v>
      </c>
      <c r="AQ157" s="59"/>
      <c r="AR157" s="59"/>
      <c r="AS157" s="97">
        <v>28</v>
      </c>
      <c r="AT157" s="98"/>
      <c r="AU157" s="194"/>
      <c r="AV157" s="97">
        <v>28</v>
      </c>
      <c r="AW157" s="98"/>
      <c r="AX157" s="194"/>
      <c r="AY157" s="97">
        <v>28</v>
      </c>
      <c r="AZ157" s="98"/>
      <c r="BA157" s="194"/>
      <c r="BB157" s="97">
        <v>28</v>
      </c>
      <c r="BC157" s="98"/>
      <c r="BD157" s="194"/>
      <c r="BE157" s="97">
        <v>28</v>
      </c>
      <c r="BF157" s="98"/>
      <c r="BG157" s="194"/>
      <c r="BH157" s="97">
        <v>28</v>
      </c>
      <c r="BI157" s="98"/>
      <c r="BJ157" s="194"/>
      <c r="BK157" s="97">
        <v>28</v>
      </c>
      <c r="BL157" s="98"/>
      <c r="BM157" s="194"/>
      <c r="BN157" s="97">
        <v>28</v>
      </c>
      <c r="BO157" s="98"/>
      <c r="BP157" s="194"/>
      <c r="BQ157" s="97">
        <v>28</v>
      </c>
      <c r="BR157" s="98"/>
      <c r="BS157" s="194"/>
      <c r="BT157" s="97">
        <v>28</v>
      </c>
      <c r="BU157" s="98"/>
      <c r="BV157" s="194"/>
      <c r="BW157" s="97">
        <v>28</v>
      </c>
      <c r="BX157" s="98"/>
      <c r="BY157" s="99"/>
      <c r="BZ157" s="60">
        <v>26</v>
      </c>
      <c r="CA157" s="59"/>
      <c r="CB157" s="59"/>
      <c r="CC157" s="59">
        <v>26</v>
      </c>
      <c r="CD157" s="59"/>
      <c r="CE157" s="59"/>
      <c r="CF157" s="59">
        <v>26</v>
      </c>
      <c r="CG157" s="59"/>
      <c r="CH157" s="59"/>
      <c r="CI157" s="59">
        <v>26</v>
      </c>
      <c r="CJ157" s="59"/>
      <c r="CK157" s="59"/>
      <c r="CL157" s="59">
        <v>26</v>
      </c>
      <c r="CM157" s="59"/>
      <c r="CN157" s="59"/>
      <c r="CO157" s="59">
        <v>26</v>
      </c>
      <c r="CP157" s="59"/>
      <c r="CQ157" s="59"/>
      <c r="CR157" s="59">
        <v>26</v>
      </c>
      <c r="CS157" s="59"/>
      <c r="CT157" s="59"/>
      <c r="CU157" s="59">
        <v>26</v>
      </c>
      <c r="CV157" s="59"/>
      <c r="CW157" s="59"/>
      <c r="CX157" s="59">
        <v>26</v>
      </c>
      <c r="CY157" s="59"/>
      <c r="CZ157" s="59"/>
      <c r="DA157" s="59">
        <v>26</v>
      </c>
      <c r="DB157" s="59"/>
      <c r="DC157" s="59"/>
      <c r="DD157" s="59">
        <v>26</v>
      </c>
      <c r="DE157" s="59"/>
      <c r="DF157" s="59"/>
      <c r="DG157" s="59">
        <v>26</v>
      </c>
      <c r="DH157" s="59"/>
      <c r="DI157" s="59"/>
      <c r="DJ157" s="60"/>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102"/>
      <c r="ET157" s="60"/>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102"/>
      <c r="GD157" s="60"/>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102"/>
    </row>
    <row r="158" spans="2:221" ht="18" customHeight="1" x14ac:dyDescent="0.2">
      <c r="B158" s="135"/>
      <c r="C158" s="136"/>
      <c r="D158" s="136"/>
      <c r="E158" s="136"/>
      <c r="F158" s="136"/>
      <c r="G158" s="136"/>
      <c r="H158" s="136"/>
      <c r="I158" s="136"/>
      <c r="J158" s="136"/>
      <c r="K158" s="136"/>
      <c r="L158" s="136"/>
      <c r="M158" s="136"/>
      <c r="N158" s="136"/>
      <c r="O158" s="136"/>
      <c r="P158" s="136"/>
      <c r="Q158" s="136"/>
      <c r="R158" s="136"/>
      <c r="S158" s="136"/>
      <c r="T158" s="136"/>
      <c r="U158" s="137"/>
      <c r="V158" s="141"/>
      <c r="W158" s="142"/>
      <c r="X158" s="142"/>
      <c r="Y158" s="142"/>
      <c r="Z158" s="142"/>
      <c r="AA158" s="143"/>
      <c r="AB158" s="147"/>
      <c r="AC158" s="148"/>
      <c r="AD158" s="148"/>
      <c r="AE158" s="148"/>
      <c r="AF158" s="149"/>
      <c r="AG158" s="69" t="s">
        <v>24</v>
      </c>
      <c r="AH158" s="70"/>
      <c r="AI158" s="70"/>
      <c r="AJ158" s="70"/>
      <c r="AK158" s="70"/>
      <c r="AL158" s="71">
        <f t="shared" si="3"/>
        <v>608</v>
      </c>
      <c r="AM158" s="72"/>
      <c r="AN158" s="72"/>
      <c r="AO158" s="73"/>
      <c r="AP158" s="194">
        <v>27</v>
      </c>
      <c r="AQ158" s="59"/>
      <c r="AR158" s="59"/>
      <c r="AS158" s="97">
        <v>36</v>
      </c>
      <c r="AT158" s="98"/>
      <c r="AU158" s="194"/>
      <c r="AV158" s="97">
        <v>18</v>
      </c>
      <c r="AW158" s="98"/>
      <c r="AX158" s="194"/>
      <c r="AY158" s="97">
        <v>23</v>
      </c>
      <c r="AZ158" s="98"/>
      <c r="BA158" s="194"/>
      <c r="BB158" s="97">
        <v>20</v>
      </c>
      <c r="BC158" s="98"/>
      <c r="BD158" s="194"/>
      <c r="BE158" s="97">
        <v>22</v>
      </c>
      <c r="BF158" s="98"/>
      <c r="BG158" s="194"/>
      <c r="BH158" s="97">
        <v>18</v>
      </c>
      <c r="BI158" s="98"/>
      <c r="BJ158" s="194"/>
      <c r="BK158" s="97">
        <v>37</v>
      </c>
      <c r="BL158" s="98"/>
      <c r="BM158" s="194"/>
      <c r="BN158" s="97">
        <v>31</v>
      </c>
      <c r="BO158" s="98"/>
      <c r="BP158" s="194"/>
      <c r="BQ158" s="97">
        <v>15</v>
      </c>
      <c r="BR158" s="98"/>
      <c r="BS158" s="194"/>
      <c r="BT158" s="97">
        <v>27</v>
      </c>
      <c r="BU158" s="98"/>
      <c r="BV158" s="194"/>
      <c r="BW158" s="97">
        <v>38</v>
      </c>
      <c r="BX158" s="98"/>
      <c r="BY158" s="99"/>
      <c r="BZ158" s="60">
        <v>21</v>
      </c>
      <c r="CA158" s="59"/>
      <c r="CB158" s="59"/>
      <c r="CC158" s="59">
        <v>29</v>
      </c>
      <c r="CD158" s="59"/>
      <c r="CE158" s="59"/>
      <c r="CF158" s="59">
        <v>23</v>
      </c>
      <c r="CG158" s="59"/>
      <c r="CH158" s="59"/>
      <c r="CI158" s="59">
        <v>14</v>
      </c>
      <c r="CJ158" s="59"/>
      <c r="CK158" s="59"/>
      <c r="CL158" s="59">
        <v>25</v>
      </c>
      <c r="CM158" s="59"/>
      <c r="CN158" s="59"/>
      <c r="CO158" s="59">
        <v>26</v>
      </c>
      <c r="CP158" s="59"/>
      <c r="CQ158" s="59"/>
      <c r="CR158" s="59">
        <v>19</v>
      </c>
      <c r="CS158" s="59"/>
      <c r="CT158" s="59"/>
      <c r="CU158" s="59">
        <v>33</v>
      </c>
      <c r="CV158" s="59"/>
      <c r="CW158" s="59"/>
      <c r="CX158" s="59">
        <v>27</v>
      </c>
      <c r="CY158" s="59"/>
      <c r="CZ158" s="59"/>
      <c r="DA158" s="59">
        <v>32</v>
      </c>
      <c r="DB158" s="59"/>
      <c r="DC158" s="59"/>
      <c r="DD158" s="59">
        <v>32</v>
      </c>
      <c r="DE158" s="59"/>
      <c r="DF158" s="59"/>
      <c r="DG158" s="59">
        <v>15</v>
      </c>
      <c r="DH158" s="59"/>
      <c r="DI158" s="102"/>
      <c r="DJ158" s="60"/>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102"/>
      <c r="ET158" s="60"/>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102"/>
      <c r="GD158" s="60"/>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102"/>
    </row>
    <row r="159" spans="2:221" ht="18" customHeight="1" x14ac:dyDescent="0.2">
      <c r="B159" s="161" t="s">
        <v>180</v>
      </c>
      <c r="C159" s="162"/>
      <c r="D159" s="162"/>
      <c r="E159" s="162"/>
      <c r="F159" s="162"/>
      <c r="G159" s="162"/>
      <c r="H159" s="162"/>
      <c r="I159" s="162"/>
      <c r="J159" s="162"/>
      <c r="K159" s="162"/>
      <c r="L159" s="162"/>
      <c r="M159" s="162"/>
      <c r="N159" s="162"/>
      <c r="O159" s="162"/>
      <c r="P159" s="162"/>
      <c r="Q159" s="162"/>
      <c r="R159" s="162"/>
      <c r="S159" s="162"/>
      <c r="T159" s="162"/>
      <c r="U159" s="163"/>
      <c r="V159" s="167" t="s">
        <v>242</v>
      </c>
      <c r="W159" s="168"/>
      <c r="X159" s="168"/>
      <c r="Y159" s="168"/>
      <c r="Z159" s="168"/>
      <c r="AA159" s="169"/>
      <c r="AB159" s="173">
        <v>8.6800000000000002E-3</v>
      </c>
      <c r="AC159" s="174"/>
      <c r="AD159" s="174"/>
      <c r="AE159" s="174"/>
      <c r="AF159" s="175"/>
      <c r="AG159" s="91" t="s">
        <v>23</v>
      </c>
      <c r="AH159" s="92"/>
      <c r="AI159" s="92"/>
      <c r="AJ159" s="92"/>
      <c r="AK159" s="92"/>
      <c r="AL159" s="93">
        <f t="shared" si="3"/>
        <v>204</v>
      </c>
      <c r="AM159" s="94"/>
      <c r="AN159" s="94"/>
      <c r="AO159" s="95"/>
      <c r="AP159" s="179">
        <v>9</v>
      </c>
      <c r="AQ159" s="64"/>
      <c r="AR159" s="64"/>
      <c r="AS159" s="386">
        <v>9</v>
      </c>
      <c r="AT159" s="183"/>
      <c r="AU159" s="179"/>
      <c r="AV159" s="386">
        <v>9</v>
      </c>
      <c r="AW159" s="183"/>
      <c r="AX159" s="179"/>
      <c r="AY159" s="386">
        <v>9</v>
      </c>
      <c r="AZ159" s="183"/>
      <c r="BA159" s="179"/>
      <c r="BB159" s="386">
        <v>9</v>
      </c>
      <c r="BC159" s="183"/>
      <c r="BD159" s="179"/>
      <c r="BE159" s="386">
        <v>9</v>
      </c>
      <c r="BF159" s="183"/>
      <c r="BG159" s="179"/>
      <c r="BH159" s="386">
        <v>9</v>
      </c>
      <c r="BI159" s="183"/>
      <c r="BJ159" s="179"/>
      <c r="BK159" s="386">
        <v>9</v>
      </c>
      <c r="BL159" s="183"/>
      <c r="BM159" s="179"/>
      <c r="BN159" s="386">
        <v>9</v>
      </c>
      <c r="BO159" s="183"/>
      <c r="BP159" s="179"/>
      <c r="BQ159" s="386">
        <v>9</v>
      </c>
      <c r="BR159" s="183"/>
      <c r="BS159" s="179"/>
      <c r="BT159" s="386">
        <v>9</v>
      </c>
      <c r="BU159" s="183"/>
      <c r="BV159" s="179"/>
      <c r="BW159" s="386">
        <v>9</v>
      </c>
      <c r="BX159" s="183"/>
      <c r="BY159" s="184"/>
      <c r="BZ159" s="180">
        <v>8</v>
      </c>
      <c r="CA159" s="64"/>
      <c r="CB159" s="64"/>
      <c r="CC159" s="64">
        <v>8</v>
      </c>
      <c r="CD159" s="64"/>
      <c r="CE159" s="64"/>
      <c r="CF159" s="64">
        <v>8</v>
      </c>
      <c r="CG159" s="64"/>
      <c r="CH159" s="64"/>
      <c r="CI159" s="64">
        <v>8</v>
      </c>
      <c r="CJ159" s="64"/>
      <c r="CK159" s="64"/>
      <c r="CL159" s="64">
        <v>8</v>
      </c>
      <c r="CM159" s="64"/>
      <c r="CN159" s="64"/>
      <c r="CO159" s="64">
        <v>8</v>
      </c>
      <c r="CP159" s="64"/>
      <c r="CQ159" s="64"/>
      <c r="CR159" s="64">
        <v>8</v>
      </c>
      <c r="CS159" s="64"/>
      <c r="CT159" s="64"/>
      <c r="CU159" s="64">
        <v>8</v>
      </c>
      <c r="CV159" s="64"/>
      <c r="CW159" s="64"/>
      <c r="CX159" s="64">
        <v>8</v>
      </c>
      <c r="CY159" s="64"/>
      <c r="CZ159" s="64"/>
      <c r="DA159" s="64">
        <v>8</v>
      </c>
      <c r="DB159" s="64"/>
      <c r="DC159" s="64"/>
      <c r="DD159" s="64">
        <v>8</v>
      </c>
      <c r="DE159" s="64"/>
      <c r="DF159" s="64"/>
      <c r="DG159" s="64">
        <v>8</v>
      </c>
      <c r="DH159" s="64"/>
      <c r="DI159" s="64"/>
      <c r="DJ159" s="180"/>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103"/>
      <c r="ET159" s="180"/>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103"/>
      <c r="GD159" s="180"/>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103"/>
    </row>
    <row r="160" spans="2:221" ht="18" customHeight="1" x14ac:dyDescent="0.2">
      <c r="B160" s="164"/>
      <c r="C160" s="165"/>
      <c r="D160" s="165"/>
      <c r="E160" s="165"/>
      <c r="F160" s="165"/>
      <c r="G160" s="165"/>
      <c r="H160" s="165"/>
      <c r="I160" s="165"/>
      <c r="J160" s="165"/>
      <c r="K160" s="165"/>
      <c r="L160" s="165"/>
      <c r="M160" s="165"/>
      <c r="N160" s="165"/>
      <c r="O160" s="165"/>
      <c r="P160" s="165"/>
      <c r="Q160" s="165"/>
      <c r="R160" s="165"/>
      <c r="S160" s="165"/>
      <c r="T160" s="165"/>
      <c r="U160" s="166"/>
      <c r="V160" s="170"/>
      <c r="W160" s="171"/>
      <c r="X160" s="171"/>
      <c r="Y160" s="171"/>
      <c r="Z160" s="171"/>
      <c r="AA160" s="172"/>
      <c r="AB160" s="176"/>
      <c r="AC160" s="177"/>
      <c r="AD160" s="177"/>
      <c r="AE160" s="177"/>
      <c r="AF160" s="178"/>
      <c r="AG160" s="91" t="s">
        <v>24</v>
      </c>
      <c r="AH160" s="92"/>
      <c r="AI160" s="92"/>
      <c r="AJ160" s="92"/>
      <c r="AK160" s="92"/>
      <c r="AL160" s="93">
        <f t="shared" si="3"/>
        <v>184</v>
      </c>
      <c r="AM160" s="94"/>
      <c r="AN160" s="94"/>
      <c r="AO160" s="95"/>
      <c r="AP160" s="179">
        <v>5</v>
      </c>
      <c r="AQ160" s="64"/>
      <c r="AR160" s="64"/>
      <c r="AS160" s="386">
        <v>6</v>
      </c>
      <c r="AT160" s="183"/>
      <c r="AU160" s="179"/>
      <c r="AV160" s="386">
        <v>6</v>
      </c>
      <c r="AW160" s="183"/>
      <c r="AX160" s="179"/>
      <c r="AY160" s="386">
        <v>4</v>
      </c>
      <c r="AZ160" s="183"/>
      <c r="BA160" s="179"/>
      <c r="BB160" s="386">
        <v>6</v>
      </c>
      <c r="BC160" s="183"/>
      <c r="BD160" s="179"/>
      <c r="BE160" s="386">
        <v>11</v>
      </c>
      <c r="BF160" s="183"/>
      <c r="BG160" s="179"/>
      <c r="BH160" s="386">
        <v>5</v>
      </c>
      <c r="BI160" s="183"/>
      <c r="BJ160" s="179"/>
      <c r="BK160" s="386">
        <v>11</v>
      </c>
      <c r="BL160" s="183"/>
      <c r="BM160" s="179"/>
      <c r="BN160" s="386">
        <v>15</v>
      </c>
      <c r="BO160" s="183"/>
      <c r="BP160" s="179"/>
      <c r="BQ160" s="386">
        <v>13</v>
      </c>
      <c r="BR160" s="183"/>
      <c r="BS160" s="179"/>
      <c r="BT160" s="386">
        <v>10</v>
      </c>
      <c r="BU160" s="183"/>
      <c r="BV160" s="179"/>
      <c r="BW160" s="386">
        <v>4</v>
      </c>
      <c r="BX160" s="183"/>
      <c r="BY160" s="184"/>
      <c r="BZ160" s="180">
        <v>6</v>
      </c>
      <c r="CA160" s="64"/>
      <c r="CB160" s="64"/>
      <c r="CC160" s="64">
        <v>5</v>
      </c>
      <c r="CD160" s="64"/>
      <c r="CE160" s="64"/>
      <c r="CF160" s="64">
        <v>7</v>
      </c>
      <c r="CG160" s="64"/>
      <c r="CH160" s="64"/>
      <c r="CI160" s="64">
        <v>8</v>
      </c>
      <c r="CJ160" s="64"/>
      <c r="CK160" s="64"/>
      <c r="CL160" s="64">
        <v>6</v>
      </c>
      <c r="CM160" s="64"/>
      <c r="CN160" s="64"/>
      <c r="CO160" s="64">
        <v>12</v>
      </c>
      <c r="CP160" s="64"/>
      <c r="CQ160" s="64"/>
      <c r="CR160" s="64">
        <v>10</v>
      </c>
      <c r="CS160" s="64"/>
      <c r="CT160" s="64"/>
      <c r="CU160" s="64">
        <v>5</v>
      </c>
      <c r="CV160" s="64"/>
      <c r="CW160" s="64"/>
      <c r="CX160" s="64">
        <v>11</v>
      </c>
      <c r="CY160" s="64"/>
      <c r="CZ160" s="64"/>
      <c r="DA160" s="64">
        <v>9</v>
      </c>
      <c r="DB160" s="64"/>
      <c r="DC160" s="64"/>
      <c r="DD160" s="64">
        <v>4</v>
      </c>
      <c r="DE160" s="64"/>
      <c r="DF160" s="64"/>
      <c r="DG160" s="64">
        <v>5</v>
      </c>
      <c r="DH160" s="64"/>
      <c r="DI160" s="103"/>
      <c r="DJ160" s="180"/>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103"/>
      <c r="ET160" s="180"/>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103"/>
      <c r="GD160" s="180"/>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103"/>
    </row>
    <row r="161" spans="2:221" ht="18" customHeight="1" x14ac:dyDescent="0.2">
      <c r="B161" s="185" t="s">
        <v>181</v>
      </c>
      <c r="C161" s="186"/>
      <c r="D161" s="186"/>
      <c r="E161" s="186"/>
      <c r="F161" s="186"/>
      <c r="G161" s="186"/>
      <c r="H161" s="186"/>
      <c r="I161" s="186"/>
      <c r="J161" s="186"/>
      <c r="K161" s="186"/>
      <c r="L161" s="186"/>
      <c r="M161" s="186"/>
      <c r="N161" s="186"/>
      <c r="O161" s="186"/>
      <c r="P161" s="186"/>
      <c r="Q161" s="186"/>
      <c r="R161" s="186"/>
      <c r="S161" s="186"/>
      <c r="T161" s="186"/>
      <c r="U161" s="187"/>
      <c r="V161" s="188" t="s">
        <v>243</v>
      </c>
      <c r="W161" s="189"/>
      <c r="X161" s="189"/>
      <c r="Y161" s="189"/>
      <c r="Z161" s="189"/>
      <c r="AA161" s="190"/>
      <c r="AB161" s="191">
        <v>3.737E-2</v>
      </c>
      <c r="AC161" s="192"/>
      <c r="AD161" s="192"/>
      <c r="AE161" s="192"/>
      <c r="AF161" s="193"/>
      <c r="AG161" s="69" t="s">
        <v>23</v>
      </c>
      <c r="AH161" s="70"/>
      <c r="AI161" s="70"/>
      <c r="AJ161" s="70"/>
      <c r="AK161" s="70"/>
      <c r="AL161" s="71">
        <f t="shared" si="3"/>
        <v>53256</v>
      </c>
      <c r="AM161" s="72"/>
      <c r="AN161" s="72"/>
      <c r="AO161" s="73"/>
      <c r="AP161" s="194">
        <v>2038</v>
      </c>
      <c r="AQ161" s="59"/>
      <c r="AR161" s="59"/>
      <c r="AS161" s="97">
        <v>2038</v>
      </c>
      <c r="AT161" s="98"/>
      <c r="AU161" s="194"/>
      <c r="AV161" s="97">
        <v>2038</v>
      </c>
      <c r="AW161" s="98"/>
      <c r="AX161" s="194"/>
      <c r="AY161" s="97">
        <v>2038</v>
      </c>
      <c r="AZ161" s="98"/>
      <c r="BA161" s="194"/>
      <c r="BB161" s="97">
        <v>2038</v>
      </c>
      <c r="BC161" s="98"/>
      <c r="BD161" s="194"/>
      <c r="BE161" s="97">
        <v>2038</v>
      </c>
      <c r="BF161" s="98"/>
      <c r="BG161" s="194"/>
      <c r="BH161" s="97">
        <v>2038</v>
      </c>
      <c r="BI161" s="98"/>
      <c r="BJ161" s="194"/>
      <c r="BK161" s="97">
        <v>2038</v>
      </c>
      <c r="BL161" s="98"/>
      <c r="BM161" s="194"/>
      <c r="BN161" s="97">
        <v>2038</v>
      </c>
      <c r="BO161" s="98"/>
      <c r="BP161" s="194"/>
      <c r="BQ161" s="97">
        <v>2038</v>
      </c>
      <c r="BR161" s="98"/>
      <c r="BS161" s="194"/>
      <c r="BT161" s="97">
        <v>2038</v>
      </c>
      <c r="BU161" s="98"/>
      <c r="BV161" s="194"/>
      <c r="BW161" s="97">
        <v>2038</v>
      </c>
      <c r="BX161" s="98"/>
      <c r="BY161" s="99"/>
      <c r="BZ161" s="60">
        <v>2400</v>
      </c>
      <c r="CA161" s="59"/>
      <c r="CB161" s="59"/>
      <c r="CC161" s="59">
        <v>2400</v>
      </c>
      <c r="CD161" s="59"/>
      <c r="CE161" s="59"/>
      <c r="CF161" s="59">
        <v>2400</v>
      </c>
      <c r="CG161" s="59"/>
      <c r="CH161" s="59"/>
      <c r="CI161" s="59">
        <v>2400</v>
      </c>
      <c r="CJ161" s="59"/>
      <c r="CK161" s="59"/>
      <c r="CL161" s="59">
        <v>2400</v>
      </c>
      <c r="CM161" s="59"/>
      <c r="CN161" s="59"/>
      <c r="CO161" s="59">
        <v>2400</v>
      </c>
      <c r="CP161" s="59"/>
      <c r="CQ161" s="59"/>
      <c r="CR161" s="59">
        <v>2400</v>
      </c>
      <c r="CS161" s="59"/>
      <c r="CT161" s="59"/>
      <c r="CU161" s="59">
        <v>2400</v>
      </c>
      <c r="CV161" s="59"/>
      <c r="CW161" s="59"/>
      <c r="CX161" s="59">
        <v>2400</v>
      </c>
      <c r="CY161" s="59"/>
      <c r="CZ161" s="59"/>
      <c r="DA161" s="59">
        <v>2400</v>
      </c>
      <c r="DB161" s="59"/>
      <c r="DC161" s="59"/>
      <c r="DD161" s="59">
        <v>2400</v>
      </c>
      <c r="DE161" s="59"/>
      <c r="DF161" s="59"/>
      <c r="DG161" s="59">
        <v>2400</v>
      </c>
      <c r="DH161" s="59"/>
      <c r="DI161" s="59"/>
      <c r="DJ161" s="60"/>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102"/>
      <c r="ET161" s="60"/>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102"/>
      <c r="GD161" s="60"/>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102"/>
    </row>
    <row r="162" spans="2:221" ht="18" customHeight="1" x14ac:dyDescent="0.2">
      <c r="B162" s="135"/>
      <c r="C162" s="136"/>
      <c r="D162" s="136"/>
      <c r="E162" s="136"/>
      <c r="F162" s="136"/>
      <c r="G162" s="136"/>
      <c r="H162" s="136"/>
      <c r="I162" s="136"/>
      <c r="J162" s="136"/>
      <c r="K162" s="136"/>
      <c r="L162" s="136"/>
      <c r="M162" s="136"/>
      <c r="N162" s="136"/>
      <c r="O162" s="136"/>
      <c r="P162" s="136"/>
      <c r="Q162" s="136"/>
      <c r="R162" s="136"/>
      <c r="S162" s="136"/>
      <c r="T162" s="136"/>
      <c r="U162" s="137"/>
      <c r="V162" s="141"/>
      <c r="W162" s="142"/>
      <c r="X162" s="142"/>
      <c r="Y162" s="142"/>
      <c r="Z162" s="142"/>
      <c r="AA162" s="143"/>
      <c r="AB162" s="147"/>
      <c r="AC162" s="148"/>
      <c r="AD162" s="148"/>
      <c r="AE162" s="148"/>
      <c r="AF162" s="149"/>
      <c r="AG162" s="69" t="s">
        <v>24</v>
      </c>
      <c r="AH162" s="70"/>
      <c r="AI162" s="70"/>
      <c r="AJ162" s="70"/>
      <c r="AK162" s="70"/>
      <c r="AL162" s="71">
        <f t="shared" si="3"/>
        <v>55674</v>
      </c>
      <c r="AM162" s="72"/>
      <c r="AN162" s="72"/>
      <c r="AO162" s="73"/>
      <c r="AP162" s="194">
        <v>1836</v>
      </c>
      <c r="AQ162" s="59"/>
      <c r="AR162" s="59"/>
      <c r="AS162" s="97">
        <v>2145</v>
      </c>
      <c r="AT162" s="98"/>
      <c r="AU162" s="194"/>
      <c r="AV162" s="97">
        <v>2239</v>
      </c>
      <c r="AW162" s="98"/>
      <c r="AX162" s="194"/>
      <c r="AY162" s="97">
        <v>2822</v>
      </c>
      <c r="AZ162" s="98"/>
      <c r="BA162" s="194"/>
      <c r="BB162" s="97">
        <v>2226</v>
      </c>
      <c r="BC162" s="98"/>
      <c r="BD162" s="194"/>
      <c r="BE162" s="97">
        <v>2606</v>
      </c>
      <c r="BF162" s="98"/>
      <c r="BG162" s="194"/>
      <c r="BH162" s="97">
        <v>2649</v>
      </c>
      <c r="BI162" s="98"/>
      <c r="BJ162" s="194"/>
      <c r="BK162" s="97">
        <v>2739</v>
      </c>
      <c r="BL162" s="98"/>
      <c r="BM162" s="194"/>
      <c r="BN162" s="97">
        <v>2346</v>
      </c>
      <c r="BO162" s="98"/>
      <c r="BP162" s="194"/>
      <c r="BQ162" s="97">
        <v>2254</v>
      </c>
      <c r="BR162" s="98"/>
      <c r="BS162" s="194"/>
      <c r="BT162" s="97">
        <v>1822</v>
      </c>
      <c r="BU162" s="98"/>
      <c r="BV162" s="194"/>
      <c r="BW162" s="97">
        <v>1842</v>
      </c>
      <c r="BX162" s="98"/>
      <c r="BY162" s="99"/>
      <c r="BZ162" s="60">
        <v>1956</v>
      </c>
      <c r="CA162" s="59"/>
      <c r="CB162" s="59"/>
      <c r="CC162" s="59">
        <v>2229</v>
      </c>
      <c r="CD162" s="59"/>
      <c r="CE162" s="59"/>
      <c r="CF162" s="59">
        <v>2370</v>
      </c>
      <c r="CG162" s="59"/>
      <c r="CH162" s="59"/>
      <c r="CI162" s="59">
        <v>2260</v>
      </c>
      <c r="CJ162" s="59"/>
      <c r="CK162" s="59"/>
      <c r="CL162" s="59">
        <v>2488</v>
      </c>
      <c r="CM162" s="59"/>
      <c r="CN162" s="59"/>
      <c r="CO162" s="59">
        <v>2357</v>
      </c>
      <c r="CP162" s="59"/>
      <c r="CQ162" s="59"/>
      <c r="CR162" s="59">
        <v>2246</v>
      </c>
      <c r="CS162" s="59"/>
      <c r="CT162" s="59"/>
      <c r="CU162" s="59">
        <v>2579</v>
      </c>
      <c r="CV162" s="59"/>
      <c r="CW162" s="59"/>
      <c r="CX162" s="59">
        <v>2566</v>
      </c>
      <c r="CY162" s="59"/>
      <c r="CZ162" s="59"/>
      <c r="DA162" s="59">
        <v>2405</v>
      </c>
      <c r="DB162" s="59"/>
      <c r="DC162" s="59"/>
      <c r="DD162" s="59">
        <v>2202</v>
      </c>
      <c r="DE162" s="59"/>
      <c r="DF162" s="59"/>
      <c r="DG162" s="59">
        <v>2490</v>
      </c>
      <c r="DH162" s="59"/>
      <c r="DI162" s="102"/>
      <c r="DJ162" s="60"/>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102"/>
      <c r="ET162" s="60"/>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102"/>
      <c r="GD162" s="60"/>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102"/>
    </row>
    <row r="163" spans="2:221" ht="18" customHeight="1" x14ac:dyDescent="0.2">
      <c r="B163" s="161" t="s">
        <v>182</v>
      </c>
      <c r="C163" s="162"/>
      <c r="D163" s="162"/>
      <c r="E163" s="162"/>
      <c r="F163" s="162"/>
      <c r="G163" s="162"/>
      <c r="H163" s="162"/>
      <c r="I163" s="162"/>
      <c r="J163" s="162"/>
      <c r="K163" s="162"/>
      <c r="L163" s="162"/>
      <c r="M163" s="162"/>
      <c r="N163" s="162"/>
      <c r="O163" s="162"/>
      <c r="P163" s="162"/>
      <c r="Q163" s="162"/>
      <c r="R163" s="162"/>
      <c r="S163" s="162"/>
      <c r="T163" s="162"/>
      <c r="U163" s="163"/>
      <c r="V163" s="167" t="s">
        <v>244</v>
      </c>
      <c r="W163" s="168"/>
      <c r="X163" s="168"/>
      <c r="Y163" s="168"/>
      <c r="Z163" s="168"/>
      <c r="AA163" s="169"/>
      <c r="AB163" s="173">
        <v>3.406E-2</v>
      </c>
      <c r="AC163" s="174"/>
      <c r="AD163" s="174"/>
      <c r="AE163" s="174"/>
      <c r="AF163" s="175"/>
      <c r="AG163" s="91" t="s">
        <v>23</v>
      </c>
      <c r="AH163" s="92"/>
      <c r="AI163" s="92"/>
      <c r="AJ163" s="92"/>
      <c r="AK163" s="92"/>
      <c r="AL163" s="93">
        <f t="shared" si="3"/>
        <v>2232</v>
      </c>
      <c r="AM163" s="94"/>
      <c r="AN163" s="94"/>
      <c r="AO163" s="95"/>
      <c r="AP163" s="179">
        <v>87</v>
      </c>
      <c r="AQ163" s="64"/>
      <c r="AR163" s="64"/>
      <c r="AS163" s="386">
        <v>87</v>
      </c>
      <c r="AT163" s="183"/>
      <c r="AU163" s="179"/>
      <c r="AV163" s="386">
        <v>87</v>
      </c>
      <c r="AW163" s="183"/>
      <c r="AX163" s="179"/>
      <c r="AY163" s="386">
        <v>87</v>
      </c>
      <c r="AZ163" s="183"/>
      <c r="BA163" s="179"/>
      <c r="BB163" s="386">
        <v>87</v>
      </c>
      <c r="BC163" s="183"/>
      <c r="BD163" s="179"/>
      <c r="BE163" s="386">
        <v>87</v>
      </c>
      <c r="BF163" s="183"/>
      <c r="BG163" s="179"/>
      <c r="BH163" s="386">
        <v>87</v>
      </c>
      <c r="BI163" s="183"/>
      <c r="BJ163" s="179"/>
      <c r="BK163" s="386">
        <v>87</v>
      </c>
      <c r="BL163" s="183"/>
      <c r="BM163" s="179"/>
      <c r="BN163" s="386">
        <v>87</v>
      </c>
      <c r="BO163" s="183"/>
      <c r="BP163" s="179"/>
      <c r="BQ163" s="386">
        <v>87</v>
      </c>
      <c r="BR163" s="183"/>
      <c r="BS163" s="179"/>
      <c r="BT163" s="386">
        <v>87</v>
      </c>
      <c r="BU163" s="183"/>
      <c r="BV163" s="179"/>
      <c r="BW163" s="386">
        <v>87</v>
      </c>
      <c r="BX163" s="183"/>
      <c r="BY163" s="184"/>
      <c r="BZ163" s="180">
        <v>99</v>
      </c>
      <c r="CA163" s="64"/>
      <c r="CB163" s="64"/>
      <c r="CC163" s="64">
        <v>99</v>
      </c>
      <c r="CD163" s="64"/>
      <c r="CE163" s="64"/>
      <c r="CF163" s="64">
        <v>99</v>
      </c>
      <c r="CG163" s="64"/>
      <c r="CH163" s="64"/>
      <c r="CI163" s="64">
        <v>99</v>
      </c>
      <c r="CJ163" s="64"/>
      <c r="CK163" s="64"/>
      <c r="CL163" s="64">
        <v>99</v>
      </c>
      <c r="CM163" s="64"/>
      <c r="CN163" s="64"/>
      <c r="CO163" s="64">
        <v>99</v>
      </c>
      <c r="CP163" s="64"/>
      <c r="CQ163" s="64"/>
      <c r="CR163" s="64">
        <v>99</v>
      </c>
      <c r="CS163" s="64"/>
      <c r="CT163" s="64"/>
      <c r="CU163" s="64">
        <v>99</v>
      </c>
      <c r="CV163" s="64"/>
      <c r="CW163" s="64"/>
      <c r="CX163" s="64">
        <v>99</v>
      </c>
      <c r="CY163" s="64"/>
      <c r="CZ163" s="64"/>
      <c r="DA163" s="64">
        <v>99</v>
      </c>
      <c r="DB163" s="64"/>
      <c r="DC163" s="64"/>
      <c r="DD163" s="64">
        <v>99</v>
      </c>
      <c r="DE163" s="64"/>
      <c r="DF163" s="64"/>
      <c r="DG163" s="64">
        <v>99</v>
      </c>
      <c r="DH163" s="64"/>
      <c r="DI163" s="64"/>
      <c r="DJ163" s="180"/>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103"/>
      <c r="ET163" s="180"/>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103"/>
      <c r="GD163" s="180"/>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103"/>
    </row>
    <row r="164" spans="2:221" ht="18" customHeight="1" x14ac:dyDescent="0.2">
      <c r="B164" s="164"/>
      <c r="C164" s="165"/>
      <c r="D164" s="165"/>
      <c r="E164" s="165"/>
      <c r="F164" s="165"/>
      <c r="G164" s="165"/>
      <c r="H164" s="165"/>
      <c r="I164" s="165"/>
      <c r="J164" s="165"/>
      <c r="K164" s="165"/>
      <c r="L164" s="165"/>
      <c r="M164" s="165"/>
      <c r="N164" s="165"/>
      <c r="O164" s="165"/>
      <c r="P164" s="165"/>
      <c r="Q164" s="165"/>
      <c r="R164" s="165"/>
      <c r="S164" s="165"/>
      <c r="T164" s="165"/>
      <c r="U164" s="166"/>
      <c r="V164" s="170"/>
      <c r="W164" s="171"/>
      <c r="X164" s="171"/>
      <c r="Y164" s="171"/>
      <c r="Z164" s="171"/>
      <c r="AA164" s="172"/>
      <c r="AB164" s="176"/>
      <c r="AC164" s="177"/>
      <c r="AD164" s="177"/>
      <c r="AE164" s="177"/>
      <c r="AF164" s="178"/>
      <c r="AG164" s="91" t="s">
        <v>24</v>
      </c>
      <c r="AH164" s="92"/>
      <c r="AI164" s="92"/>
      <c r="AJ164" s="92"/>
      <c r="AK164" s="92"/>
      <c r="AL164" s="93">
        <f t="shared" si="3"/>
        <v>1722</v>
      </c>
      <c r="AM164" s="94"/>
      <c r="AN164" s="94"/>
      <c r="AO164" s="95"/>
      <c r="AP164" s="179">
        <v>70</v>
      </c>
      <c r="AQ164" s="64"/>
      <c r="AR164" s="64"/>
      <c r="AS164" s="386">
        <v>124</v>
      </c>
      <c r="AT164" s="183"/>
      <c r="AU164" s="179"/>
      <c r="AV164" s="386">
        <v>84</v>
      </c>
      <c r="AW164" s="183"/>
      <c r="AX164" s="179"/>
      <c r="AY164" s="386">
        <v>114</v>
      </c>
      <c r="AZ164" s="183"/>
      <c r="BA164" s="179"/>
      <c r="BB164" s="386">
        <v>110</v>
      </c>
      <c r="BC164" s="183"/>
      <c r="BD164" s="179"/>
      <c r="BE164" s="386">
        <v>102</v>
      </c>
      <c r="BF164" s="183"/>
      <c r="BG164" s="179"/>
      <c r="BH164" s="386">
        <v>97</v>
      </c>
      <c r="BI164" s="183"/>
      <c r="BJ164" s="179"/>
      <c r="BK164" s="386">
        <v>115</v>
      </c>
      <c r="BL164" s="183"/>
      <c r="BM164" s="179"/>
      <c r="BN164" s="386">
        <v>72</v>
      </c>
      <c r="BO164" s="183"/>
      <c r="BP164" s="179"/>
      <c r="BQ164" s="386">
        <v>113</v>
      </c>
      <c r="BR164" s="183"/>
      <c r="BS164" s="179"/>
      <c r="BT164" s="386">
        <v>72</v>
      </c>
      <c r="BU164" s="183"/>
      <c r="BV164" s="179"/>
      <c r="BW164" s="386">
        <v>187</v>
      </c>
      <c r="BX164" s="183"/>
      <c r="BY164" s="184"/>
      <c r="BZ164" s="180">
        <v>40</v>
      </c>
      <c r="CA164" s="64"/>
      <c r="CB164" s="64"/>
      <c r="CC164" s="64">
        <v>0</v>
      </c>
      <c r="CD164" s="64"/>
      <c r="CE164" s="64"/>
      <c r="CF164" s="64">
        <v>0</v>
      </c>
      <c r="CG164" s="64"/>
      <c r="CH164" s="64"/>
      <c r="CI164" s="64">
        <v>0</v>
      </c>
      <c r="CJ164" s="64"/>
      <c r="CK164" s="64"/>
      <c r="CL164" s="64">
        <v>29</v>
      </c>
      <c r="CM164" s="64"/>
      <c r="CN164" s="64"/>
      <c r="CO164" s="64">
        <v>67</v>
      </c>
      <c r="CP164" s="64"/>
      <c r="CQ164" s="64"/>
      <c r="CR164" s="64">
        <v>67</v>
      </c>
      <c r="CS164" s="64"/>
      <c r="CT164" s="64"/>
      <c r="CU164" s="64">
        <v>47</v>
      </c>
      <c r="CV164" s="64"/>
      <c r="CW164" s="64"/>
      <c r="CX164" s="64">
        <v>60</v>
      </c>
      <c r="CY164" s="64"/>
      <c r="CZ164" s="64"/>
      <c r="DA164" s="64">
        <v>55</v>
      </c>
      <c r="DB164" s="64"/>
      <c r="DC164" s="64"/>
      <c r="DD164" s="64">
        <v>44</v>
      </c>
      <c r="DE164" s="64"/>
      <c r="DF164" s="64"/>
      <c r="DG164" s="64">
        <v>53</v>
      </c>
      <c r="DH164" s="64"/>
      <c r="DI164" s="103"/>
      <c r="DJ164" s="180"/>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103"/>
      <c r="ET164" s="180"/>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103"/>
      <c r="GD164" s="180"/>
      <c r="GE164" s="64"/>
      <c r="GF164" s="64"/>
      <c r="GG164" s="64"/>
      <c r="GH164" s="64"/>
      <c r="GI164" s="64"/>
      <c r="GJ164" s="64"/>
      <c r="GK164" s="64"/>
      <c r="GL164" s="64"/>
      <c r="GM164" s="64"/>
      <c r="GN164" s="64"/>
      <c r="GO164" s="64"/>
      <c r="GP164" s="64"/>
      <c r="GQ164" s="64"/>
      <c r="GR164" s="64"/>
      <c r="GS164" s="64"/>
      <c r="GT164" s="64"/>
      <c r="GU164" s="64"/>
      <c r="GV164" s="64"/>
      <c r="GW164" s="64"/>
      <c r="GX164" s="64"/>
      <c r="GY164" s="64"/>
      <c r="GZ164" s="64"/>
      <c r="HA164" s="64"/>
      <c r="HB164" s="64"/>
      <c r="HC164" s="64"/>
      <c r="HD164" s="64"/>
      <c r="HE164" s="64"/>
      <c r="HF164" s="64"/>
      <c r="HG164" s="64"/>
      <c r="HH164" s="64"/>
      <c r="HI164" s="64"/>
      <c r="HJ164" s="64"/>
      <c r="HK164" s="64"/>
      <c r="HL164" s="64"/>
      <c r="HM164" s="103"/>
    </row>
    <row r="165" spans="2:221" ht="18" customHeight="1" x14ac:dyDescent="0.2">
      <c r="B165" s="185" t="s">
        <v>183</v>
      </c>
      <c r="C165" s="186"/>
      <c r="D165" s="186"/>
      <c r="E165" s="186"/>
      <c r="F165" s="186"/>
      <c r="G165" s="186"/>
      <c r="H165" s="186"/>
      <c r="I165" s="186"/>
      <c r="J165" s="186"/>
      <c r="K165" s="186"/>
      <c r="L165" s="186"/>
      <c r="M165" s="186"/>
      <c r="N165" s="186"/>
      <c r="O165" s="186"/>
      <c r="P165" s="186"/>
      <c r="Q165" s="186"/>
      <c r="R165" s="186"/>
      <c r="S165" s="186"/>
      <c r="T165" s="186"/>
      <c r="U165" s="187"/>
      <c r="V165" s="188" t="s">
        <v>245</v>
      </c>
      <c r="W165" s="189"/>
      <c r="X165" s="189"/>
      <c r="Y165" s="189"/>
      <c r="Z165" s="189"/>
      <c r="AA165" s="190"/>
      <c r="AB165" s="191">
        <v>3.1119999999999998E-2</v>
      </c>
      <c r="AC165" s="192"/>
      <c r="AD165" s="192"/>
      <c r="AE165" s="192"/>
      <c r="AF165" s="193"/>
      <c r="AG165" s="69" t="s">
        <v>23</v>
      </c>
      <c r="AH165" s="70"/>
      <c r="AI165" s="70"/>
      <c r="AJ165" s="70"/>
      <c r="AK165" s="70"/>
      <c r="AL165" s="71">
        <f t="shared" si="3"/>
        <v>4716</v>
      </c>
      <c r="AM165" s="72"/>
      <c r="AN165" s="72"/>
      <c r="AO165" s="73"/>
      <c r="AP165" s="194">
        <v>187</v>
      </c>
      <c r="AQ165" s="59"/>
      <c r="AR165" s="59"/>
      <c r="AS165" s="97">
        <v>187</v>
      </c>
      <c r="AT165" s="98"/>
      <c r="AU165" s="194"/>
      <c r="AV165" s="97">
        <v>187</v>
      </c>
      <c r="AW165" s="98"/>
      <c r="AX165" s="194"/>
      <c r="AY165" s="97">
        <v>187</v>
      </c>
      <c r="AZ165" s="98"/>
      <c r="BA165" s="194"/>
      <c r="BB165" s="97">
        <v>187</v>
      </c>
      <c r="BC165" s="98"/>
      <c r="BD165" s="194"/>
      <c r="BE165" s="97">
        <v>187</v>
      </c>
      <c r="BF165" s="98"/>
      <c r="BG165" s="194"/>
      <c r="BH165" s="97">
        <v>187</v>
      </c>
      <c r="BI165" s="98"/>
      <c r="BJ165" s="194"/>
      <c r="BK165" s="97">
        <v>187</v>
      </c>
      <c r="BL165" s="98"/>
      <c r="BM165" s="194"/>
      <c r="BN165" s="97">
        <v>187</v>
      </c>
      <c r="BO165" s="98"/>
      <c r="BP165" s="194"/>
      <c r="BQ165" s="97">
        <v>187</v>
      </c>
      <c r="BR165" s="98"/>
      <c r="BS165" s="194"/>
      <c r="BT165" s="97">
        <v>187</v>
      </c>
      <c r="BU165" s="98"/>
      <c r="BV165" s="194"/>
      <c r="BW165" s="97">
        <v>187</v>
      </c>
      <c r="BX165" s="98"/>
      <c r="BY165" s="99"/>
      <c r="BZ165" s="60">
        <v>206</v>
      </c>
      <c r="CA165" s="59"/>
      <c r="CB165" s="59"/>
      <c r="CC165" s="59">
        <v>206</v>
      </c>
      <c r="CD165" s="59"/>
      <c r="CE165" s="59"/>
      <c r="CF165" s="59">
        <v>206</v>
      </c>
      <c r="CG165" s="59"/>
      <c r="CH165" s="59"/>
      <c r="CI165" s="59">
        <v>206</v>
      </c>
      <c r="CJ165" s="59"/>
      <c r="CK165" s="59"/>
      <c r="CL165" s="59">
        <v>206</v>
      </c>
      <c r="CM165" s="59"/>
      <c r="CN165" s="59"/>
      <c r="CO165" s="59">
        <v>206</v>
      </c>
      <c r="CP165" s="59"/>
      <c r="CQ165" s="59"/>
      <c r="CR165" s="59">
        <v>206</v>
      </c>
      <c r="CS165" s="59"/>
      <c r="CT165" s="59"/>
      <c r="CU165" s="59">
        <v>206</v>
      </c>
      <c r="CV165" s="59"/>
      <c r="CW165" s="59"/>
      <c r="CX165" s="59">
        <v>206</v>
      </c>
      <c r="CY165" s="59"/>
      <c r="CZ165" s="59"/>
      <c r="DA165" s="59">
        <v>206</v>
      </c>
      <c r="DB165" s="59"/>
      <c r="DC165" s="59"/>
      <c r="DD165" s="59">
        <v>206</v>
      </c>
      <c r="DE165" s="59"/>
      <c r="DF165" s="59"/>
      <c r="DG165" s="59">
        <v>206</v>
      </c>
      <c r="DH165" s="59"/>
      <c r="DI165" s="59"/>
      <c r="DJ165" s="60"/>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102"/>
      <c r="ET165" s="60"/>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102"/>
      <c r="GD165" s="60"/>
      <c r="GE165" s="59"/>
      <c r="GF165" s="59"/>
      <c r="GG165" s="59"/>
      <c r="GH165" s="59"/>
      <c r="GI165" s="59"/>
      <c r="GJ165" s="59"/>
      <c r="GK165" s="59"/>
      <c r="GL165" s="59"/>
      <c r="GM165" s="59"/>
      <c r="GN165" s="59"/>
      <c r="GO165" s="59"/>
      <c r="GP165" s="59"/>
      <c r="GQ165" s="59"/>
      <c r="GR165" s="59"/>
      <c r="GS165" s="59"/>
      <c r="GT165" s="59"/>
      <c r="GU165" s="59"/>
      <c r="GV165" s="59"/>
      <c r="GW165" s="59"/>
      <c r="GX165" s="59"/>
      <c r="GY165" s="59"/>
      <c r="GZ165" s="59"/>
      <c r="HA165" s="59"/>
      <c r="HB165" s="59"/>
      <c r="HC165" s="59"/>
      <c r="HD165" s="59"/>
      <c r="HE165" s="59"/>
      <c r="HF165" s="59"/>
      <c r="HG165" s="59"/>
      <c r="HH165" s="59"/>
      <c r="HI165" s="59"/>
      <c r="HJ165" s="59"/>
      <c r="HK165" s="59"/>
      <c r="HL165" s="59"/>
      <c r="HM165" s="102"/>
    </row>
    <row r="166" spans="2:221" ht="18" customHeight="1" x14ac:dyDescent="0.2">
      <c r="B166" s="135"/>
      <c r="C166" s="136"/>
      <c r="D166" s="136"/>
      <c r="E166" s="136"/>
      <c r="F166" s="136"/>
      <c r="G166" s="136"/>
      <c r="H166" s="136"/>
      <c r="I166" s="136"/>
      <c r="J166" s="136"/>
      <c r="K166" s="136"/>
      <c r="L166" s="136"/>
      <c r="M166" s="136"/>
      <c r="N166" s="136"/>
      <c r="O166" s="136"/>
      <c r="P166" s="136"/>
      <c r="Q166" s="136"/>
      <c r="R166" s="136"/>
      <c r="S166" s="136"/>
      <c r="T166" s="136"/>
      <c r="U166" s="137"/>
      <c r="V166" s="141"/>
      <c r="W166" s="142"/>
      <c r="X166" s="142"/>
      <c r="Y166" s="142"/>
      <c r="Z166" s="142"/>
      <c r="AA166" s="143"/>
      <c r="AB166" s="147"/>
      <c r="AC166" s="148"/>
      <c r="AD166" s="148"/>
      <c r="AE166" s="148"/>
      <c r="AF166" s="149"/>
      <c r="AG166" s="69" t="s">
        <v>24</v>
      </c>
      <c r="AH166" s="70"/>
      <c r="AI166" s="70"/>
      <c r="AJ166" s="70"/>
      <c r="AK166" s="70"/>
      <c r="AL166" s="71">
        <f t="shared" si="3"/>
        <v>4820</v>
      </c>
      <c r="AM166" s="72"/>
      <c r="AN166" s="72"/>
      <c r="AO166" s="73"/>
      <c r="AP166" s="194">
        <v>122</v>
      </c>
      <c r="AQ166" s="59"/>
      <c r="AR166" s="59"/>
      <c r="AS166" s="97">
        <v>148</v>
      </c>
      <c r="AT166" s="98"/>
      <c r="AU166" s="194"/>
      <c r="AV166" s="97">
        <v>160</v>
      </c>
      <c r="AW166" s="98"/>
      <c r="AX166" s="194"/>
      <c r="AY166" s="97">
        <v>229</v>
      </c>
      <c r="AZ166" s="98"/>
      <c r="BA166" s="194"/>
      <c r="BB166" s="97">
        <v>226</v>
      </c>
      <c r="BC166" s="98"/>
      <c r="BD166" s="194"/>
      <c r="BE166" s="97">
        <v>237</v>
      </c>
      <c r="BF166" s="98"/>
      <c r="BG166" s="194"/>
      <c r="BH166" s="97">
        <v>238</v>
      </c>
      <c r="BI166" s="98"/>
      <c r="BJ166" s="194"/>
      <c r="BK166" s="97">
        <v>263</v>
      </c>
      <c r="BL166" s="98"/>
      <c r="BM166" s="194"/>
      <c r="BN166" s="97">
        <v>231</v>
      </c>
      <c r="BO166" s="98"/>
      <c r="BP166" s="194"/>
      <c r="BQ166" s="97">
        <v>203</v>
      </c>
      <c r="BR166" s="98"/>
      <c r="BS166" s="194"/>
      <c r="BT166" s="97">
        <v>220</v>
      </c>
      <c r="BU166" s="98"/>
      <c r="BV166" s="194"/>
      <c r="BW166" s="97">
        <v>176</v>
      </c>
      <c r="BX166" s="98"/>
      <c r="BY166" s="99"/>
      <c r="BZ166" s="60">
        <v>154</v>
      </c>
      <c r="CA166" s="59"/>
      <c r="CB166" s="59"/>
      <c r="CC166" s="59">
        <v>181</v>
      </c>
      <c r="CD166" s="59"/>
      <c r="CE166" s="59"/>
      <c r="CF166" s="59">
        <v>207</v>
      </c>
      <c r="CG166" s="59"/>
      <c r="CH166" s="59"/>
      <c r="CI166" s="59">
        <v>207</v>
      </c>
      <c r="CJ166" s="59"/>
      <c r="CK166" s="59"/>
      <c r="CL166" s="59">
        <v>221</v>
      </c>
      <c r="CM166" s="59"/>
      <c r="CN166" s="59"/>
      <c r="CO166" s="59">
        <v>197</v>
      </c>
      <c r="CP166" s="59"/>
      <c r="CQ166" s="59"/>
      <c r="CR166" s="59">
        <v>174</v>
      </c>
      <c r="CS166" s="59"/>
      <c r="CT166" s="59"/>
      <c r="CU166" s="59">
        <v>218</v>
      </c>
      <c r="CV166" s="59"/>
      <c r="CW166" s="59"/>
      <c r="CX166" s="59">
        <v>231</v>
      </c>
      <c r="CY166" s="59"/>
      <c r="CZ166" s="59"/>
      <c r="DA166" s="59">
        <v>191</v>
      </c>
      <c r="DB166" s="59"/>
      <c r="DC166" s="59"/>
      <c r="DD166" s="59">
        <v>192</v>
      </c>
      <c r="DE166" s="59"/>
      <c r="DF166" s="59"/>
      <c r="DG166" s="59">
        <v>194</v>
      </c>
      <c r="DH166" s="59"/>
      <c r="DI166" s="102"/>
      <c r="DJ166" s="60"/>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102"/>
      <c r="ET166" s="60"/>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102"/>
      <c r="GD166" s="60"/>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102"/>
    </row>
    <row r="167" spans="2:221" ht="18" customHeight="1" x14ac:dyDescent="0.2">
      <c r="B167" s="161" t="s">
        <v>184</v>
      </c>
      <c r="C167" s="162"/>
      <c r="D167" s="162"/>
      <c r="E167" s="162"/>
      <c r="F167" s="162"/>
      <c r="G167" s="162"/>
      <c r="H167" s="162"/>
      <c r="I167" s="162"/>
      <c r="J167" s="162"/>
      <c r="K167" s="162"/>
      <c r="L167" s="162"/>
      <c r="M167" s="162"/>
      <c r="N167" s="162"/>
      <c r="O167" s="162"/>
      <c r="P167" s="162"/>
      <c r="Q167" s="162"/>
      <c r="R167" s="162"/>
      <c r="S167" s="162"/>
      <c r="T167" s="162"/>
      <c r="U167" s="163"/>
      <c r="V167" s="167" t="s">
        <v>246</v>
      </c>
      <c r="W167" s="168"/>
      <c r="X167" s="168"/>
      <c r="Y167" s="168"/>
      <c r="Z167" s="168"/>
      <c r="AA167" s="169"/>
      <c r="AB167" s="173">
        <v>1.64E-3</v>
      </c>
      <c r="AC167" s="174"/>
      <c r="AD167" s="174"/>
      <c r="AE167" s="174"/>
      <c r="AF167" s="175"/>
      <c r="AG167" s="91" t="s">
        <v>23</v>
      </c>
      <c r="AH167" s="92"/>
      <c r="AI167" s="92"/>
      <c r="AJ167" s="92"/>
      <c r="AK167" s="92"/>
      <c r="AL167" s="93">
        <f t="shared" si="3"/>
        <v>540</v>
      </c>
      <c r="AM167" s="94"/>
      <c r="AN167" s="94"/>
      <c r="AO167" s="95"/>
      <c r="AP167" s="179">
        <v>18</v>
      </c>
      <c r="AQ167" s="64"/>
      <c r="AR167" s="64"/>
      <c r="AS167" s="386">
        <v>18</v>
      </c>
      <c r="AT167" s="183"/>
      <c r="AU167" s="179"/>
      <c r="AV167" s="386">
        <v>18</v>
      </c>
      <c r="AW167" s="183"/>
      <c r="AX167" s="179"/>
      <c r="AY167" s="386">
        <v>18</v>
      </c>
      <c r="AZ167" s="183"/>
      <c r="BA167" s="179"/>
      <c r="BB167" s="386">
        <v>18</v>
      </c>
      <c r="BC167" s="183"/>
      <c r="BD167" s="179"/>
      <c r="BE167" s="386">
        <v>18</v>
      </c>
      <c r="BF167" s="183"/>
      <c r="BG167" s="179"/>
      <c r="BH167" s="386">
        <v>18</v>
      </c>
      <c r="BI167" s="183"/>
      <c r="BJ167" s="179"/>
      <c r="BK167" s="386">
        <v>18</v>
      </c>
      <c r="BL167" s="183"/>
      <c r="BM167" s="179"/>
      <c r="BN167" s="386">
        <v>18</v>
      </c>
      <c r="BO167" s="183"/>
      <c r="BP167" s="179"/>
      <c r="BQ167" s="386">
        <v>18</v>
      </c>
      <c r="BR167" s="183"/>
      <c r="BS167" s="179"/>
      <c r="BT167" s="386">
        <v>18</v>
      </c>
      <c r="BU167" s="183"/>
      <c r="BV167" s="179"/>
      <c r="BW167" s="386">
        <v>18</v>
      </c>
      <c r="BX167" s="183"/>
      <c r="BY167" s="184"/>
      <c r="BZ167" s="180">
        <v>27</v>
      </c>
      <c r="CA167" s="64"/>
      <c r="CB167" s="64"/>
      <c r="CC167" s="64">
        <v>27</v>
      </c>
      <c r="CD167" s="64"/>
      <c r="CE167" s="64"/>
      <c r="CF167" s="64">
        <v>27</v>
      </c>
      <c r="CG167" s="64"/>
      <c r="CH167" s="64"/>
      <c r="CI167" s="64">
        <v>27</v>
      </c>
      <c r="CJ167" s="64"/>
      <c r="CK167" s="64"/>
      <c r="CL167" s="64">
        <v>27</v>
      </c>
      <c r="CM167" s="64"/>
      <c r="CN167" s="64"/>
      <c r="CO167" s="64">
        <v>27</v>
      </c>
      <c r="CP167" s="64"/>
      <c r="CQ167" s="64"/>
      <c r="CR167" s="64">
        <v>27</v>
      </c>
      <c r="CS167" s="64"/>
      <c r="CT167" s="64"/>
      <c r="CU167" s="64">
        <v>27</v>
      </c>
      <c r="CV167" s="64"/>
      <c r="CW167" s="64"/>
      <c r="CX167" s="64">
        <v>27</v>
      </c>
      <c r="CY167" s="64"/>
      <c r="CZ167" s="64"/>
      <c r="DA167" s="64">
        <v>27</v>
      </c>
      <c r="DB167" s="64"/>
      <c r="DC167" s="64"/>
      <c r="DD167" s="64">
        <v>27</v>
      </c>
      <c r="DE167" s="64"/>
      <c r="DF167" s="64"/>
      <c r="DG167" s="64">
        <v>27</v>
      </c>
      <c r="DH167" s="64"/>
      <c r="DI167" s="64"/>
      <c r="DJ167" s="180"/>
      <c r="DK167" s="64"/>
      <c r="DL167" s="64"/>
      <c r="DM167" s="64"/>
      <c r="DN167" s="64"/>
      <c r="DO167" s="64"/>
      <c r="DP167" s="64"/>
      <c r="DQ167" s="64"/>
      <c r="DR167" s="64"/>
      <c r="DS167" s="64"/>
      <c r="DT167" s="64"/>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4"/>
      <c r="EQ167" s="64"/>
      <c r="ER167" s="64"/>
      <c r="ES167" s="103"/>
      <c r="ET167" s="180"/>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103"/>
      <c r="GD167" s="180"/>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103"/>
    </row>
    <row r="168" spans="2:221" ht="18" customHeight="1" x14ac:dyDescent="0.2">
      <c r="B168" s="164"/>
      <c r="C168" s="165"/>
      <c r="D168" s="165"/>
      <c r="E168" s="165"/>
      <c r="F168" s="165"/>
      <c r="G168" s="165"/>
      <c r="H168" s="165"/>
      <c r="I168" s="165"/>
      <c r="J168" s="165"/>
      <c r="K168" s="165"/>
      <c r="L168" s="165"/>
      <c r="M168" s="165"/>
      <c r="N168" s="165"/>
      <c r="O168" s="165"/>
      <c r="P168" s="165"/>
      <c r="Q168" s="165"/>
      <c r="R168" s="165"/>
      <c r="S168" s="165"/>
      <c r="T168" s="165"/>
      <c r="U168" s="166"/>
      <c r="V168" s="170"/>
      <c r="W168" s="171"/>
      <c r="X168" s="171"/>
      <c r="Y168" s="171"/>
      <c r="Z168" s="171"/>
      <c r="AA168" s="172"/>
      <c r="AB168" s="176"/>
      <c r="AC168" s="177"/>
      <c r="AD168" s="177"/>
      <c r="AE168" s="177"/>
      <c r="AF168" s="178"/>
      <c r="AG168" s="91" t="s">
        <v>24</v>
      </c>
      <c r="AH168" s="92"/>
      <c r="AI168" s="92"/>
      <c r="AJ168" s="92"/>
      <c r="AK168" s="92"/>
      <c r="AL168" s="93">
        <f t="shared" si="3"/>
        <v>655</v>
      </c>
      <c r="AM168" s="94"/>
      <c r="AN168" s="94"/>
      <c r="AO168" s="95"/>
      <c r="AP168" s="179">
        <v>21</v>
      </c>
      <c r="AQ168" s="64"/>
      <c r="AR168" s="64"/>
      <c r="AS168" s="386">
        <v>30</v>
      </c>
      <c r="AT168" s="183"/>
      <c r="AU168" s="179"/>
      <c r="AV168" s="386">
        <v>24</v>
      </c>
      <c r="AW168" s="183"/>
      <c r="AX168" s="179"/>
      <c r="AY168" s="386">
        <v>83</v>
      </c>
      <c r="AZ168" s="183"/>
      <c r="BA168" s="179"/>
      <c r="BB168" s="386">
        <v>27</v>
      </c>
      <c r="BC168" s="183"/>
      <c r="BD168" s="179"/>
      <c r="BE168" s="386">
        <v>30</v>
      </c>
      <c r="BF168" s="183"/>
      <c r="BG168" s="179"/>
      <c r="BH168" s="386">
        <v>20</v>
      </c>
      <c r="BI168" s="183"/>
      <c r="BJ168" s="179"/>
      <c r="BK168" s="386">
        <v>33</v>
      </c>
      <c r="BL168" s="183"/>
      <c r="BM168" s="179"/>
      <c r="BN168" s="386">
        <v>31</v>
      </c>
      <c r="BO168" s="183"/>
      <c r="BP168" s="179"/>
      <c r="BQ168" s="386">
        <v>41</v>
      </c>
      <c r="BR168" s="183"/>
      <c r="BS168" s="179"/>
      <c r="BT168" s="386">
        <v>33</v>
      </c>
      <c r="BU168" s="183"/>
      <c r="BV168" s="179"/>
      <c r="BW168" s="386">
        <v>21</v>
      </c>
      <c r="BX168" s="183"/>
      <c r="BY168" s="184"/>
      <c r="BZ168" s="180">
        <v>35</v>
      </c>
      <c r="CA168" s="64"/>
      <c r="CB168" s="64"/>
      <c r="CC168" s="64">
        <v>24</v>
      </c>
      <c r="CD168" s="64"/>
      <c r="CE168" s="64"/>
      <c r="CF168" s="64">
        <v>21</v>
      </c>
      <c r="CG168" s="64"/>
      <c r="CH168" s="64"/>
      <c r="CI168" s="64">
        <v>16</v>
      </c>
      <c r="CJ168" s="64"/>
      <c r="CK168" s="64"/>
      <c r="CL168" s="64">
        <v>18</v>
      </c>
      <c r="CM168" s="64"/>
      <c r="CN168" s="64"/>
      <c r="CO168" s="64">
        <v>29</v>
      </c>
      <c r="CP168" s="64"/>
      <c r="CQ168" s="64"/>
      <c r="CR168" s="64">
        <v>25</v>
      </c>
      <c r="CS168" s="64"/>
      <c r="CT168" s="64"/>
      <c r="CU168" s="64">
        <v>37</v>
      </c>
      <c r="CV168" s="64"/>
      <c r="CW168" s="64"/>
      <c r="CX168" s="64">
        <v>17</v>
      </c>
      <c r="CY168" s="64"/>
      <c r="CZ168" s="64"/>
      <c r="DA168" s="64">
        <v>15</v>
      </c>
      <c r="DB168" s="64"/>
      <c r="DC168" s="64"/>
      <c r="DD168" s="64">
        <v>13</v>
      </c>
      <c r="DE168" s="64"/>
      <c r="DF168" s="64"/>
      <c r="DG168" s="64">
        <v>11</v>
      </c>
      <c r="DH168" s="64"/>
      <c r="DI168" s="103"/>
      <c r="DJ168" s="180"/>
      <c r="DK168" s="64"/>
      <c r="DL168" s="64"/>
      <c r="DM168" s="64"/>
      <c r="DN168" s="64"/>
      <c r="DO168" s="64"/>
      <c r="DP168" s="64"/>
      <c r="DQ168" s="64"/>
      <c r="DR168" s="64"/>
      <c r="DS168" s="64"/>
      <c r="DT168" s="64"/>
      <c r="DU168" s="64"/>
      <c r="DV168" s="64"/>
      <c r="DW168" s="64"/>
      <c r="DX168" s="64"/>
      <c r="DY168" s="64"/>
      <c r="DZ168" s="64"/>
      <c r="EA168" s="64"/>
      <c r="EB168" s="64"/>
      <c r="EC168" s="64"/>
      <c r="ED168" s="64"/>
      <c r="EE168" s="64"/>
      <c r="EF168" s="64"/>
      <c r="EG168" s="64"/>
      <c r="EH168" s="64"/>
      <c r="EI168" s="64"/>
      <c r="EJ168" s="64"/>
      <c r="EK168" s="64"/>
      <c r="EL168" s="64"/>
      <c r="EM168" s="64"/>
      <c r="EN168" s="64"/>
      <c r="EO168" s="64"/>
      <c r="EP168" s="64"/>
      <c r="EQ168" s="64"/>
      <c r="ER168" s="64"/>
      <c r="ES168" s="103"/>
      <c r="ET168" s="180"/>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103"/>
      <c r="GD168" s="180"/>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103"/>
    </row>
    <row r="169" spans="2:221" ht="18" customHeight="1" x14ac:dyDescent="0.2">
      <c r="B169" s="185" t="s">
        <v>185</v>
      </c>
      <c r="C169" s="186"/>
      <c r="D169" s="186"/>
      <c r="E169" s="186"/>
      <c r="F169" s="186"/>
      <c r="G169" s="186"/>
      <c r="H169" s="186"/>
      <c r="I169" s="186"/>
      <c r="J169" s="186"/>
      <c r="K169" s="186"/>
      <c r="L169" s="186"/>
      <c r="M169" s="186"/>
      <c r="N169" s="186"/>
      <c r="O169" s="186"/>
      <c r="P169" s="186"/>
      <c r="Q169" s="186"/>
      <c r="R169" s="186"/>
      <c r="S169" s="186"/>
      <c r="T169" s="186"/>
      <c r="U169" s="187"/>
      <c r="V169" s="188" t="s">
        <v>247</v>
      </c>
      <c r="W169" s="189"/>
      <c r="X169" s="189"/>
      <c r="Y169" s="189"/>
      <c r="Z169" s="189"/>
      <c r="AA169" s="190"/>
      <c r="AB169" s="191">
        <v>7.7999999999999999E-4</v>
      </c>
      <c r="AC169" s="192"/>
      <c r="AD169" s="192"/>
      <c r="AE169" s="192"/>
      <c r="AF169" s="193"/>
      <c r="AG169" s="69" t="s">
        <v>23</v>
      </c>
      <c r="AH169" s="70"/>
      <c r="AI169" s="70"/>
      <c r="AJ169" s="70"/>
      <c r="AK169" s="70"/>
      <c r="AL169" s="71">
        <f t="shared" si="3"/>
        <v>12</v>
      </c>
      <c r="AM169" s="72"/>
      <c r="AN169" s="72"/>
      <c r="AO169" s="73"/>
      <c r="AP169" s="194">
        <v>1</v>
      </c>
      <c r="AQ169" s="59"/>
      <c r="AR169" s="59"/>
      <c r="AS169" s="97">
        <v>1</v>
      </c>
      <c r="AT169" s="98"/>
      <c r="AU169" s="194"/>
      <c r="AV169" s="97">
        <v>1</v>
      </c>
      <c r="AW169" s="98"/>
      <c r="AX169" s="194"/>
      <c r="AY169" s="97">
        <v>1</v>
      </c>
      <c r="AZ169" s="98"/>
      <c r="BA169" s="194"/>
      <c r="BB169" s="97">
        <v>1</v>
      </c>
      <c r="BC169" s="98"/>
      <c r="BD169" s="194"/>
      <c r="BE169" s="97">
        <v>1</v>
      </c>
      <c r="BF169" s="98"/>
      <c r="BG169" s="194"/>
      <c r="BH169" s="97">
        <v>1</v>
      </c>
      <c r="BI169" s="98"/>
      <c r="BJ169" s="194"/>
      <c r="BK169" s="97">
        <v>1</v>
      </c>
      <c r="BL169" s="98"/>
      <c r="BM169" s="194"/>
      <c r="BN169" s="97">
        <v>1</v>
      </c>
      <c r="BO169" s="98"/>
      <c r="BP169" s="194"/>
      <c r="BQ169" s="97">
        <v>1</v>
      </c>
      <c r="BR169" s="98"/>
      <c r="BS169" s="194"/>
      <c r="BT169" s="97">
        <v>1</v>
      </c>
      <c r="BU169" s="98"/>
      <c r="BV169" s="194"/>
      <c r="BW169" s="97">
        <v>1</v>
      </c>
      <c r="BX169" s="98"/>
      <c r="BY169" s="99"/>
      <c r="BZ169" s="60">
        <v>0</v>
      </c>
      <c r="CA169" s="59"/>
      <c r="CB169" s="59"/>
      <c r="CC169" s="97">
        <v>0</v>
      </c>
      <c r="CD169" s="98"/>
      <c r="CE169" s="194"/>
      <c r="CF169" s="97">
        <v>0</v>
      </c>
      <c r="CG169" s="98"/>
      <c r="CH169" s="194"/>
      <c r="CI169" s="97">
        <v>0</v>
      </c>
      <c r="CJ169" s="98"/>
      <c r="CK169" s="194"/>
      <c r="CL169" s="97">
        <v>0</v>
      </c>
      <c r="CM169" s="98"/>
      <c r="CN169" s="194"/>
      <c r="CO169" s="97">
        <v>0</v>
      </c>
      <c r="CP169" s="98"/>
      <c r="CQ169" s="194"/>
      <c r="CR169" s="97">
        <v>0</v>
      </c>
      <c r="CS169" s="98"/>
      <c r="CT169" s="194"/>
      <c r="CU169" s="97">
        <v>0</v>
      </c>
      <c r="CV169" s="98"/>
      <c r="CW169" s="194"/>
      <c r="CX169" s="97">
        <v>0</v>
      </c>
      <c r="CY169" s="98"/>
      <c r="CZ169" s="194"/>
      <c r="DA169" s="97">
        <v>0</v>
      </c>
      <c r="DB169" s="98"/>
      <c r="DC169" s="194"/>
      <c r="DD169" s="97">
        <v>0</v>
      </c>
      <c r="DE169" s="98"/>
      <c r="DF169" s="194"/>
      <c r="DG169" s="97">
        <v>0</v>
      </c>
      <c r="DH169" s="98"/>
      <c r="DI169" s="194"/>
      <c r="DJ169" s="60"/>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102"/>
      <c r="ET169" s="60"/>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102"/>
      <c r="GD169" s="60"/>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102"/>
    </row>
    <row r="170" spans="2:221" ht="18" customHeight="1" x14ac:dyDescent="0.2">
      <c r="B170" s="135"/>
      <c r="C170" s="136"/>
      <c r="D170" s="136"/>
      <c r="E170" s="136"/>
      <c r="F170" s="136"/>
      <c r="G170" s="136"/>
      <c r="H170" s="136"/>
      <c r="I170" s="136"/>
      <c r="J170" s="136"/>
      <c r="K170" s="136"/>
      <c r="L170" s="136"/>
      <c r="M170" s="136"/>
      <c r="N170" s="136"/>
      <c r="O170" s="136"/>
      <c r="P170" s="136"/>
      <c r="Q170" s="136"/>
      <c r="R170" s="136"/>
      <c r="S170" s="136"/>
      <c r="T170" s="136"/>
      <c r="U170" s="137"/>
      <c r="V170" s="141"/>
      <c r="W170" s="142"/>
      <c r="X170" s="142"/>
      <c r="Y170" s="142"/>
      <c r="Z170" s="142"/>
      <c r="AA170" s="143"/>
      <c r="AB170" s="147"/>
      <c r="AC170" s="148"/>
      <c r="AD170" s="148"/>
      <c r="AE170" s="148"/>
      <c r="AF170" s="149"/>
      <c r="AG170" s="69" t="s">
        <v>24</v>
      </c>
      <c r="AH170" s="70"/>
      <c r="AI170" s="70"/>
      <c r="AJ170" s="70"/>
      <c r="AK170" s="70"/>
      <c r="AL170" s="71">
        <f t="shared" si="3"/>
        <v>13</v>
      </c>
      <c r="AM170" s="72"/>
      <c r="AN170" s="72"/>
      <c r="AO170" s="73"/>
      <c r="AP170" s="194">
        <v>0</v>
      </c>
      <c r="AQ170" s="59"/>
      <c r="AR170" s="59"/>
      <c r="AS170" s="97">
        <v>0</v>
      </c>
      <c r="AT170" s="98"/>
      <c r="AU170" s="194"/>
      <c r="AV170" s="97">
        <v>1</v>
      </c>
      <c r="AW170" s="98"/>
      <c r="AX170" s="194"/>
      <c r="AY170" s="97">
        <v>1</v>
      </c>
      <c r="AZ170" s="98"/>
      <c r="BA170" s="194"/>
      <c r="BB170" s="97">
        <v>1</v>
      </c>
      <c r="BC170" s="98"/>
      <c r="BD170" s="194"/>
      <c r="BE170" s="97">
        <v>4</v>
      </c>
      <c r="BF170" s="98"/>
      <c r="BG170" s="194"/>
      <c r="BH170" s="97">
        <v>1</v>
      </c>
      <c r="BI170" s="98"/>
      <c r="BJ170" s="194"/>
      <c r="BK170" s="97">
        <v>1</v>
      </c>
      <c r="BL170" s="98"/>
      <c r="BM170" s="194"/>
      <c r="BN170" s="97">
        <v>2</v>
      </c>
      <c r="BO170" s="98"/>
      <c r="BP170" s="194"/>
      <c r="BQ170" s="97">
        <v>1</v>
      </c>
      <c r="BR170" s="98"/>
      <c r="BS170" s="194"/>
      <c r="BT170" s="97">
        <v>1</v>
      </c>
      <c r="BU170" s="98"/>
      <c r="BV170" s="194"/>
      <c r="BW170" s="97">
        <v>0</v>
      </c>
      <c r="BX170" s="98"/>
      <c r="BY170" s="99"/>
      <c r="BZ170" s="60">
        <v>0</v>
      </c>
      <c r="CA170" s="59"/>
      <c r="CB170" s="59"/>
      <c r="CC170" s="59">
        <v>0</v>
      </c>
      <c r="CD170" s="59"/>
      <c r="CE170" s="59"/>
      <c r="CF170" s="59">
        <v>0</v>
      </c>
      <c r="CG170" s="59"/>
      <c r="CH170" s="59"/>
      <c r="CI170" s="59">
        <v>0</v>
      </c>
      <c r="CJ170" s="59"/>
      <c r="CK170" s="59"/>
      <c r="CL170" s="59">
        <v>0</v>
      </c>
      <c r="CM170" s="59"/>
      <c r="CN170" s="59"/>
      <c r="CO170" s="59">
        <v>0</v>
      </c>
      <c r="CP170" s="59"/>
      <c r="CQ170" s="59"/>
      <c r="CR170" s="59">
        <v>0</v>
      </c>
      <c r="CS170" s="59"/>
      <c r="CT170" s="59"/>
      <c r="CU170" s="59">
        <v>0</v>
      </c>
      <c r="CV170" s="59"/>
      <c r="CW170" s="59"/>
      <c r="CX170" s="59">
        <v>0</v>
      </c>
      <c r="CY170" s="59"/>
      <c r="CZ170" s="59"/>
      <c r="DA170" s="59">
        <v>0</v>
      </c>
      <c r="DB170" s="59"/>
      <c r="DC170" s="59"/>
      <c r="DD170" s="59">
        <v>0</v>
      </c>
      <c r="DE170" s="59"/>
      <c r="DF170" s="59"/>
      <c r="DG170" s="59">
        <v>0</v>
      </c>
      <c r="DH170" s="59"/>
      <c r="DI170" s="102"/>
      <c r="DJ170" s="60"/>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102"/>
      <c r="ET170" s="60"/>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102"/>
      <c r="GD170" s="60"/>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102"/>
    </row>
    <row r="171" spans="2:221" ht="18" customHeight="1" x14ac:dyDescent="0.2">
      <c r="B171" s="161" t="s">
        <v>186</v>
      </c>
      <c r="C171" s="162"/>
      <c r="D171" s="162"/>
      <c r="E171" s="162"/>
      <c r="F171" s="162"/>
      <c r="G171" s="162"/>
      <c r="H171" s="162"/>
      <c r="I171" s="162"/>
      <c r="J171" s="162"/>
      <c r="K171" s="162"/>
      <c r="L171" s="162"/>
      <c r="M171" s="162"/>
      <c r="N171" s="162"/>
      <c r="O171" s="162"/>
      <c r="P171" s="162"/>
      <c r="Q171" s="162"/>
      <c r="R171" s="162"/>
      <c r="S171" s="162"/>
      <c r="T171" s="162"/>
      <c r="U171" s="163"/>
      <c r="V171" s="167" t="s">
        <v>248</v>
      </c>
      <c r="W171" s="168"/>
      <c r="X171" s="168"/>
      <c r="Y171" s="168"/>
      <c r="Z171" s="168"/>
      <c r="AA171" s="169"/>
      <c r="AB171" s="173">
        <v>3.9100000000000003E-3</v>
      </c>
      <c r="AC171" s="174"/>
      <c r="AD171" s="174"/>
      <c r="AE171" s="174"/>
      <c r="AF171" s="175"/>
      <c r="AG171" s="91" t="s">
        <v>23</v>
      </c>
      <c r="AH171" s="92"/>
      <c r="AI171" s="92"/>
      <c r="AJ171" s="92"/>
      <c r="AK171" s="92"/>
      <c r="AL171" s="93">
        <f t="shared" si="3"/>
        <v>60</v>
      </c>
      <c r="AM171" s="94"/>
      <c r="AN171" s="94"/>
      <c r="AO171" s="95"/>
      <c r="AP171" s="179">
        <v>5</v>
      </c>
      <c r="AQ171" s="64"/>
      <c r="AR171" s="64"/>
      <c r="AS171" s="386">
        <v>5</v>
      </c>
      <c r="AT171" s="183"/>
      <c r="AU171" s="179"/>
      <c r="AV171" s="386">
        <v>5</v>
      </c>
      <c r="AW171" s="183"/>
      <c r="AX171" s="179"/>
      <c r="AY171" s="386">
        <v>5</v>
      </c>
      <c r="AZ171" s="183"/>
      <c r="BA171" s="179"/>
      <c r="BB171" s="386">
        <v>5</v>
      </c>
      <c r="BC171" s="183"/>
      <c r="BD171" s="179"/>
      <c r="BE171" s="386">
        <v>5</v>
      </c>
      <c r="BF171" s="183"/>
      <c r="BG171" s="179"/>
      <c r="BH171" s="386">
        <v>5</v>
      </c>
      <c r="BI171" s="183"/>
      <c r="BJ171" s="179"/>
      <c r="BK171" s="386">
        <v>5</v>
      </c>
      <c r="BL171" s="183"/>
      <c r="BM171" s="179"/>
      <c r="BN171" s="386">
        <v>5</v>
      </c>
      <c r="BO171" s="183"/>
      <c r="BP171" s="179"/>
      <c r="BQ171" s="386">
        <v>5</v>
      </c>
      <c r="BR171" s="183"/>
      <c r="BS171" s="179"/>
      <c r="BT171" s="386">
        <v>5</v>
      </c>
      <c r="BU171" s="183"/>
      <c r="BV171" s="179"/>
      <c r="BW171" s="386">
        <v>5</v>
      </c>
      <c r="BX171" s="183"/>
      <c r="BY171" s="184"/>
      <c r="BZ171" s="180">
        <v>0</v>
      </c>
      <c r="CA171" s="64"/>
      <c r="CB171" s="64"/>
      <c r="CC171" s="64">
        <v>0</v>
      </c>
      <c r="CD171" s="64"/>
      <c r="CE171" s="64"/>
      <c r="CF171" s="64">
        <v>0</v>
      </c>
      <c r="CG171" s="64"/>
      <c r="CH171" s="64"/>
      <c r="CI171" s="64">
        <v>0</v>
      </c>
      <c r="CJ171" s="64"/>
      <c r="CK171" s="64"/>
      <c r="CL171" s="64">
        <v>0</v>
      </c>
      <c r="CM171" s="64"/>
      <c r="CN171" s="64"/>
      <c r="CO171" s="64">
        <v>0</v>
      </c>
      <c r="CP171" s="64"/>
      <c r="CQ171" s="64"/>
      <c r="CR171" s="64">
        <v>0</v>
      </c>
      <c r="CS171" s="64"/>
      <c r="CT171" s="64"/>
      <c r="CU171" s="64">
        <v>0</v>
      </c>
      <c r="CV171" s="64"/>
      <c r="CW171" s="64"/>
      <c r="CX171" s="64">
        <v>0</v>
      </c>
      <c r="CY171" s="64"/>
      <c r="CZ171" s="64"/>
      <c r="DA171" s="64">
        <v>0</v>
      </c>
      <c r="DB171" s="64"/>
      <c r="DC171" s="64"/>
      <c r="DD171" s="64">
        <v>0</v>
      </c>
      <c r="DE171" s="64"/>
      <c r="DF171" s="64"/>
      <c r="DG171" s="64">
        <v>0</v>
      </c>
      <c r="DH171" s="64"/>
      <c r="DI171" s="64"/>
      <c r="DJ171" s="180"/>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103"/>
      <c r="ET171" s="180"/>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103"/>
      <c r="GD171" s="180"/>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103"/>
    </row>
    <row r="172" spans="2:221" ht="18" customHeight="1" x14ac:dyDescent="0.2">
      <c r="B172" s="164"/>
      <c r="C172" s="165"/>
      <c r="D172" s="165"/>
      <c r="E172" s="165"/>
      <c r="F172" s="165"/>
      <c r="G172" s="165"/>
      <c r="H172" s="165"/>
      <c r="I172" s="165"/>
      <c r="J172" s="165"/>
      <c r="K172" s="165"/>
      <c r="L172" s="165"/>
      <c r="M172" s="165"/>
      <c r="N172" s="165"/>
      <c r="O172" s="165"/>
      <c r="P172" s="165"/>
      <c r="Q172" s="165"/>
      <c r="R172" s="165"/>
      <c r="S172" s="165"/>
      <c r="T172" s="165"/>
      <c r="U172" s="166"/>
      <c r="V172" s="170"/>
      <c r="W172" s="171"/>
      <c r="X172" s="171"/>
      <c r="Y172" s="171"/>
      <c r="Z172" s="171"/>
      <c r="AA172" s="172"/>
      <c r="AB172" s="176"/>
      <c r="AC172" s="177"/>
      <c r="AD172" s="177"/>
      <c r="AE172" s="177"/>
      <c r="AF172" s="178"/>
      <c r="AG172" s="91" t="s">
        <v>24</v>
      </c>
      <c r="AH172" s="92"/>
      <c r="AI172" s="92"/>
      <c r="AJ172" s="92"/>
      <c r="AK172" s="92"/>
      <c r="AL172" s="93">
        <f t="shared" si="3"/>
        <v>2</v>
      </c>
      <c r="AM172" s="94"/>
      <c r="AN172" s="94"/>
      <c r="AO172" s="95"/>
      <c r="AP172" s="179">
        <v>0</v>
      </c>
      <c r="AQ172" s="64"/>
      <c r="AR172" s="64"/>
      <c r="AS172" s="386">
        <v>0</v>
      </c>
      <c r="AT172" s="183"/>
      <c r="AU172" s="179"/>
      <c r="AV172" s="386">
        <v>0</v>
      </c>
      <c r="AW172" s="183"/>
      <c r="AX172" s="179"/>
      <c r="AY172" s="386">
        <v>0</v>
      </c>
      <c r="AZ172" s="183"/>
      <c r="BA172" s="179"/>
      <c r="BB172" s="386">
        <v>0</v>
      </c>
      <c r="BC172" s="183"/>
      <c r="BD172" s="179"/>
      <c r="BE172" s="386">
        <v>0</v>
      </c>
      <c r="BF172" s="183"/>
      <c r="BG172" s="179"/>
      <c r="BH172" s="386">
        <v>1</v>
      </c>
      <c r="BI172" s="183"/>
      <c r="BJ172" s="179"/>
      <c r="BK172" s="386">
        <v>1</v>
      </c>
      <c r="BL172" s="183"/>
      <c r="BM172" s="179"/>
      <c r="BN172" s="386">
        <v>0</v>
      </c>
      <c r="BO172" s="183"/>
      <c r="BP172" s="179"/>
      <c r="BQ172" s="386">
        <v>0</v>
      </c>
      <c r="BR172" s="183"/>
      <c r="BS172" s="179"/>
      <c r="BT172" s="386">
        <v>0</v>
      </c>
      <c r="BU172" s="183"/>
      <c r="BV172" s="179"/>
      <c r="BW172" s="386">
        <v>0</v>
      </c>
      <c r="BX172" s="183"/>
      <c r="BY172" s="184"/>
      <c r="BZ172" s="180">
        <v>0</v>
      </c>
      <c r="CA172" s="64"/>
      <c r="CB172" s="64"/>
      <c r="CC172" s="64">
        <v>0</v>
      </c>
      <c r="CD172" s="64"/>
      <c r="CE172" s="64"/>
      <c r="CF172" s="64">
        <v>0</v>
      </c>
      <c r="CG172" s="64"/>
      <c r="CH172" s="64"/>
      <c r="CI172" s="64">
        <v>0</v>
      </c>
      <c r="CJ172" s="64"/>
      <c r="CK172" s="64"/>
      <c r="CL172" s="64">
        <v>0</v>
      </c>
      <c r="CM172" s="64"/>
      <c r="CN172" s="64"/>
      <c r="CO172" s="64">
        <v>0</v>
      </c>
      <c r="CP172" s="64"/>
      <c r="CQ172" s="64"/>
      <c r="CR172" s="64">
        <v>0</v>
      </c>
      <c r="CS172" s="64"/>
      <c r="CT172" s="64"/>
      <c r="CU172" s="64">
        <v>0</v>
      </c>
      <c r="CV172" s="64"/>
      <c r="CW172" s="64"/>
      <c r="CX172" s="64">
        <v>0</v>
      </c>
      <c r="CY172" s="64"/>
      <c r="CZ172" s="64"/>
      <c r="DA172" s="64">
        <v>0</v>
      </c>
      <c r="DB172" s="64"/>
      <c r="DC172" s="64"/>
      <c r="DD172" s="64">
        <v>0</v>
      </c>
      <c r="DE172" s="64"/>
      <c r="DF172" s="64"/>
      <c r="DG172" s="64">
        <v>0</v>
      </c>
      <c r="DH172" s="64"/>
      <c r="DI172" s="103"/>
      <c r="DJ172" s="180"/>
      <c r="DK172" s="64"/>
      <c r="DL172" s="64"/>
      <c r="DM172" s="64"/>
      <c r="DN172" s="64"/>
      <c r="DO172" s="64"/>
      <c r="DP172" s="64"/>
      <c r="DQ172" s="64"/>
      <c r="DR172" s="64"/>
      <c r="DS172" s="64"/>
      <c r="DT172" s="64"/>
      <c r="DU172" s="64"/>
      <c r="DV172" s="64"/>
      <c r="DW172" s="64"/>
      <c r="DX172" s="64"/>
      <c r="DY172" s="64"/>
      <c r="DZ172" s="64"/>
      <c r="EA172" s="64"/>
      <c r="EB172" s="64"/>
      <c r="EC172" s="64"/>
      <c r="ED172" s="64"/>
      <c r="EE172" s="64"/>
      <c r="EF172" s="64"/>
      <c r="EG172" s="64"/>
      <c r="EH172" s="64"/>
      <c r="EI172" s="64"/>
      <c r="EJ172" s="64"/>
      <c r="EK172" s="64"/>
      <c r="EL172" s="64"/>
      <c r="EM172" s="64"/>
      <c r="EN172" s="64"/>
      <c r="EO172" s="64"/>
      <c r="EP172" s="64"/>
      <c r="EQ172" s="64"/>
      <c r="ER172" s="64"/>
      <c r="ES172" s="103"/>
      <c r="ET172" s="180"/>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103"/>
      <c r="GD172" s="180"/>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103"/>
    </row>
    <row r="173" spans="2:221" ht="18" customHeight="1" x14ac:dyDescent="0.2">
      <c r="B173" s="185" t="s">
        <v>187</v>
      </c>
      <c r="C173" s="186"/>
      <c r="D173" s="186"/>
      <c r="E173" s="186"/>
      <c r="F173" s="186"/>
      <c r="G173" s="186"/>
      <c r="H173" s="186"/>
      <c r="I173" s="186"/>
      <c r="J173" s="186"/>
      <c r="K173" s="186"/>
      <c r="L173" s="186"/>
      <c r="M173" s="186"/>
      <c r="N173" s="186"/>
      <c r="O173" s="186"/>
      <c r="P173" s="186"/>
      <c r="Q173" s="186"/>
      <c r="R173" s="186"/>
      <c r="S173" s="186"/>
      <c r="T173" s="186"/>
      <c r="U173" s="187"/>
      <c r="V173" s="188" t="s">
        <v>249</v>
      </c>
      <c r="W173" s="189"/>
      <c r="X173" s="189"/>
      <c r="Y173" s="189"/>
      <c r="Z173" s="189"/>
      <c r="AA173" s="190"/>
      <c r="AB173" s="191">
        <v>3.9699999999999996E-3</v>
      </c>
      <c r="AC173" s="192"/>
      <c r="AD173" s="192"/>
      <c r="AE173" s="192"/>
      <c r="AF173" s="193"/>
      <c r="AG173" s="69" t="s">
        <v>23</v>
      </c>
      <c r="AH173" s="70"/>
      <c r="AI173" s="70"/>
      <c r="AJ173" s="70"/>
      <c r="AK173" s="70"/>
      <c r="AL173" s="71">
        <f t="shared" si="3"/>
        <v>60</v>
      </c>
      <c r="AM173" s="72"/>
      <c r="AN173" s="72"/>
      <c r="AO173" s="73"/>
      <c r="AP173" s="194">
        <v>5</v>
      </c>
      <c r="AQ173" s="59"/>
      <c r="AR173" s="59"/>
      <c r="AS173" s="97">
        <v>5</v>
      </c>
      <c r="AT173" s="98"/>
      <c r="AU173" s="194"/>
      <c r="AV173" s="97">
        <v>5</v>
      </c>
      <c r="AW173" s="98"/>
      <c r="AX173" s="194"/>
      <c r="AY173" s="97">
        <v>5</v>
      </c>
      <c r="AZ173" s="98"/>
      <c r="BA173" s="194"/>
      <c r="BB173" s="97">
        <v>5</v>
      </c>
      <c r="BC173" s="98"/>
      <c r="BD173" s="194"/>
      <c r="BE173" s="97">
        <v>5</v>
      </c>
      <c r="BF173" s="98"/>
      <c r="BG173" s="194"/>
      <c r="BH173" s="97">
        <v>5</v>
      </c>
      <c r="BI173" s="98"/>
      <c r="BJ173" s="194"/>
      <c r="BK173" s="97">
        <v>5</v>
      </c>
      <c r="BL173" s="98"/>
      <c r="BM173" s="194"/>
      <c r="BN173" s="97">
        <v>5</v>
      </c>
      <c r="BO173" s="98"/>
      <c r="BP173" s="194"/>
      <c r="BQ173" s="97">
        <v>5</v>
      </c>
      <c r="BR173" s="98"/>
      <c r="BS173" s="194"/>
      <c r="BT173" s="97">
        <v>5</v>
      </c>
      <c r="BU173" s="98"/>
      <c r="BV173" s="194"/>
      <c r="BW173" s="97">
        <v>5</v>
      </c>
      <c r="BX173" s="98"/>
      <c r="BY173" s="99"/>
      <c r="BZ173" s="60">
        <v>0</v>
      </c>
      <c r="CA173" s="59"/>
      <c r="CB173" s="59"/>
      <c r="CC173" s="59">
        <v>0</v>
      </c>
      <c r="CD173" s="59"/>
      <c r="CE173" s="59"/>
      <c r="CF173" s="59">
        <v>0</v>
      </c>
      <c r="CG173" s="59"/>
      <c r="CH173" s="59"/>
      <c r="CI173" s="59">
        <v>0</v>
      </c>
      <c r="CJ173" s="59"/>
      <c r="CK173" s="59"/>
      <c r="CL173" s="59">
        <v>0</v>
      </c>
      <c r="CM173" s="59"/>
      <c r="CN173" s="59"/>
      <c r="CO173" s="59">
        <v>0</v>
      </c>
      <c r="CP173" s="59"/>
      <c r="CQ173" s="59"/>
      <c r="CR173" s="59">
        <v>0</v>
      </c>
      <c r="CS173" s="59"/>
      <c r="CT173" s="59"/>
      <c r="CU173" s="59">
        <v>0</v>
      </c>
      <c r="CV173" s="59"/>
      <c r="CW173" s="59"/>
      <c r="CX173" s="59">
        <v>0</v>
      </c>
      <c r="CY173" s="59"/>
      <c r="CZ173" s="59"/>
      <c r="DA173" s="59">
        <v>0</v>
      </c>
      <c r="DB173" s="59"/>
      <c r="DC173" s="59"/>
      <c r="DD173" s="59">
        <v>0</v>
      </c>
      <c r="DE173" s="59"/>
      <c r="DF173" s="59"/>
      <c r="DG173" s="59">
        <v>0</v>
      </c>
      <c r="DH173" s="59"/>
      <c r="DI173" s="59"/>
      <c r="DJ173" s="60"/>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102"/>
      <c r="ET173" s="60"/>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102"/>
      <c r="GD173" s="60"/>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102"/>
    </row>
    <row r="174" spans="2:221" ht="18" customHeight="1" x14ac:dyDescent="0.2">
      <c r="B174" s="135"/>
      <c r="C174" s="136"/>
      <c r="D174" s="136"/>
      <c r="E174" s="136"/>
      <c r="F174" s="136"/>
      <c r="G174" s="136"/>
      <c r="H174" s="136"/>
      <c r="I174" s="136"/>
      <c r="J174" s="136"/>
      <c r="K174" s="136"/>
      <c r="L174" s="136"/>
      <c r="M174" s="136"/>
      <c r="N174" s="136"/>
      <c r="O174" s="136"/>
      <c r="P174" s="136"/>
      <c r="Q174" s="136"/>
      <c r="R174" s="136"/>
      <c r="S174" s="136"/>
      <c r="T174" s="136"/>
      <c r="U174" s="137"/>
      <c r="V174" s="141"/>
      <c r="W174" s="142"/>
      <c r="X174" s="142"/>
      <c r="Y174" s="142"/>
      <c r="Z174" s="142"/>
      <c r="AA174" s="143"/>
      <c r="AB174" s="147"/>
      <c r="AC174" s="148"/>
      <c r="AD174" s="148"/>
      <c r="AE174" s="148"/>
      <c r="AF174" s="149"/>
      <c r="AG174" s="69" t="s">
        <v>24</v>
      </c>
      <c r="AH174" s="70"/>
      <c r="AI174" s="70"/>
      <c r="AJ174" s="70"/>
      <c r="AK174" s="70"/>
      <c r="AL174" s="71">
        <f t="shared" si="3"/>
        <v>57</v>
      </c>
      <c r="AM174" s="72"/>
      <c r="AN174" s="72"/>
      <c r="AO174" s="73"/>
      <c r="AP174" s="194">
        <v>4</v>
      </c>
      <c r="AQ174" s="59"/>
      <c r="AR174" s="59"/>
      <c r="AS174" s="97">
        <v>2</v>
      </c>
      <c r="AT174" s="98"/>
      <c r="AU174" s="194"/>
      <c r="AV174" s="97">
        <v>4</v>
      </c>
      <c r="AW174" s="98"/>
      <c r="AX174" s="194"/>
      <c r="AY174" s="97">
        <v>3</v>
      </c>
      <c r="AZ174" s="98"/>
      <c r="BA174" s="194"/>
      <c r="BB174" s="97">
        <v>10</v>
      </c>
      <c r="BC174" s="98"/>
      <c r="BD174" s="194"/>
      <c r="BE174" s="97">
        <v>8</v>
      </c>
      <c r="BF174" s="98"/>
      <c r="BG174" s="194"/>
      <c r="BH174" s="97">
        <v>4</v>
      </c>
      <c r="BI174" s="98"/>
      <c r="BJ174" s="194"/>
      <c r="BK174" s="97">
        <v>4</v>
      </c>
      <c r="BL174" s="98"/>
      <c r="BM174" s="194"/>
      <c r="BN174" s="97">
        <v>10</v>
      </c>
      <c r="BO174" s="98"/>
      <c r="BP174" s="194"/>
      <c r="BQ174" s="97">
        <v>7</v>
      </c>
      <c r="BR174" s="98"/>
      <c r="BS174" s="194"/>
      <c r="BT174" s="97">
        <v>1</v>
      </c>
      <c r="BU174" s="98"/>
      <c r="BV174" s="194"/>
      <c r="BW174" s="97">
        <v>0</v>
      </c>
      <c r="BX174" s="98"/>
      <c r="BY174" s="99"/>
      <c r="BZ174" s="60">
        <v>0</v>
      </c>
      <c r="CA174" s="59"/>
      <c r="CB174" s="59"/>
      <c r="CC174" s="59">
        <v>0</v>
      </c>
      <c r="CD174" s="59"/>
      <c r="CE174" s="59"/>
      <c r="CF174" s="59">
        <v>0</v>
      </c>
      <c r="CG174" s="59"/>
      <c r="CH174" s="59"/>
      <c r="CI174" s="59">
        <v>0</v>
      </c>
      <c r="CJ174" s="59"/>
      <c r="CK174" s="59"/>
      <c r="CL174" s="59">
        <v>0</v>
      </c>
      <c r="CM174" s="59"/>
      <c r="CN174" s="59"/>
      <c r="CO174" s="59">
        <v>0</v>
      </c>
      <c r="CP174" s="59"/>
      <c r="CQ174" s="59"/>
      <c r="CR174" s="59">
        <v>0</v>
      </c>
      <c r="CS174" s="59"/>
      <c r="CT174" s="59"/>
      <c r="CU174" s="59">
        <v>0</v>
      </c>
      <c r="CV174" s="59"/>
      <c r="CW174" s="59"/>
      <c r="CX174" s="59">
        <v>0</v>
      </c>
      <c r="CY174" s="59"/>
      <c r="CZ174" s="59"/>
      <c r="DA174" s="59">
        <v>0</v>
      </c>
      <c r="DB174" s="59"/>
      <c r="DC174" s="59"/>
      <c r="DD174" s="59">
        <v>0</v>
      </c>
      <c r="DE174" s="59"/>
      <c r="DF174" s="59"/>
      <c r="DG174" s="59">
        <v>0</v>
      </c>
      <c r="DH174" s="59"/>
      <c r="DI174" s="102"/>
      <c r="DJ174" s="60"/>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102"/>
      <c r="ET174" s="60"/>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102"/>
      <c r="GD174" s="60"/>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102"/>
    </row>
    <row r="175" spans="2:221" ht="18" customHeight="1" x14ac:dyDescent="0.2">
      <c r="B175" s="161" t="s">
        <v>188</v>
      </c>
      <c r="C175" s="162"/>
      <c r="D175" s="162"/>
      <c r="E175" s="162"/>
      <c r="F175" s="162"/>
      <c r="G175" s="162"/>
      <c r="H175" s="162"/>
      <c r="I175" s="162"/>
      <c r="J175" s="162"/>
      <c r="K175" s="162"/>
      <c r="L175" s="162"/>
      <c r="M175" s="162"/>
      <c r="N175" s="162"/>
      <c r="O175" s="162"/>
      <c r="P175" s="162"/>
      <c r="Q175" s="162"/>
      <c r="R175" s="162"/>
      <c r="S175" s="162"/>
      <c r="T175" s="162"/>
      <c r="U175" s="163"/>
      <c r="V175" s="167" t="s">
        <v>250</v>
      </c>
      <c r="W175" s="168"/>
      <c r="X175" s="168"/>
      <c r="Y175" s="168"/>
      <c r="Z175" s="168"/>
      <c r="AA175" s="169"/>
      <c r="AB175" s="173">
        <v>8.3290000000000003E-2</v>
      </c>
      <c r="AC175" s="174"/>
      <c r="AD175" s="174"/>
      <c r="AE175" s="174"/>
      <c r="AF175" s="175"/>
      <c r="AG175" s="91" t="s">
        <v>23</v>
      </c>
      <c r="AH175" s="92"/>
      <c r="AI175" s="92"/>
      <c r="AJ175" s="92"/>
      <c r="AK175" s="92"/>
      <c r="AL175" s="93">
        <f t="shared" si="3"/>
        <v>4704</v>
      </c>
      <c r="AM175" s="94"/>
      <c r="AN175" s="94"/>
      <c r="AO175" s="95"/>
      <c r="AP175" s="179">
        <v>200</v>
      </c>
      <c r="AQ175" s="64"/>
      <c r="AR175" s="64"/>
      <c r="AS175" s="386">
        <v>200</v>
      </c>
      <c r="AT175" s="183"/>
      <c r="AU175" s="179"/>
      <c r="AV175" s="386">
        <v>200</v>
      </c>
      <c r="AW175" s="183"/>
      <c r="AX175" s="179"/>
      <c r="AY175" s="386">
        <v>200</v>
      </c>
      <c r="AZ175" s="183"/>
      <c r="BA175" s="179"/>
      <c r="BB175" s="386">
        <v>200</v>
      </c>
      <c r="BC175" s="183"/>
      <c r="BD175" s="179"/>
      <c r="BE175" s="386">
        <v>200</v>
      </c>
      <c r="BF175" s="183"/>
      <c r="BG175" s="179"/>
      <c r="BH175" s="386">
        <v>200</v>
      </c>
      <c r="BI175" s="183"/>
      <c r="BJ175" s="179"/>
      <c r="BK175" s="386">
        <v>200</v>
      </c>
      <c r="BL175" s="183"/>
      <c r="BM175" s="179"/>
      <c r="BN175" s="386">
        <v>200</v>
      </c>
      <c r="BO175" s="183"/>
      <c r="BP175" s="179"/>
      <c r="BQ175" s="386">
        <v>200</v>
      </c>
      <c r="BR175" s="183"/>
      <c r="BS175" s="179"/>
      <c r="BT175" s="386">
        <v>200</v>
      </c>
      <c r="BU175" s="183"/>
      <c r="BV175" s="179"/>
      <c r="BW175" s="386">
        <v>200</v>
      </c>
      <c r="BX175" s="183"/>
      <c r="BY175" s="184"/>
      <c r="BZ175" s="180">
        <v>192</v>
      </c>
      <c r="CA175" s="64"/>
      <c r="CB175" s="64"/>
      <c r="CC175" s="64">
        <v>192</v>
      </c>
      <c r="CD175" s="64"/>
      <c r="CE175" s="64"/>
      <c r="CF175" s="64">
        <v>192</v>
      </c>
      <c r="CG175" s="64"/>
      <c r="CH175" s="64"/>
      <c r="CI175" s="64">
        <v>192</v>
      </c>
      <c r="CJ175" s="64"/>
      <c r="CK175" s="64"/>
      <c r="CL175" s="64">
        <v>192</v>
      </c>
      <c r="CM175" s="64"/>
      <c r="CN175" s="64"/>
      <c r="CO175" s="64">
        <v>192</v>
      </c>
      <c r="CP175" s="64"/>
      <c r="CQ175" s="64"/>
      <c r="CR175" s="64">
        <v>192</v>
      </c>
      <c r="CS175" s="64"/>
      <c r="CT175" s="64"/>
      <c r="CU175" s="64">
        <v>192</v>
      </c>
      <c r="CV175" s="64"/>
      <c r="CW175" s="64"/>
      <c r="CX175" s="64">
        <v>192</v>
      </c>
      <c r="CY175" s="64"/>
      <c r="CZ175" s="64"/>
      <c r="DA175" s="64">
        <v>192</v>
      </c>
      <c r="DB175" s="64"/>
      <c r="DC175" s="64"/>
      <c r="DD175" s="64">
        <v>192</v>
      </c>
      <c r="DE175" s="64"/>
      <c r="DF175" s="64"/>
      <c r="DG175" s="64">
        <v>192</v>
      </c>
      <c r="DH175" s="64"/>
      <c r="DI175" s="64"/>
      <c r="DJ175" s="180"/>
      <c r="DK175" s="64"/>
      <c r="DL175" s="64"/>
      <c r="DM175" s="64"/>
      <c r="DN175" s="64"/>
      <c r="DO175" s="64"/>
      <c r="DP175" s="64"/>
      <c r="DQ175" s="64"/>
      <c r="DR175" s="64"/>
      <c r="DS175" s="64"/>
      <c r="DT175" s="64"/>
      <c r="DU175" s="64"/>
      <c r="DV175" s="64"/>
      <c r="DW175" s="64"/>
      <c r="DX175" s="64"/>
      <c r="DY175" s="64"/>
      <c r="DZ175" s="64"/>
      <c r="EA175" s="64"/>
      <c r="EB175" s="64"/>
      <c r="EC175" s="64"/>
      <c r="ED175" s="64"/>
      <c r="EE175" s="64"/>
      <c r="EF175" s="64"/>
      <c r="EG175" s="64"/>
      <c r="EH175" s="64"/>
      <c r="EI175" s="64"/>
      <c r="EJ175" s="64"/>
      <c r="EK175" s="64"/>
      <c r="EL175" s="64"/>
      <c r="EM175" s="64"/>
      <c r="EN175" s="64"/>
      <c r="EO175" s="64"/>
      <c r="EP175" s="64"/>
      <c r="EQ175" s="64"/>
      <c r="ER175" s="64"/>
      <c r="ES175" s="103"/>
      <c r="ET175" s="180"/>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103"/>
      <c r="GD175" s="180"/>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103"/>
    </row>
    <row r="176" spans="2:221" ht="18" customHeight="1" x14ac:dyDescent="0.2">
      <c r="B176" s="164"/>
      <c r="C176" s="165"/>
      <c r="D176" s="165"/>
      <c r="E176" s="165"/>
      <c r="F176" s="165"/>
      <c r="G176" s="165"/>
      <c r="H176" s="165"/>
      <c r="I176" s="165"/>
      <c r="J176" s="165"/>
      <c r="K176" s="165"/>
      <c r="L176" s="165"/>
      <c r="M176" s="165"/>
      <c r="N176" s="165"/>
      <c r="O176" s="165"/>
      <c r="P176" s="165"/>
      <c r="Q176" s="165"/>
      <c r="R176" s="165"/>
      <c r="S176" s="165"/>
      <c r="T176" s="165"/>
      <c r="U176" s="166"/>
      <c r="V176" s="170"/>
      <c r="W176" s="171"/>
      <c r="X176" s="171"/>
      <c r="Y176" s="171"/>
      <c r="Z176" s="171"/>
      <c r="AA176" s="172"/>
      <c r="AB176" s="176"/>
      <c r="AC176" s="177"/>
      <c r="AD176" s="177"/>
      <c r="AE176" s="177"/>
      <c r="AF176" s="178"/>
      <c r="AG176" s="91" t="s">
        <v>24</v>
      </c>
      <c r="AH176" s="92"/>
      <c r="AI176" s="92"/>
      <c r="AJ176" s="92"/>
      <c r="AK176" s="92"/>
      <c r="AL176" s="93">
        <f t="shared" si="3"/>
        <v>4469</v>
      </c>
      <c r="AM176" s="94"/>
      <c r="AN176" s="94"/>
      <c r="AO176" s="95"/>
      <c r="AP176" s="179">
        <v>154</v>
      </c>
      <c r="AQ176" s="64"/>
      <c r="AR176" s="64"/>
      <c r="AS176" s="386">
        <v>208</v>
      </c>
      <c r="AT176" s="183"/>
      <c r="AU176" s="179"/>
      <c r="AV176" s="386">
        <v>205</v>
      </c>
      <c r="AW176" s="183"/>
      <c r="AX176" s="179"/>
      <c r="AY176" s="386">
        <v>164</v>
      </c>
      <c r="AZ176" s="183"/>
      <c r="BA176" s="179"/>
      <c r="BB176" s="386">
        <v>203</v>
      </c>
      <c r="BC176" s="183"/>
      <c r="BD176" s="179"/>
      <c r="BE176" s="386">
        <v>179</v>
      </c>
      <c r="BF176" s="183"/>
      <c r="BG176" s="179"/>
      <c r="BH176" s="386">
        <v>204</v>
      </c>
      <c r="BI176" s="183"/>
      <c r="BJ176" s="179"/>
      <c r="BK176" s="386">
        <v>200</v>
      </c>
      <c r="BL176" s="183"/>
      <c r="BM176" s="179"/>
      <c r="BN176" s="386">
        <v>210</v>
      </c>
      <c r="BO176" s="183"/>
      <c r="BP176" s="179"/>
      <c r="BQ176" s="386">
        <v>264</v>
      </c>
      <c r="BR176" s="183"/>
      <c r="BS176" s="179"/>
      <c r="BT176" s="386">
        <v>255</v>
      </c>
      <c r="BU176" s="183"/>
      <c r="BV176" s="179"/>
      <c r="BW176" s="386">
        <v>238</v>
      </c>
      <c r="BX176" s="183"/>
      <c r="BY176" s="184"/>
      <c r="BZ176" s="180">
        <v>240</v>
      </c>
      <c r="CA176" s="64"/>
      <c r="CB176" s="64"/>
      <c r="CC176" s="64">
        <v>209</v>
      </c>
      <c r="CD176" s="64"/>
      <c r="CE176" s="64"/>
      <c r="CF176" s="64">
        <v>192</v>
      </c>
      <c r="CG176" s="64"/>
      <c r="CH176" s="64"/>
      <c r="CI176" s="64">
        <v>120</v>
      </c>
      <c r="CJ176" s="64"/>
      <c r="CK176" s="64"/>
      <c r="CL176" s="64">
        <v>170</v>
      </c>
      <c r="CM176" s="64"/>
      <c r="CN176" s="64"/>
      <c r="CO176" s="64">
        <v>117</v>
      </c>
      <c r="CP176" s="64"/>
      <c r="CQ176" s="64"/>
      <c r="CR176" s="64">
        <v>151</v>
      </c>
      <c r="CS176" s="64"/>
      <c r="CT176" s="64"/>
      <c r="CU176" s="64">
        <v>167</v>
      </c>
      <c r="CV176" s="64"/>
      <c r="CW176" s="64"/>
      <c r="CX176" s="64">
        <v>162</v>
      </c>
      <c r="CY176" s="64"/>
      <c r="CZ176" s="64"/>
      <c r="DA176" s="64">
        <v>145</v>
      </c>
      <c r="DB176" s="64"/>
      <c r="DC176" s="64"/>
      <c r="DD176" s="64">
        <v>132</v>
      </c>
      <c r="DE176" s="64"/>
      <c r="DF176" s="64"/>
      <c r="DG176" s="64">
        <v>180</v>
      </c>
      <c r="DH176" s="64"/>
      <c r="DI176" s="103"/>
      <c r="DJ176" s="180"/>
      <c r="DK176" s="64"/>
      <c r="DL176" s="64"/>
      <c r="DM176" s="64"/>
      <c r="DN176" s="64"/>
      <c r="DO176" s="64"/>
      <c r="DP176" s="64"/>
      <c r="DQ176" s="64"/>
      <c r="DR176" s="64"/>
      <c r="DS176" s="64"/>
      <c r="DT176" s="64"/>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4"/>
      <c r="EQ176" s="64"/>
      <c r="ER176" s="64"/>
      <c r="ES176" s="103"/>
      <c r="ET176" s="180"/>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103"/>
      <c r="GD176" s="180"/>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103"/>
    </row>
    <row r="177" spans="2:221" ht="18" customHeight="1" x14ac:dyDescent="0.2">
      <c r="B177" s="185" t="s">
        <v>189</v>
      </c>
      <c r="C177" s="186"/>
      <c r="D177" s="186"/>
      <c r="E177" s="186"/>
      <c r="F177" s="186"/>
      <c r="G177" s="186"/>
      <c r="H177" s="186"/>
      <c r="I177" s="186"/>
      <c r="J177" s="186"/>
      <c r="K177" s="186"/>
      <c r="L177" s="186"/>
      <c r="M177" s="186"/>
      <c r="N177" s="186"/>
      <c r="O177" s="186"/>
      <c r="P177" s="186"/>
      <c r="Q177" s="186"/>
      <c r="R177" s="186"/>
      <c r="S177" s="186"/>
      <c r="T177" s="186"/>
      <c r="U177" s="187"/>
      <c r="V177" s="188" t="s">
        <v>251</v>
      </c>
      <c r="W177" s="189"/>
      <c r="X177" s="189"/>
      <c r="Y177" s="189"/>
      <c r="Z177" s="189"/>
      <c r="AA177" s="190"/>
      <c r="AB177" s="191">
        <v>3.8000000000000002E-4</v>
      </c>
      <c r="AC177" s="192"/>
      <c r="AD177" s="192"/>
      <c r="AE177" s="192"/>
      <c r="AF177" s="193"/>
      <c r="AG177" s="69" t="s">
        <v>23</v>
      </c>
      <c r="AH177" s="70"/>
      <c r="AI177" s="70"/>
      <c r="AJ177" s="70"/>
      <c r="AK177" s="70"/>
      <c r="AL177" s="71">
        <f t="shared" si="3"/>
        <v>132</v>
      </c>
      <c r="AM177" s="72"/>
      <c r="AN177" s="72"/>
      <c r="AO177" s="73"/>
      <c r="AP177" s="194">
        <v>5</v>
      </c>
      <c r="AQ177" s="59"/>
      <c r="AR177" s="59"/>
      <c r="AS177" s="97">
        <v>5</v>
      </c>
      <c r="AT177" s="98"/>
      <c r="AU177" s="194"/>
      <c r="AV177" s="97">
        <v>5</v>
      </c>
      <c r="AW177" s="98"/>
      <c r="AX177" s="194"/>
      <c r="AY177" s="97">
        <v>5</v>
      </c>
      <c r="AZ177" s="98"/>
      <c r="BA177" s="194"/>
      <c r="BB177" s="97">
        <v>5</v>
      </c>
      <c r="BC177" s="98"/>
      <c r="BD177" s="194"/>
      <c r="BE177" s="97">
        <v>5</v>
      </c>
      <c r="BF177" s="98"/>
      <c r="BG177" s="194"/>
      <c r="BH177" s="97">
        <v>5</v>
      </c>
      <c r="BI177" s="98"/>
      <c r="BJ177" s="194"/>
      <c r="BK177" s="97">
        <v>5</v>
      </c>
      <c r="BL177" s="98"/>
      <c r="BM177" s="194"/>
      <c r="BN177" s="97">
        <v>5</v>
      </c>
      <c r="BO177" s="98"/>
      <c r="BP177" s="194"/>
      <c r="BQ177" s="97">
        <v>5</v>
      </c>
      <c r="BR177" s="98"/>
      <c r="BS177" s="194"/>
      <c r="BT177" s="97">
        <v>5</v>
      </c>
      <c r="BU177" s="98"/>
      <c r="BV177" s="194"/>
      <c r="BW177" s="97">
        <v>5</v>
      </c>
      <c r="BX177" s="98"/>
      <c r="BY177" s="99"/>
      <c r="BZ177" s="60">
        <v>6</v>
      </c>
      <c r="CA177" s="59"/>
      <c r="CB177" s="59"/>
      <c r="CC177" s="59">
        <v>6</v>
      </c>
      <c r="CD177" s="59"/>
      <c r="CE177" s="59"/>
      <c r="CF177" s="59">
        <v>6</v>
      </c>
      <c r="CG177" s="59"/>
      <c r="CH177" s="59"/>
      <c r="CI177" s="59">
        <v>6</v>
      </c>
      <c r="CJ177" s="59"/>
      <c r="CK177" s="59"/>
      <c r="CL177" s="59">
        <v>6</v>
      </c>
      <c r="CM177" s="59"/>
      <c r="CN177" s="59"/>
      <c r="CO177" s="59">
        <v>6</v>
      </c>
      <c r="CP177" s="59"/>
      <c r="CQ177" s="59"/>
      <c r="CR177" s="59">
        <v>6</v>
      </c>
      <c r="CS177" s="59"/>
      <c r="CT177" s="59"/>
      <c r="CU177" s="59">
        <v>6</v>
      </c>
      <c r="CV177" s="59"/>
      <c r="CW177" s="59"/>
      <c r="CX177" s="59">
        <v>6</v>
      </c>
      <c r="CY177" s="59"/>
      <c r="CZ177" s="59"/>
      <c r="DA177" s="59">
        <v>6</v>
      </c>
      <c r="DB177" s="59"/>
      <c r="DC177" s="59"/>
      <c r="DD177" s="59">
        <v>6</v>
      </c>
      <c r="DE177" s="59"/>
      <c r="DF177" s="59"/>
      <c r="DG177" s="59">
        <v>6</v>
      </c>
      <c r="DH177" s="59"/>
      <c r="DI177" s="59"/>
      <c r="DJ177" s="60"/>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102"/>
      <c r="ET177" s="60"/>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102"/>
      <c r="GD177" s="60"/>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102"/>
    </row>
    <row r="178" spans="2:221" ht="18" customHeight="1" x14ac:dyDescent="0.2">
      <c r="B178" s="135"/>
      <c r="C178" s="136"/>
      <c r="D178" s="136"/>
      <c r="E178" s="136"/>
      <c r="F178" s="136"/>
      <c r="G178" s="136"/>
      <c r="H178" s="136"/>
      <c r="I178" s="136"/>
      <c r="J178" s="136"/>
      <c r="K178" s="136"/>
      <c r="L178" s="136"/>
      <c r="M178" s="136"/>
      <c r="N178" s="136"/>
      <c r="O178" s="136"/>
      <c r="P178" s="136"/>
      <c r="Q178" s="136"/>
      <c r="R178" s="136"/>
      <c r="S178" s="136"/>
      <c r="T178" s="136"/>
      <c r="U178" s="137"/>
      <c r="V178" s="141"/>
      <c r="W178" s="142"/>
      <c r="X178" s="142"/>
      <c r="Y178" s="142"/>
      <c r="Z178" s="142"/>
      <c r="AA178" s="143"/>
      <c r="AB178" s="147"/>
      <c r="AC178" s="148"/>
      <c r="AD178" s="148"/>
      <c r="AE178" s="148"/>
      <c r="AF178" s="149"/>
      <c r="AG178" s="69" t="s">
        <v>24</v>
      </c>
      <c r="AH178" s="70"/>
      <c r="AI178" s="70"/>
      <c r="AJ178" s="70"/>
      <c r="AK178" s="70"/>
      <c r="AL178" s="71">
        <f t="shared" si="3"/>
        <v>179</v>
      </c>
      <c r="AM178" s="72"/>
      <c r="AN178" s="72"/>
      <c r="AO178" s="73"/>
      <c r="AP178" s="194">
        <v>14</v>
      </c>
      <c r="AQ178" s="59"/>
      <c r="AR178" s="59"/>
      <c r="AS178" s="97">
        <v>3</v>
      </c>
      <c r="AT178" s="98"/>
      <c r="AU178" s="194"/>
      <c r="AV178" s="97">
        <v>2</v>
      </c>
      <c r="AW178" s="98"/>
      <c r="AX178" s="194"/>
      <c r="AY178" s="97">
        <v>8</v>
      </c>
      <c r="AZ178" s="98"/>
      <c r="BA178" s="194"/>
      <c r="BB178" s="97">
        <v>10</v>
      </c>
      <c r="BC178" s="98"/>
      <c r="BD178" s="194"/>
      <c r="BE178" s="97">
        <v>1</v>
      </c>
      <c r="BF178" s="98"/>
      <c r="BG178" s="194"/>
      <c r="BH178" s="97">
        <v>3</v>
      </c>
      <c r="BI178" s="98"/>
      <c r="BJ178" s="194"/>
      <c r="BK178" s="97">
        <v>6</v>
      </c>
      <c r="BL178" s="98"/>
      <c r="BM178" s="194"/>
      <c r="BN178" s="97">
        <v>8</v>
      </c>
      <c r="BO178" s="98"/>
      <c r="BP178" s="194"/>
      <c r="BQ178" s="97">
        <v>5</v>
      </c>
      <c r="BR178" s="98"/>
      <c r="BS178" s="194"/>
      <c r="BT178" s="97">
        <v>5</v>
      </c>
      <c r="BU178" s="98"/>
      <c r="BV178" s="194"/>
      <c r="BW178" s="97">
        <v>17</v>
      </c>
      <c r="BX178" s="98"/>
      <c r="BY178" s="99"/>
      <c r="BZ178" s="60">
        <v>10</v>
      </c>
      <c r="CA178" s="59"/>
      <c r="CB178" s="59"/>
      <c r="CC178" s="59">
        <v>4</v>
      </c>
      <c r="CD178" s="59"/>
      <c r="CE178" s="59"/>
      <c r="CF178" s="59">
        <v>6</v>
      </c>
      <c r="CG178" s="59"/>
      <c r="CH178" s="59"/>
      <c r="CI178" s="59">
        <v>9</v>
      </c>
      <c r="CJ178" s="59"/>
      <c r="CK178" s="59"/>
      <c r="CL178" s="59">
        <v>4</v>
      </c>
      <c r="CM178" s="59"/>
      <c r="CN178" s="59"/>
      <c r="CO178" s="59">
        <v>6</v>
      </c>
      <c r="CP178" s="59"/>
      <c r="CQ178" s="59"/>
      <c r="CR178" s="59">
        <v>6</v>
      </c>
      <c r="CS178" s="59"/>
      <c r="CT178" s="59"/>
      <c r="CU178" s="59">
        <v>7</v>
      </c>
      <c r="CV178" s="59"/>
      <c r="CW178" s="59"/>
      <c r="CX178" s="59">
        <v>12</v>
      </c>
      <c r="CY178" s="59"/>
      <c r="CZ178" s="59"/>
      <c r="DA178" s="59">
        <v>7</v>
      </c>
      <c r="DB178" s="59"/>
      <c r="DC178" s="59"/>
      <c r="DD178" s="59">
        <v>15</v>
      </c>
      <c r="DE178" s="59"/>
      <c r="DF178" s="59"/>
      <c r="DG178" s="59">
        <v>11</v>
      </c>
      <c r="DH178" s="59"/>
      <c r="DI178" s="102"/>
      <c r="DJ178" s="60"/>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102"/>
      <c r="ET178" s="60"/>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102"/>
      <c r="GD178" s="60"/>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102"/>
    </row>
    <row r="179" spans="2:221" ht="18" customHeight="1" x14ac:dyDescent="0.2">
      <c r="B179" s="161" t="s">
        <v>190</v>
      </c>
      <c r="C179" s="162"/>
      <c r="D179" s="162"/>
      <c r="E179" s="162"/>
      <c r="F179" s="162"/>
      <c r="G179" s="162"/>
      <c r="H179" s="162"/>
      <c r="I179" s="162"/>
      <c r="J179" s="162"/>
      <c r="K179" s="162"/>
      <c r="L179" s="162"/>
      <c r="M179" s="162"/>
      <c r="N179" s="162"/>
      <c r="O179" s="162"/>
      <c r="P179" s="162"/>
      <c r="Q179" s="162"/>
      <c r="R179" s="162"/>
      <c r="S179" s="162"/>
      <c r="T179" s="162"/>
      <c r="U179" s="163"/>
      <c r="V179" s="167" t="s">
        <v>252</v>
      </c>
      <c r="W179" s="168"/>
      <c r="X179" s="168"/>
      <c r="Y179" s="168"/>
      <c r="Z179" s="168"/>
      <c r="AA179" s="169"/>
      <c r="AB179" s="173">
        <v>5.9999999999999995E-4</v>
      </c>
      <c r="AC179" s="174"/>
      <c r="AD179" s="174"/>
      <c r="AE179" s="174"/>
      <c r="AF179" s="175"/>
      <c r="AG179" s="91" t="s">
        <v>23</v>
      </c>
      <c r="AH179" s="92"/>
      <c r="AI179" s="92"/>
      <c r="AJ179" s="92"/>
      <c r="AK179" s="92"/>
      <c r="AL179" s="93">
        <f t="shared" si="3"/>
        <v>816</v>
      </c>
      <c r="AM179" s="94"/>
      <c r="AN179" s="94"/>
      <c r="AO179" s="95"/>
      <c r="AP179" s="179">
        <v>31</v>
      </c>
      <c r="AQ179" s="64"/>
      <c r="AR179" s="64"/>
      <c r="AS179" s="386">
        <v>31</v>
      </c>
      <c r="AT179" s="183"/>
      <c r="AU179" s="179"/>
      <c r="AV179" s="386">
        <v>31</v>
      </c>
      <c r="AW179" s="183"/>
      <c r="AX179" s="179"/>
      <c r="AY179" s="386">
        <v>31</v>
      </c>
      <c r="AZ179" s="183"/>
      <c r="BA179" s="179"/>
      <c r="BB179" s="386">
        <v>31</v>
      </c>
      <c r="BC179" s="183"/>
      <c r="BD179" s="179"/>
      <c r="BE179" s="386">
        <v>31</v>
      </c>
      <c r="BF179" s="183"/>
      <c r="BG179" s="179"/>
      <c r="BH179" s="386">
        <v>31</v>
      </c>
      <c r="BI179" s="183"/>
      <c r="BJ179" s="179"/>
      <c r="BK179" s="386">
        <v>31</v>
      </c>
      <c r="BL179" s="183"/>
      <c r="BM179" s="179"/>
      <c r="BN179" s="386">
        <v>31</v>
      </c>
      <c r="BO179" s="183"/>
      <c r="BP179" s="179"/>
      <c r="BQ179" s="386">
        <v>31</v>
      </c>
      <c r="BR179" s="183"/>
      <c r="BS179" s="179"/>
      <c r="BT179" s="386">
        <v>31</v>
      </c>
      <c r="BU179" s="183"/>
      <c r="BV179" s="179"/>
      <c r="BW179" s="386">
        <v>31</v>
      </c>
      <c r="BX179" s="183"/>
      <c r="BY179" s="184"/>
      <c r="BZ179" s="180">
        <v>37</v>
      </c>
      <c r="CA179" s="64"/>
      <c r="CB179" s="64"/>
      <c r="CC179" s="64">
        <v>37</v>
      </c>
      <c r="CD179" s="64"/>
      <c r="CE179" s="64"/>
      <c r="CF179" s="64">
        <v>37</v>
      </c>
      <c r="CG179" s="64"/>
      <c r="CH179" s="64"/>
      <c r="CI179" s="64">
        <v>37</v>
      </c>
      <c r="CJ179" s="64"/>
      <c r="CK179" s="64"/>
      <c r="CL179" s="64">
        <v>37</v>
      </c>
      <c r="CM179" s="64"/>
      <c r="CN179" s="64"/>
      <c r="CO179" s="64">
        <v>37</v>
      </c>
      <c r="CP179" s="64"/>
      <c r="CQ179" s="64"/>
      <c r="CR179" s="64">
        <v>37</v>
      </c>
      <c r="CS179" s="64"/>
      <c r="CT179" s="64"/>
      <c r="CU179" s="64">
        <v>37</v>
      </c>
      <c r="CV179" s="64"/>
      <c r="CW179" s="64"/>
      <c r="CX179" s="64">
        <v>37</v>
      </c>
      <c r="CY179" s="64"/>
      <c r="CZ179" s="64"/>
      <c r="DA179" s="64">
        <v>37</v>
      </c>
      <c r="DB179" s="64"/>
      <c r="DC179" s="64"/>
      <c r="DD179" s="64">
        <v>37</v>
      </c>
      <c r="DE179" s="64"/>
      <c r="DF179" s="64"/>
      <c r="DG179" s="64">
        <v>37</v>
      </c>
      <c r="DH179" s="64"/>
      <c r="DI179" s="64"/>
      <c r="DJ179" s="180"/>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103"/>
      <c r="ET179" s="180"/>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103"/>
      <c r="GD179" s="180"/>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103"/>
    </row>
    <row r="180" spans="2:221" ht="18" customHeight="1" x14ac:dyDescent="0.2">
      <c r="B180" s="164"/>
      <c r="C180" s="165"/>
      <c r="D180" s="165"/>
      <c r="E180" s="165"/>
      <c r="F180" s="165"/>
      <c r="G180" s="165"/>
      <c r="H180" s="165"/>
      <c r="I180" s="165"/>
      <c r="J180" s="165"/>
      <c r="K180" s="165"/>
      <c r="L180" s="165"/>
      <c r="M180" s="165"/>
      <c r="N180" s="165"/>
      <c r="O180" s="165"/>
      <c r="P180" s="165"/>
      <c r="Q180" s="165"/>
      <c r="R180" s="165"/>
      <c r="S180" s="165"/>
      <c r="T180" s="165"/>
      <c r="U180" s="166"/>
      <c r="V180" s="170"/>
      <c r="W180" s="171"/>
      <c r="X180" s="171"/>
      <c r="Y180" s="171"/>
      <c r="Z180" s="171"/>
      <c r="AA180" s="172"/>
      <c r="AB180" s="176"/>
      <c r="AC180" s="177"/>
      <c r="AD180" s="177"/>
      <c r="AE180" s="177"/>
      <c r="AF180" s="178"/>
      <c r="AG180" s="91" t="s">
        <v>24</v>
      </c>
      <c r="AH180" s="92"/>
      <c r="AI180" s="92"/>
      <c r="AJ180" s="92"/>
      <c r="AK180" s="92"/>
      <c r="AL180" s="93">
        <f t="shared" si="3"/>
        <v>729</v>
      </c>
      <c r="AM180" s="94"/>
      <c r="AN180" s="94"/>
      <c r="AO180" s="95"/>
      <c r="AP180" s="179">
        <v>26</v>
      </c>
      <c r="AQ180" s="64"/>
      <c r="AR180" s="64"/>
      <c r="AS180" s="386">
        <v>29</v>
      </c>
      <c r="AT180" s="183"/>
      <c r="AU180" s="179"/>
      <c r="AV180" s="386">
        <v>37</v>
      </c>
      <c r="AW180" s="183"/>
      <c r="AX180" s="179"/>
      <c r="AY180" s="386">
        <v>41</v>
      </c>
      <c r="AZ180" s="183"/>
      <c r="BA180" s="179"/>
      <c r="BB180" s="386">
        <v>34</v>
      </c>
      <c r="BC180" s="183"/>
      <c r="BD180" s="179"/>
      <c r="BE180" s="386">
        <v>40</v>
      </c>
      <c r="BF180" s="183"/>
      <c r="BG180" s="179"/>
      <c r="BH180" s="386">
        <v>35</v>
      </c>
      <c r="BI180" s="183"/>
      <c r="BJ180" s="179"/>
      <c r="BK180" s="386">
        <v>35</v>
      </c>
      <c r="BL180" s="183"/>
      <c r="BM180" s="179"/>
      <c r="BN180" s="386">
        <v>38</v>
      </c>
      <c r="BO180" s="183"/>
      <c r="BP180" s="179"/>
      <c r="BQ180" s="386">
        <v>34</v>
      </c>
      <c r="BR180" s="183"/>
      <c r="BS180" s="179"/>
      <c r="BT180" s="386">
        <v>26</v>
      </c>
      <c r="BU180" s="183"/>
      <c r="BV180" s="179"/>
      <c r="BW180" s="386">
        <v>23</v>
      </c>
      <c r="BX180" s="183"/>
      <c r="BY180" s="184"/>
      <c r="BZ180" s="180">
        <v>28</v>
      </c>
      <c r="CA180" s="64"/>
      <c r="CB180" s="64"/>
      <c r="CC180" s="64">
        <v>31</v>
      </c>
      <c r="CD180" s="64"/>
      <c r="CE180" s="64"/>
      <c r="CF180" s="64">
        <v>19</v>
      </c>
      <c r="CG180" s="64"/>
      <c r="CH180" s="64"/>
      <c r="CI180" s="64">
        <v>18</v>
      </c>
      <c r="CJ180" s="64"/>
      <c r="CK180" s="64"/>
      <c r="CL180" s="64">
        <v>45</v>
      </c>
      <c r="CM180" s="64"/>
      <c r="CN180" s="64"/>
      <c r="CO180" s="64">
        <v>17</v>
      </c>
      <c r="CP180" s="64"/>
      <c r="CQ180" s="64"/>
      <c r="CR180" s="64">
        <v>40</v>
      </c>
      <c r="CS180" s="64"/>
      <c r="CT180" s="64"/>
      <c r="CU180" s="64">
        <v>24</v>
      </c>
      <c r="CV180" s="64"/>
      <c r="CW180" s="64"/>
      <c r="CX180" s="64">
        <v>22</v>
      </c>
      <c r="CY180" s="64"/>
      <c r="CZ180" s="64"/>
      <c r="DA180" s="64">
        <v>22</v>
      </c>
      <c r="DB180" s="64"/>
      <c r="DC180" s="64"/>
      <c r="DD180" s="64">
        <v>43</v>
      </c>
      <c r="DE180" s="64"/>
      <c r="DF180" s="64"/>
      <c r="DG180" s="64">
        <v>22</v>
      </c>
      <c r="DH180" s="64"/>
      <c r="DI180" s="103"/>
      <c r="DJ180" s="180"/>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103"/>
      <c r="ET180" s="180"/>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103"/>
      <c r="GD180" s="180"/>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103"/>
    </row>
    <row r="181" spans="2:221" ht="18" customHeight="1" x14ac:dyDescent="0.2">
      <c r="B181" s="185" t="s">
        <v>191</v>
      </c>
      <c r="C181" s="186"/>
      <c r="D181" s="186"/>
      <c r="E181" s="186"/>
      <c r="F181" s="186"/>
      <c r="G181" s="186"/>
      <c r="H181" s="186"/>
      <c r="I181" s="186"/>
      <c r="J181" s="186"/>
      <c r="K181" s="186"/>
      <c r="L181" s="186"/>
      <c r="M181" s="186"/>
      <c r="N181" s="186"/>
      <c r="O181" s="186"/>
      <c r="P181" s="186"/>
      <c r="Q181" s="186"/>
      <c r="R181" s="186"/>
      <c r="S181" s="186"/>
      <c r="T181" s="186"/>
      <c r="U181" s="187"/>
      <c r="V181" s="188" t="s">
        <v>253</v>
      </c>
      <c r="W181" s="189"/>
      <c r="X181" s="189"/>
      <c r="Y181" s="189"/>
      <c r="Z181" s="189"/>
      <c r="AA181" s="190"/>
      <c r="AB181" s="191">
        <v>6.0999999999999997E-4</v>
      </c>
      <c r="AC181" s="192"/>
      <c r="AD181" s="192"/>
      <c r="AE181" s="192"/>
      <c r="AF181" s="193"/>
      <c r="AG181" s="69" t="s">
        <v>23</v>
      </c>
      <c r="AH181" s="70"/>
      <c r="AI181" s="70"/>
      <c r="AJ181" s="70"/>
      <c r="AK181" s="70"/>
      <c r="AL181" s="71">
        <f t="shared" si="3"/>
        <v>816</v>
      </c>
      <c r="AM181" s="72"/>
      <c r="AN181" s="72"/>
      <c r="AO181" s="73"/>
      <c r="AP181" s="194">
        <v>37</v>
      </c>
      <c r="AQ181" s="59"/>
      <c r="AR181" s="59"/>
      <c r="AS181" s="97">
        <v>37</v>
      </c>
      <c r="AT181" s="98"/>
      <c r="AU181" s="194"/>
      <c r="AV181" s="97">
        <v>37</v>
      </c>
      <c r="AW181" s="98"/>
      <c r="AX181" s="194"/>
      <c r="AY181" s="97">
        <v>37</v>
      </c>
      <c r="AZ181" s="98"/>
      <c r="BA181" s="194"/>
      <c r="BB181" s="97">
        <v>37</v>
      </c>
      <c r="BC181" s="98"/>
      <c r="BD181" s="194"/>
      <c r="BE181" s="97">
        <v>37</v>
      </c>
      <c r="BF181" s="98"/>
      <c r="BG181" s="194"/>
      <c r="BH181" s="97">
        <v>37</v>
      </c>
      <c r="BI181" s="98"/>
      <c r="BJ181" s="194"/>
      <c r="BK181" s="97">
        <v>37</v>
      </c>
      <c r="BL181" s="98"/>
      <c r="BM181" s="194"/>
      <c r="BN181" s="97">
        <v>37</v>
      </c>
      <c r="BO181" s="98"/>
      <c r="BP181" s="194"/>
      <c r="BQ181" s="97">
        <v>37</v>
      </c>
      <c r="BR181" s="98"/>
      <c r="BS181" s="194"/>
      <c r="BT181" s="97">
        <v>37</v>
      </c>
      <c r="BU181" s="98"/>
      <c r="BV181" s="194"/>
      <c r="BW181" s="97">
        <v>37</v>
      </c>
      <c r="BX181" s="98"/>
      <c r="BY181" s="99"/>
      <c r="BZ181" s="60">
        <v>31</v>
      </c>
      <c r="CA181" s="59"/>
      <c r="CB181" s="59"/>
      <c r="CC181" s="59">
        <v>31</v>
      </c>
      <c r="CD181" s="59"/>
      <c r="CE181" s="59"/>
      <c r="CF181" s="59">
        <v>31</v>
      </c>
      <c r="CG181" s="59"/>
      <c r="CH181" s="59"/>
      <c r="CI181" s="59">
        <v>31</v>
      </c>
      <c r="CJ181" s="59"/>
      <c r="CK181" s="59"/>
      <c r="CL181" s="59">
        <v>31</v>
      </c>
      <c r="CM181" s="59"/>
      <c r="CN181" s="59"/>
      <c r="CO181" s="59">
        <v>31</v>
      </c>
      <c r="CP181" s="59"/>
      <c r="CQ181" s="59"/>
      <c r="CR181" s="97">
        <v>31</v>
      </c>
      <c r="CS181" s="98"/>
      <c r="CT181" s="194"/>
      <c r="CU181" s="97">
        <v>31</v>
      </c>
      <c r="CV181" s="98"/>
      <c r="CW181" s="194"/>
      <c r="CX181" s="97">
        <v>31</v>
      </c>
      <c r="CY181" s="98"/>
      <c r="CZ181" s="194"/>
      <c r="DA181" s="97">
        <v>31</v>
      </c>
      <c r="DB181" s="98"/>
      <c r="DC181" s="194"/>
      <c r="DD181" s="97">
        <v>31</v>
      </c>
      <c r="DE181" s="98"/>
      <c r="DF181" s="194"/>
      <c r="DG181" s="97">
        <v>31</v>
      </c>
      <c r="DH181" s="98"/>
      <c r="DI181" s="194"/>
      <c r="DJ181" s="60"/>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102"/>
      <c r="ET181" s="60"/>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102"/>
      <c r="GD181" s="60"/>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102"/>
    </row>
    <row r="182" spans="2:221" ht="18" customHeight="1" x14ac:dyDescent="0.2">
      <c r="B182" s="135"/>
      <c r="C182" s="136"/>
      <c r="D182" s="136"/>
      <c r="E182" s="136"/>
      <c r="F182" s="136"/>
      <c r="G182" s="136"/>
      <c r="H182" s="136"/>
      <c r="I182" s="136"/>
      <c r="J182" s="136"/>
      <c r="K182" s="136"/>
      <c r="L182" s="136"/>
      <c r="M182" s="136"/>
      <c r="N182" s="136"/>
      <c r="O182" s="136"/>
      <c r="P182" s="136"/>
      <c r="Q182" s="136"/>
      <c r="R182" s="136"/>
      <c r="S182" s="136"/>
      <c r="T182" s="136"/>
      <c r="U182" s="137"/>
      <c r="V182" s="141"/>
      <c r="W182" s="142"/>
      <c r="X182" s="142"/>
      <c r="Y182" s="142"/>
      <c r="Z182" s="142"/>
      <c r="AA182" s="143"/>
      <c r="AB182" s="147"/>
      <c r="AC182" s="148"/>
      <c r="AD182" s="148"/>
      <c r="AE182" s="148"/>
      <c r="AF182" s="149"/>
      <c r="AG182" s="69" t="s">
        <v>24</v>
      </c>
      <c r="AH182" s="70"/>
      <c r="AI182" s="70"/>
      <c r="AJ182" s="70"/>
      <c r="AK182" s="70"/>
      <c r="AL182" s="71">
        <f t="shared" si="3"/>
        <v>717</v>
      </c>
      <c r="AM182" s="72"/>
      <c r="AN182" s="72"/>
      <c r="AO182" s="73"/>
      <c r="AP182" s="194">
        <v>44</v>
      </c>
      <c r="AQ182" s="59"/>
      <c r="AR182" s="59"/>
      <c r="AS182" s="97">
        <v>43</v>
      </c>
      <c r="AT182" s="98"/>
      <c r="AU182" s="194"/>
      <c r="AV182" s="97">
        <v>34</v>
      </c>
      <c r="AW182" s="98"/>
      <c r="AX182" s="194"/>
      <c r="AY182" s="97">
        <v>40</v>
      </c>
      <c r="AZ182" s="98"/>
      <c r="BA182" s="194"/>
      <c r="BB182" s="97">
        <v>33</v>
      </c>
      <c r="BC182" s="98"/>
      <c r="BD182" s="194"/>
      <c r="BE182" s="97">
        <v>30</v>
      </c>
      <c r="BF182" s="98"/>
      <c r="BG182" s="194"/>
      <c r="BH182" s="97">
        <v>37</v>
      </c>
      <c r="BI182" s="98"/>
      <c r="BJ182" s="194"/>
      <c r="BK182" s="97">
        <v>37</v>
      </c>
      <c r="BL182" s="98"/>
      <c r="BM182" s="194"/>
      <c r="BN182" s="97">
        <v>0</v>
      </c>
      <c r="BO182" s="98"/>
      <c r="BP182" s="194"/>
      <c r="BQ182" s="97">
        <v>11</v>
      </c>
      <c r="BR182" s="98"/>
      <c r="BS182" s="194"/>
      <c r="BT182" s="97">
        <v>51</v>
      </c>
      <c r="BU182" s="98"/>
      <c r="BV182" s="194"/>
      <c r="BW182" s="97">
        <v>27</v>
      </c>
      <c r="BX182" s="98"/>
      <c r="BY182" s="99"/>
      <c r="BZ182" s="60">
        <v>35</v>
      </c>
      <c r="CA182" s="59"/>
      <c r="CB182" s="59"/>
      <c r="CC182" s="59">
        <v>30</v>
      </c>
      <c r="CD182" s="59"/>
      <c r="CE182" s="59"/>
      <c r="CF182" s="59">
        <v>25</v>
      </c>
      <c r="CG182" s="59"/>
      <c r="CH182" s="59"/>
      <c r="CI182" s="59">
        <v>21</v>
      </c>
      <c r="CJ182" s="59"/>
      <c r="CK182" s="59"/>
      <c r="CL182" s="59">
        <v>32</v>
      </c>
      <c r="CM182" s="59"/>
      <c r="CN182" s="59"/>
      <c r="CO182" s="59">
        <v>25</v>
      </c>
      <c r="CP182" s="59"/>
      <c r="CQ182" s="59"/>
      <c r="CR182" s="59">
        <v>36</v>
      </c>
      <c r="CS182" s="59"/>
      <c r="CT182" s="59"/>
      <c r="CU182" s="59">
        <v>18</v>
      </c>
      <c r="CV182" s="59"/>
      <c r="CW182" s="59"/>
      <c r="CX182" s="59">
        <v>24</v>
      </c>
      <c r="CY182" s="59"/>
      <c r="CZ182" s="59"/>
      <c r="DA182" s="59">
        <v>27</v>
      </c>
      <c r="DB182" s="59"/>
      <c r="DC182" s="59"/>
      <c r="DD182" s="59">
        <v>37</v>
      </c>
      <c r="DE182" s="59"/>
      <c r="DF182" s="59"/>
      <c r="DG182" s="59">
        <v>20</v>
      </c>
      <c r="DH182" s="59"/>
      <c r="DI182" s="102"/>
      <c r="DJ182" s="60"/>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102"/>
      <c r="ET182" s="60"/>
      <c r="EU182" s="59"/>
      <c r="EV182" s="59"/>
      <c r="EW182" s="59"/>
      <c r="EX182" s="59"/>
      <c r="EY182" s="59"/>
      <c r="EZ182" s="59"/>
      <c r="FA182" s="59"/>
      <c r="FB182" s="59"/>
      <c r="FC182" s="59"/>
      <c r="FD182" s="59"/>
      <c r="FE182" s="59"/>
      <c r="FF182" s="59"/>
      <c r="FG182" s="59"/>
      <c r="FH182" s="59"/>
      <c r="FI182" s="59"/>
      <c r="FJ182" s="59"/>
      <c r="FK182" s="59"/>
      <c r="FL182" s="59"/>
      <c r="FM182" s="59"/>
      <c r="FN182" s="59"/>
      <c r="FO182" s="59"/>
      <c r="FP182" s="59"/>
      <c r="FQ182" s="59"/>
      <c r="FR182" s="59"/>
      <c r="FS182" s="59"/>
      <c r="FT182" s="59"/>
      <c r="FU182" s="59"/>
      <c r="FV182" s="59"/>
      <c r="FW182" s="59"/>
      <c r="FX182" s="59"/>
      <c r="FY182" s="59"/>
      <c r="FZ182" s="59"/>
      <c r="GA182" s="59"/>
      <c r="GB182" s="59"/>
      <c r="GC182" s="102"/>
      <c r="GD182" s="60"/>
      <c r="GE182" s="59"/>
      <c r="GF182" s="59"/>
      <c r="GG182" s="59"/>
      <c r="GH182" s="59"/>
      <c r="GI182" s="59"/>
      <c r="GJ182" s="59"/>
      <c r="GK182" s="59"/>
      <c r="GL182" s="59"/>
      <c r="GM182" s="59"/>
      <c r="GN182" s="59"/>
      <c r="GO182" s="59"/>
      <c r="GP182" s="59"/>
      <c r="GQ182" s="59"/>
      <c r="GR182" s="59"/>
      <c r="GS182" s="59"/>
      <c r="GT182" s="59"/>
      <c r="GU182" s="59"/>
      <c r="GV182" s="59"/>
      <c r="GW182" s="59"/>
      <c r="GX182" s="59"/>
      <c r="GY182" s="59"/>
      <c r="GZ182" s="59"/>
      <c r="HA182" s="59"/>
      <c r="HB182" s="59"/>
      <c r="HC182" s="59"/>
      <c r="HD182" s="59"/>
      <c r="HE182" s="59"/>
      <c r="HF182" s="59"/>
      <c r="HG182" s="59"/>
      <c r="HH182" s="59"/>
      <c r="HI182" s="59"/>
      <c r="HJ182" s="59"/>
      <c r="HK182" s="59"/>
      <c r="HL182" s="59"/>
      <c r="HM182" s="102"/>
    </row>
    <row r="183" spans="2:221" ht="18" customHeight="1" x14ac:dyDescent="0.2">
      <c r="B183" s="161" t="s">
        <v>192</v>
      </c>
      <c r="C183" s="162"/>
      <c r="D183" s="162"/>
      <c r="E183" s="162"/>
      <c r="F183" s="162"/>
      <c r="G183" s="162"/>
      <c r="H183" s="162"/>
      <c r="I183" s="162"/>
      <c r="J183" s="162"/>
      <c r="K183" s="162"/>
      <c r="L183" s="162"/>
      <c r="M183" s="162"/>
      <c r="N183" s="162"/>
      <c r="O183" s="162"/>
      <c r="P183" s="162"/>
      <c r="Q183" s="162"/>
      <c r="R183" s="162"/>
      <c r="S183" s="162"/>
      <c r="T183" s="162"/>
      <c r="U183" s="163"/>
      <c r="V183" s="167" t="s">
        <v>254</v>
      </c>
      <c r="W183" s="168"/>
      <c r="X183" s="168"/>
      <c r="Y183" s="168"/>
      <c r="Z183" s="168"/>
      <c r="AA183" s="169"/>
      <c r="AB183" s="173">
        <v>3.5319999999999997E-2</v>
      </c>
      <c r="AC183" s="174"/>
      <c r="AD183" s="174"/>
      <c r="AE183" s="174"/>
      <c r="AF183" s="175"/>
      <c r="AG183" s="91" t="s">
        <v>23</v>
      </c>
      <c r="AH183" s="92"/>
      <c r="AI183" s="92"/>
      <c r="AJ183" s="92"/>
      <c r="AK183" s="92"/>
      <c r="AL183" s="93">
        <f t="shared" si="3"/>
        <v>110520</v>
      </c>
      <c r="AM183" s="94"/>
      <c r="AN183" s="94"/>
      <c r="AO183" s="95"/>
      <c r="AP183" s="179">
        <v>4565</v>
      </c>
      <c r="AQ183" s="64"/>
      <c r="AR183" s="64"/>
      <c r="AS183" s="386">
        <v>4565</v>
      </c>
      <c r="AT183" s="183"/>
      <c r="AU183" s="179"/>
      <c r="AV183" s="386">
        <v>4565</v>
      </c>
      <c r="AW183" s="183"/>
      <c r="AX183" s="179"/>
      <c r="AY183" s="386">
        <v>4565</v>
      </c>
      <c r="AZ183" s="183"/>
      <c r="BA183" s="179"/>
      <c r="BB183" s="386">
        <v>4565</v>
      </c>
      <c r="BC183" s="183"/>
      <c r="BD183" s="179"/>
      <c r="BE183" s="386">
        <v>4565</v>
      </c>
      <c r="BF183" s="183"/>
      <c r="BG183" s="179"/>
      <c r="BH183" s="386">
        <v>4565</v>
      </c>
      <c r="BI183" s="183"/>
      <c r="BJ183" s="179"/>
      <c r="BK183" s="386">
        <v>4565</v>
      </c>
      <c r="BL183" s="183"/>
      <c r="BM183" s="179"/>
      <c r="BN183" s="386">
        <v>4565</v>
      </c>
      <c r="BO183" s="183"/>
      <c r="BP183" s="179"/>
      <c r="BQ183" s="386">
        <v>4565</v>
      </c>
      <c r="BR183" s="183"/>
      <c r="BS183" s="179"/>
      <c r="BT183" s="386">
        <v>4565</v>
      </c>
      <c r="BU183" s="183"/>
      <c r="BV183" s="179"/>
      <c r="BW183" s="386">
        <v>4565</v>
      </c>
      <c r="BX183" s="183"/>
      <c r="BY183" s="184"/>
      <c r="BZ183" s="180">
        <v>4645</v>
      </c>
      <c r="CA183" s="64"/>
      <c r="CB183" s="64"/>
      <c r="CC183" s="64">
        <v>4645</v>
      </c>
      <c r="CD183" s="64"/>
      <c r="CE183" s="64"/>
      <c r="CF183" s="64">
        <v>4645</v>
      </c>
      <c r="CG183" s="64"/>
      <c r="CH183" s="64"/>
      <c r="CI183" s="64">
        <v>4645</v>
      </c>
      <c r="CJ183" s="64"/>
      <c r="CK183" s="64"/>
      <c r="CL183" s="64">
        <v>4645</v>
      </c>
      <c r="CM183" s="64"/>
      <c r="CN183" s="64"/>
      <c r="CO183" s="64">
        <v>4645</v>
      </c>
      <c r="CP183" s="64"/>
      <c r="CQ183" s="64"/>
      <c r="CR183" s="64">
        <v>4645</v>
      </c>
      <c r="CS183" s="64"/>
      <c r="CT183" s="64"/>
      <c r="CU183" s="64">
        <v>4645</v>
      </c>
      <c r="CV183" s="64"/>
      <c r="CW183" s="64"/>
      <c r="CX183" s="64">
        <v>4645</v>
      </c>
      <c r="CY183" s="64"/>
      <c r="CZ183" s="64"/>
      <c r="DA183" s="64">
        <v>4645</v>
      </c>
      <c r="DB183" s="64"/>
      <c r="DC183" s="64"/>
      <c r="DD183" s="64">
        <v>4645</v>
      </c>
      <c r="DE183" s="64"/>
      <c r="DF183" s="64"/>
      <c r="DG183" s="64">
        <v>4645</v>
      </c>
      <c r="DH183" s="64"/>
      <c r="DI183" s="64"/>
      <c r="DJ183" s="180"/>
      <c r="DK183" s="64"/>
      <c r="DL183" s="64"/>
      <c r="DM183" s="64"/>
      <c r="DN183" s="64"/>
      <c r="DO183" s="64"/>
      <c r="DP183" s="64"/>
      <c r="DQ183" s="64"/>
      <c r="DR183" s="64"/>
      <c r="DS183" s="64"/>
      <c r="DT183" s="64"/>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4"/>
      <c r="EQ183" s="64"/>
      <c r="ER183" s="64"/>
      <c r="ES183" s="103"/>
      <c r="ET183" s="180"/>
      <c r="EU183" s="64"/>
      <c r="EV183" s="64"/>
      <c r="EW183" s="64"/>
      <c r="EX183" s="64"/>
      <c r="EY183" s="64"/>
      <c r="EZ183" s="64"/>
      <c r="FA183" s="64"/>
      <c r="FB183" s="64"/>
      <c r="FC183" s="64"/>
      <c r="FD183" s="64"/>
      <c r="FE183" s="64"/>
      <c r="FF183" s="64"/>
      <c r="FG183" s="64"/>
      <c r="FH183" s="64"/>
      <c r="FI183" s="64"/>
      <c r="FJ183" s="64"/>
      <c r="FK183" s="64"/>
      <c r="FL183" s="64"/>
      <c r="FM183" s="64"/>
      <c r="FN183" s="64"/>
      <c r="FO183" s="64"/>
      <c r="FP183" s="64"/>
      <c r="FQ183" s="64"/>
      <c r="FR183" s="64"/>
      <c r="FS183" s="64"/>
      <c r="FT183" s="64"/>
      <c r="FU183" s="64"/>
      <c r="FV183" s="64"/>
      <c r="FW183" s="64"/>
      <c r="FX183" s="64"/>
      <c r="FY183" s="64"/>
      <c r="FZ183" s="64"/>
      <c r="GA183" s="64"/>
      <c r="GB183" s="64"/>
      <c r="GC183" s="103"/>
      <c r="GD183" s="180"/>
      <c r="GE183" s="64"/>
      <c r="GF183" s="64"/>
      <c r="GG183" s="64"/>
      <c r="GH183" s="64"/>
      <c r="GI183" s="64"/>
      <c r="GJ183" s="64"/>
      <c r="GK183" s="64"/>
      <c r="GL183" s="64"/>
      <c r="GM183" s="64"/>
      <c r="GN183" s="64"/>
      <c r="GO183" s="64"/>
      <c r="GP183" s="64"/>
      <c r="GQ183" s="64"/>
      <c r="GR183" s="64"/>
      <c r="GS183" s="64"/>
      <c r="GT183" s="64"/>
      <c r="GU183" s="64"/>
      <c r="GV183" s="64"/>
      <c r="GW183" s="64"/>
      <c r="GX183" s="64"/>
      <c r="GY183" s="64"/>
      <c r="GZ183" s="64"/>
      <c r="HA183" s="64"/>
      <c r="HB183" s="64"/>
      <c r="HC183" s="64"/>
      <c r="HD183" s="64"/>
      <c r="HE183" s="64"/>
      <c r="HF183" s="64"/>
      <c r="HG183" s="64"/>
      <c r="HH183" s="64"/>
      <c r="HI183" s="64"/>
      <c r="HJ183" s="64"/>
      <c r="HK183" s="64"/>
      <c r="HL183" s="64"/>
      <c r="HM183" s="103"/>
    </row>
    <row r="184" spans="2:221" ht="18" customHeight="1" x14ac:dyDescent="0.2">
      <c r="B184" s="164"/>
      <c r="C184" s="165"/>
      <c r="D184" s="165"/>
      <c r="E184" s="165"/>
      <c r="F184" s="165"/>
      <c r="G184" s="165"/>
      <c r="H184" s="165"/>
      <c r="I184" s="165"/>
      <c r="J184" s="165"/>
      <c r="K184" s="165"/>
      <c r="L184" s="165"/>
      <c r="M184" s="165"/>
      <c r="N184" s="165"/>
      <c r="O184" s="165"/>
      <c r="P184" s="165"/>
      <c r="Q184" s="165"/>
      <c r="R184" s="165"/>
      <c r="S184" s="165"/>
      <c r="T184" s="165"/>
      <c r="U184" s="166"/>
      <c r="V184" s="170"/>
      <c r="W184" s="171"/>
      <c r="X184" s="171"/>
      <c r="Y184" s="171"/>
      <c r="Z184" s="171"/>
      <c r="AA184" s="172"/>
      <c r="AB184" s="176"/>
      <c r="AC184" s="177"/>
      <c r="AD184" s="177"/>
      <c r="AE184" s="177"/>
      <c r="AF184" s="178"/>
      <c r="AG184" s="91" t="s">
        <v>24</v>
      </c>
      <c r="AH184" s="92"/>
      <c r="AI184" s="92"/>
      <c r="AJ184" s="92"/>
      <c r="AK184" s="92"/>
      <c r="AL184" s="93">
        <f t="shared" si="3"/>
        <v>106079</v>
      </c>
      <c r="AM184" s="94"/>
      <c r="AN184" s="94"/>
      <c r="AO184" s="95"/>
      <c r="AP184" s="179">
        <v>4745</v>
      </c>
      <c r="AQ184" s="64"/>
      <c r="AR184" s="64"/>
      <c r="AS184" s="386">
        <v>4678</v>
      </c>
      <c r="AT184" s="183"/>
      <c r="AU184" s="179"/>
      <c r="AV184" s="386">
        <v>4827</v>
      </c>
      <c r="AW184" s="183"/>
      <c r="AX184" s="179"/>
      <c r="AY184" s="386">
        <v>4628</v>
      </c>
      <c r="AZ184" s="183"/>
      <c r="BA184" s="179"/>
      <c r="BB184" s="386">
        <v>4521</v>
      </c>
      <c r="BC184" s="183"/>
      <c r="BD184" s="179"/>
      <c r="BE184" s="386">
        <v>4623</v>
      </c>
      <c r="BF184" s="183"/>
      <c r="BG184" s="179"/>
      <c r="BH184" s="386">
        <v>4859</v>
      </c>
      <c r="BI184" s="183"/>
      <c r="BJ184" s="179"/>
      <c r="BK184" s="386">
        <v>4327</v>
      </c>
      <c r="BL184" s="183"/>
      <c r="BM184" s="179"/>
      <c r="BN184" s="386">
        <v>4628</v>
      </c>
      <c r="BO184" s="183"/>
      <c r="BP184" s="179"/>
      <c r="BQ184" s="386">
        <v>4328</v>
      </c>
      <c r="BR184" s="183"/>
      <c r="BS184" s="179"/>
      <c r="BT184" s="386">
        <v>4427</v>
      </c>
      <c r="BU184" s="183"/>
      <c r="BV184" s="179"/>
      <c r="BW184" s="386">
        <v>4426</v>
      </c>
      <c r="BX184" s="183"/>
      <c r="BY184" s="179"/>
      <c r="BZ184" s="180">
        <v>4615</v>
      </c>
      <c r="CA184" s="64"/>
      <c r="CB184" s="64"/>
      <c r="CC184" s="64">
        <v>4311</v>
      </c>
      <c r="CD184" s="64"/>
      <c r="CE184" s="64"/>
      <c r="CF184" s="64">
        <v>4586</v>
      </c>
      <c r="CG184" s="64"/>
      <c r="CH184" s="64"/>
      <c r="CI184" s="64">
        <v>4635</v>
      </c>
      <c r="CJ184" s="64"/>
      <c r="CK184" s="64"/>
      <c r="CL184" s="64">
        <v>4416</v>
      </c>
      <c r="CM184" s="64"/>
      <c r="CN184" s="64"/>
      <c r="CO184" s="64">
        <v>4218</v>
      </c>
      <c r="CP184" s="64"/>
      <c r="CQ184" s="64"/>
      <c r="CR184" s="64">
        <v>4200</v>
      </c>
      <c r="CS184" s="64"/>
      <c r="CT184" s="64"/>
      <c r="CU184" s="64">
        <v>3768</v>
      </c>
      <c r="CV184" s="64"/>
      <c r="CW184" s="64"/>
      <c r="CX184" s="64">
        <v>3496</v>
      </c>
      <c r="CY184" s="64"/>
      <c r="CZ184" s="64"/>
      <c r="DA184" s="64">
        <v>4580</v>
      </c>
      <c r="DB184" s="64"/>
      <c r="DC184" s="64"/>
      <c r="DD184" s="64">
        <v>4103</v>
      </c>
      <c r="DE184" s="64"/>
      <c r="DF184" s="64"/>
      <c r="DG184" s="64">
        <v>4134</v>
      </c>
      <c r="DH184" s="64"/>
      <c r="DI184" s="103"/>
      <c r="DJ184" s="180"/>
      <c r="DK184" s="64"/>
      <c r="DL184" s="64"/>
      <c r="DM184" s="64"/>
      <c r="DN184" s="64"/>
      <c r="DO184" s="64"/>
      <c r="DP184" s="64"/>
      <c r="DQ184" s="64"/>
      <c r="DR184" s="64"/>
      <c r="DS184" s="64"/>
      <c r="DT184" s="64"/>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4"/>
      <c r="EQ184" s="64"/>
      <c r="ER184" s="64"/>
      <c r="ES184" s="103"/>
      <c r="ET184" s="180"/>
      <c r="EU184" s="64"/>
      <c r="EV184" s="64"/>
      <c r="EW184" s="64"/>
      <c r="EX184" s="64"/>
      <c r="EY184" s="64"/>
      <c r="EZ184" s="64"/>
      <c r="FA184" s="64"/>
      <c r="FB184" s="64"/>
      <c r="FC184" s="64"/>
      <c r="FD184" s="64"/>
      <c r="FE184" s="64"/>
      <c r="FF184" s="64"/>
      <c r="FG184" s="64"/>
      <c r="FH184" s="64"/>
      <c r="FI184" s="64"/>
      <c r="FJ184" s="64"/>
      <c r="FK184" s="64"/>
      <c r="FL184" s="64"/>
      <c r="FM184" s="64"/>
      <c r="FN184" s="64"/>
      <c r="FO184" s="64"/>
      <c r="FP184" s="64"/>
      <c r="FQ184" s="64"/>
      <c r="FR184" s="64"/>
      <c r="FS184" s="64"/>
      <c r="FT184" s="64"/>
      <c r="FU184" s="64"/>
      <c r="FV184" s="64"/>
      <c r="FW184" s="64"/>
      <c r="FX184" s="64"/>
      <c r="FY184" s="64"/>
      <c r="FZ184" s="64"/>
      <c r="GA184" s="64"/>
      <c r="GB184" s="64"/>
      <c r="GC184" s="103"/>
      <c r="GD184" s="180"/>
      <c r="GE184" s="64"/>
      <c r="GF184" s="64"/>
      <c r="GG184" s="64"/>
      <c r="GH184" s="64"/>
      <c r="GI184" s="64"/>
      <c r="GJ184" s="64"/>
      <c r="GK184" s="64"/>
      <c r="GL184" s="64"/>
      <c r="GM184" s="64"/>
      <c r="GN184" s="64"/>
      <c r="GO184" s="64"/>
      <c r="GP184" s="64"/>
      <c r="GQ184" s="64"/>
      <c r="GR184" s="64"/>
      <c r="GS184" s="64"/>
      <c r="GT184" s="64"/>
      <c r="GU184" s="64"/>
      <c r="GV184" s="64"/>
      <c r="GW184" s="64"/>
      <c r="GX184" s="64"/>
      <c r="GY184" s="64"/>
      <c r="GZ184" s="64"/>
      <c r="HA184" s="64"/>
      <c r="HB184" s="64"/>
      <c r="HC184" s="64"/>
      <c r="HD184" s="64"/>
      <c r="HE184" s="64"/>
      <c r="HF184" s="64"/>
      <c r="HG184" s="64"/>
      <c r="HH184" s="64"/>
      <c r="HI184" s="64"/>
      <c r="HJ184" s="64"/>
      <c r="HK184" s="64"/>
      <c r="HL184" s="64"/>
      <c r="HM184" s="103"/>
    </row>
    <row r="185" spans="2:221" ht="18" customHeight="1" x14ac:dyDescent="0.2">
      <c r="B185" s="185" t="s">
        <v>193</v>
      </c>
      <c r="C185" s="186"/>
      <c r="D185" s="186"/>
      <c r="E185" s="186"/>
      <c r="F185" s="186"/>
      <c r="G185" s="186"/>
      <c r="H185" s="186"/>
      <c r="I185" s="186"/>
      <c r="J185" s="186"/>
      <c r="K185" s="186"/>
      <c r="L185" s="186"/>
      <c r="M185" s="186"/>
      <c r="N185" s="186"/>
      <c r="O185" s="186"/>
      <c r="P185" s="186"/>
      <c r="Q185" s="186"/>
      <c r="R185" s="186"/>
      <c r="S185" s="186"/>
      <c r="T185" s="186"/>
      <c r="U185" s="187"/>
      <c r="V185" s="188" t="s">
        <v>255</v>
      </c>
      <c r="W185" s="189"/>
      <c r="X185" s="189"/>
      <c r="Y185" s="189"/>
      <c r="Z185" s="189"/>
      <c r="AA185" s="190"/>
      <c r="AB185" s="191">
        <v>2.401E-2</v>
      </c>
      <c r="AC185" s="192"/>
      <c r="AD185" s="192"/>
      <c r="AE185" s="192"/>
      <c r="AF185" s="193"/>
      <c r="AG185" s="69" t="s">
        <v>23</v>
      </c>
      <c r="AH185" s="70"/>
      <c r="AI185" s="70"/>
      <c r="AJ185" s="70"/>
      <c r="AK185" s="70"/>
      <c r="AL185" s="71">
        <f t="shared" si="3"/>
        <v>7332</v>
      </c>
      <c r="AM185" s="72"/>
      <c r="AN185" s="72"/>
      <c r="AO185" s="73"/>
      <c r="AP185" s="194">
        <v>354</v>
      </c>
      <c r="AQ185" s="59"/>
      <c r="AR185" s="59"/>
      <c r="AS185" s="97">
        <v>354</v>
      </c>
      <c r="AT185" s="98"/>
      <c r="AU185" s="194"/>
      <c r="AV185" s="97">
        <v>354</v>
      </c>
      <c r="AW185" s="98"/>
      <c r="AX185" s="194"/>
      <c r="AY185" s="97">
        <v>354</v>
      </c>
      <c r="AZ185" s="98"/>
      <c r="BA185" s="194"/>
      <c r="BB185" s="97">
        <v>354</v>
      </c>
      <c r="BC185" s="98"/>
      <c r="BD185" s="194"/>
      <c r="BE185" s="97">
        <v>354</v>
      </c>
      <c r="BF185" s="98"/>
      <c r="BG185" s="194"/>
      <c r="BH185" s="97">
        <v>354</v>
      </c>
      <c r="BI185" s="98"/>
      <c r="BJ185" s="194"/>
      <c r="BK185" s="97">
        <v>354</v>
      </c>
      <c r="BL185" s="98"/>
      <c r="BM185" s="194"/>
      <c r="BN185" s="97">
        <v>354</v>
      </c>
      <c r="BO185" s="98"/>
      <c r="BP185" s="194"/>
      <c r="BQ185" s="97">
        <v>354</v>
      </c>
      <c r="BR185" s="98"/>
      <c r="BS185" s="194"/>
      <c r="BT185" s="97">
        <v>354</v>
      </c>
      <c r="BU185" s="98"/>
      <c r="BV185" s="194"/>
      <c r="BW185" s="97">
        <v>354</v>
      </c>
      <c r="BX185" s="98"/>
      <c r="BY185" s="99"/>
      <c r="BZ185" s="60">
        <v>257</v>
      </c>
      <c r="CA185" s="59"/>
      <c r="CB185" s="59"/>
      <c r="CC185" s="59">
        <v>257</v>
      </c>
      <c r="CD185" s="59"/>
      <c r="CE185" s="59"/>
      <c r="CF185" s="59">
        <v>257</v>
      </c>
      <c r="CG185" s="59"/>
      <c r="CH185" s="59"/>
      <c r="CI185" s="59">
        <v>257</v>
      </c>
      <c r="CJ185" s="59"/>
      <c r="CK185" s="59"/>
      <c r="CL185" s="59">
        <v>257</v>
      </c>
      <c r="CM185" s="59"/>
      <c r="CN185" s="59"/>
      <c r="CO185" s="59">
        <v>257</v>
      </c>
      <c r="CP185" s="59"/>
      <c r="CQ185" s="59"/>
      <c r="CR185" s="59">
        <v>257</v>
      </c>
      <c r="CS185" s="59"/>
      <c r="CT185" s="59"/>
      <c r="CU185" s="59">
        <v>257</v>
      </c>
      <c r="CV185" s="59"/>
      <c r="CW185" s="59"/>
      <c r="CX185" s="59">
        <v>257</v>
      </c>
      <c r="CY185" s="59"/>
      <c r="CZ185" s="59"/>
      <c r="DA185" s="59">
        <v>257</v>
      </c>
      <c r="DB185" s="59"/>
      <c r="DC185" s="59"/>
      <c r="DD185" s="59">
        <v>257</v>
      </c>
      <c r="DE185" s="59"/>
      <c r="DF185" s="59"/>
      <c r="DG185" s="59">
        <v>257</v>
      </c>
      <c r="DH185" s="59"/>
      <c r="DI185" s="59"/>
      <c r="DJ185" s="60"/>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102"/>
      <c r="ET185" s="60"/>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102"/>
      <c r="GD185" s="60"/>
      <c r="GE185" s="59"/>
      <c r="GF185" s="59"/>
      <c r="GG185" s="59"/>
      <c r="GH185" s="59"/>
      <c r="GI185" s="59"/>
      <c r="GJ185" s="59"/>
      <c r="GK185" s="59"/>
      <c r="GL185" s="59"/>
      <c r="GM185" s="59"/>
      <c r="GN185" s="59"/>
      <c r="GO185" s="59"/>
      <c r="GP185" s="59"/>
      <c r="GQ185" s="59"/>
      <c r="GR185" s="59"/>
      <c r="GS185" s="59"/>
      <c r="GT185" s="59"/>
      <c r="GU185" s="59"/>
      <c r="GV185" s="59"/>
      <c r="GW185" s="59"/>
      <c r="GX185" s="59"/>
      <c r="GY185" s="59"/>
      <c r="GZ185" s="59"/>
      <c r="HA185" s="59"/>
      <c r="HB185" s="59"/>
      <c r="HC185" s="59"/>
      <c r="HD185" s="59"/>
      <c r="HE185" s="59"/>
      <c r="HF185" s="59"/>
      <c r="HG185" s="59"/>
      <c r="HH185" s="59"/>
      <c r="HI185" s="59"/>
      <c r="HJ185" s="59"/>
      <c r="HK185" s="59"/>
      <c r="HL185" s="59"/>
      <c r="HM185" s="102"/>
    </row>
    <row r="186" spans="2:221" ht="18" customHeight="1" x14ac:dyDescent="0.2">
      <c r="B186" s="135"/>
      <c r="C186" s="136"/>
      <c r="D186" s="136"/>
      <c r="E186" s="136"/>
      <c r="F186" s="136"/>
      <c r="G186" s="136"/>
      <c r="H186" s="136"/>
      <c r="I186" s="136"/>
      <c r="J186" s="136"/>
      <c r="K186" s="136"/>
      <c r="L186" s="136"/>
      <c r="M186" s="136"/>
      <c r="N186" s="136"/>
      <c r="O186" s="136"/>
      <c r="P186" s="136"/>
      <c r="Q186" s="136"/>
      <c r="R186" s="136"/>
      <c r="S186" s="136"/>
      <c r="T186" s="136"/>
      <c r="U186" s="137"/>
      <c r="V186" s="141"/>
      <c r="W186" s="142"/>
      <c r="X186" s="142"/>
      <c r="Y186" s="142"/>
      <c r="Z186" s="142"/>
      <c r="AA186" s="143"/>
      <c r="AB186" s="147"/>
      <c r="AC186" s="148"/>
      <c r="AD186" s="148"/>
      <c r="AE186" s="148"/>
      <c r="AF186" s="149"/>
      <c r="AG186" s="69" t="s">
        <v>24</v>
      </c>
      <c r="AH186" s="70"/>
      <c r="AI186" s="70"/>
      <c r="AJ186" s="70"/>
      <c r="AK186" s="70"/>
      <c r="AL186" s="71">
        <f t="shared" si="3"/>
        <v>5661</v>
      </c>
      <c r="AM186" s="72"/>
      <c r="AN186" s="72"/>
      <c r="AO186" s="73"/>
      <c r="AP186" s="194">
        <v>231</v>
      </c>
      <c r="AQ186" s="59"/>
      <c r="AR186" s="59"/>
      <c r="AS186" s="97">
        <v>259</v>
      </c>
      <c r="AT186" s="98"/>
      <c r="AU186" s="194"/>
      <c r="AV186" s="97">
        <v>242</v>
      </c>
      <c r="AW186" s="98"/>
      <c r="AX186" s="194"/>
      <c r="AY186" s="97">
        <v>225</v>
      </c>
      <c r="AZ186" s="98"/>
      <c r="BA186" s="194"/>
      <c r="BB186" s="97">
        <v>249</v>
      </c>
      <c r="BC186" s="98"/>
      <c r="BD186" s="194"/>
      <c r="BE186" s="97">
        <v>248</v>
      </c>
      <c r="BF186" s="98"/>
      <c r="BG186" s="194"/>
      <c r="BH186" s="97">
        <v>285</v>
      </c>
      <c r="BI186" s="98"/>
      <c r="BJ186" s="194"/>
      <c r="BK186" s="97">
        <v>293</v>
      </c>
      <c r="BL186" s="98"/>
      <c r="BM186" s="194"/>
      <c r="BN186" s="97">
        <v>284</v>
      </c>
      <c r="BO186" s="98"/>
      <c r="BP186" s="194"/>
      <c r="BQ186" s="97">
        <v>273</v>
      </c>
      <c r="BR186" s="98"/>
      <c r="BS186" s="194"/>
      <c r="BT186" s="97">
        <v>293</v>
      </c>
      <c r="BU186" s="98"/>
      <c r="BV186" s="194"/>
      <c r="BW186" s="97">
        <v>181</v>
      </c>
      <c r="BX186" s="98"/>
      <c r="BY186" s="99"/>
      <c r="BZ186" s="60">
        <v>244</v>
      </c>
      <c r="CA186" s="59"/>
      <c r="CB186" s="59"/>
      <c r="CC186" s="59">
        <v>280</v>
      </c>
      <c r="CD186" s="59"/>
      <c r="CE186" s="59"/>
      <c r="CF186" s="59">
        <v>295</v>
      </c>
      <c r="CG186" s="59"/>
      <c r="CH186" s="59"/>
      <c r="CI186" s="59">
        <v>187</v>
      </c>
      <c r="CJ186" s="59"/>
      <c r="CK186" s="59"/>
      <c r="CL186" s="59">
        <v>267</v>
      </c>
      <c r="CM186" s="59"/>
      <c r="CN186" s="59"/>
      <c r="CO186" s="59">
        <v>210</v>
      </c>
      <c r="CP186" s="59"/>
      <c r="CQ186" s="59"/>
      <c r="CR186" s="59">
        <v>197</v>
      </c>
      <c r="CS186" s="59"/>
      <c r="CT186" s="59"/>
      <c r="CU186" s="59">
        <v>194</v>
      </c>
      <c r="CV186" s="59"/>
      <c r="CW186" s="59"/>
      <c r="CX186" s="59">
        <v>182</v>
      </c>
      <c r="CY186" s="59"/>
      <c r="CZ186" s="59"/>
      <c r="DA186" s="59">
        <v>205</v>
      </c>
      <c r="DB186" s="59"/>
      <c r="DC186" s="59"/>
      <c r="DD186" s="59">
        <v>157</v>
      </c>
      <c r="DE186" s="59"/>
      <c r="DF186" s="59"/>
      <c r="DG186" s="59">
        <v>180</v>
      </c>
      <c r="DH186" s="59"/>
      <c r="DI186" s="102"/>
      <c r="DJ186" s="60"/>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102"/>
      <c r="ET186" s="60"/>
      <c r="EU186" s="59"/>
      <c r="EV186" s="59"/>
      <c r="EW186" s="59"/>
      <c r="EX186" s="59"/>
      <c r="EY186" s="59"/>
      <c r="EZ186" s="59"/>
      <c r="FA186" s="59"/>
      <c r="FB186" s="59"/>
      <c r="FC186" s="59"/>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102"/>
      <c r="GD186" s="60"/>
      <c r="GE186" s="59"/>
      <c r="GF186" s="59"/>
      <c r="GG186" s="59"/>
      <c r="GH186" s="59"/>
      <c r="GI186" s="59"/>
      <c r="GJ186" s="59"/>
      <c r="GK186" s="59"/>
      <c r="GL186" s="59"/>
      <c r="GM186" s="59"/>
      <c r="GN186" s="59"/>
      <c r="GO186" s="59"/>
      <c r="GP186" s="59"/>
      <c r="GQ186" s="59"/>
      <c r="GR186" s="59"/>
      <c r="GS186" s="59"/>
      <c r="GT186" s="59"/>
      <c r="GU186" s="59"/>
      <c r="GV186" s="59"/>
      <c r="GW186" s="59"/>
      <c r="GX186" s="59"/>
      <c r="GY186" s="59"/>
      <c r="GZ186" s="59"/>
      <c r="HA186" s="59"/>
      <c r="HB186" s="59"/>
      <c r="HC186" s="59"/>
      <c r="HD186" s="59"/>
      <c r="HE186" s="59"/>
      <c r="HF186" s="59"/>
      <c r="HG186" s="59"/>
      <c r="HH186" s="59"/>
      <c r="HI186" s="59"/>
      <c r="HJ186" s="59"/>
      <c r="HK186" s="59"/>
      <c r="HL186" s="59"/>
      <c r="HM186" s="102"/>
    </row>
    <row r="187" spans="2:221" ht="18" customHeight="1" x14ac:dyDescent="0.2">
      <c r="B187" s="161" t="s">
        <v>194</v>
      </c>
      <c r="C187" s="162"/>
      <c r="D187" s="162"/>
      <c r="E187" s="162"/>
      <c r="F187" s="162"/>
      <c r="G187" s="162"/>
      <c r="H187" s="162"/>
      <c r="I187" s="162"/>
      <c r="J187" s="162"/>
      <c r="K187" s="162"/>
      <c r="L187" s="162"/>
      <c r="M187" s="162"/>
      <c r="N187" s="162"/>
      <c r="O187" s="162"/>
      <c r="P187" s="162"/>
      <c r="Q187" s="162"/>
      <c r="R187" s="162"/>
      <c r="S187" s="162"/>
      <c r="T187" s="162"/>
      <c r="U187" s="163"/>
      <c r="V187" s="167" t="s">
        <v>256</v>
      </c>
      <c r="W187" s="168"/>
      <c r="X187" s="168"/>
      <c r="Y187" s="168"/>
      <c r="Z187" s="168"/>
      <c r="AA187" s="169"/>
      <c r="AB187" s="173">
        <v>8.004E-2</v>
      </c>
      <c r="AC187" s="174"/>
      <c r="AD187" s="174"/>
      <c r="AE187" s="174"/>
      <c r="AF187" s="175"/>
      <c r="AG187" s="91" t="s">
        <v>23</v>
      </c>
      <c r="AH187" s="92"/>
      <c r="AI187" s="92"/>
      <c r="AJ187" s="92"/>
      <c r="AK187" s="92"/>
      <c r="AL187" s="93">
        <f t="shared" si="3"/>
        <v>1344</v>
      </c>
      <c r="AM187" s="94"/>
      <c r="AN187" s="94"/>
      <c r="AO187" s="95"/>
      <c r="AP187" s="179">
        <v>55</v>
      </c>
      <c r="AQ187" s="64"/>
      <c r="AR187" s="64"/>
      <c r="AS187" s="386">
        <v>55</v>
      </c>
      <c r="AT187" s="183"/>
      <c r="AU187" s="179"/>
      <c r="AV187" s="386">
        <v>55</v>
      </c>
      <c r="AW187" s="183"/>
      <c r="AX187" s="179"/>
      <c r="AY187" s="386">
        <v>55</v>
      </c>
      <c r="AZ187" s="183"/>
      <c r="BA187" s="179"/>
      <c r="BB187" s="386">
        <v>55</v>
      </c>
      <c r="BC187" s="183"/>
      <c r="BD187" s="179"/>
      <c r="BE187" s="386">
        <v>55</v>
      </c>
      <c r="BF187" s="183"/>
      <c r="BG187" s="179"/>
      <c r="BH187" s="386">
        <v>55</v>
      </c>
      <c r="BI187" s="183"/>
      <c r="BJ187" s="179"/>
      <c r="BK187" s="386">
        <v>55</v>
      </c>
      <c r="BL187" s="183"/>
      <c r="BM187" s="179"/>
      <c r="BN187" s="386">
        <v>55</v>
      </c>
      <c r="BO187" s="183"/>
      <c r="BP187" s="179"/>
      <c r="BQ187" s="386">
        <v>55</v>
      </c>
      <c r="BR187" s="183"/>
      <c r="BS187" s="179"/>
      <c r="BT187" s="386">
        <v>55</v>
      </c>
      <c r="BU187" s="183"/>
      <c r="BV187" s="179"/>
      <c r="BW187" s="386">
        <v>55</v>
      </c>
      <c r="BX187" s="183"/>
      <c r="BY187" s="184"/>
      <c r="BZ187" s="180">
        <v>57</v>
      </c>
      <c r="CA187" s="64"/>
      <c r="CB187" s="64"/>
      <c r="CC187" s="64">
        <v>57</v>
      </c>
      <c r="CD187" s="64"/>
      <c r="CE187" s="64"/>
      <c r="CF187" s="64">
        <v>57</v>
      </c>
      <c r="CG187" s="64"/>
      <c r="CH187" s="64"/>
      <c r="CI187" s="64">
        <v>57</v>
      </c>
      <c r="CJ187" s="64"/>
      <c r="CK187" s="64"/>
      <c r="CL187" s="64">
        <v>57</v>
      </c>
      <c r="CM187" s="64"/>
      <c r="CN187" s="64"/>
      <c r="CO187" s="64">
        <v>57</v>
      </c>
      <c r="CP187" s="64"/>
      <c r="CQ187" s="64"/>
      <c r="CR187" s="64">
        <v>57</v>
      </c>
      <c r="CS187" s="64"/>
      <c r="CT187" s="64"/>
      <c r="CU187" s="64">
        <v>57</v>
      </c>
      <c r="CV187" s="64"/>
      <c r="CW187" s="64"/>
      <c r="CX187" s="64">
        <v>57</v>
      </c>
      <c r="CY187" s="64"/>
      <c r="CZ187" s="64"/>
      <c r="DA187" s="64">
        <v>57</v>
      </c>
      <c r="DB187" s="64"/>
      <c r="DC187" s="64"/>
      <c r="DD187" s="64">
        <v>57</v>
      </c>
      <c r="DE187" s="64"/>
      <c r="DF187" s="64"/>
      <c r="DG187" s="64">
        <v>57</v>
      </c>
      <c r="DH187" s="64"/>
      <c r="DI187" s="64"/>
      <c r="DJ187" s="180"/>
      <c r="DK187" s="64"/>
      <c r="DL187" s="64"/>
      <c r="DM187" s="64"/>
      <c r="DN187" s="64"/>
      <c r="DO187" s="64"/>
      <c r="DP187" s="64"/>
      <c r="DQ187" s="64"/>
      <c r="DR187" s="64"/>
      <c r="DS187" s="64"/>
      <c r="DT187" s="64"/>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4"/>
      <c r="EQ187" s="64"/>
      <c r="ER187" s="64"/>
      <c r="ES187" s="103"/>
      <c r="ET187" s="180"/>
      <c r="EU187" s="64"/>
      <c r="EV187" s="64"/>
      <c r="EW187" s="64"/>
      <c r="EX187" s="64"/>
      <c r="EY187" s="64"/>
      <c r="EZ187" s="64"/>
      <c r="FA187" s="64"/>
      <c r="FB187" s="64"/>
      <c r="FC187" s="64"/>
      <c r="FD187" s="64"/>
      <c r="FE187" s="64"/>
      <c r="FF187" s="64"/>
      <c r="FG187" s="64"/>
      <c r="FH187" s="64"/>
      <c r="FI187" s="64"/>
      <c r="FJ187" s="64"/>
      <c r="FK187" s="64"/>
      <c r="FL187" s="64"/>
      <c r="FM187" s="64"/>
      <c r="FN187" s="64"/>
      <c r="FO187" s="64"/>
      <c r="FP187" s="64"/>
      <c r="FQ187" s="64"/>
      <c r="FR187" s="64"/>
      <c r="FS187" s="64"/>
      <c r="FT187" s="64"/>
      <c r="FU187" s="64"/>
      <c r="FV187" s="64"/>
      <c r="FW187" s="64"/>
      <c r="FX187" s="64"/>
      <c r="FY187" s="64"/>
      <c r="FZ187" s="64"/>
      <c r="GA187" s="64"/>
      <c r="GB187" s="64"/>
      <c r="GC187" s="103"/>
      <c r="GD187" s="180"/>
      <c r="GE187" s="64"/>
      <c r="GF187" s="64"/>
      <c r="GG187" s="64"/>
      <c r="GH187" s="64"/>
      <c r="GI187" s="64"/>
      <c r="GJ187" s="64"/>
      <c r="GK187" s="64"/>
      <c r="GL187" s="64"/>
      <c r="GM187" s="64"/>
      <c r="GN187" s="64"/>
      <c r="GO187" s="64"/>
      <c r="GP187" s="64"/>
      <c r="GQ187" s="64"/>
      <c r="GR187" s="64"/>
      <c r="GS187" s="64"/>
      <c r="GT187" s="64"/>
      <c r="GU187" s="64"/>
      <c r="GV187" s="64"/>
      <c r="GW187" s="64"/>
      <c r="GX187" s="64"/>
      <c r="GY187" s="64"/>
      <c r="GZ187" s="64"/>
      <c r="HA187" s="64"/>
      <c r="HB187" s="64"/>
      <c r="HC187" s="64"/>
      <c r="HD187" s="64"/>
      <c r="HE187" s="64"/>
      <c r="HF187" s="64"/>
      <c r="HG187" s="64"/>
      <c r="HH187" s="64"/>
      <c r="HI187" s="64"/>
      <c r="HJ187" s="64"/>
      <c r="HK187" s="64"/>
      <c r="HL187" s="64"/>
      <c r="HM187" s="103"/>
    </row>
    <row r="188" spans="2:221" ht="18" customHeight="1" x14ac:dyDescent="0.2">
      <c r="B188" s="164"/>
      <c r="C188" s="165"/>
      <c r="D188" s="165"/>
      <c r="E188" s="165"/>
      <c r="F188" s="165"/>
      <c r="G188" s="165"/>
      <c r="H188" s="165"/>
      <c r="I188" s="165"/>
      <c r="J188" s="165"/>
      <c r="K188" s="165"/>
      <c r="L188" s="165"/>
      <c r="M188" s="165"/>
      <c r="N188" s="165"/>
      <c r="O188" s="165"/>
      <c r="P188" s="165"/>
      <c r="Q188" s="165"/>
      <c r="R188" s="165"/>
      <c r="S188" s="165"/>
      <c r="T188" s="165"/>
      <c r="U188" s="166"/>
      <c r="V188" s="170"/>
      <c r="W188" s="171"/>
      <c r="X188" s="171"/>
      <c r="Y188" s="171"/>
      <c r="Z188" s="171"/>
      <c r="AA188" s="172"/>
      <c r="AB188" s="176"/>
      <c r="AC188" s="177"/>
      <c r="AD188" s="177"/>
      <c r="AE188" s="177"/>
      <c r="AF188" s="178"/>
      <c r="AG188" s="91" t="s">
        <v>24</v>
      </c>
      <c r="AH188" s="92"/>
      <c r="AI188" s="92"/>
      <c r="AJ188" s="92"/>
      <c r="AK188" s="92"/>
      <c r="AL188" s="93">
        <f t="shared" si="3"/>
        <v>1364</v>
      </c>
      <c r="AM188" s="94"/>
      <c r="AN188" s="94"/>
      <c r="AO188" s="95"/>
      <c r="AP188" s="179">
        <v>55</v>
      </c>
      <c r="AQ188" s="64"/>
      <c r="AR188" s="64"/>
      <c r="AS188" s="386">
        <v>53</v>
      </c>
      <c r="AT188" s="183"/>
      <c r="AU188" s="179"/>
      <c r="AV188" s="386">
        <v>47</v>
      </c>
      <c r="AW188" s="183"/>
      <c r="AX188" s="179"/>
      <c r="AY188" s="386">
        <v>47</v>
      </c>
      <c r="AZ188" s="183"/>
      <c r="BA188" s="179"/>
      <c r="BB188" s="386">
        <v>57</v>
      </c>
      <c r="BC188" s="183"/>
      <c r="BD188" s="179"/>
      <c r="BE188" s="386">
        <v>50</v>
      </c>
      <c r="BF188" s="183"/>
      <c r="BG188" s="179"/>
      <c r="BH188" s="386">
        <v>56</v>
      </c>
      <c r="BI188" s="183"/>
      <c r="BJ188" s="179"/>
      <c r="BK188" s="386">
        <v>86</v>
      </c>
      <c r="BL188" s="183"/>
      <c r="BM188" s="179"/>
      <c r="BN188" s="386">
        <v>59</v>
      </c>
      <c r="BO188" s="183"/>
      <c r="BP188" s="179"/>
      <c r="BQ188" s="386">
        <v>61</v>
      </c>
      <c r="BR188" s="183"/>
      <c r="BS188" s="179"/>
      <c r="BT188" s="386">
        <v>80</v>
      </c>
      <c r="BU188" s="183"/>
      <c r="BV188" s="179"/>
      <c r="BW188" s="386">
        <v>82</v>
      </c>
      <c r="BX188" s="183"/>
      <c r="BY188" s="184"/>
      <c r="BZ188" s="180">
        <v>65</v>
      </c>
      <c r="CA188" s="64"/>
      <c r="CB188" s="64"/>
      <c r="CC188" s="64">
        <v>57</v>
      </c>
      <c r="CD188" s="64"/>
      <c r="CE188" s="64"/>
      <c r="CF188" s="64">
        <v>50</v>
      </c>
      <c r="CG188" s="64"/>
      <c r="CH188" s="64"/>
      <c r="CI188" s="64">
        <v>50</v>
      </c>
      <c r="CJ188" s="64"/>
      <c r="CK188" s="64"/>
      <c r="CL188" s="64">
        <v>31</v>
      </c>
      <c r="CM188" s="64"/>
      <c r="CN188" s="64"/>
      <c r="CO188" s="64">
        <v>50</v>
      </c>
      <c r="CP188" s="64"/>
      <c r="CQ188" s="64"/>
      <c r="CR188" s="64">
        <v>50</v>
      </c>
      <c r="CS188" s="64"/>
      <c r="CT188" s="64"/>
      <c r="CU188" s="64">
        <v>59</v>
      </c>
      <c r="CV188" s="64"/>
      <c r="CW188" s="64"/>
      <c r="CX188" s="64">
        <v>59</v>
      </c>
      <c r="CY188" s="64"/>
      <c r="CZ188" s="64"/>
      <c r="DA188" s="64">
        <v>47</v>
      </c>
      <c r="DB188" s="64"/>
      <c r="DC188" s="64"/>
      <c r="DD188" s="64">
        <v>56</v>
      </c>
      <c r="DE188" s="64"/>
      <c r="DF188" s="64"/>
      <c r="DG188" s="64">
        <v>57</v>
      </c>
      <c r="DH188" s="64"/>
      <c r="DI188" s="103"/>
      <c r="DJ188" s="180"/>
      <c r="DK188" s="64"/>
      <c r="DL188" s="64"/>
      <c r="DM188" s="64"/>
      <c r="DN188" s="64"/>
      <c r="DO188" s="64"/>
      <c r="DP188" s="64"/>
      <c r="DQ188" s="64"/>
      <c r="DR188" s="64"/>
      <c r="DS188" s="64"/>
      <c r="DT188" s="64"/>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4"/>
      <c r="EQ188" s="64"/>
      <c r="ER188" s="64"/>
      <c r="ES188" s="103"/>
      <c r="ET188" s="180"/>
      <c r="EU188" s="64"/>
      <c r="EV188" s="64"/>
      <c r="EW188" s="64"/>
      <c r="EX188" s="64"/>
      <c r="EY188" s="64"/>
      <c r="EZ188" s="64"/>
      <c r="FA188" s="64"/>
      <c r="FB188" s="64"/>
      <c r="FC188" s="64"/>
      <c r="FD188" s="64"/>
      <c r="FE188" s="64"/>
      <c r="FF188" s="64"/>
      <c r="FG188" s="64"/>
      <c r="FH188" s="64"/>
      <c r="FI188" s="64"/>
      <c r="FJ188" s="64"/>
      <c r="FK188" s="64"/>
      <c r="FL188" s="64"/>
      <c r="FM188" s="64"/>
      <c r="FN188" s="64"/>
      <c r="FO188" s="64"/>
      <c r="FP188" s="64"/>
      <c r="FQ188" s="64"/>
      <c r="FR188" s="64"/>
      <c r="FS188" s="64"/>
      <c r="FT188" s="64"/>
      <c r="FU188" s="64"/>
      <c r="FV188" s="64"/>
      <c r="FW188" s="64"/>
      <c r="FX188" s="64"/>
      <c r="FY188" s="64"/>
      <c r="FZ188" s="64"/>
      <c r="GA188" s="64"/>
      <c r="GB188" s="64"/>
      <c r="GC188" s="103"/>
      <c r="GD188" s="180"/>
      <c r="GE188" s="64"/>
      <c r="GF188" s="64"/>
      <c r="GG188" s="64"/>
      <c r="GH188" s="64"/>
      <c r="GI188" s="64"/>
      <c r="GJ188" s="64"/>
      <c r="GK188" s="64"/>
      <c r="GL188" s="64"/>
      <c r="GM188" s="64"/>
      <c r="GN188" s="64"/>
      <c r="GO188" s="64"/>
      <c r="GP188" s="64"/>
      <c r="GQ188" s="64"/>
      <c r="GR188" s="64"/>
      <c r="GS188" s="64"/>
      <c r="GT188" s="64"/>
      <c r="GU188" s="64"/>
      <c r="GV188" s="64"/>
      <c r="GW188" s="64"/>
      <c r="GX188" s="64"/>
      <c r="GY188" s="64"/>
      <c r="GZ188" s="64"/>
      <c r="HA188" s="64"/>
      <c r="HB188" s="64"/>
      <c r="HC188" s="64"/>
      <c r="HD188" s="64"/>
      <c r="HE188" s="64"/>
      <c r="HF188" s="64"/>
      <c r="HG188" s="64"/>
      <c r="HH188" s="64"/>
      <c r="HI188" s="64"/>
      <c r="HJ188" s="64"/>
      <c r="HK188" s="64"/>
      <c r="HL188" s="64"/>
      <c r="HM188" s="103"/>
    </row>
    <row r="189" spans="2:221" ht="18" customHeight="1" x14ac:dyDescent="0.2">
      <c r="B189" s="185" t="s">
        <v>195</v>
      </c>
      <c r="C189" s="186"/>
      <c r="D189" s="186"/>
      <c r="E189" s="186"/>
      <c r="F189" s="186"/>
      <c r="G189" s="186"/>
      <c r="H189" s="186"/>
      <c r="I189" s="186"/>
      <c r="J189" s="186"/>
      <c r="K189" s="186"/>
      <c r="L189" s="186"/>
      <c r="M189" s="186"/>
      <c r="N189" s="186"/>
      <c r="O189" s="186"/>
      <c r="P189" s="186"/>
      <c r="Q189" s="186"/>
      <c r="R189" s="186"/>
      <c r="S189" s="186"/>
      <c r="T189" s="186"/>
      <c r="U189" s="187"/>
      <c r="V189" s="188" t="s">
        <v>257</v>
      </c>
      <c r="W189" s="189"/>
      <c r="X189" s="189"/>
      <c r="Y189" s="189"/>
      <c r="Z189" s="189"/>
      <c r="AA189" s="190"/>
      <c r="AB189" s="191">
        <v>1.2E-4</v>
      </c>
      <c r="AC189" s="192"/>
      <c r="AD189" s="192"/>
      <c r="AE189" s="192"/>
      <c r="AF189" s="193"/>
      <c r="AG189" s="69" t="s">
        <v>23</v>
      </c>
      <c r="AH189" s="70"/>
      <c r="AI189" s="70"/>
      <c r="AJ189" s="70"/>
      <c r="AK189" s="70"/>
      <c r="AL189" s="71">
        <f t="shared" si="3"/>
        <v>36</v>
      </c>
      <c r="AM189" s="72"/>
      <c r="AN189" s="72"/>
      <c r="AO189" s="73"/>
      <c r="AP189" s="194">
        <v>1</v>
      </c>
      <c r="AQ189" s="59"/>
      <c r="AR189" s="59"/>
      <c r="AS189" s="97">
        <v>1</v>
      </c>
      <c r="AT189" s="98"/>
      <c r="AU189" s="194"/>
      <c r="AV189" s="97">
        <v>1</v>
      </c>
      <c r="AW189" s="98"/>
      <c r="AX189" s="194"/>
      <c r="AY189" s="97">
        <v>1</v>
      </c>
      <c r="AZ189" s="98"/>
      <c r="BA189" s="194"/>
      <c r="BB189" s="97">
        <v>1</v>
      </c>
      <c r="BC189" s="98"/>
      <c r="BD189" s="194"/>
      <c r="BE189" s="97">
        <v>1</v>
      </c>
      <c r="BF189" s="98"/>
      <c r="BG189" s="194"/>
      <c r="BH189" s="97">
        <v>1</v>
      </c>
      <c r="BI189" s="98"/>
      <c r="BJ189" s="194"/>
      <c r="BK189" s="97">
        <v>1</v>
      </c>
      <c r="BL189" s="98"/>
      <c r="BM189" s="194"/>
      <c r="BN189" s="97">
        <v>1</v>
      </c>
      <c r="BO189" s="98"/>
      <c r="BP189" s="194"/>
      <c r="BQ189" s="97">
        <v>1</v>
      </c>
      <c r="BR189" s="98"/>
      <c r="BS189" s="194"/>
      <c r="BT189" s="97">
        <v>1</v>
      </c>
      <c r="BU189" s="98"/>
      <c r="BV189" s="194"/>
      <c r="BW189" s="97">
        <v>1</v>
      </c>
      <c r="BX189" s="98"/>
      <c r="BY189" s="99"/>
      <c r="BZ189" s="60">
        <v>2</v>
      </c>
      <c r="CA189" s="59"/>
      <c r="CB189" s="59"/>
      <c r="CC189" s="59">
        <v>2</v>
      </c>
      <c r="CD189" s="59"/>
      <c r="CE189" s="59"/>
      <c r="CF189" s="59">
        <v>2</v>
      </c>
      <c r="CG189" s="59"/>
      <c r="CH189" s="59"/>
      <c r="CI189" s="59">
        <v>2</v>
      </c>
      <c r="CJ189" s="59"/>
      <c r="CK189" s="59"/>
      <c r="CL189" s="59">
        <v>2</v>
      </c>
      <c r="CM189" s="59"/>
      <c r="CN189" s="59"/>
      <c r="CO189" s="59">
        <v>2</v>
      </c>
      <c r="CP189" s="59"/>
      <c r="CQ189" s="59"/>
      <c r="CR189" s="59">
        <v>2</v>
      </c>
      <c r="CS189" s="59"/>
      <c r="CT189" s="59"/>
      <c r="CU189" s="59">
        <v>2</v>
      </c>
      <c r="CV189" s="59"/>
      <c r="CW189" s="59"/>
      <c r="CX189" s="59">
        <v>2</v>
      </c>
      <c r="CY189" s="59"/>
      <c r="CZ189" s="59"/>
      <c r="DA189" s="59">
        <v>2</v>
      </c>
      <c r="DB189" s="59"/>
      <c r="DC189" s="59"/>
      <c r="DD189" s="59">
        <v>2</v>
      </c>
      <c r="DE189" s="59"/>
      <c r="DF189" s="59"/>
      <c r="DG189" s="59">
        <v>2</v>
      </c>
      <c r="DH189" s="59"/>
      <c r="DI189" s="59"/>
      <c r="DJ189" s="60"/>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102"/>
      <c r="ET189" s="60"/>
      <c r="EU189" s="59"/>
      <c r="EV189" s="59"/>
      <c r="EW189" s="59"/>
      <c r="EX189" s="59"/>
      <c r="EY189" s="59"/>
      <c r="EZ189" s="59"/>
      <c r="FA189" s="59"/>
      <c r="FB189" s="59"/>
      <c r="FC189" s="59"/>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102"/>
      <c r="GD189" s="60"/>
      <c r="GE189" s="59"/>
      <c r="GF189" s="59"/>
      <c r="GG189" s="59"/>
      <c r="GH189" s="59"/>
      <c r="GI189" s="59"/>
      <c r="GJ189" s="59"/>
      <c r="GK189" s="59"/>
      <c r="GL189" s="59"/>
      <c r="GM189" s="59"/>
      <c r="GN189" s="59"/>
      <c r="GO189" s="59"/>
      <c r="GP189" s="59"/>
      <c r="GQ189" s="59"/>
      <c r="GR189" s="59"/>
      <c r="GS189" s="59"/>
      <c r="GT189" s="59"/>
      <c r="GU189" s="59"/>
      <c r="GV189" s="59"/>
      <c r="GW189" s="59"/>
      <c r="GX189" s="59"/>
      <c r="GY189" s="59"/>
      <c r="GZ189" s="59"/>
      <c r="HA189" s="59"/>
      <c r="HB189" s="59"/>
      <c r="HC189" s="59"/>
      <c r="HD189" s="59"/>
      <c r="HE189" s="59"/>
      <c r="HF189" s="59"/>
      <c r="HG189" s="59"/>
      <c r="HH189" s="59"/>
      <c r="HI189" s="59"/>
      <c r="HJ189" s="59"/>
      <c r="HK189" s="59"/>
      <c r="HL189" s="59"/>
      <c r="HM189" s="102"/>
    </row>
    <row r="190" spans="2:221" ht="18" customHeight="1" x14ac:dyDescent="0.2">
      <c r="B190" s="135"/>
      <c r="C190" s="136"/>
      <c r="D190" s="136"/>
      <c r="E190" s="136"/>
      <c r="F190" s="136"/>
      <c r="G190" s="136"/>
      <c r="H190" s="136"/>
      <c r="I190" s="136"/>
      <c r="J190" s="136"/>
      <c r="K190" s="136"/>
      <c r="L190" s="136"/>
      <c r="M190" s="136"/>
      <c r="N190" s="136"/>
      <c r="O190" s="136"/>
      <c r="P190" s="136"/>
      <c r="Q190" s="136"/>
      <c r="R190" s="136"/>
      <c r="S190" s="136"/>
      <c r="T190" s="136"/>
      <c r="U190" s="137"/>
      <c r="V190" s="141"/>
      <c r="W190" s="142"/>
      <c r="X190" s="142"/>
      <c r="Y190" s="142"/>
      <c r="Z190" s="142"/>
      <c r="AA190" s="143"/>
      <c r="AB190" s="147"/>
      <c r="AC190" s="148"/>
      <c r="AD190" s="148"/>
      <c r="AE190" s="148"/>
      <c r="AF190" s="149"/>
      <c r="AG190" s="69" t="s">
        <v>24</v>
      </c>
      <c r="AH190" s="70"/>
      <c r="AI190" s="70"/>
      <c r="AJ190" s="70"/>
      <c r="AK190" s="70"/>
      <c r="AL190" s="71">
        <f t="shared" si="3"/>
        <v>42</v>
      </c>
      <c r="AM190" s="72"/>
      <c r="AN190" s="72"/>
      <c r="AO190" s="73"/>
      <c r="AP190" s="194">
        <v>2</v>
      </c>
      <c r="AQ190" s="59"/>
      <c r="AR190" s="59"/>
      <c r="AS190" s="97">
        <v>2</v>
      </c>
      <c r="AT190" s="98"/>
      <c r="AU190" s="194"/>
      <c r="AV190" s="97">
        <v>0</v>
      </c>
      <c r="AW190" s="98"/>
      <c r="AX190" s="194"/>
      <c r="AY190" s="97">
        <v>1</v>
      </c>
      <c r="AZ190" s="98"/>
      <c r="BA190" s="194"/>
      <c r="BB190" s="97">
        <v>0</v>
      </c>
      <c r="BC190" s="98"/>
      <c r="BD190" s="194"/>
      <c r="BE190" s="97">
        <v>4</v>
      </c>
      <c r="BF190" s="98"/>
      <c r="BG190" s="194"/>
      <c r="BH190" s="97">
        <v>2</v>
      </c>
      <c r="BI190" s="98"/>
      <c r="BJ190" s="194"/>
      <c r="BK190" s="97">
        <v>1</v>
      </c>
      <c r="BL190" s="98"/>
      <c r="BM190" s="194"/>
      <c r="BN190" s="97">
        <v>2</v>
      </c>
      <c r="BO190" s="98"/>
      <c r="BP190" s="194"/>
      <c r="BQ190" s="97">
        <v>1</v>
      </c>
      <c r="BR190" s="98"/>
      <c r="BS190" s="194"/>
      <c r="BT190" s="97">
        <v>4</v>
      </c>
      <c r="BU190" s="98"/>
      <c r="BV190" s="194"/>
      <c r="BW190" s="97">
        <v>2</v>
      </c>
      <c r="BX190" s="98"/>
      <c r="BY190" s="194"/>
      <c r="BZ190" s="60">
        <v>3</v>
      </c>
      <c r="CA190" s="59"/>
      <c r="CB190" s="59"/>
      <c r="CC190" s="59">
        <v>2</v>
      </c>
      <c r="CD190" s="59"/>
      <c r="CE190" s="59"/>
      <c r="CF190" s="59">
        <v>1</v>
      </c>
      <c r="CG190" s="59"/>
      <c r="CH190" s="59"/>
      <c r="CI190" s="59">
        <v>0</v>
      </c>
      <c r="CJ190" s="59"/>
      <c r="CK190" s="59"/>
      <c r="CL190" s="59">
        <v>0</v>
      </c>
      <c r="CM190" s="59"/>
      <c r="CN190" s="59"/>
      <c r="CO190" s="59">
        <v>2</v>
      </c>
      <c r="CP190" s="59"/>
      <c r="CQ190" s="59"/>
      <c r="CR190" s="59">
        <v>4</v>
      </c>
      <c r="CS190" s="59"/>
      <c r="CT190" s="59"/>
      <c r="CU190" s="59">
        <v>3</v>
      </c>
      <c r="CV190" s="59"/>
      <c r="CW190" s="59"/>
      <c r="CX190" s="59">
        <v>3</v>
      </c>
      <c r="CY190" s="59"/>
      <c r="CZ190" s="59"/>
      <c r="DA190" s="59">
        <v>2</v>
      </c>
      <c r="DB190" s="59"/>
      <c r="DC190" s="59"/>
      <c r="DD190" s="59">
        <v>1</v>
      </c>
      <c r="DE190" s="59"/>
      <c r="DF190" s="59"/>
      <c r="DG190" s="59">
        <v>0</v>
      </c>
      <c r="DH190" s="59"/>
      <c r="DI190" s="102"/>
      <c r="DJ190" s="60"/>
      <c r="DK190" s="59"/>
      <c r="DL190" s="59"/>
      <c r="DM190" s="59"/>
      <c r="DN190" s="59"/>
      <c r="DO190" s="59"/>
      <c r="DP190" s="59"/>
      <c r="DQ190" s="59"/>
      <c r="DR190" s="59"/>
      <c r="DS190" s="59"/>
      <c r="DT190" s="59"/>
      <c r="DU190" s="59"/>
      <c r="DV190" s="59"/>
      <c r="DW190" s="59"/>
      <c r="DX190" s="59"/>
      <c r="DY190" s="59"/>
      <c r="DZ190" s="59"/>
      <c r="EA190" s="59"/>
      <c r="EB190" s="59"/>
      <c r="EC190" s="59"/>
      <c r="ED190" s="59"/>
      <c r="EE190" s="59"/>
      <c r="EF190" s="59"/>
      <c r="EG190" s="59"/>
      <c r="EH190" s="59"/>
      <c r="EI190" s="59"/>
      <c r="EJ190" s="59"/>
      <c r="EK190" s="59"/>
      <c r="EL190" s="59"/>
      <c r="EM190" s="59"/>
      <c r="EN190" s="59"/>
      <c r="EO190" s="59"/>
      <c r="EP190" s="59"/>
      <c r="EQ190" s="59"/>
      <c r="ER190" s="59"/>
      <c r="ES190" s="102"/>
      <c r="ET190" s="60"/>
      <c r="EU190" s="59"/>
      <c r="EV190" s="59"/>
      <c r="EW190" s="59"/>
      <c r="EX190" s="59"/>
      <c r="EY190" s="59"/>
      <c r="EZ190" s="59"/>
      <c r="FA190" s="59"/>
      <c r="FB190" s="59"/>
      <c r="FC190" s="59"/>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102"/>
      <c r="GD190" s="60"/>
      <c r="GE190" s="59"/>
      <c r="GF190" s="59"/>
      <c r="GG190" s="59"/>
      <c r="GH190" s="59"/>
      <c r="GI190" s="59"/>
      <c r="GJ190" s="59"/>
      <c r="GK190" s="59"/>
      <c r="GL190" s="59"/>
      <c r="GM190" s="59"/>
      <c r="GN190" s="59"/>
      <c r="GO190" s="59"/>
      <c r="GP190" s="59"/>
      <c r="GQ190" s="59"/>
      <c r="GR190" s="59"/>
      <c r="GS190" s="59"/>
      <c r="GT190" s="59"/>
      <c r="GU190" s="59"/>
      <c r="GV190" s="59"/>
      <c r="GW190" s="59"/>
      <c r="GX190" s="59"/>
      <c r="GY190" s="59"/>
      <c r="GZ190" s="59"/>
      <c r="HA190" s="59"/>
      <c r="HB190" s="59"/>
      <c r="HC190" s="59"/>
      <c r="HD190" s="59"/>
      <c r="HE190" s="59"/>
      <c r="HF190" s="59"/>
      <c r="HG190" s="59"/>
      <c r="HH190" s="59"/>
      <c r="HI190" s="59"/>
      <c r="HJ190" s="59"/>
      <c r="HK190" s="59"/>
      <c r="HL190" s="59"/>
      <c r="HM190" s="102"/>
    </row>
    <row r="191" spans="2:221" ht="18" customHeight="1" x14ac:dyDescent="0.2">
      <c r="B191" s="161" t="s">
        <v>196</v>
      </c>
      <c r="C191" s="162"/>
      <c r="D191" s="162"/>
      <c r="E191" s="162"/>
      <c r="F191" s="162"/>
      <c r="G191" s="162"/>
      <c r="H191" s="162"/>
      <c r="I191" s="162"/>
      <c r="J191" s="162"/>
      <c r="K191" s="162"/>
      <c r="L191" s="162"/>
      <c r="M191" s="162"/>
      <c r="N191" s="162"/>
      <c r="O191" s="162"/>
      <c r="P191" s="162"/>
      <c r="Q191" s="162"/>
      <c r="R191" s="162"/>
      <c r="S191" s="162"/>
      <c r="T191" s="162"/>
      <c r="U191" s="163"/>
      <c r="V191" s="167" t="s">
        <v>258</v>
      </c>
      <c r="W191" s="168"/>
      <c r="X191" s="168"/>
      <c r="Y191" s="168"/>
      <c r="Z191" s="168"/>
      <c r="AA191" s="169"/>
      <c r="AB191" s="173">
        <v>7.1500000000000001E-3</v>
      </c>
      <c r="AC191" s="174"/>
      <c r="AD191" s="174"/>
      <c r="AE191" s="174"/>
      <c r="AF191" s="175"/>
      <c r="AG191" s="91" t="s">
        <v>23</v>
      </c>
      <c r="AH191" s="92"/>
      <c r="AI191" s="92"/>
      <c r="AJ191" s="92"/>
      <c r="AK191" s="92"/>
      <c r="AL191" s="93">
        <f t="shared" si="3"/>
        <v>120</v>
      </c>
      <c r="AM191" s="94"/>
      <c r="AN191" s="94"/>
      <c r="AO191" s="95"/>
      <c r="AP191" s="179">
        <v>5</v>
      </c>
      <c r="AQ191" s="64"/>
      <c r="AR191" s="64"/>
      <c r="AS191" s="386">
        <v>5</v>
      </c>
      <c r="AT191" s="183"/>
      <c r="AU191" s="179"/>
      <c r="AV191" s="386">
        <v>5</v>
      </c>
      <c r="AW191" s="183"/>
      <c r="AX191" s="179"/>
      <c r="AY191" s="386">
        <v>5</v>
      </c>
      <c r="AZ191" s="183"/>
      <c r="BA191" s="179"/>
      <c r="BB191" s="386">
        <v>5</v>
      </c>
      <c r="BC191" s="183"/>
      <c r="BD191" s="179"/>
      <c r="BE191" s="386">
        <v>5</v>
      </c>
      <c r="BF191" s="183"/>
      <c r="BG191" s="179"/>
      <c r="BH191" s="386">
        <v>5</v>
      </c>
      <c r="BI191" s="183"/>
      <c r="BJ191" s="179"/>
      <c r="BK191" s="386">
        <v>5</v>
      </c>
      <c r="BL191" s="183"/>
      <c r="BM191" s="179"/>
      <c r="BN191" s="386">
        <v>5</v>
      </c>
      <c r="BO191" s="183"/>
      <c r="BP191" s="179"/>
      <c r="BQ191" s="386">
        <v>5</v>
      </c>
      <c r="BR191" s="183"/>
      <c r="BS191" s="179"/>
      <c r="BT191" s="386">
        <v>5</v>
      </c>
      <c r="BU191" s="183"/>
      <c r="BV191" s="179"/>
      <c r="BW191" s="386">
        <v>5</v>
      </c>
      <c r="BX191" s="183"/>
      <c r="BY191" s="184"/>
      <c r="BZ191" s="180">
        <v>5</v>
      </c>
      <c r="CA191" s="64"/>
      <c r="CB191" s="64"/>
      <c r="CC191" s="64">
        <v>5</v>
      </c>
      <c r="CD191" s="64"/>
      <c r="CE191" s="64"/>
      <c r="CF191" s="64">
        <v>5</v>
      </c>
      <c r="CG191" s="64"/>
      <c r="CH191" s="64"/>
      <c r="CI191" s="64">
        <v>5</v>
      </c>
      <c r="CJ191" s="64"/>
      <c r="CK191" s="64"/>
      <c r="CL191" s="64">
        <v>5</v>
      </c>
      <c r="CM191" s="64"/>
      <c r="CN191" s="64"/>
      <c r="CO191" s="64">
        <v>5</v>
      </c>
      <c r="CP191" s="64"/>
      <c r="CQ191" s="64"/>
      <c r="CR191" s="64">
        <v>5</v>
      </c>
      <c r="CS191" s="64"/>
      <c r="CT191" s="64"/>
      <c r="CU191" s="64">
        <v>5</v>
      </c>
      <c r="CV191" s="64"/>
      <c r="CW191" s="64"/>
      <c r="CX191" s="64">
        <v>5</v>
      </c>
      <c r="CY191" s="64"/>
      <c r="CZ191" s="64"/>
      <c r="DA191" s="64">
        <v>5</v>
      </c>
      <c r="DB191" s="64"/>
      <c r="DC191" s="64"/>
      <c r="DD191" s="64">
        <v>5</v>
      </c>
      <c r="DE191" s="64"/>
      <c r="DF191" s="64"/>
      <c r="DG191" s="64">
        <v>5</v>
      </c>
      <c r="DH191" s="64"/>
      <c r="DI191" s="64"/>
      <c r="DJ191" s="180"/>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103"/>
      <c r="ET191" s="180"/>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c r="FW191" s="64"/>
      <c r="FX191" s="64"/>
      <c r="FY191" s="64"/>
      <c r="FZ191" s="64"/>
      <c r="GA191" s="64"/>
      <c r="GB191" s="64"/>
      <c r="GC191" s="103"/>
      <c r="GD191" s="180"/>
      <c r="GE191" s="64"/>
      <c r="GF191" s="64"/>
      <c r="GG191" s="64"/>
      <c r="GH191" s="64"/>
      <c r="GI191" s="64"/>
      <c r="GJ191" s="64"/>
      <c r="GK191" s="64"/>
      <c r="GL191" s="64"/>
      <c r="GM191" s="64"/>
      <c r="GN191" s="64"/>
      <c r="GO191" s="64"/>
      <c r="GP191" s="64"/>
      <c r="GQ191" s="64"/>
      <c r="GR191" s="64"/>
      <c r="GS191" s="64"/>
      <c r="GT191" s="64"/>
      <c r="GU191" s="64"/>
      <c r="GV191" s="64"/>
      <c r="GW191" s="64"/>
      <c r="GX191" s="64"/>
      <c r="GY191" s="64"/>
      <c r="GZ191" s="64"/>
      <c r="HA191" s="64"/>
      <c r="HB191" s="64"/>
      <c r="HC191" s="64"/>
      <c r="HD191" s="64"/>
      <c r="HE191" s="64"/>
      <c r="HF191" s="64"/>
      <c r="HG191" s="64"/>
      <c r="HH191" s="64"/>
      <c r="HI191" s="64"/>
      <c r="HJ191" s="64"/>
      <c r="HK191" s="64"/>
      <c r="HL191" s="64"/>
      <c r="HM191" s="103"/>
    </row>
    <row r="192" spans="2:221" ht="18" customHeight="1" x14ac:dyDescent="0.2">
      <c r="B192" s="164"/>
      <c r="C192" s="165"/>
      <c r="D192" s="165"/>
      <c r="E192" s="165"/>
      <c r="F192" s="165"/>
      <c r="G192" s="165"/>
      <c r="H192" s="165"/>
      <c r="I192" s="165"/>
      <c r="J192" s="165"/>
      <c r="K192" s="165"/>
      <c r="L192" s="165"/>
      <c r="M192" s="165"/>
      <c r="N192" s="165"/>
      <c r="O192" s="165"/>
      <c r="P192" s="165"/>
      <c r="Q192" s="165"/>
      <c r="R192" s="165"/>
      <c r="S192" s="165"/>
      <c r="T192" s="165"/>
      <c r="U192" s="166"/>
      <c r="V192" s="170"/>
      <c r="W192" s="171"/>
      <c r="X192" s="171"/>
      <c r="Y192" s="171"/>
      <c r="Z192" s="171"/>
      <c r="AA192" s="172"/>
      <c r="AB192" s="176"/>
      <c r="AC192" s="177"/>
      <c r="AD192" s="177"/>
      <c r="AE192" s="177"/>
      <c r="AF192" s="178"/>
      <c r="AG192" s="91" t="s">
        <v>24</v>
      </c>
      <c r="AH192" s="92"/>
      <c r="AI192" s="92"/>
      <c r="AJ192" s="92"/>
      <c r="AK192" s="92"/>
      <c r="AL192" s="93">
        <f t="shared" si="3"/>
        <v>127</v>
      </c>
      <c r="AM192" s="94"/>
      <c r="AN192" s="94"/>
      <c r="AO192" s="95"/>
      <c r="AP192" s="179">
        <v>4</v>
      </c>
      <c r="AQ192" s="64"/>
      <c r="AR192" s="64"/>
      <c r="AS192" s="386">
        <v>2</v>
      </c>
      <c r="AT192" s="183"/>
      <c r="AU192" s="179"/>
      <c r="AV192" s="386">
        <v>5</v>
      </c>
      <c r="AW192" s="183"/>
      <c r="AX192" s="179"/>
      <c r="AY192" s="386">
        <v>7</v>
      </c>
      <c r="AZ192" s="183"/>
      <c r="BA192" s="179"/>
      <c r="BB192" s="386">
        <v>4</v>
      </c>
      <c r="BC192" s="183"/>
      <c r="BD192" s="179"/>
      <c r="BE192" s="386">
        <v>4</v>
      </c>
      <c r="BF192" s="183"/>
      <c r="BG192" s="179"/>
      <c r="BH192" s="386">
        <v>4</v>
      </c>
      <c r="BI192" s="183"/>
      <c r="BJ192" s="179"/>
      <c r="BK192" s="386">
        <v>5</v>
      </c>
      <c r="BL192" s="183"/>
      <c r="BM192" s="179"/>
      <c r="BN192" s="386">
        <v>6</v>
      </c>
      <c r="BO192" s="183"/>
      <c r="BP192" s="179"/>
      <c r="BQ192" s="386">
        <v>7</v>
      </c>
      <c r="BR192" s="183"/>
      <c r="BS192" s="179"/>
      <c r="BT192" s="386">
        <v>9</v>
      </c>
      <c r="BU192" s="183"/>
      <c r="BV192" s="179"/>
      <c r="BW192" s="386">
        <v>11</v>
      </c>
      <c r="BX192" s="183"/>
      <c r="BY192" s="184"/>
      <c r="BZ192" s="180">
        <v>5</v>
      </c>
      <c r="CA192" s="64"/>
      <c r="CB192" s="64"/>
      <c r="CC192" s="64">
        <v>3</v>
      </c>
      <c r="CD192" s="64"/>
      <c r="CE192" s="64"/>
      <c r="CF192" s="64">
        <v>3</v>
      </c>
      <c r="CG192" s="64"/>
      <c r="CH192" s="64"/>
      <c r="CI192" s="64">
        <v>4</v>
      </c>
      <c r="CJ192" s="64"/>
      <c r="CK192" s="64"/>
      <c r="CL192" s="64">
        <v>2</v>
      </c>
      <c r="CM192" s="64"/>
      <c r="CN192" s="64"/>
      <c r="CO192" s="64">
        <v>7</v>
      </c>
      <c r="CP192" s="64"/>
      <c r="CQ192" s="64"/>
      <c r="CR192" s="64">
        <v>7</v>
      </c>
      <c r="CS192" s="64"/>
      <c r="CT192" s="64"/>
      <c r="CU192" s="64">
        <v>7</v>
      </c>
      <c r="CV192" s="64"/>
      <c r="CW192" s="64"/>
      <c r="CX192" s="64">
        <v>1</v>
      </c>
      <c r="CY192" s="64"/>
      <c r="CZ192" s="64"/>
      <c r="DA192" s="64">
        <v>4</v>
      </c>
      <c r="DB192" s="64"/>
      <c r="DC192" s="64"/>
      <c r="DD192" s="64">
        <v>11</v>
      </c>
      <c r="DE192" s="64"/>
      <c r="DF192" s="64"/>
      <c r="DG192" s="64">
        <v>5</v>
      </c>
      <c r="DH192" s="64"/>
      <c r="DI192" s="103"/>
      <c r="DJ192" s="180"/>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103"/>
      <c r="ET192" s="180"/>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c r="FW192" s="64"/>
      <c r="FX192" s="64"/>
      <c r="FY192" s="64"/>
      <c r="FZ192" s="64"/>
      <c r="GA192" s="64"/>
      <c r="GB192" s="64"/>
      <c r="GC192" s="103"/>
      <c r="GD192" s="180"/>
      <c r="GE192" s="64"/>
      <c r="GF192" s="64"/>
      <c r="GG192" s="64"/>
      <c r="GH192" s="64"/>
      <c r="GI192" s="64"/>
      <c r="GJ192" s="64"/>
      <c r="GK192" s="64"/>
      <c r="GL192" s="64"/>
      <c r="GM192" s="64"/>
      <c r="GN192" s="64"/>
      <c r="GO192" s="64"/>
      <c r="GP192" s="64"/>
      <c r="GQ192" s="64"/>
      <c r="GR192" s="64"/>
      <c r="GS192" s="64"/>
      <c r="GT192" s="64"/>
      <c r="GU192" s="64"/>
      <c r="GV192" s="64"/>
      <c r="GW192" s="64"/>
      <c r="GX192" s="64"/>
      <c r="GY192" s="64"/>
      <c r="GZ192" s="64"/>
      <c r="HA192" s="64"/>
      <c r="HB192" s="64"/>
      <c r="HC192" s="64"/>
      <c r="HD192" s="64"/>
      <c r="HE192" s="64"/>
      <c r="HF192" s="64"/>
      <c r="HG192" s="64"/>
      <c r="HH192" s="64"/>
      <c r="HI192" s="64"/>
      <c r="HJ192" s="64"/>
      <c r="HK192" s="64"/>
      <c r="HL192" s="64"/>
      <c r="HM192" s="103"/>
    </row>
    <row r="193" spans="2:221" ht="18" customHeight="1" x14ac:dyDescent="0.2">
      <c r="B193" s="185" t="s">
        <v>197</v>
      </c>
      <c r="C193" s="186"/>
      <c r="D193" s="186"/>
      <c r="E193" s="186"/>
      <c r="F193" s="186"/>
      <c r="G193" s="186"/>
      <c r="H193" s="186"/>
      <c r="I193" s="186"/>
      <c r="J193" s="186"/>
      <c r="K193" s="186"/>
      <c r="L193" s="186"/>
      <c r="M193" s="186"/>
      <c r="N193" s="186"/>
      <c r="O193" s="186"/>
      <c r="P193" s="186"/>
      <c r="Q193" s="186"/>
      <c r="R193" s="186"/>
      <c r="S193" s="186"/>
      <c r="T193" s="186"/>
      <c r="U193" s="187"/>
      <c r="V193" s="188" t="s">
        <v>259</v>
      </c>
      <c r="W193" s="189"/>
      <c r="X193" s="189"/>
      <c r="Y193" s="189"/>
      <c r="Z193" s="189"/>
      <c r="AA193" s="190"/>
      <c r="AB193" s="191">
        <v>1.8699999999999999E-3</v>
      </c>
      <c r="AC193" s="192"/>
      <c r="AD193" s="192"/>
      <c r="AE193" s="192"/>
      <c r="AF193" s="193"/>
      <c r="AG193" s="69" t="s">
        <v>23</v>
      </c>
      <c r="AH193" s="70"/>
      <c r="AI193" s="70"/>
      <c r="AJ193" s="70"/>
      <c r="AK193" s="70"/>
      <c r="AL193" s="71">
        <f t="shared" si="3"/>
        <v>3228</v>
      </c>
      <c r="AM193" s="72"/>
      <c r="AN193" s="72"/>
      <c r="AO193" s="73"/>
      <c r="AP193" s="194">
        <v>115</v>
      </c>
      <c r="AQ193" s="59"/>
      <c r="AR193" s="59"/>
      <c r="AS193" s="97">
        <v>115</v>
      </c>
      <c r="AT193" s="98"/>
      <c r="AU193" s="194"/>
      <c r="AV193" s="97">
        <v>115</v>
      </c>
      <c r="AW193" s="98"/>
      <c r="AX193" s="194"/>
      <c r="AY193" s="97">
        <v>115</v>
      </c>
      <c r="AZ193" s="98"/>
      <c r="BA193" s="194"/>
      <c r="BB193" s="97">
        <v>115</v>
      </c>
      <c r="BC193" s="98"/>
      <c r="BD193" s="194"/>
      <c r="BE193" s="97">
        <v>115</v>
      </c>
      <c r="BF193" s="98"/>
      <c r="BG193" s="194"/>
      <c r="BH193" s="97">
        <v>115</v>
      </c>
      <c r="BI193" s="98"/>
      <c r="BJ193" s="194"/>
      <c r="BK193" s="97">
        <v>115</v>
      </c>
      <c r="BL193" s="98"/>
      <c r="BM193" s="194"/>
      <c r="BN193" s="97">
        <v>115</v>
      </c>
      <c r="BO193" s="98"/>
      <c r="BP193" s="194"/>
      <c r="BQ193" s="97">
        <v>115</v>
      </c>
      <c r="BR193" s="98"/>
      <c r="BS193" s="194"/>
      <c r="BT193" s="97">
        <v>115</v>
      </c>
      <c r="BU193" s="98"/>
      <c r="BV193" s="194"/>
      <c r="BW193" s="97">
        <v>115</v>
      </c>
      <c r="BX193" s="98"/>
      <c r="BY193" s="99"/>
      <c r="BZ193" s="60">
        <v>154</v>
      </c>
      <c r="CA193" s="59"/>
      <c r="CB193" s="59"/>
      <c r="CC193" s="59">
        <v>154</v>
      </c>
      <c r="CD193" s="59"/>
      <c r="CE193" s="59"/>
      <c r="CF193" s="59">
        <v>154</v>
      </c>
      <c r="CG193" s="59"/>
      <c r="CH193" s="59"/>
      <c r="CI193" s="59">
        <v>154</v>
      </c>
      <c r="CJ193" s="59"/>
      <c r="CK193" s="59"/>
      <c r="CL193" s="59">
        <v>154</v>
      </c>
      <c r="CM193" s="59"/>
      <c r="CN193" s="59"/>
      <c r="CO193" s="59">
        <v>154</v>
      </c>
      <c r="CP193" s="59"/>
      <c r="CQ193" s="59"/>
      <c r="CR193" s="59">
        <v>154</v>
      </c>
      <c r="CS193" s="59"/>
      <c r="CT193" s="59"/>
      <c r="CU193" s="59">
        <v>154</v>
      </c>
      <c r="CV193" s="59"/>
      <c r="CW193" s="59"/>
      <c r="CX193" s="59">
        <v>154</v>
      </c>
      <c r="CY193" s="59"/>
      <c r="CZ193" s="59"/>
      <c r="DA193" s="59">
        <v>154</v>
      </c>
      <c r="DB193" s="59"/>
      <c r="DC193" s="59"/>
      <c r="DD193" s="59">
        <v>154</v>
      </c>
      <c r="DE193" s="59"/>
      <c r="DF193" s="59"/>
      <c r="DG193" s="59">
        <v>154</v>
      </c>
      <c r="DH193" s="59"/>
      <c r="DI193" s="59"/>
      <c r="DJ193" s="60"/>
      <c r="DK193" s="59"/>
      <c r="DL193" s="59"/>
      <c r="DM193" s="59"/>
      <c r="DN193" s="59"/>
      <c r="DO193" s="59"/>
      <c r="DP193" s="59"/>
      <c r="DQ193" s="59"/>
      <c r="DR193" s="59"/>
      <c r="DS193" s="59"/>
      <c r="DT193" s="59"/>
      <c r="DU193" s="59"/>
      <c r="DV193" s="59"/>
      <c r="DW193" s="59"/>
      <c r="DX193" s="59"/>
      <c r="DY193" s="59"/>
      <c r="DZ193" s="59"/>
      <c r="EA193" s="59"/>
      <c r="EB193" s="59"/>
      <c r="EC193" s="59"/>
      <c r="ED193" s="59"/>
      <c r="EE193" s="59"/>
      <c r="EF193" s="59"/>
      <c r="EG193" s="59"/>
      <c r="EH193" s="59"/>
      <c r="EI193" s="59"/>
      <c r="EJ193" s="59"/>
      <c r="EK193" s="59"/>
      <c r="EL193" s="59"/>
      <c r="EM193" s="59"/>
      <c r="EN193" s="59"/>
      <c r="EO193" s="59"/>
      <c r="EP193" s="59"/>
      <c r="EQ193" s="59"/>
      <c r="ER193" s="59"/>
      <c r="ES193" s="102"/>
      <c r="ET193" s="60"/>
      <c r="EU193" s="59"/>
      <c r="EV193" s="59"/>
      <c r="EW193" s="59"/>
      <c r="EX193" s="59"/>
      <c r="EY193" s="59"/>
      <c r="EZ193" s="59"/>
      <c r="FA193" s="59"/>
      <c r="FB193" s="59"/>
      <c r="FC193" s="59"/>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102"/>
      <c r="GD193" s="60"/>
      <c r="GE193" s="59"/>
      <c r="GF193" s="59"/>
      <c r="GG193" s="59"/>
      <c r="GH193" s="59"/>
      <c r="GI193" s="59"/>
      <c r="GJ193" s="59"/>
      <c r="GK193" s="59"/>
      <c r="GL193" s="59"/>
      <c r="GM193" s="59"/>
      <c r="GN193" s="59"/>
      <c r="GO193" s="59"/>
      <c r="GP193" s="59"/>
      <c r="GQ193" s="59"/>
      <c r="GR193" s="59"/>
      <c r="GS193" s="59"/>
      <c r="GT193" s="59"/>
      <c r="GU193" s="59"/>
      <c r="GV193" s="59"/>
      <c r="GW193" s="59"/>
      <c r="GX193" s="59"/>
      <c r="GY193" s="59"/>
      <c r="GZ193" s="59"/>
      <c r="HA193" s="59"/>
      <c r="HB193" s="59"/>
      <c r="HC193" s="59"/>
      <c r="HD193" s="59"/>
      <c r="HE193" s="59"/>
      <c r="HF193" s="59"/>
      <c r="HG193" s="59"/>
      <c r="HH193" s="59"/>
      <c r="HI193" s="59"/>
      <c r="HJ193" s="59"/>
      <c r="HK193" s="59"/>
      <c r="HL193" s="59"/>
      <c r="HM193" s="102"/>
    </row>
    <row r="194" spans="2:221" ht="18" customHeight="1" x14ac:dyDescent="0.2">
      <c r="B194" s="135"/>
      <c r="C194" s="136"/>
      <c r="D194" s="136"/>
      <c r="E194" s="136"/>
      <c r="F194" s="136"/>
      <c r="G194" s="136"/>
      <c r="H194" s="136"/>
      <c r="I194" s="136"/>
      <c r="J194" s="136"/>
      <c r="K194" s="136"/>
      <c r="L194" s="136"/>
      <c r="M194" s="136"/>
      <c r="N194" s="136"/>
      <c r="O194" s="136"/>
      <c r="P194" s="136"/>
      <c r="Q194" s="136"/>
      <c r="R194" s="136"/>
      <c r="S194" s="136"/>
      <c r="T194" s="136"/>
      <c r="U194" s="137"/>
      <c r="V194" s="141"/>
      <c r="W194" s="142"/>
      <c r="X194" s="142"/>
      <c r="Y194" s="142"/>
      <c r="Z194" s="142"/>
      <c r="AA194" s="143"/>
      <c r="AB194" s="147"/>
      <c r="AC194" s="148"/>
      <c r="AD194" s="148"/>
      <c r="AE194" s="148"/>
      <c r="AF194" s="149"/>
      <c r="AG194" s="69" t="s">
        <v>24</v>
      </c>
      <c r="AH194" s="70"/>
      <c r="AI194" s="70"/>
      <c r="AJ194" s="70"/>
      <c r="AK194" s="70"/>
      <c r="AL194" s="71">
        <f t="shared" si="3"/>
        <v>1626</v>
      </c>
      <c r="AM194" s="72"/>
      <c r="AN194" s="72"/>
      <c r="AO194" s="73"/>
      <c r="AP194" s="194">
        <v>0</v>
      </c>
      <c r="AQ194" s="59"/>
      <c r="AR194" s="59"/>
      <c r="AS194" s="97">
        <v>0</v>
      </c>
      <c r="AT194" s="98"/>
      <c r="AU194" s="194"/>
      <c r="AV194" s="97">
        <v>0</v>
      </c>
      <c r="AW194" s="98"/>
      <c r="AX194" s="194"/>
      <c r="AY194" s="97">
        <v>0</v>
      </c>
      <c r="AZ194" s="98"/>
      <c r="BA194" s="194"/>
      <c r="BB194" s="97">
        <v>335</v>
      </c>
      <c r="BC194" s="98"/>
      <c r="BD194" s="194"/>
      <c r="BE194" s="97">
        <v>288</v>
      </c>
      <c r="BF194" s="98"/>
      <c r="BG194" s="194"/>
      <c r="BH194" s="97">
        <v>231</v>
      </c>
      <c r="BI194" s="98"/>
      <c r="BJ194" s="194"/>
      <c r="BK194" s="97">
        <v>157</v>
      </c>
      <c r="BL194" s="98"/>
      <c r="BM194" s="194"/>
      <c r="BN194" s="97">
        <v>149</v>
      </c>
      <c r="BO194" s="98"/>
      <c r="BP194" s="194"/>
      <c r="BQ194" s="97">
        <v>167</v>
      </c>
      <c r="BR194" s="98"/>
      <c r="BS194" s="194"/>
      <c r="BT194" s="97">
        <v>167</v>
      </c>
      <c r="BU194" s="98"/>
      <c r="BV194" s="194"/>
      <c r="BW194" s="97">
        <v>99</v>
      </c>
      <c r="BX194" s="98"/>
      <c r="BY194" s="99"/>
      <c r="BZ194" s="60">
        <v>0</v>
      </c>
      <c r="CA194" s="59"/>
      <c r="CB194" s="59"/>
      <c r="CC194" s="59">
        <v>0</v>
      </c>
      <c r="CD194" s="59"/>
      <c r="CE194" s="59"/>
      <c r="CF194" s="59">
        <v>1</v>
      </c>
      <c r="CG194" s="59"/>
      <c r="CH194" s="59"/>
      <c r="CI194" s="59">
        <v>1</v>
      </c>
      <c r="CJ194" s="59"/>
      <c r="CK194" s="59"/>
      <c r="CL194" s="59">
        <v>3</v>
      </c>
      <c r="CM194" s="59"/>
      <c r="CN194" s="59"/>
      <c r="CO194" s="59">
        <v>0</v>
      </c>
      <c r="CP194" s="59"/>
      <c r="CQ194" s="59"/>
      <c r="CR194" s="59">
        <v>1</v>
      </c>
      <c r="CS194" s="59"/>
      <c r="CT194" s="59"/>
      <c r="CU194" s="59">
        <v>1</v>
      </c>
      <c r="CV194" s="59"/>
      <c r="CW194" s="59"/>
      <c r="CX194" s="59">
        <v>16</v>
      </c>
      <c r="CY194" s="59"/>
      <c r="CZ194" s="59"/>
      <c r="DA194" s="59">
        <v>5</v>
      </c>
      <c r="DB194" s="59"/>
      <c r="DC194" s="59"/>
      <c r="DD194" s="59">
        <v>3</v>
      </c>
      <c r="DE194" s="59"/>
      <c r="DF194" s="59"/>
      <c r="DG194" s="59">
        <v>2</v>
      </c>
      <c r="DH194" s="59"/>
      <c r="DI194" s="102"/>
      <c r="DJ194" s="60"/>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102"/>
      <c r="ET194" s="60"/>
      <c r="EU194" s="59"/>
      <c r="EV194" s="59"/>
      <c r="EW194" s="59"/>
      <c r="EX194" s="59"/>
      <c r="EY194" s="59"/>
      <c r="EZ194" s="59"/>
      <c r="FA194" s="59"/>
      <c r="FB194" s="59"/>
      <c r="FC194" s="59"/>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102"/>
      <c r="GD194" s="60"/>
      <c r="GE194" s="59"/>
      <c r="GF194" s="59"/>
      <c r="GG194" s="59"/>
      <c r="GH194" s="59"/>
      <c r="GI194" s="59"/>
      <c r="GJ194" s="59"/>
      <c r="GK194" s="59"/>
      <c r="GL194" s="59"/>
      <c r="GM194" s="59"/>
      <c r="GN194" s="59"/>
      <c r="GO194" s="59"/>
      <c r="GP194" s="59"/>
      <c r="GQ194" s="59"/>
      <c r="GR194" s="59"/>
      <c r="GS194" s="59"/>
      <c r="GT194" s="59"/>
      <c r="GU194" s="59"/>
      <c r="GV194" s="59"/>
      <c r="GW194" s="59"/>
      <c r="GX194" s="59"/>
      <c r="GY194" s="59"/>
      <c r="GZ194" s="59"/>
      <c r="HA194" s="59"/>
      <c r="HB194" s="59"/>
      <c r="HC194" s="59"/>
      <c r="HD194" s="59"/>
      <c r="HE194" s="59"/>
      <c r="HF194" s="59"/>
      <c r="HG194" s="59"/>
      <c r="HH194" s="59"/>
      <c r="HI194" s="59"/>
      <c r="HJ194" s="59"/>
      <c r="HK194" s="59"/>
      <c r="HL194" s="59"/>
      <c r="HM194" s="102"/>
    </row>
    <row r="195" spans="2:221" ht="18" customHeight="1" x14ac:dyDescent="0.2">
      <c r="B195" s="161" t="s">
        <v>198</v>
      </c>
      <c r="C195" s="162"/>
      <c r="D195" s="162"/>
      <c r="E195" s="162"/>
      <c r="F195" s="162"/>
      <c r="G195" s="162"/>
      <c r="H195" s="162"/>
      <c r="I195" s="162"/>
      <c r="J195" s="162"/>
      <c r="K195" s="162"/>
      <c r="L195" s="162"/>
      <c r="M195" s="162"/>
      <c r="N195" s="162"/>
      <c r="O195" s="162"/>
      <c r="P195" s="162"/>
      <c r="Q195" s="162"/>
      <c r="R195" s="162"/>
      <c r="S195" s="162"/>
      <c r="T195" s="162"/>
      <c r="U195" s="163"/>
      <c r="V195" s="167" t="s">
        <v>260</v>
      </c>
      <c r="W195" s="168"/>
      <c r="X195" s="168"/>
      <c r="Y195" s="168"/>
      <c r="Z195" s="168"/>
      <c r="AA195" s="169"/>
      <c r="AB195" s="173">
        <v>2.9999999999999997E-4</v>
      </c>
      <c r="AC195" s="174"/>
      <c r="AD195" s="174"/>
      <c r="AE195" s="174"/>
      <c r="AF195" s="175"/>
      <c r="AG195" s="91" t="s">
        <v>23</v>
      </c>
      <c r="AH195" s="92"/>
      <c r="AI195" s="92"/>
      <c r="AJ195" s="92"/>
      <c r="AK195" s="92"/>
      <c r="AL195" s="93">
        <f t="shared" si="3"/>
        <v>504</v>
      </c>
      <c r="AM195" s="94"/>
      <c r="AN195" s="94"/>
      <c r="AO195" s="95"/>
      <c r="AP195" s="179">
        <v>27</v>
      </c>
      <c r="AQ195" s="64"/>
      <c r="AR195" s="64"/>
      <c r="AS195" s="386">
        <v>27</v>
      </c>
      <c r="AT195" s="183"/>
      <c r="AU195" s="179"/>
      <c r="AV195" s="386">
        <v>27</v>
      </c>
      <c r="AW195" s="183"/>
      <c r="AX195" s="179"/>
      <c r="AY195" s="386">
        <v>27</v>
      </c>
      <c r="AZ195" s="183"/>
      <c r="BA195" s="179"/>
      <c r="BB195" s="386">
        <v>27</v>
      </c>
      <c r="BC195" s="183"/>
      <c r="BD195" s="179"/>
      <c r="BE195" s="386">
        <v>27</v>
      </c>
      <c r="BF195" s="183"/>
      <c r="BG195" s="179"/>
      <c r="BH195" s="386">
        <v>27</v>
      </c>
      <c r="BI195" s="183"/>
      <c r="BJ195" s="179"/>
      <c r="BK195" s="386">
        <v>27</v>
      </c>
      <c r="BL195" s="183"/>
      <c r="BM195" s="179"/>
      <c r="BN195" s="386">
        <v>27</v>
      </c>
      <c r="BO195" s="183"/>
      <c r="BP195" s="179"/>
      <c r="BQ195" s="386">
        <v>27</v>
      </c>
      <c r="BR195" s="183"/>
      <c r="BS195" s="179"/>
      <c r="BT195" s="386">
        <v>27</v>
      </c>
      <c r="BU195" s="183"/>
      <c r="BV195" s="179"/>
      <c r="BW195" s="386">
        <v>27</v>
      </c>
      <c r="BX195" s="183"/>
      <c r="BY195" s="184"/>
      <c r="BZ195" s="180">
        <v>15</v>
      </c>
      <c r="CA195" s="64"/>
      <c r="CB195" s="64"/>
      <c r="CC195" s="64">
        <v>15</v>
      </c>
      <c r="CD195" s="64"/>
      <c r="CE195" s="64"/>
      <c r="CF195" s="64">
        <v>15</v>
      </c>
      <c r="CG195" s="64"/>
      <c r="CH195" s="64"/>
      <c r="CI195" s="64">
        <v>15</v>
      </c>
      <c r="CJ195" s="64"/>
      <c r="CK195" s="64"/>
      <c r="CL195" s="64">
        <v>15</v>
      </c>
      <c r="CM195" s="64"/>
      <c r="CN195" s="64"/>
      <c r="CO195" s="64">
        <v>15</v>
      </c>
      <c r="CP195" s="64"/>
      <c r="CQ195" s="64"/>
      <c r="CR195" s="64">
        <v>15</v>
      </c>
      <c r="CS195" s="64"/>
      <c r="CT195" s="64"/>
      <c r="CU195" s="64">
        <v>15</v>
      </c>
      <c r="CV195" s="64"/>
      <c r="CW195" s="64"/>
      <c r="CX195" s="64">
        <v>15</v>
      </c>
      <c r="CY195" s="64"/>
      <c r="CZ195" s="64"/>
      <c r="DA195" s="64">
        <v>15</v>
      </c>
      <c r="DB195" s="64"/>
      <c r="DC195" s="64"/>
      <c r="DD195" s="64">
        <v>15</v>
      </c>
      <c r="DE195" s="64"/>
      <c r="DF195" s="64"/>
      <c r="DG195" s="64">
        <v>15</v>
      </c>
      <c r="DH195" s="64"/>
      <c r="DI195" s="64"/>
      <c r="DJ195" s="180"/>
      <c r="DK195" s="64"/>
      <c r="DL195" s="64"/>
      <c r="DM195" s="64"/>
      <c r="DN195" s="64"/>
      <c r="DO195" s="64"/>
      <c r="DP195" s="64"/>
      <c r="DQ195" s="64"/>
      <c r="DR195" s="64"/>
      <c r="DS195" s="64"/>
      <c r="DT195" s="64"/>
      <c r="DU195" s="64"/>
      <c r="DV195" s="64"/>
      <c r="DW195" s="64"/>
      <c r="DX195" s="64"/>
      <c r="DY195" s="64"/>
      <c r="DZ195" s="64"/>
      <c r="EA195" s="64"/>
      <c r="EB195" s="64"/>
      <c r="EC195" s="64"/>
      <c r="ED195" s="64"/>
      <c r="EE195" s="64"/>
      <c r="EF195" s="64"/>
      <c r="EG195" s="64"/>
      <c r="EH195" s="64"/>
      <c r="EI195" s="64"/>
      <c r="EJ195" s="64"/>
      <c r="EK195" s="64"/>
      <c r="EL195" s="64"/>
      <c r="EM195" s="64"/>
      <c r="EN195" s="64"/>
      <c r="EO195" s="64"/>
      <c r="EP195" s="64"/>
      <c r="EQ195" s="64"/>
      <c r="ER195" s="64"/>
      <c r="ES195" s="103"/>
      <c r="ET195" s="180"/>
      <c r="EU195" s="64"/>
      <c r="EV195" s="64"/>
      <c r="EW195" s="64"/>
      <c r="EX195" s="64"/>
      <c r="EY195" s="64"/>
      <c r="EZ195" s="64"/>
      <c r="FA195" s="64"/>
      <c r="FB195" s="64"/>
      <c r="FC195" s="64"/>
      <c r="FD195" s="64"/>
      <c r="FE195" s="64"/>
      <c r="FF195" s="64"/>
      <c r="FG195" s="64"/>
      <c r="FH195" s="64"/>
      <c r="FI195" s="64"/>
      <c r="FJ195" s="64"/>
      <c r="FK195" s="64"/>
      <c r="FL195" s="64"/>
      <c r="FM195" s="64"/>
      <c r="FN195" s="64"/>
      <c r="FO195" s="64"/>
      <c r="FP195" s="64"/>
      <c r="FQ195" s="64"/>
      <c r="FR195" s="64"/>
      <c r="FS195" s="64"/>
      <c r="FT195" s="64"/>
      <c r="FU195" s="64"/>
      <c r="FV195" s="64"/>
      <c r="FW195" s="64"/>
      <c r="FX195" s="64"/>
      <c r="FY195" s="64"/>
      <c r="FZ195" s="64"/>
      <c r="GA195" s="64"/>
      <c r="GB195" s="64"/>
      <c r="GC195" s="103"/>
      <c r="GD195" s="180"/>
      <c r="GE195" s="64"/>
      <c r="GF195" s="64"/>
      <c r="GG195" s="64"/>
      <c r="GH195" s="64"/>
      <c r="GI195" s="64"/>
      <c r="GJ195" s="64"/>
      <c r="GK195" s="64"/>
      <c r="GL195" s="64"/>
      <c r="GM195" s="64"/>
      <c r="GN195" s="64"/>
      <c r="GO195" s="64"/>
      <c r="GP195" s="64"/>
      <c r="GQ195" s="64"/>
      <c r="GR195" s="64"/>
      <c r="GS195" s="64"/>
      <c r="GT195" s="64"/>
      <c r="GU195" s="64"/>
      <c r="GV195" s="64"/>
      <c r="GW195" s="64"/>
      <c r="GX195" s="64"/>
      <c r="GY195" s="64"/>
      <c r="GZ195" s="64"/>
      <c r="HA195" s="64"/>
      <c r="HB195" s="64"/>
      <c r="HC195" s="64"/>
      <c r="HD195" s="64"/>
      <c r="HE195" s="64"/>
      <c r="HF195" s="64"/>
      <c r="HG195" s="64"/>
      <c r="HH195" s="64"/>
      <c r="HI195" s="64"/>
      <c r="HJ195" s="64"/>
      <c r="HK195" s="64"/>
      <c r="HL195" s="64"/>
      <c r="HM195" s="103"/>
    </row>
    <row r="196" spans="2:221" ht="18" customHeight="1" x14ac:dyDescent="0.2">
      <c r="B196" s="164"/>
      <c r="C196" s="165"/>
      <c r="D196" s="165"/>
      <c r="E196" s="165"/>
      <c r="F196" s="165"/>
      <c r="G196" s="165"/>
      <c r="H196" s="165"/>
      <c r="I196" s="165"/>
      <c r="J196" s="165"/>
      <c r="K196" s="165"/>
      <c r="L196" s="165"/>
      <c r="M196" s="165"/>
      <c r="N196" s="165"/>
      <c r="O196" s="165"/>
      <c r="P196" s="165"/>
      <c r="Q196" s="165"/>
      <c r="R196" s="165"/>
      <c r="S196" s="165"/>
      <c r="T196" s="165"/>
      <c r="U196" s="166"/>
      <c r="V196" s="170"/>
      <c r="W196" s="171"/>
      <c r="X196" s="171"/>
      <c r="Y196" s="171"/>
      <c r="Z196" s="171"/>
      <c r="AA196" s="172"/>
      <c r="AB196" s="176"/>
      <c r="AC196" s="177"/>
      <c r="AD196" s="177"/>
      <c r="AE196" s="177"/>
      <c r="AF196" s="178"/>
      <c r="AG196" s="91" t="s">
        <v>24</v>
      </c>
      <c r="AH196" s="92"/>
      <c r="AI196" s="92"/>
      <c r="AJ196" s="92"/>
      <c r="AK196" s="92"/>
      <c r="AL196" s="93">
        <f>SUM(AP196:HM196)</f>
        <v>374</v>
      </c>
      <c r="AM196" s="94"/>
      <c r="AN196" s="94"/>
      <c r="AO196" s="95"/>
      <c r="AP196" s="182">
        <v>0</v>
      </c>
      <c r="AQ196" s="183"/>
      <c r="AR196" s="179"/>
      <c r="AS196" s="386">
        <v>0</v>
      </c>
      <c r="AT196" s="183"/>
      <c r="AU196" s="179"/>
      <c r="AV196" s="386">
        <v>0</v>
      </c>
      <c r="AW196" s="183"/>
      <c r="AX196" s="179"/>
      <c r="AY196" s="386">
        <v>0</v>
      </c>
      <c r="AZ196" s="183"/>
      <c r="BA196" s="179"/>
      <c r="BB196" s="386">
        <v>12</v>
      </c>
      <c r="BC196" s="183"/>
      <c r="BD196" s="179"/>
      <c r="BE196" s="386">
        <v>7</v>
      </c>
      <c r="BF196" s="183"/>
      <c r="BG196" s="179"/>
      <c r="BH196" s="386">
        <v>45</v>
      </c>
      <c r="BI196" s="183"/>
      <c r="BJ196" s="179"/>
      <c r="BK196" s="386">
        <v>23</v>
      </c>
      <c r="BL196" s="183"/>
      <c r="BM196" s="179"/>
      <c r="BN196" s="386">
        <v>22</v>
      </c>
      <c r="BO196" s="183"/>
      <c r="BP196" s="179"/>
      <c r="BQ196" s="386">
        <v>10</v>
      </c>
      <c r="BR196" s="183"/>
      <c r="BS196" s="179"/>
      <c r="BT196" s="386">
        <v>10</v>
      </c>
      <c r="BU196" s="183"/>
      <c r="BV196" s="179"/>
      <c r="BW196" s="386">
        <v>7</v>
      </c>
      <c r="BX196" s="183"/>
      <c r="BY196" s="184"/>
      <c r="BZ196" s="180">
        <v>0</v>
      </c>
      <c r="CA196" s="64"/>
      <c r="CB196" s="64"/>
      <c r="CC196" s="64">
        <v>0</v>
      </c>
      <c r="CD196" s="64"/>
      <c r="CE196" s="64"/>
      <c r="CF196" s="64">
        <v>18</v>
      </c>
      <c r="CG196" s="64"/>
      <c r="CH196" s="64"/>
      <c r="CI196" s="64">
        <v>20</v>
      </c>
      <c r="CJ196" s="64"/>
      <c r="CK196" s="64"/>
      <c r="CL196" s="64">
        <v>25</v>
      </c>
      <c r="CM196" s="64"/>
      <c r="CN196" s="64"/>
      <c r="CO196" s="64">
        <v>19</v>
      </c>
      <c r="CP196" s="64"/>
      <c r="CQ196" s="64"/>
      <c r="CR196" s="64">
        <v>23</v>
      </c>
      <c r="CS196" s="64"/>
      <c r="CT196" s="64"/>
      <c r="CU196" s="64">
        <v>21</v>
      </c>
      <c r="CV196" s="64"/>
      <c r="CW196" s="64"/>
      <c r="CX196" s="64">
        <v>49</v>
      </c>
      <c r="CY196" s="64"/>
      <c r="CZ196" s="64"/>
      <c r="DA196" s="64">
        <v>26</v>
      </c>
      <c r="DB196" s="64"/>
      <c r="DC196" s="64"/>
      <c r="DD196" s="64">
        <v>23</v>
      </c>
      <c r="DE196" s="64"/>
      <c r="DF196" s="64"/>
      <c r="DG196" s="64">
        <v>14</v>
      </c>
      <c r="DH196" s="64"/>
      <c r="DI196" s="103"/>
      <c r="DJ196" s="180"/>
      <c r="DK196" s="64"/>
      <c r="DL196" s="64"/>
      <c r="DM196" s="64"/>
      <c r="DN196" s="64"/>
      <c r="DO196" s="64"/>
      <c r="DP196" s="64"/>
      <c r="DQ196" s="64"/>
      <c r="DR196" s="64"/>
      <c r="DS196" s="64"/>
      <c r="DT196" s="64"/>
      <c r="DU196" s="64"/>
      <c r="DV196" s="64"/>
      <c r="DW196" s="64"/>
      <c r="DX196" s="64"/>
      <c r="DY196" s="64"/>
      <c r="DZ196" s="64"/>
      <c r="EA196" s="64"/>
      <c r="EB196" s="64"/>
      <c r="EC196" s="64"/>
      <c r="ED196" s="64"/>
      <c r="EE196" s="64"/>
      <c r="EF196" s="64"/>
      <c r="EG196" s="64"/>
      <c r="EH196" s="64"/>
      <c r="EI196" s="64"/>
      <c r="EJ196" s="64"/>
      <c r="EK196" s="64"/>
      <c r="EL196" s="64"/>
      <c r="EM196" s="64"/>
      <c r="EN196" s="64"/>
      <c r="EO196" s="64"/>
      <c r="EP196" s="64"/>
      <c r="EQ196" s="64"/>
      <c r="ER196" s="64"/>
      <c r="ES196" s="103"/>
      <c r="ET196" s="180"/>
      <c r="EU196" s="64"/>
      <c r="EV196" s="64"/>
      <c r="EW196" s="64"/>
      <c r="EX196" s="64"/>
      <c r="EY196" s="64"/>
      <c r="EZ196" s="64"/>
      <c r="FA196" s="64"/>
      <c r="FB196" s="64"/>
      <c r="FC196" s="64"/>
      <c r="FD196" s="64"/>
      <c r="FE196" s="64"/>
      <c r="FF196" s="64"/>
      <c r="FG196" s="64"/>
      <c r="FH196" s="64"/>
      <c r="FI196" s="64"/>
      <c r="FJ196" s="64"/>
      <c r="FK196" s="64"/>
      <c r="FL196" s="64"/>
      <c r="FM196" s="64"/>
      <c r="FN196" s="64"/>
      <c r="FO196" s="64"/>
      <c r="FP196" s="64"/>
      <c r="FQ196" s="64"/>
      <c r="FR196" s="64"/>
      <c r="FS196" s="64"/>
      <c r="FT196" s="64"/>
      <c r="FU196" s="64"/>
      <c r="FV196" s="64"/>
      <c r="FW196" s="64"/>
      <c r="FX196" s="64"/>
      <c r="FY196" s="64"/>
      <c r="FZ196" s="64"/>
      <c r="GA196" s="64"/>
      <c r="GB196" s="64"/>
      <c r="GC196" s="103"/>
      <c r="GD196" s="180"/>
      <c r="GE196" s="64"/>
      <c r="GF196" s="64"/>
      <c r="GG196" s="64"/>
      <c r="GH196" s="64"/>
      <c r="GI196" s="64"/>
      <c r="GJ196" s="64"/>
      <c r="GK196" s="64"/>
      <c r="GL196" s="64"/>
      <c r="GM196" s="64"/>
      <c r="GN196" s="64"/>
      <c r="GO196" s="64"/>
      <c r="GP196" s="64"/>
      <c r="GQ196" s="64"/>
      <c r="GR196" s="64"/>
      <c r="GS196" s="64"/>
      <c r="GT196" s="64"/>
      <c r="GU196" s="64"/>
      <c r="GV196" s="64"/>
      <c r="GW196" s="64"/>
      <c r="GX196" s="64"/>
      <c r="GY196" s="64"/>
      <c r="GZ196" s="64"/>
      <c r="HA196" s="64"/>
      <c r="HB196" s="64"/>
      <c r="HC196" s="64"/>
      <c r="HD196" s="64"/>
      <c r="HE196" s="64"/>
      <c r="HF196" s="64"/>
      <c r="HG196" s="64"/>
      <c r="HH196" s="64"/>
      <c r="HI196" s="64"/>
      <c r="HJ196" s="64"/>
      <c r="HK196" s="64"/>
      <c r="HL196" s="64"/>
      <c r="HM196" s="103"/>
    </row>
    <row r="197" spans="2:221" ht="18" customHeight="1" x14ac:dyDescent="0.2">
      <c r="B197" s="185" t="s">
        <v>199</v>
      </c>
      <c r="C197" s="186"/>
      <c r="D197" s="186"/>
      <c r="E197" s="186"/>
      <c r="F197" s="186"/>
      <c r="G197" s="186"/>
      <c r="H197" s="186"/>
      <c r="I197" s="186"/>
      <c r="J197" s="186"/>
      <c r="K197" s="186"/>
      <c r="L197" s="186"/>
      <c r="M197" s="186"/>
      <c r="N197" s="186"/>
      <c r="O197" s="186"/>
      <c r="P197" s="186"/>
      <c r="Q197" s="186"/>
      <c r="R197" s="186"/>
      <c r="S197" s="186"/>
      <c r="T197" s="186"/>
      <c r="U197" s="187"/>
      <c r="V197" s="188" t="s">
        <v>261</v>
      </c>
      <c r="W197" s="189"/>
      <c r="X197" s="189"/>
      <c r="Y197" s="189"/>
      <c r="Z197" s="189"/>
      <c r="AA197" s="190"/>
      <c r="AB197" s="191">
        <v>3.2499999999999999E-3</v>
      </c>
      <c r="AC197" s="192"/>
      <c r="AD197" s="192"/>
      <c r="AE197" s="192"/>
      <c r="AF197" s="193"/>
      <c r="AG197" s="69" t="s">
        <v>23</v>
      </c>
      <c r="AH197" s="70"/>
      <c r="AI197" s="70"/>
      <c r="AJ197" s="70"/>
      <c r="AK197" s="70"/>
      <c r="AL197" s="71">
        <f t="shared" si="3"/>
        <v>5652</v>
      </c>
      <c r="AM197" s="72"/>
      <c r="AN197" s="72"/>
      <c r="AO197" s="73"/>
      <c r="AP197" s="194">
        <v>183</v>
      </c>
      <c r="AQ197" s="59"/>
      <c r="AR197" s="59"/>
      <c r="AS197" s="97">
        <v>183</v>
      </c>
      <c r="AT197" s="98"/>
      <c r="AU197" s="194"/>
      <c r="AV197" s="97">
        <v>183</v>
      </c>
      <c r="AW197" s="98"/>
      <c r="AX197" s="194"/>
      <c r="AY197" s="97">
        <v>183</v>
      </c>
      <c r="AZ197" s="98"/>
      <c r="BA197" s="194"/>
      <c r="BB197" s="97">
        <v>183</v>
      </c>
      <c r="BC197" s="98"/>
      <c r="BD197" s="194"/>
      <c r="BE197" s="97">
        <v>183</v>
      </c>
      <c r="BF197" s="98"/>
      <c r="BG197" s="194"/>
      <c r="BH197" s="97">
        <v>183</v>
      </c>
      <c r="BI197" s="98"/>
      <c r="BJ197" s="194"/>
      <c r="BK197" s="97">
        <v>183</v>
      </c>
      <c r="BL197" s="98"/>
      <c r="BM197" s="194"/>
      <c r="BN197" s="97">
        <v>183</v>
      </c>
      <c r="BO197" s="98"/>
      <c r="BP197" s="194"/>
      <c r="BQ197" s="97">
        <v>183</v>
      </c>
      <c r="BR197" s="98"/>
      <c r="BS197" s="194"/>
      <c r="BT197" s="97">
        <v>183</v>
      </c>
      <c r="BU197" s="98"/>
      <c r="BV197" s="194"/>
      <c r="BW197" s="97">
        <v>183</v>
      </c>
      <c r="BX197" s="98"/>
      <c r="BY197" s="99"/>
      <c r="BZ197" s="60">
        <v>288</v>
      </c>
      <c r="CA197" s="59"/>
      <c r="CB197" s="59"/>
      <c r="CC197" s="59">
        <v>288</v>
      </c>
      <c r="CD197" s="59"/>
      <c r="CE197" s="59"/>
      <c r="CF197" s="59">
        <v>288</v>
      </c>
      <c r="CG197" s="59"/>
      <c r="CH197" s="59"/>
      <c r="CI197" s="59">
        <v>288</v>
      </c>
      <c r="CJ197" s="59"/>
      <c r="CK197" s="59"/>
      <c r="CL197" s="59">
        <v>288</v>
      </c>
      <c r="CM197" s="59"/>
      <c r="CN197" s="59"/>
      <c r="CO197" s="59">
        <v>288</v>
      </c>
      <c r="CP197" s="59"/>
      <c r="CQ197" s="59"/>
      <c r="CR197" s="59">
        <v>288</v>
      </c>
      <c r="CS197" s="59"/>
      <c r="CT197" s="59"/>
      <c r="CU197" s="59">
        <v>288</v>
      </c>
      <c r="CV197" s="59"/>
      <c r="CW197" s="59"/>
      <c r="CX197" s="59">
        <v>288</v>
      </c>
      <c r="CY197" s="59"/>
      <c r="CZ197" s="59"/>
      <c r="DA197" s="59">
        <v>288</v>
      </c>
      <c r="DB197" s="59"/>
      <c r="DC197" s="59"/>
      <c r="DD197" s="59">
        <v>288</v>
      </c>
      <c r="DE197" s="59"/>
      <c r="DF197" s="59"/>
      <c r="DG197" s="59">
        <v>288</v>
      </c>
      <c r="DH197" s="59"/>
      <c r="DI197" s="59"/>
      <c r="DJ197" s="60"/>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102"/>
      <c r="ET197" s="60"/>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102"/>
      <c r="GD197" s="60"/>
      <c r="GE197" s="59"/>
      <c r="GF197" s="59"/>
      <c r="GG197" s="59"/>
      <c r="GH197" s="59"/>
      <c r="GI197" s="59"/>
      <c r="GJ197" s="59"/>
      <c r="GK197" s="59"/>
      <c r="GL197" s="59"/>
      <c r="GM197" s="59"/>
      <c r="GN197" s="59"/>
      <c r="GO197" s="59"/>
      <c r="GP197" s="59"/>
      <c r="GQ197" s="59"/>
      <c r="GR197" s="59"/>
      <c r="GS197" s="59"/>
      <c r="GT197" s="59"/>
      <c r="GU197" s="59"/>
      <c r="GV197" s="59"/>
      <c r="GW197" s="59"/>
      <c r="GX197" s="59"/>
      <c r="GY197" s="59"/>
      <c r="GZ197" s="59"/>
      <c r="HA197" s="59"/>
      <c r="HB197" s="59"/>
      <c r="HC197" s="59"/>
      <c r="HD197" s="59"/>
      <c r="HE197" s="59"/>
      <c r="HF197" s="59"/>
      <c r="HG197" s="59"/>
      <c r="HH197" s="59"/>
      <c r="HI197" s="59"/>
      <c r="HJ197" s="59"/>
      <c r="HK197" s="59"/>
      <c r="HL197" s="59"/>
      <c r="HM197" s="102"/>
    </row>
    <row r="198" spans="2:221" ht="18" customHeight="1" x14ac:dyDescent="0.2">
      <c r="B198" s="135"/>
      <c r="C198" s="136"/>
      <c r="D198" s="136"/>
      <c r="E198" s="136"/>
      <c r="F198" s="136"/>
      <c r="G198" s="136"/>
      <c r="H198" s="136"/>
      <c r="I198" s="136"/>
      <c r="J198" s="136"/>
      <c r="K198" s="136"/>
      <c r="L198" s="136"/>
      <c r="M198" s="136"/>
      <c r="N198" s="136"/>
      <c r="O198" s="136"/>
      <c r="P198" s="136"/>
      <c r="Q198" s="136"/>
      <c r="R198" s="136"/>
      <c r="S198" s="136"/>
      <c r="T198" s="136"/>
      <c r="U198" s="137"/>
      <c r="V198" s="141"/>
      <c r="W198" s="142"/>
      <c r="X198" s="142"/>
      <c r="Y198" s="142"/>
      <c r="Z198" s="142"/>
      <c r="AA198" s="143"/>
      <c r="AB198" s="147"/>
      <c r="AC198" s="148"/>
      <c r="AD198" s="148"/>
      <c r="AE198" s="148"/>
      <c r="AF198" s="149"/>
      <c r="AG198" s="69" t="s">
        <v>24</v>
      </c>
      <c r="AH198" s="70"/>
      <c r="AI198" s="70"/>
      <c r="AJ198" s="70"/>
      <c r="AK198" s="70"/>
      <c r="AL198" s="71">
        <f t="shared" si="3"/>
        <v>4543</v>
      </c>
      <c r="AM198" s="72"/>
      <c r="AN198" s="72"/>
      <c r="AO198" s="73"/>
      <c r="AP198" s="181">
        <v>0</v>
      </c>
      <c r="AQ198" s="98"/>
      <c r="AR198" s="194"/>
      <c r="AS198" s="97">
        <v>0</v>
      </c>
      <c r="AT198" s="98"/>
      <c r="AU198" s="194"/>
      <c r="AV198" s="97">
        <v>0</v>
      </c>
      <c r="AW198" s="98"/>
      <c r="AX198" s="194"/>
      <c r="AY198" s="97">
        <v>0</v>
      </c>
      <c r="AZ198" s="98"/>
      <c r="BA198" s="194"/>
      <c r="BB198" s="97">
        <v>561</v>
      </c>
      <c r="BC198" s="98"/>
      <c r="BD198" s="194"/>
      <c r="BE198" s="97">
        <v>561</v>
      </c>
      <c r="BF198" s="98"/>
      <c r="BG198" s="194"/>
      <c r="BH198" s="97">
        <v>563</v>
      </c>
      <c r="BI198" s="98"/>
      <c r="BJ198" s="194"/>
      <c r="BK198" s="97">
        <v>563</v>
      </c>
      <c r="BL198" s="98"/>
      <c r="BM198" s="194"/>
      <c r="BN198" s="97">
        <v>563</v>
      </c>
      <c r="BO198" s="98"/>
      <c r="BP198" s="194"/>
      <c r="BQ198" s="97">
        <v>563</v>
      </c>
      <c r="BR198" s="98"/>
      <c r="BS198" s="194"/>
      <c r="BT198" s="97">
        <v>563</v>
      </c>
      <c r="BU198" s="98"/>
      <c r="BV198" s="194"/>
      <c r="BW198" s="97">
        <v>563</v>
      </c>
      <c r="BX198" s="98"/>
      <c r="BY198" s="194"/>
      <c r="BZ198" s="437">
        <v>0</v>
      </c>
      <c r="CA198" s="388"/>
      <c r="CB198" s="388"/>
      <c r="CC198" s="388">
        <v>0</v>
      </c>
      <c r="CD198" s="388"/>
      <c r="CE198" s="388"/>
      <c r="CF198" s="388">
        <v>0</v>
      </c>
      <c r="CG198" s="388"/>
      <c r="CH198" s="388"/>
      <c r="CI198" s="388">
        <v>0</v>
      </c>
      <c r="CJ198" s="388"/>
      <c r="CK198" s="388"/>
      <c r="CL198" s="388">
        <v>0</v>
      </c>
      <c r="CM198" s="388"/>
      <c r="CN198" s="388"/>
      <c r="CO198" s="388">
        <v>0</v>
      </c>
      <c r="CP198" s="388"/>
      <c r="CQ198" s="388"/>
      <c r="CR198" s="388">
        <v>0</v>
      </c>
      <c r="CS198" s="388"/>
      <c r="CT198" s="388"/>
      <c r="CU198" s="388">
        <v>0</v>
      </c>
      <c r="CV198" s="388"/>
      <c r="CW198" s="388"/>
      <c r="CX198" s="388">
        <v>0</v>
      </c>
      <c r="CY198" s="388"/>
      <c r="CZ198" s="388"/>
      <c r="DA198" s="388">
        <v>43</v>
      </c>
      <c r="DB198" s="388"/>
      <c r="DC198" s="388"/>
      <c r="DD198" s="388">
        <v>0</v>
      </c>
      <c r="DE198" s="388"/>
      <c r="DF198" s="388"/>
      <c r="DG198" s="388">
        <v>0</v>
      </c>
      <c r="DH198" s="388"/>
      <c r="DI198" s="438"/>
      <c r="DJ198" s="60"/>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102"/>
      <c r="ET198" s="60"/>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102"/>
      <c r="GD198" s="60"/>
      <c r="GE198" s="59"/>
      <c r="GF198" s="59"/>
      <c r="GG198" s="59"/>
      <c r="GH198" s="59"/>
      <c r="GI198" s="59"/>
      <c r="GJ198" s="59"/>
      <c r="GK198" s="59"/>
      <c r="GL198" s="59"/>
      <c r="GM198" s="59"/>
      <c r="GN198" s="59"/>
      <c r="GO198" s="59"/>
      <c r="GP198" s="59"/>
      <c r="GQ198" s="59"/>
      <c r="GR198" s="59"/>
      <c r="GS198" s="59"/>
      <c r="GT198" s="59"/>
      <c r="GU198" s="59"/>
      <c r="GV198" s="59"/>
      <c r="GW198" s="59"/>
      <c r="GX198" s="59"/>
      <c r="GY198" s="59"/>
      <c r="GZ198" s="59"/>
      <c r="HA198" s="59"/>
      <c r="HB198" s="59"/>
      <c r="HC198" s="59"/>
      <c r="HD198" s="59"/>
      <c r="HE198" s="59"/>
      <c r="HF198" s="59"/>
      <c r="HG198" s="59"/>
      <c r="HH198" s="59"/>
      <c r="HI198" s="59"/>
      <c r="HJ198" s="59"/>
      <c r="HK198" s="59"/>
      <c r="HL198" s="59"/>
      <c r="HM198" s="102"/>
    </row>
    <row r="199" spans="2:221" ht="18" customHeight="1" x14ac:dyDescent="0.2">
      <c r="B199" s="161" t="s">
        <v>200</v>
      </c>
      <c r="C199" s="162"/>
      <c r="D199" s="162"/>
      <c r="E199" s="162"/>
      <c r="F199" s="162"/>
      <c r="G199" s="162"/>
      <c r="H199" s="162"/>
      <c r="I199" s="162"/>
      <c r="J199" s="162"/>
      <c r="K199" s="162"/>
      <c r="L199" s="162"/>
      <c r="M199" s="162"/>
      <c r="N199" s="162"/>
      <c r="O199" s="162"/>
      <c r="P199" s="162"/>
      <c r="Q199" s="162"/>
      <c r="R199" s="162"/>
      <c r="S199" s="162"/>
      <c r="T199" s="162"/>
      <c r="U199" s="163"/>
      <c r="V199" s="167" t="s">
        <v>262</v>
      </c>
      <c r="W199" s="168"/>
      <c r="X199" s="168"/>
      <c r="Y199" s="168"/>
      <c r="Z199" s="168"/>
      <c r="AA199" s="169"/>
      <c r="AB199" s="173">
        <v>1.8000000000000001E-4</v>
      </c>
      <c r="AC199" s="174"/>
      <c r="AD199" s="174"/>
      <c r="AE199" s="174"/>
      <c r="AF199" s="175"/>
      <c r="AG199" s="91" t="s">
        <v>23</v>
      </c>
      <c r="AH199" s="92"/>
      <c r="AI199" s="92"/>
      <c r="AJ199" s="92"/>
      <c r="AK199" s="92"/>
      <c r="AL199" s="93">
        <f t="shared" si="3"/>
        <v>288</v>
      </c>
      <c r="AM199" s="94"/>
      <c r="AN199" s="94"/>
      <c r="AO199" s="95"/>
      <c r="AP199" s="179">
        <v>19</v>
      </c>
      <c r="AQ199" s="64"/>
      <c r="AR199" s="64"/>
      <c r="AS199" s="386">
        <v>19</v>
      </c>
      <c r="AT199" s="183"/>
      <c r="AU199" s="179"/>
      <c r="AV199" s="386">
        <v>19</v>
      </c>
      <c r="AW199" s="183"/>
      <c r="AX199" s="179"/>
      <c r="AY199" s="386">
        <v>19</v>
      </c>
      <c r="AZ199" s="183"/>
      <c r="BA199" s="179"/>
      <c r="BB199" s="386">
        <v>19</v>
      </c>
      <c r="BC199" s="183"/>
      <c r="BD199" s="179"/>
      <c r="BE199" s="386">
        <v>19</v>
      </c>
      <c r="BF199" s="183"/>
      <c r="BG199" s="179"/>
      <c r="BH199" s="386">
        <v>19</v>
      </c>
      <c r="BI199" s="183"/>
      <c r="BJ199" s="179"/>
      <c r="BK199" s="386">
        <v>19</v>
      </c>
      <c r="BL199" s="183"/>
      <c r="BM199" s="179"/>
      <c r="BN199" s="386">
        <v>19</v>
      </c>
      <c r="BO199" s="183"/>
      <c r="BP199" s="179"/>
      <c r="BQ199" s="386">
        <v>19</v>
      </c>
      <c r="BR199" s="183"/>
      <c r="BS199" s="179"/>
      <c r="BT199" s="386">
        <v>19</v>
      </c>
      <c r="BU199" s="183"/>
      <c r="BV199" s="179"/>
      <c r="BW199" s="386">
        <v>19</v>
      </c>
      <c r="BX199" s="183"/>
      <c r="BY199" s="184"/>
      <c r="BZ199" s="180">
        <v>5</v>
      </c>
      <c r="CA199" s="64"/>
      <c r="CB199" s="64"/>
      <c r="CC199" s="64">
        <v>5</v>
      </c>
      <c r="CD199" s="64"/>
      <c r="CE199" s="64"/>
      <c r="CF199" s="64">
        <v>5</v>
      </c>
      <c r="CG199" s="64"/>
      <c r="CH199" s="64"/>
      <c r="CI199" s="64">
        <v>5</v>
      </c>
      <c r="CJ199" s="64"/>
      <c r="CK199" s="64"/>
      <c r="CL199" s="64">
        <v>5</v>
      </c>
      <c r="CM199" s="64"/>
      <c r="CN199" s="64"/>
      <c r="CO199" s="64">
        <v>5</v>
      </c>
      <c r="CP199" s="64"/>
      <c r="CQ199" s="64"/>
      <c r="CR199" s="64">
        <v>5</v>
      </c>
      <c r="CS199" s="64"/>
      <c r="CT199" s="64"/>
      <c r="CU199" s="64">
        <v>5</v>
      </c>
      <c r="CV199" s="64"/>
      <c r="CW199" s="64"/>
      <c r="CX199" s="64">
        <v>5</v>
      </c>
      <c r="CY199" s="64"/>
      <c r="CZ199" s="64"/>
      <c r="DA199" s="64">
        <v>5</v>
      </c>
      <c r="DB199" s="64"/>
      <c r="DC199" s="64"/>
      <c r="DD199" s="64">
        <v>5</v>
      </c>
      <c r="DE199" s="64"/>
      <c r="DF199" s="64"/>
      <c r="DG199" s="64">
        <v>5</v>
      </c>
      <c r="DH199" s="64"/>
      <c r="DI199" s="64"/>
      <c r="DJ199" s="180"/>
      <c r="DK199" s="64"/>
      <c r="DL199" s="64"/>
      <c r="DM199" s="64"/>
      <c r="DN199" s="64"/>
      <c r="DO199" s="64"/>
      <c r="DP199" s="64"/>
      <c r="DQ199" s="64"/>
      <c r="DR199" s="64"/>
      <c r="DS199" s="64"/>
      <c r="DT199" s="64"/>
      <c r="DU199" s="64"/>
      <c r="DV199" s="64"/>
      <c r="DW199" s="64"/>
      <c r="DX199" s="64"/>
      <c r="DY199" s="64"/>
      <c r="DZ199" s="64"/>
      <c r="EA199" s="64"/>
      <c r="EB199" s="64"/>
      <c r="EC199" s="64"/>
      <c r="ED199" s="64"/>
      <c r="EE199" s="64"/>
      <c r="EF199" s="64"/>
      <c r="EG199" s="64"/>
      <c r="EH199" s="64"/>
      <c r="EI199" s="64"/>
      <c r="EJ199" s="64"/>
      <c r="EK199" s="64"/>
      <c r="EL199" s="64"/>
      <c r="EM199" s="64"/>
      <c r="EN199" s="64"/>
      <c r="EO199" s="64"/>
      <c r="EP199" s="64"/>
      <c r="EQ199" s="64"/>
      <c r="ER199" s="64"/>
      <c r="ES199" s="103"/>
      <c r="ET199" s="180"/>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c r="FW199" s="64"/>
      <c r="FX199" s="64"/>
      <c r="FY199" s="64"/>
      <c r="FZ199" s="64"/>
      <c r="GA199" s="64"/>
      <c r="GB199" s="64"/>
      <c r="GC199" s="103"/>
      <c r="GD199" s="180"/>
      <c r="GE199" s="64"/>
      <c r="GF199" s="64"/>
      <c r="GG199" s="64"/>
      <c r="GH199" s="64"/>
      <c r="GI199" s="64"/>
      <c r="GJ199" s="64"/>
      <c r="GK199" s="64"/>
      <c r="GL199" s="64"/>
      <c r="GM199" s="64"/>
      <c r="GN199" s="64"/>
      <c r="GO199" s="64"/>
      <c r="GP199" s="64"/>
      <c r="GQ199" s="64"/>
      <c r="GR199" s="64"/>
      <c r="GS199" s="64"/>
      <c r="GT199" s="64"/>
      <c r="GU199" s="64"/>
      <c r="GV199" s="64"/>
      <c r="GW199" s="64"/>
      <c r="GX199" s="64"/>
      <c r="GY199" s="64"/>
      <c r="GZ199" s="64"/>
      <c r="HA199" s="64"/>
      <c r="HB199" s="64"/>
      <c r="HC199" s="64"/>
      <c r="HD199" s="64"/>
      <c r="HE199" s="64"/>
      <c r="HF199" s="64"/>
      <c r="HG199" s="64"/>
      <c r="HH199" s="64"/>
      <c r="HI199" s="64"/>
      <c r="HJ199" s="64"/>
      <c r="HK199" s="64"/>
      <c r="HL199" s="64"/>
      <c r="HM199" s="103"/>
    </row>
    <row r="200" spans="2:221" ht="18" customHeight="1" x14ac:dyDescent="0.2">
      <c r="B200" s="164"/>
      <c r="C200" s="165"/>
      <c r="D200" s="165"/>
      <c r="E200" s="165"/>
      <c r="F200" s="165"/>
      <c r="G200" s="165"/>
      <c r="H200" s="165"/>
      <c r="I200" s="165"/>
      <c r="J200" s="165"/>
      <c r="K200" s="165"/>
      <c r="L200" s="165"/>
      <c r="M200" s="165"/>
      <c r="N200" s="165"/>
      <c r="O200" s="165"/>
      <c r="P200" s="165"/>
      <c r="Q200" s="165"/>
      <c r="R200" s="165"/>
      <c r="S200" s="165"/>
      <c r="T200" s="165"/>
      <c r="U200" s="166"/>
      <c r="V200" s="170"/>
      <c r="W200" s="171"/>
      <c r="X200" s="171"/>
      <c r="Y200" s="171"/>
      <c r="Z200" s="171"/>
      <c r="AA200" s="172"/>
      <c r="AB200" s="176"/>
      <c r="AC200" s="177"/>
      <c r="AD200" s="177"/>
      <c r="AE200" s="177"/>
      <c r="AF200" s="178"/>
      <c r="AG200" s="91" t="s">
        <v>24</v>
      </c>
      <c r="AH200" s="92"/>
      <c r="AI200" s="92"/>
      <c r="AJ200" s="92"/>
      <c r="AK200" s="92"/>
      <c r="AL200" s="93">
        <f t="shared" si="3"/>
        <v>147</v>
      </c>
      <c r="AM200" s="94"/>
      <c r="AN200" s="94"/>
      <c r="AO200" s="95"/>
      <c r="AP200" s="179">
        <v>0</v>
      </c>
      <c r="AQ200" s="64"/>
      <c r="AR200" s="64"/>
      <c r="AS200" s="386">
        <v>0</v>
      </c>
      <c r="AT200" s="183"/>
      <c r="AU200" s="179"/>
      <c r="AV200" s="386">
        <v>0</v>
      </c>
      <c r="AW200" s="183"/>
      <c r="AX200" s="179"/>
      <c r="AY200" s="386">
        <v>0</v>
      </c>
      <c r="AZ200" s="183"/>
      <c r="BA200" s="179"/>
      <c r="BB200" s="386">
        <v>12</v>
      </c>
      <c r="BC200" s="183"/>
      <c r="BD200" s="179"/>
      <c r="BE200" s="386">
        <v>13</v>
      </c>
      <c r="BF200" s="183"/>
      <c r="BG200" s="179"/>
      <c r="BH200" s="386">
        <v>8</v>
      </c>
      <c r="BI200" s="183"/>
      <c r="BJ200" s="179"/>
      <c r="BK200" s="386">
        <v>9</v>
      </c>
      <c r="BL200" s="183"/>
      <c r="BM200" s="179"/>
      <c r="BN200" s="386">
        <v>5</v>
      </c>
      <c r="BO200" s="183"/>
      <c r="BP200" s="179"/>
      <c r="BQ200" s="386">
        <v>7</v>
      </c>
      <c r="BR200" s="183"/>
      <c r="BS200" s="179"/>
      <c r="BT200" s="386">
        <v>15</v>
      </c>
      <c r="BU200" s="183"/>
      <c r="BV200" s="179"/>
      <c r="BW200" s="386">
        <v>10</v>
      </c>
      <c r="BX200" s="183"/>
      <c r="BY200" s="184"/>
      <c r="BZ200" s="180">
        <v>0</v>
      </c>
      <c r="CA200" s="64"/>
      <c r="CB200" s="64"/>
      <c r="CC200" s="64">
        <v>0</v>
      </c>
      <c r="CD200" s="64"/>
      <c r="CE200" s="64"/>
      <c r="CF200" s="64">
        <v>0</v>
      </c>
      <c r="CG200" s="64"/>
      <c r="CH200" s="64"/>
      <c r="CI200" s="64">
        <v>2</v>
      </c>
      <c r="CJ200" s="64"/>
      <c r="CK200" s="64"/>
      <c r="CL200" s="64">
        <v>12</v>
      </c>
      <c r="CM200" s="64"/>
      <c r="CN200" s="64"/>
      <c r="CO200" s="64">
        <v>19</v>
      </c>
      <c r="CP200" s="64"/>
      <c r="CQ200" s="64"/>
      <c r="CR200" s="64">
        <v>8</v>
      </c>
      <c r="CS200" s="64"/>
      <c r="CT200" s="64"/>
      <c r="CU200" s="64">
        <v>8</v>
      </c>
      <c r="CV200" s="64"/>
      <c r="CW200" s="64"/>
      <c r="CX200" s="64">
        <v>9</v>
      </c>
      <c r="CY200" s="64"/>
      <c r="CZ200" s="64"/>
      <c r="DA200" s="64">
        <v>3</v>
      </c>
      <c r="DB200" s="64"/>
      <c r="DC200" s="64"/>
      <c r="DD200" s="64">
        <v>3</v>
      </c>
      <c r="DE200" s="64"/>
      <c r="DF200" s="64"/>
      <c r="DG200" s="64">
        <v>4</v>
      </c>
      <c r="DH200" s="64"/>
      <c r="DI200" s="103"/>
      <c r="DJ200" s="180"/>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103"/>
      <c r="ET200" s="180"/>
      <c r="EU200" s="64"/>
      <c r="EV200" s="64"/>
      <c r="EW200" s="64"/>
      <c r="EX200" s="64"/>
      <c r="EY200" s="64"/>
      <c r="EZ200" s="64"/>
      <c r="FA200" s="64"/>
      <c r="FB200" s="64"/>
      <c r="FC200" s="64"/>
      <c r="FD200" s="64"/>
      <c r="FE200" s="64"/>
      <c r="FF200" s="64"/>
      <c r="FG200" s="64"/>
      <c r="FH200" s="64"/>
      <c r="FI200" s="64"/>
      <c r="FJ200" s="64"/>
      <c r="FK200" s="64"/>
      <c r="FL200" s="64"/>
      <c r="FM200" s="64"/>
      <c r="FN200" s="64"/>
      <c r="FO200" s="64"/>
      <c r="FP200" s="64"/>
      <c r="FQ200" s="64"/>
      <c r="FR200" s="64"/>
      <c r="FS200" s="64"/>
      <c r="FT200" s="64"/>
      <c r="FU200" s="64"/>
      <c r="FV200" s="64"/>
      <c r="FW200" s="64"/>
      <c r="FX200" s="64"/>
      <c r="FY200" s="64"/>
      <c r="FZ200" s="64"/>
      <c r="GA200" s="64"/>
      <c r="GB200" s="64"/>
      <c r="GC200" s="103"/>
      <c r="GD200" s="180"/>
      <c r="GE200" s="64"/>
      <c r="GF200" s="64"/>
      <c r="GG200" s="64"/>
      <c r="GH200" s="64"/>
      <c r="GI200" s="64"/>
      <c r="GJ200" s="64"/>
      <c r="GK200" s="64"/>
      <c r="GL200" s="64"/>
      <c r="GM200" s="64"/>
      <c r="GN200" s="64"/>
      <c r="GO200" s="64"/>
      <c r="GP200" s="64"/>
      <c r="GQ200" s="64"/>
      <c r="GR200" s="64"/>
      <c r="GS200" s="64"/>
      <c r="GT200" s="64"/>
      <c r="GU200" s="64"/>
      <c r="GV200" s="64"/>
      <c r="GW200" s="64"/>
      <c r="GX200" s="64"/>
      <c r="GY200" s="64"/>
      <c r="GZ200" s="64"/>
      <c r="HA200" s="64"/>
      <c r="HB200" s="64"/>
      <c r="HC200" s="64"/>
      <c r="HD200" s="64"/>
      <c r="HE200" s="64"/>
      <c r="HF200" s="64"/>
      <c r="HG200" s="64"/>
      <c r="HH200" s="64"/>
      <c r="HI200" s="64"/>
      <c r="HJ200" s="64"/>
      <c r="HK200" s="64"/>
      <c r="HL200" s="64"/>
      <c r="HM200" s="103"/>
    </row>
    <row r="201" spans="2:221" ht="18" customHeight="1" x14ac:dyDescent="0.2">
      <c r="B201" s="185" t="s">
        <v>201</v>
      </c>
      <c r="C201" s="186"/>
      <c r="D201" s="186"/>
      <c r="E201" s="186"/>
      <c r="F201" s="186"/>
      <c r="G201" s="186"/>
      <c r="H201" s="186"/>
      <c r="I201" s="186"/>
      <c r="J201" s="186"/>
      <c r="K201" s="186"/>
      <c r="L201" s="186"/>
      <c r="M201" s="186"/>
      <c r="N201" s="186"/>
      <c r="O201" s="186"/>
      <c r="P201" s="186"/>
      <c r="Q201" s="186"/>
      <c r="R201" s="186"/>
      <c r="S201" s="186"/>
      <c r="T201" s="186"/>
      <c r="U201" s="187"/>
      <c r="V201" s="188" t="s">
        <v>263</v>
      </c>
      <c r="W201" s="189"/>
      <c r="X201" s="189"/>
      <c r="Y201" s="189"/>
      <c r="Z201" s="189"/>
      <c r="AA201" s="190"/>
      <c r="AB201" s="191">
        <v>4.3979999999999998E-2</v>
      </c>
      <c r="AC201" s="192"/>
      <c r="AD201" s="192"/>
      <c r="AE201" s="192"/>
      <c r="AF201" s="193"/>
      <c r="AG201" s="69" t="s">
        <v>23</v>
      </c>
      <c r="AH201" s="70"/>
      <c r="AI201" s="70"/>
      <c r="AJ201" s="70"/>
      <c r="AK201" s="70"/>
      <c r="AL201" s="71">
        <f t="shared" si="3"/>
        <v>53532</v>
      </c>
      <c r="AM201" s="72"/>
      <c r="AN201" s="72"/>
      <c r="AO201" s="73"/>
      <c r="AP201" s="194">
        <v>1533</v>
      </c>
      <c r="AQ201" s="59"/>
      <c r="AR201" s="59"/>
      <c r="AS201" s="97">
        <v>1533</v>
      </c>
      <c r="AT201" s="98"/>
      <c r="AU201" s="194"/>
      <c r="AV201" s="97">
        <v>1533</v>
      </c>
      <c r="AW201" s="98"/>
      <c r="AX201" s="194"/>
      <c r="AY201" s="97">
        <v>1533</v>
      </c>
      <c r="AZ201" s="98"/>
      <c r="BA201" s="194"/>
      <c r="BB201" s="97">
        <v>1533</v>
      </c>
      <c r="BC201" s="98"/>
      <c r="BD201" s="194"/>
      <c r="BE201" s="97">
        <v>1533</v>
      </c>
      <c r="BF201" s="98"/>
      <c r="BG201" s="194"/>
      <c r="BH201" s="97">
        <v>1533</v>
      </c>
      <c r="BI201" s="98"/>
      <c r="BJ201" s="194"/>
      <c r="BK201" s="97">
        <v>1533</v>
      </c>
      <c r="BL201" s="98"/>
      <c r="BM201" s="194"/>
      <c r="BN201" s="97">
        <v>1533</v>
      </c>
      <c r="BO201" s="98"/>
      <c r="BP201" s="194"/>
      <c r="BQ201" s="97">
        <v>1533</v>
      </c>
      <c r="BR201" s="98"/>
      <c r="BS201" s="194"/>
      <c r="BT201" s="97">
        <v>1533</v>
      </c>
      <c r="BU201" s="98"/>
      <c r="BV201" s="194"/>
      <c r="BW201" s="97">
        <v>1533</v>
      </c>
      <c r="BX201" s="98"/>
      <c r="BY201" s="99"/>
      <c r="BZ201" s="60">
        <v>2928</v>
      </c>
      <c r="CA201" s="59"/>
      <c r="CB201" s="59"/>
      <c r="CC201" s="59">
        <v>2928</v>
      </c>
      <c r="CD201" s="59"/>
      <c r="CE201" s="59"/>
      <c r="CF201" s="59">
        <v>2928</v>
      </c>
      <c r="CG201" s="59"/>
      <c r="CH201" s="59"/>
      <c r="CI201" s="59">
        <v>2928</v>
      </c>
      <c r="CJ201" s="59"/>
      <c r="CK201" s="59"/>
      <c r="CL201" s="59">
        <v>2928</v>
      </c>
      <c r="CM201" s="59"/>
      <c r="CN201" s="59"/>
      <c r="CO201" s="59">
        <v>2928</v>
      </c>
      <c r="CP201" s="59"/>
      <c r="CQ201" s="59"/>
      <c r="CR201" s="59">
        <v>2928</v>
      </c>
      <c r="CS201" s="59"/>
      <c r="CT201" s="59"/>
      <c r="CU201" s="59">
        <v>2928</v>
      </c>
      <c r="CV201" s="59"/>
      <c r="CW201" s="59"/>
      <c r="CX201" s="59">
        <v>2928</v>
      </c>
      <c r="CY201" s="59"/>
      <c r="CZ201" s="59"/>
      <c r="DA201" s="59">
        <v>2928</v>
      </c>
      <c r="DB201" s="59"/>
      <c r="DC201" s="59"/>
      <c r="DD201" s="59">
        <v>2928</v>
      </c>
      <c r="DE201" s="59"/>
      <c r="DF201" s="59"/>
      <c r="DG201" s="59">
        <v>2928</v>
      </c>
      <c r="DH201" s="59"/>
      <c r="DI201" s="59"/>
      <c r="DJ201" s="60"/>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102"/>
      <c r="ET201" s="60"/>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102"/>
      <c r="GD201" s="60"/>
      <c r="GE201" s="59"/>
      <c r="GF201" s="59"/>
      <c r="GG201" s="59"/>
      <c r="GH201" s="59"/>
      <c r="GI201" s="59"/>
      <c r="GJ201" s="59"/>
      <c r="GK201" s="59"/>
      <c r="GL201" s="59"/>
      <c r="GM201" s="59"/>
      <c r="GN201" s="59"/>
      <c r="GO201" s="59"/>
      <c r="GP201" s="59"/>
      <c r="GQ201" s="59"/>
      <c r="GR201" s="59"/>
      <c r="GS201" s="59"/>
      <c r="GT201" s="59"/>
      <c r="GU201" s="59"/>
      <c r="GV201" s="59"/>
      <c r="GW201" s="59"/>
      <c r="GX201" s="59"/>
      <c r="GY201" s="59"/>
      <c r="GZ201" s="59"/>
      <c r="HA201" s="59"/>
      <c r="HB201" s="59"/>
      <c r="HC201" s="59"/>
      <c r="HD201" s="59"/>
      <c r="HE201" s="59"/>
      <c r="HF201" s="59"/>
      <c r="HG201" s="59"/>
      <c r="HH201" s="59"/>
      <c r="HI201" s="59"/>
      <c r="HJ201" s="59"/>
      <c r="HK201" s="59"/>
      <c r="HL201" s="59"/>
      <c r="HM201" s="102"/>
    </row>
    <row r="202" spans="2:221" ht="18" customHeight="1" x14ac:dyDescent="0.2">
      <c r="B202" s="135"/>
      <c r="C202" s="136"/>
      <c r="D202" s="136"/>
      <c r="E202" s="136"/>
      <c r="F202" s="136"/>
      <c r="G202" s="136"/>
      <c r="H202" s="136"/>
      <c r="I202" s="136"/>
      <c r="J202" s="136"/>
      <c r="K202" s="136"/>
      <c r="L202" s="136"/>
      <c r="M202" s="136"/>
      <c r="N202" s="136"/>
      <c r="O202" s="136"/>
      <c r="P202" s="136"/>
      <c r="Q202" s="136"/>
      <c r="R202" s="136"/>
      <c r="S202" s="136"/>
      <c r="T202" s="136"/>
      <c r="U202" s="137"/>
      <c r="V202" s="141"/>
      <c r="W202" s="142"/>
      <c r="X202" s="142"/>
      <c r="Y202" s="142"/>
      <c r="Z202" s="142"/>
      <c r="AA202" s="143"/>
      <c r="AB202" s="147"/>
      <c r="AC202" s="148"/>
      <c r="AD202" s="148"/>
      <c r="AE202" s="148"/>
      <c r="AF202" s="149"/>
      <c r="AG202" s="69" t="s">
        <v>24</v>
      </c>
      <c r="AH202" s="70"/>
      <c r="AI202" s="70"/>
      <c r="AJ202" s="70"/>
      <c r="AK202" s="70"/>
      <c r="AL202" s="71">
        <f t="shared" si="3"/>
        <v>70340</v>
      </c>
      <c r="AM202" s="72"/>
      <c r="AN202" s="72"/>
      <c r="AO202" s="73"/>
      <c r="AP202" s="194">
        <v>0</v>
      </c>
      <c r="AQ202" s="59"/>
      <c r="AR202" s="59"/>
      <c r="AS202" s="97">
        <v>0</v>
      </c>
      <c r="AT202" s="98"/>
      <c r="AU202" s="194"/>
      <c r="AV202" s="97">
        <v>0</v>
      </c>
      <c r="AW202" s="98"/>
      <c r="AX202" s="194">
        <v>0</v>
      </c>
      <c r="AY202" s="97">
        <v>2910</v>
      </c>
      <c r="AZ202" s="98"/>
      <c r="BA202" s="194"/>
      <c r="BB202" s="97">
        <v>4855</v>
      </c>
      <c r="BC202" s="98"/>
      <c r="BD202" s="194"/>
      <c r="BE202" s="97">
        <v>5157</v>
      </c>
      <c r="BF202" s="98"/>
      <c r="BG202" s="194"/>
      <c r="BH202" s="97">
        <v>4148</v>
      </c>
      <c r="BI202" s="98"/>
      <c r="BJ202" s="194"/>
      <c r="BK202" s="97">
        <v>5155</v>
      </c>
      <c r="BL202" s="98"/>
      <c r="BM202" s="194"/>
      <c r="BN202" s="97">
        <v>4129</v>
      </c>
      <c r="BO202" s="98"/>
      <c r="BP202" s="194"/>
      <c r="BQ202" s="97">
        <v>4025</v>
      </c>
      <c r="BR202" s="98"/>
      <c r="BS202" s="194"/>
      <c r="BT202" s="97">
        <v>4504</v>
      </c>
      <c r="BU202" s="98"/>
      <c r="BV202" s="194"/>
      <c r="BW202" s="97"/>
      <c r="BX202" s="98"/>
      <c r="BY202" s="99"/>
      <c r="BZ202" s="60">
        <v>0</v>
      </c>
      <c r="CA202" s="59"/>
      <c r="CB202" s="59"/>
      <c r="CC202" s="59">
        <v>0</v>
      </c>
      <c r="CD202" s="59"/>
      <c r="CE202" s="59"/>
      <c r="CF202" s="59">
        <v>0</v>
      </c>
      <c r="CG202" s="59"/>
      <c r="CH202" s="59"/>
      <c r="CI202" s="59">
        <v>3564</v>
      </c>
      <c r="CJ202" s="59"/>
      <c r="CK202" s="59"/>
      <c r="CL202" s="59">
        <v>4927</v>
      </c>
      <c r="CM202" s="59"/>
      <c r="CN202" s="59"/>
      <c r="CO202" s="59">
        <v>3907</v>
      </c>
      <c r="CP202" s="59"/>
      <c r="CQ202" s="59"/>
      <c r="CR202" s="59">
        <v>3561</v>
      </c>
      <c r="CS202" s="59"/>
      <c r="CT202" s="59"/>
      <c r="CU202" s="59">
        <v>3931</v>
      </c>
      <c r="CV202" s="59"/>
      <c r="CW202" s="59"/>
      <c r="CX202" s="59">
        <v>3920</v>
      </c>
      <c r="CY202" s="59"/>
      <c r="CZ202" s="59"/>
      <c r="DA202" s="59">
        <v>3921</v>
      </c>
      <c r="DB202" s="59"/>
      <c r="DC202" s="59"/>
      <c r="DD202" s="59">
        <v>3911</v>
      </c>
      <c r="DE202" s="59"/>
      <c r="DF202" s="59"/>
      <c r="DG202" s="59">
        <v>3815</v>
      </c>
      <c r="DH202" s="59"/>
      <c r="DI202" s="102"/>
      <c r="DJ202" s="60"/>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102"/>
      <c r="ET202" s="60"/>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102"/>
      <c r="GD202" s="60"/>
      <c r="GE202" s="59"/>
      <c r="GF202" s="59"/>
      <c r="GG202" s="59"/>
      <c r="GH202" s="59"/>
      <c r="GI202" s="59"/>
      <c r="GJ202" s="59"/>
      <c r="GK202" s="59"/>
      <c r="GL202" s="59"/>
      <c r="GM202" s="59"/>
      <c r="GN202" s="59"/>
      <c r="GO202" s="59"/>
      <c r="GP202" s="59"/>
      <c r="GQ202" s="59"/>
      <c r="GR202" s="59"/>
      <c r="GS202" s="59"/>
      <c r="GT202" s="59"/>
      <c r="GU202" s="59"/>
      <c r="GV202" s="59"/>
      <c r="GW202" s="59"/>
      <c r="GX202" s="59"/>
      <c r="GY202" s="59"/>
      <c r="GZ202" s="59"/>
      <c r="HA202" s="59"/>
      <c r="HB202" s="59"/>
      <c r="HC202" s="59"/>
      <c r="HD202" s="59"/>
      <c r="HE202" s="59"/>
      <c r="HF202" s="59"/>
      <c r="HG202" s="59"/>
      <c r="HH202" s="59"/>
      <c r="HI202" s="59"/>
      <c r="HJ202" s="59"/>
      <c r="HK202" s="59"/>
      <c r="HL202" s="59"/>
      <c r="HM202" s="102"/>
    </row>
    <row r="203" spans="2:221" ht="18" customHeight="1" x14ac:dyDescent="0.2">
      <c r="B203" s="161" t="s">
        <v>202</v>
      </c>
      <c r="C203" s="162"/>
      <c r="D203" s="162"/>
      <c r="E203" s="162"/>
      <c r="F203" s="162"/>
      <c r="G203" s="162"/>
      <c r="H203" s="162"/>
      <c r="I203" s="162"/>
      <c r="J203" s="162"/>
      <c r="K203" s="162"/>
      <c r="L203" s="162"/>
      <c r="M203" s="162"/>
      <c r="N203" s="162"/>
      <c r="O203" s="162"/>
      <c r="P203" s="162"/>
      <c r="Q203" s="162"/>
      <c r="R203" s="162"/>
      <c r="S203" s="162"/>
      <c r="T203" s="162"/>
      <c r="U203" s="163"/>
      <c r="V203" s="167" t="s">
        <v>264</v>
      </c>
      <c r="W203" s="168"/>
      <c r="X203" s="168"/>
      <c r="Y203" s="168"/>
      <c r="Z203" s="168"/>
      <c r="AA203" s="169"/>
      <c r="AB203" s="173">
        <v>0.12329</v>
      </c>
      <c r="AC203" s="174"/>
      <c r="AD203" s="174"/>
      <c r="AE203" s="174"/>
      <c r="AF203" s="175"/>
      <c r="AG203" s="91" t="s">
        <v>23</v>
      </c>
      <c r="AH203" s="92"/>
      <c r="AI203" s="92"/>
      <c r="AJ203" s="92"/>
      <c r="AK203" s="92"/>
      <c r="AL203" s="93">
        <f t="shared" si="3"/>
        <v>7692</v>
      </c>
      <c r="AM203" s="94"/>
      <c r="AN203" s="94"/>
      <c r="AO203" s="95"/>
      <c r="AP203" s="179">
        <v>266</v>
      </c>
      <c r="AQ203" s="64"/>
      <c r="AR203" s="64"/>
      <c r="AS203" s="386">
        <v>266</v>
      </c>
      <c r="AT203" s="183"/>
      <c r="AU203" s="179"/>
      <c r="AV203" s="386">
        <v>266</v>
      </c>
      <c r="AW203" s="183"/>
      <c r="AX203" s="179"/>
      <c r="AY203" s="386">
        <v>266</v>
      </c>
      <c r="AZ203" s="183"/>
      <c r="BA203" s="179"/>
      <c r="BB203" s="386">
        <v>266</v>
      </c>
      <c r="BC203" s="183"/>
      <c r="BD203" s="179"/>
      <c r="BE203" s="386">
        <v>266</v>
      </c>
      <c r="BF203" s="183"/>
      <c r="BG203" s="179"/>
      <c r="BH203" s="386">
        <v>266</v>
      </c>
      <c r="BI203" s="183"/>
      <c r="BJ203" s="179"/>
      <c r="BK203" s="386">
        <v>266</v>
      </c>
      <c r="BL203" s="183"/>
      <c r="BM203" s="179"/>
      <c r="BN203" s="386">
        <v>266</v>
      </c>
      <c r="BO203" s="183"/>
      <c r="BP203" s="179"/>
      <c r="BQ203" s="386">
        <v>266</v>
      </c>
      <c r="BR203" s="183"/>
      <c r="BS203" s="179"/>
      <c r="BT203" s="386">
        <v>266</v>
      </c>
      <c r="BU203" s="183"/>
      <c r="BV203" s="179"/>
      <c r="BW203" s="386">
        <v>266</v>
      </c>
      <c r="BX203" s="183"/>
      <c r="BY203" s="184"/>
      <c r="BZ203" s="180">
        <v>375</v>
      </c>
      <c r="CA203" s="64"/>
      <c r="CB203" s="64"/>
      <c r="CC203" s="64">
        <v>375</v>
      </c>
      <c r="CD203" s="64"/>
      <c r="CE203" s="64"/>
      <c r="CF203" s="64">
        <v>375</v>
      </c>
      <c r="CG203" s="64"/>
      <c r="CH203" s="64"/>
      <c r="CI203" s="64">
        <v>375</v>
      </c>
      <c r="CJ203" s="64"/>
      <c r="CK203" s="64"/>
      <c r="CL203" s="64">
        <v>375</v>
      </c>
      <c r="CM203" s="64"/>
      <c r="CN203" s="64"/>
      <c r="CO203" s="64">
        <v>375</v>
      </c>
      <c r="CP203" s="64"/>
      <c r="CQ203" s="64"/>
      <c r="CR203" s="64">
        <v>375</v>
      </c>
      <c r="CS203" s="64"/>
      <c r="CT203" s="64"/>
      <c r="CU203" s="64">
        <v>375</v>
      </c>
      <c r="CV203" s="64"/>
      <c r="CW203" s="64"/>
      <c r="CX203" s="64">
        <v>375</v>
      </c>
      <c r="CY203" s="64"/>
      <c r="CZ203" s="64"/>
      <c r="DA203" s="64">
        <v>375</v>
      </c>
      <c r="DB203" s="64"/>
      <c r="DC203" s="64"/>
      <c r="DD203" s="64">
        <v>375</v>
      </c>
      <c r="DE203" s="64"/>
      <c r="DF203" s="64"/>
      <c r="DG203" s="64">
        <v>375</v>
      </c>
      <c r="DH203" s="64"/>
      <c r="DI203" s="64"/>
      <c r="DJ203" s="180"/>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103"/>
      <c r="ET203" s="180"/>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103"/>
      <c r="GD203" s="180"/>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103"/>
    </row>
    <row r="204" spans="2:221" ht="18" customHeight="1" x14ac:dyDescent="0.2">
      <c r="B204" s="164"/>
      <c r="C204" s="165"/>
      <c r="D204" s="165"/>
      <c r="E204" s="165"/>
      <c r="F204" s="165"/>
      <c r="G204" s="165"/>
      <c r="H204" s="165"/>
      <c r="I204" s="165"/>
      <c r="J204" s="165"/>
      <c r="K204" s="165"/>
      <c r="L204" s="165"/>
      <c r="M204" s="165"/>
      <c r="N204" s="165"/>
      <c r="O204" s="165"/>
      <c r="P204" s="165"/>
      <c r="Q204" s="165"/>
      <c r="R204" s="165"/>
      <c r="S204" s="165"/>
      <c r="T204" s="165"/>
      <c r="U204" s="166"/>
      <c r="V204" s="170"/>
      <c r="W204" s="171"/>
      <c r="X204" s="171"/>
      <c r="Y204" s="171"/>
      <c r="Z204" s="171"/>
      <c r="AA204" s="172"/>
      <c r="AB204" s="176"/>
      <c r="AC204" s="177"/>
      <c r="AD204" s="177"/>
      <c r="AE204" s="177"/>
      <c r="AF204" s="178"/>
      <c r="AG204" s="91" t="s">
        <v>24</v>
      </c>
      <c r="AH204" s="92"/>
      <c r="AI204" s="92"/>
      <c r="AJ204" s="92"/>
      <c r="AK204" s="92"/>
      <c r="AL204" s="93">
        <f t="shared" si="3"/>
        <v>9906</v>
      </c>
      <c r="AM204" s="94"/>
      <c r="AN204" s="94"/>
      <c r="AO204" s="95"/>
      <c r="AP204" s="179">
        <v>0</v>
      </c>
      <c r="AQ204" s="64"/>
      <c r="AR204" s="64"/>
      <c r="AS204" s="64">
        <v>0</v>
      </c>
      <c r="AT204" s="64"/>
      <c r="AU204" s="64"/>
      <c r="AV204" s="64">
        <v>0</v>
      </c>
      <c r="AW204" s="64"/>
      <c r="AX204" s="64"/>
      <c r="AY204" s="64">
        <v>563</v>
      </c>
      <c r="AZ204" s="64"/>
      <c r="BA204" s="64"/>
      <c r="BB204" s="64">
        <v>563</v>
      </c>
      <c r="BC204" s="64"/>
      <c r="BD204" s="64"/>
      <c r="BE204" s="64">
        <v>563</v>
      </c>
      <c r="BF204" s="64"/>
      <c r="BG204" s="64"/>
      <c r="BH204" s="64">
        <v>563</v>
      </c>
      <c r="BI204" s="64"/>
      <c r="BJ204" s="64"/>
      <c r="BK204" s="64">
        <v>563</v>
      </c>
      <c r="BL204" s="64"/>
      <c r="BM204" s="64"/>
      <c r="BN204" s="64">
        <v>563</v>
      </c>
      <c r="BO204" s="64"/>
      <c r="BP204" s="64"/>
      <c r="BQ204" s="64">
        <v>563</v>
      </c>
      <c r="BR204" s="64"/>
      <c r="BS204" s="64"/>
      <c r="BT204" s="64">
        <v>563</v>
      </c>
      <c r="BU204" s="64"/>
      <c r="BV204" s="64"/>
      <c r="BW204" s="64">
        <v>563</v>
      </c>
      <c r="BX204" s="64"/>
      <c r="BY204" s="103"/>
      <c r="BZ204" s="180">
        <v>0</v>
      </c>
      <c r="CA204" s="64"/>
      <c r="CB204" s="64"/>
      <c r="CC204" s="64">
        <v>0</v>
      </c>
      <c r="CD204" s="64"/>
      <c r="CE204" s="64"/>
      <c r="CF204" s="64">
        <v>0</v>
      </c>
      <c r="CG204" s="64"/>
      <c r="CH204" s="64"/>
      <c r="CI204" s="64">
        <v>546</v>
      </c>
      <c r="CJ204" s="64"/>
      <c r="CK204" s="64"/>
      <c r="CL204" s="64">
        <v>546</v>
      </c>
      <c r="CM204" s="64"/>
      <c r="CN204" s="64"/>
      <c r="CO204" s="64">
        <v>546</v>
      </c>
      <c r="CP204" s="64"/>
      <c r="CQ204" s="64"/>
      <c r="CR204" s="64">
        <v>546</v>
      </c>
      <c r="CS204" s="64"/>
      <c r="CT204" s="64"/>
      <c r="CU204" s="64">
        <v>546</v>
      </c>
      <c r="CV204" s="64"/>
      <c r="CW204" s="64"/>
      <c r="CX204" s="64">
        <v>546</v>
      </c>
      <c r="CY204" s="64"/>
      <c r="CZ204" s="64"/>
      <c r="DA204" s="64">
        <v>546</v>
      </c>
      <c r="DB204" s="64"/>
      <c r="DC204" s="64"/>
      <c r="DD204" s="64">
        <v>546</v>
      </c>
      <c r="DE204" s="64"/>
      <c r="DF204" s="64"/>
      <c r="DG204" s="64">
        <v>471</v>
      </c>
      <c r="DH204" s="64"/>
      <c r="DI204" s="103"/>
      <c r="DJ204" s="180"/>
      <c r="DK204" s="64"/>
      <c r="DL204" s="64"/>
      <c r="DM204" s="64"/>
      <c r="DN204" s="64"/>
      <c r="DO204" s="64"/>
      <c r="DP204" s="64"/>
      <c r="DQ204" s="64"/>
      <c r="DR204" s="64"/>
      <c r="DS204" s="64"/>
      <c r="DT204" s="64"/>
      <c r="DU204" s="64"/>
      <c r="DV204" s="64"/>
      <c r="DW204" s="64"/>
      <c r="DX204" s="64"/>
      <c r="DY204" s="64"/>
      <c r="DZ204" s="64"/>
      <c r="EA204" s="64"/>
      <c r="EB204" s="64"/>
      <c r="EC204" s="64"/>
      <c r="ED204" s="64"/>
      <c r="EE204" s="64"/>
      <c r="EF204" s="64"/>
      <c r="EG204" s="64"/>
      <c r="EH204" s="64"/>
      <c r="EI204" s="64"/>
      <c r="EJ204" s="64"/>
      <c r="EK204" s="64"/>
      <c r="EL204" s="64"/>
      <c r="EM204" s="64"/>
      <c r="EN204" s="64"/>
      <c r="EO204" s="64"/>
      <c r="EP204" s="64"/>
      <c r="EQ204" s="64"/>
      <c r="ER204" s="64"/>
      <c r="ES204" s="103"/>
      <c r="ET204" s="180"/>
      <c r="EU204" s="64"/>
      <c r="EV204" s="64"/>
      <c r="EW204" s="64"/>
      <c r="EX204" s="64"/>
      <c r="EY204" s="64"/>
      <c r="EZ204" s="64"/>
      <c r="FA204" s="64"/>
      <c r="FB204" s="64"/>
      <c r="FC204" s="64"/>
      <c r="FD204" s="64"/>
      <c r="FE204" s="64"/>
      <c r="FF204" s="64"/>
      <c r="FG204" s="64"/>
      <c r="FH204" s="64"/>
      <c r="FI204" s="64"/>
      <c r="FJ204" s="64"/>
      <c r="FK204" s="64"/>
      <c r="FL204" s="64"/>
      <c r="FM204" s="64"/>
      <c r="FN204" s="64"/>
      <c r="FO204" s="64"/>
      <c r="FP204" s="64"/>
      <c r="FQ204" s="64"/>
      <c r="FR204" s="64"/>
      <c r="FS204" s="64"/>
      <c r="FT204" s="64"/>
      <c r="FU204" s="64"/>
      <c r="FV204" s="64"/>
      <c r="FW204" s="64"/>
      <c r="FX204" s="64"/>
      <c r="FY204" s="64"/>
      <c r="FZ204" s="64"/>
      <c r="GA204" s="64"/>
      <c r="GB204" s="64"/>
      <c r="GC204" s="103"/>
      <c r="GD204" s="180"/>
      <c r="GE204" s="64"/>
      <c r="GF204" s="64"/>
      <c r="GG204" s="64"/>
      <c r="GH204" s="64"/>
      <c r="GI204" s="64"/>
      <c r="GJ204" s="64"/>
      <c r="GK204" s="64"/>
      <c r="GL204" s="64"/>
      <c r="GM204" s="64"/>
      <c r="GN204" s="64"/>
      <c r="GO204" s="64"/>
      <c r="GP204" s="64"/>
      <c r="GQ204" s="64"/>
      <c r="GR204" s="64"/>
      <c r="GS204" s="64"/>
      <c r="GT204" s="64"/>
      <c r="GU204" s="64"/>
      <c r="GV204" s="64"/>
      <c r="GW204" s="64"/>
      <c r="GX204" s="64"/>
      <c r="GY204" s="64"/>
      <c r="GZ204" s="64"/>
      <c r="HA204" s="64"/>
      <c r="HB204" s="64"/>
      <c r="HC204" s="64"/>
      <c r="HD204" s="64"/>
      <c r="HE204" s="64"/>
      <c r="HF204" s="64"/>
      <c r="HG204" s="64"/>
      <c r="HH204" s="64"/>
      <c r="HI204" s="64"/>
      <c r="HJ204" s="64"/>
      <c r="HK204" s="64"/>
      <c r="HL204" s="64"/>
      <c r="HM204" s="103"/>
    </row>
    <row r="205" spans="2:221" ht="18" customHeight="1" x14ac:dyDescent="0.2">
      <c r="B205" s="185" t="s">
        <v>203</v>
      </c>
      <c r="C205" s="186"/>
      <c r="D205" s="186"/>
      <c r="E205" s="186"/>
      <c r="F205" s="186"/>
      <c r="G205" s="186"/>
      <c r="H205" s="186"/>
      <c r="I205" s="186"/>
      <c r="J205" s="186"/>
      <c r="K205" s="186"/>
      <c r="L205" s="186"/>
      <c r="M205" s="186"/>
      <c r="N205" s="186"/>
      <c r="O205" s="186"/>
      <c r="P205" s="186"/>
      <c r="Q205" s="186"/>
      <c r="R205" s="186"/>
      <c r="S205" s="186"/>
      <c r="T205" s="186"/>
      <c r="U205" s="187"/>
      <c r="V205" s="188" t="s">
        <v>265</v>
      </c>
      <c r="W205" s="189"/>
      <c r="X205" s="189"/>
      <c r="Y205" s="189"/>
      <c r="Z205" s="189"/>
      <c r="AA205" s="190"/>
      <c r="AB205" s="191">
        <v>1.1900000000000001E-3</v>
      </c>
      <c r="AC205" s="192"/>
      <c r="AD205" s="192"/>
      <c r="AE205" s="192"/>
      <c r="AF205" s="193"/>
      <c r="AG205" s="69" t="s">
        <v>23</v>
      </c>
      <c r="AH205" s="70"/>
      <c r="AI205" s="70"/>
      <c r="AJ205" s="70"/>
      <c r="AK205" s="70"/>
      <c r="AL205" s="71">
        <f t="shared" si="3"/>
        <v>5</v>
      </c>
      <c r="AM205" s="72"/>
      <c r="AN205" s="72"/>
      <c r="AO205" s="73"/>
      <c r="AP205" s="194"/>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v>1</v>
      </c>
      <c r="BU205" s="59"/>
      <c r="BV205" s="59"/>
      <c r="BW205" s="59"/>
      <c r="BX205" s="59"/>
      <c r="BY205" s="102"/>
      <c r="BZ205" s="60">
        <v>0</v>
      </c>
      <c r="CA205" s="59"/>
      <c r="CB205" s="59"/>
      <c r="CC205" s="59">
        <v>0</v>
      </c>
      <c r="CD205" s="59"/>
      <c r="CE205" s="59"/>
      <c r="CF205" s="59">
        <v>1</v>
      </c>
      <c r="CG205" s="59"/>
      <c r="CH205" s="59"/>
      <c r="CI205" s="59">
        <v>0</v>
      </c>
      <c r="CJ205" s="59"/>
      <c r="CK205" s="59"/>
      <c r="CL205" s="59">
        <v>0</v>
      </c>
      <c r="CM205" s="59"/>
      <c r="CN205" s="59"/>
      <c r="CO205" s="59">
        <v>1</v>
      </c>
      <c r="CP205" s="59"/>
      <c r="CQ205" s="59"/>
      <c r="CR205" s="59">
        <v>0</v>
      </c>
      <c r="CS205" s="59"/>
      <c r="CT205" s="59"/>
      <c r="CU205" s="59">
        <v>0</v>
      </c>
      <c r="CV205" s="59"/>
      <c r="CW205" s="59"/>
      <c r="CX205" s="59">
        <v>1</v>
      </c>
      <c r="CY205" s="59"/>
      <c r="CZ205" s="59"/>
      <c r="DA205" s="59">
        <v>0</v>
      </c>
      <c r="DB205" s="59"/>
      <c r="DC205" s="59"/>
      <c r="DD205" s="59">
        <v>0</v>
      </c>
      <c r="DE205" s="59"/>
      <c r="DF205" s="59"/>
      <c r="DG205" s="59">
        <v>1</v>
      </c>
      <c r="DH205" s="59"/>
      <c r="DI205" s="59"/>
      <c r="DJ205" s="60"/>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102"/>
      <c r="ET205" s="60"/>
      <c r="EU205" s="59"/>
      <c r="EV205" s="59"/>
      <c r="EW205" s="59"/>
      <c r="EX205" s="59"/>
      <c r="EY205" s="59"/>
      <c r="EZ205" s="59"/>
      <c r="FA205" s="59"/>
      <c r="FB205" s="59"/>
      <c r="FC205" s="59"/>
      <c r="FD205" s="59"/>
      <c r="FE205" s="59"/>
      <c r="FF205" s="59"/>
      <c r="FG205" s="59"/>
      <c r="FH205" s="59"/>
      <c r="FI205" s="59"/>
      <c r="FJ205" s="59"/>
      <c r="FK205" s="59"/>
      <c r="FL205" s="59"/>
      <c r="FM205" s="59"/>
      <c r="FN205" s="59"/>
      <c r="FO205" s="59"/>
      <c r="FP205" s="59"/>
      <c r="FQ205" s="59"/>
      <c r="FR205" s="59"/>
      <c r="FS205" s="59"/>
      <c r="FT205" s="59"/>
      <c r="FU205" s="59"/>
      <c r="FV205" s="59"/>
      <c r="FW205" s="59"/>
      <c r="FX205" s="59"/>
      <c r="FY205" s="59"/>
      <c r="FZ205" s="59"/>
      <c r="GA205" s="59"/>
      <c r="GB205" s="59"/>
      <c r="GC205" s="102"/>
      <c r="GD205" s="60"/>
      <c r="GE205" s="59"/>
      <c r="GF205" s="59"/>
      <c r="GG205" s="59"/>
      <c r="GH205" s="59"/>
      <c r="GI205" s="59"/>
      <c r="GJ205" s="59"/>
      <c r="GK205" s="59"/>
      <c r="GL205" s="59"/>
      <c r="GM205" s="59"/>
      <c r="GN205" s="59"/>
      <c r="GO205" s="59"/>
      <c r="GP205" s="59"/>
      <c r="GQ205" s="59"/>
      <c r="GR205" s="59"/>
      <c r="GS205" s="59"/>
      <c r="GT205" s="59"/>
      <c r="GU205" s="59"/>
      <c r="GV205" s="59"/>
      <c r="GW205" s="59"/>
      <c r="GX205" s="59"/>
      <c r="GY205" s="59"/>
      <c r="GZ205" s="59"/>
      <c r="HA205" s="59"/>
      <c r="HB205" s="59"/>
      <c r="HC205" s="59"/>
      <c r="HD205" s="59"/>
      <c r="HE205" s="59"/>
      <c r="HF205" s="59"/>
      <c r="HG205" s="59"/>
      <c r="HH205" s="59"/>
      <c r="HI205" s="59"/>
      <c r="HJ205" s="59"/>
      <c r="HK205" s="59"/>
      <c r="HL205" s="59"/>
      <c r="HM205" s="102"/>
    </row>
    <row r="206" spans="2:221" ht="18" customHeight="1" x14ac:dyDescent="0.2">
      <c r="B206" s="135"/>
      <c r="C206" s="136"/>
      <c r="D206" s="136"/>
      <c r="E206" s="136"/>
      <c r="F206" s="136"/>
      <c r="G206" s="136"/>
      <c r="H206" s="136"/>
      <c r="I206" s="136"/>
      <c r="J206" s="136"/>
      <c r="K206" s="136"/>
      <c r="L206" s="136"/>
      <c r="M206" s="136"/>
      <c r="N206" s="136"/>
      <c r="O206" s="136"/>
      <c r="P206" s="136"/>
      <c r="Q206" s="136"/>
      <c r="R206" s="136"/>
      <c r="S206" s="136"/>
      <c r="T206" s="136"/>
      <c r="U206" s="137"/>
      <c r="V206" s="141"/>
      <c r="W206" s="142"/>
      <c r="X206" s="142"/>
      <c r="Y206" s="142"/>
      <c r="Z206" s="142"/>
      <c r="AA206" s="143"/>
      <c r="AB206" s="147"/>
      <c r="AC206" s="148"/>
      <c r="AD206" s="148"/>
      <c r="AE206" s="148"/>
      <c r="AF206" s="149"/>
      <c r="AG206" s="69" t="s">
        <v>24</v>
      </c>
      <c r="AH206" s="70"/>
      <c r="AI206" s="70"/>
      <c r="AJ206" s="70"/>
      <c r="AK206" s="70"/>
      <c r="AL206" s="71">
        <f t="shared" si="3"/>
        <v>3</v>
      </c>
      <c r="AM206" s="72"/>
      <c r="AN206" s="72"/>
      <c r="AO206" s="73"/>
      <c r="AP206" s="194"/>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v>0</v>
      </c>
      <c r="BU206" s="59"/>
      <c r="BV206" s="59"/>
      <c r="BW206" s="59"/>
      <c r="BX206" s="59"/>
      <c r="BY206" s="102"/>
      <c r="BZ206" s="60">
        <v>0</v>
      </c>
      <c r="CA206" s="59"/>
      <c r="CB206" s="59"/>
      <c r="CC206" s="59">
        <v>0</v>
      </c>
      <c r="CD206" s="59"/>
      <c r="CE206" s="59"/>
      <c r="CF206" s="59">
        <v>0</v>
      </c>
      <c r="CG206" s="59"/>
      <c r="CH206" s="59"/>
      <c r="CI206" s="59">
        <v>1</v>
      </c>
      <c r="CJ206" s="59"/>
      <c r="CK206" s="59"/>
      <c r="CL206" s="59">
        <v>0</v>
      </c>
      <c r="CM206" s="59"/>
      <c r="CN206" s="59"/>
      <c r="CO206" s="59">
        <v>1</v>
      </c>
      <c r="CP206" s="59"/>
      <c r="CQ206" s="59"/>
      <c r="CR206" s="59">
        <v>0</v>
      </c>
      <c r="CS206" s="59"/>
      <c r="CT206" s="59"/>
      <c r="CU206" s="59">
        <v>0</v>
      </c>
      <c r="CV206" s="59"/>
      <c r="CW206" s="59"/>
      <c r="CX206" s="59">
        <v>0</v>
      </c>
      <c r="CY206" s="59"/>
      <c r="CZ206" s="59"/>
      <c r="DA206" s="59">
        <v>1</v>
      </c>
      <c r="DB206" s="59"/>
      <c r="DC206" s="59"/>
      <c r="DD206" s="59">
        <v>0</v>
      </c>
      <c r="DE206" s="59"/>
      <c r="DF206" s="59"/>
      <c r="DG206" s="59">
        <v>0</v>
      </c>
      <c r="DH206" s="59"/>
      <c r="DI206" s="102"/>
      <c r="DJ206" s="60"/>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102"/>
      <c r="ET206" s="60"/>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102"/>
      <c r="GD206" s="60"/>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102"/>
    </row>
    <row r="207" spans="2:221" ht="18" customHeight="1" x14ac:dyDescent="0.2">
      <c r="B207" s="161" t="s">
        <v>204</v>
      </c>
      <c r="C207" s="162"/>
      <c r="D207" s="162"/>
      <c r="E207" s="162"/>
      <c r="F207" s="162"/>
      <c r="G207" s="162"/>
      <c r="H207" s="162"/>
      <c r="I207" s="162"/>
      <c r="J207" s="162"/>
      <c r="K207" s="162"/>
      <c r="L207" s="162"/>
      <c r="M207" s="162"/>
      <c r="N207" s="162"/>
      <c r="O207" s="162"/>
      <c r="P207" s="162"/>
      <c r="Q207" s="162"/>
      <c r="R207" s="162"/>
      <c r="S207" s="162"/>
      <c r="T207" s="162"/>
      <c r="U207" s="163"/>
      <c r="V207" s="167" t="s">
        <v>266</v>
      </c>
      <c r="W207" s="168"/>
      <c r="X207" s="168"/>
      <c r="Y207" s="168"/>
      <c r="Z207" s="168"/>
      <c r="AA207" s="169"/>
      <c r="AB207" s="173">
        <v>4.8999999999999998E-4</v>
      </c>
      <c r="AC207" s="174"/>
      <c r="AD207" s="174"/>
      <c r="AE207" s="174"/>
      <c r="AF207" s="175"/>
      <c r="AG207" s="91" t="s">
        <v>23</v>
      </c>
      <c r="AH207" s="92"/>
      <c r="AI207" s="92"/>
      <c r="AJ207" s="92"/>
      <c r="AK207" s="92"/>
      <c r="AL207" s="93">
        <f t="shared" si="3"/>
        <v>2</v>
      </c>
      <c r="AM207" s="94"/>
      <c r="AN207" s="94"/>
      <c r="AO207" s="95"/>
      <c r="AP207" s="179"/>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v>1</v>
      </c>
      <c r="BX207" s="64"/>
      <c r="BY207" s="103"/>
      <c r="BZ207" s="180">
        <v>0</v>
      </c>
      <c r="CA207" s="64"/>
      <c r="CB207" s="64"/>
      <c r="CC207" s="64">
        <v>0</v>
      </c>
      <c r="CD207" s="64"/>
      <c r="CE207" s="64"/>
      <c r="CF207" s="64">
        <v>0</v>
      </c>
      <c r="CG207" s="64"/>
      <c r="CH207" s="64"/>
      <c r="CI207" s="64">
        <v>0</v>
      </c>
      <c r="CJ207" s="64"/>
      <c r="CK207" s="64"/>
      <c r="CL207" s="64">
        <v>0</v>
      </c>
      <c r="CM207" s="64"/>
      <c r="CN207" s="64"/>
      <c r="CO207" s="64">
        <v>1</v>
      </c>
      <c r="CP207" s="64"/>
      <c r="CQ207" s="64"/>
      <c r="CR207" s="64">
        <v>0</v>
      </c>
      <c r="CS207" s="64"/>
      <c r="CT207" s="64"/>
      <c r="CU207" s="64">
        <v>0</v>
      </c>
      <c r="CV207" s="64"/>
      <c r="CW207" s="64"/>
      <c r="CX207" s="64">
        <v>0</v>
      </c>
      <c r="CY207" s="64"/>
      <c r="CZ207" s="64"/>
      <c r="DA207" s="64">
        <v>0</v>
      </c>
      <c r="DB207" s="64"/>
      <c r="DC207" s="64"/>
      <c r="DD207" s="64">
        <v>0</v>
      </c>
      <c r="DE207" s="64"/>
      <c r="DF207" s="64"/>
      <c r="DG207" s="64">
        <v>0</v>
      </c>
      <c r="DH207" s="64"/>
      <c r="DI207" s="103"/>
      <c r="DJ207" s="180"/>
      <c r="DK207" s="64"/>
      <c r="DL207" s="64"/>
      <c r="DM207" s="64"/>
      <c r="DN207" s="64"/>
      <c r="DO207" s="64"/>
      <c r="DP207" s="64"/>
      <c r="DQ207" s="64"/>
      <c r="DR207" s="64"/>
      <c r="DS207" s="64"/>
      <c r="DT207" s="64"/>
      <c r="DU207" s="64"/>
      <c r="DV207" s="64"/>
      <c r="DW207" s="64"/>
      <c r="DX207" s="64"/>
      <c r="DY207" s="64"/>
      <c r="DZ207" s="64"/>
      <c r="EA207" s="64"/>
      <c r="EB207" s="64"/>
      <c r="EC207" s="64"/>
      <c r="ED207" s="64"/>
      <c r="EE207" s="64"/>
      <c r="EF207" s="64"/>
      <c r="EG207" s="64"/>
      <c r="EH207" s="64"/>
      <c r="EI207" s="64"/>
      <c r="EJ207" s="64"/>
      <c r="EK207" s="64"/>
      <c r="EL207" s="64"/>
      <c r="EM207" s="64"/>
      <c r="EN207" s="64"/>
      <c r="EO207" s="64"/>
      <c r="EP207" s="64"/>
      <c r="EQ207" s="64"/>
      <c r="ER207" s="64"/>
      <c r="ES207" s="103"/>
      <c r="ET207" s="180"/>
      <c r="EU207" s="64"/>
      <c r="EV207" s="64"/>
      <c r="EW207" s="64"/>
      <c r="EX207" s="64"/>
      <c r="EY207" s="64"/>
      <c r="EZ207" s="64"/>
      <c r="FA207" s="64"/>
      <c r="FB207" s="64"/>
      <c r="FC207" s="64"/>
      <c r="FD207" s="64"/>
      <c r="FE207" s="64"/>
      <c r="FF207" s="64"/>
      <c r="FG207" s="64"/>
      <c r="FH207" s="64"/>
      <c r="FI207" s="64"/>
      <c r="FJ207" s="64"/>
      <c r="FK207" s="64"/>
      <c r="FL207" s="64"/>
      <c r="FM207" s="64"/>
      <c r="FN207" s="64"/>
      <c r="FO207" s="64"/>
      <c r="FP207" s="64"/>
      <c r="FQ207" s="64"/>
      <c r="FR207" s="64"/>
      <c r="FS207" s="64"/>
      <c r="FT207" s="64"/>
      <c r="FU207" s="64"/>
      <c r="FV207" s="64"/>
      <c r="FW207" s="64"/>
      <c r="FX207" s="64"/>
      <c r="FY207" s="64"/>
      <c r="FZ207" s="64"/>
      <c r="GA207" s="64"/>
      <c r="GB207" s="64"/>
      <c r="GC207" s="103"/>
      <c r="GD207" s="180"/>
      <c r="GE207" s="64"/>
      <c r="GF207" s="64"/>
      <c r="GG207" s="64"/>
      <c r="GH207" s="64"/>
      <c r="GI207" s="64"/>
      <c r="GJ207" s="64"/>
      <c r="GK207" s="64"/>
      <c r="GL207" s="64"/>
      <c r="GM207" s="64"/>
      <c r="GN207" s="64"/>
      <c r="GO207" s="64"/>
      <c r="GP207" s="64"/>
      <c r="GQ207" s="64"/>
      <c r="GR207" s="64"/>
      <c r="GS207" s="64"/>
      <c r="GT207" s="64"/>
      <c r="GU207" s="64"/>
      <c r="GV207" s="64"/>
      <c r="GW207" s="64"/>
      <c r="GX207" s="64"/>
      <c r="GY207" s="64"/>
      <c r="GZ207" s="64"/>
      <c r="HA207" s="64"/>
      <c r="HB207" s="64"/>
      <c r="HC207" s="64"/>
      <c r="HD207" s="64"/>
      <c r="HE207" s="64"/>
      <c r="HF207" s="64"/>
      <c r="HG207" s="64"/>
      <c r="HH207" s="64"/>
      <c r="HI207" s="64"/>
      <c r="HJ207" s="64"/>
      <c r="HK207" s="64"/>
      <c r="HL207" s="64"/>
      <c r="HM207" s="103"/>
    </row>
    <row r="208" spans="2:221" ht="18" customHeight="1" thickBot="1" x14ac:dyDescent="0.25">
      <c r="B208" s="202"/>
      <c r="C208" s="203"/>
      <c r="D208" s="203"/>
      <c r="E208" s="203"/>
      <c r="F208" s="203"/>
      <c r="G208" s="203"/>
      <c r="H208" s="203"/>
      <c r="I208" s="203"/>
      <c r="J208" s="203"/>
      <c r="K208" s="203"/>
      <c r="L208" s="203"/>
      <c r="M208" s="203"/>
      <c r="N208" s="203"/>
      <c r="O208" s="203"/>
      <c r="P208" s="203"/>
      <c r="Q208" s="203"/>
      <c r="R208" s="203"/>
      <c r="S208" s="203"/>
      <c r="T208" s="203"/>
      <c r="U208" s="204"/>
      <c r="V208" s="205"/>
      <c r="W208" s="206"/>
      <c r="X208" s="206"/>
      <c r="Y208" s="206"/>
      <c r="Z208" s="206"/>
      <c r="AA208" s="207"/>
      <c r="AB208" s="208"/>
      <c r="AC208" s="209"/>
      <c r="AD208" s="209"/>
      <c r="AE208" s="209"/>
      <c r="AF208" s="210"/>
      <c r="AG208" s="211" t="s">
        <v>24</v>
      </c>
      <c r="AH208" s="212"/>
      <c r="AI208" s="212"/>
      <c r="AJ208" s="212"/>
      <c r="AK208" s="212"/>
      <c r="AL208" s="213">
        <f t="shared" si="3"/>
        <v>0</v>
      </c>
      <c r="AM208" s="214"/>
      <c r="AN208" s="214"/>
      <c r="AO208" s="215"/>
      <c r="AP208" s="439"/>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v>0</v>
      </c>
      <c r="BX208" s="201"/>
      <c r="BY208" s="217"/>
      <c r="BZ208" s="218">
        <v>0</v>
      </c>
      <c r="CA208" s="201"/>
      <c r="CB208" s="201"/>
      <c r="CC208" s="201">
        <v>0</v>
      </c>
      <c r="CD208" s="201"/>
      <c r="CE208" s="201"/>
      <c r="CF208" s="201">
        <v>0</v>
      </c>
      <c r="CG208" s="201"/>
      <c r="CH208" s="201"/>
      <c r="CI208" s="201">
        <v>0</v>
      </c>
      <c r="CJ208" s="201"/>
      <c r="CK208" s="201"/>
      <c r="CL208" s="201">
        <v>0</v>
      </c>
      <c r="CM208" s="201"/>
      <c r="CN208" s="201"/>
      <c r="CO208" s="201">
        <v>0</v>
      </c>
      <c r="CP208" s="201"/>
      <c r="CQ208" s="201"/>
      <c r="CR208" s="201">
        <v>0</v>
      </c>
      <c r="CS208" s="201"/>
      <c r="CT208" s="201"/>
      <c r="CU208" s="201">
        <v>0</v>
      </c>
      <c r="CV208" s="201"/>
      <c r="CW208" s="201"/>
      <c r="CX208" s="201">
        <v>0</v>
      </c>
      <c r="CY208" s="201"/>
      <c r="CZ208" s="201"/>
      <c r="DA208" s="201">
        <v>0</v>
      </c>
      <c r="DB208" s="201"/>
      <c r="DC208" s="201"/>
      <c r="DD208" s="201">
        <v>0</v>
      </c>
      <c r="DE208" s="201"/>
      <c r="DF208" s="201"/>
      <c r="DG208" s="201">
        <v>0</v>
      </c>
      <c r="DH208" s="201"/>
      <c r="DI208" s="217"/>
      <c r="DJ208" s="218"/>
      <c r="DK208" s="201"/>
      <c r="DL208" s="201"/>
      <c r="DM208" s="201"/>
      <c r="DN208" s="201"/>
      <c r="DO208" s="201"/>
      <c r="DP208" s="201"/>
      <c r="DQ208" s="201"/>
      <c r="DR208" s="201"/>
      <c r="DS208" s="201"/>
      <c r="DT208" s="201"/>
      <c r="DU208" s="201"/>
      <c r="DV208" s="201"/>
      <c r="DW208" s="201"/>
      <c r="DX208" s="201"/>
      <c r="DY208" s="201"/>
      <c r="DZ208" s="201"/>
      <c r="EA208" s="201"/>
      <c r="EB208" s="201"/>
      <c r="EC208" s="201"/>
      <c r="ED208" s="201"/>
      <c r="EE208" s="201"/>
      <c r="EF208" s="201"/>
      <c r="EG208" s="201"/>
      <c r="EH208" s="201"/>
      <c r="EI208" s="201"/>
      <c r="EJ208" s="201"/>
      <c r="EK208" s="201"/>
      <c r="EL208" s="201"/>
      <c r="EM208" s="201"/>
      <c r="EN208" s="201"/>
      <c r="EO208" s="201"/>
      <c r="EP208" s="201"/>
      <c r="EQ208" s="201"/>
      <c r="ER208" s="201"/>
      <c r="ES208" s="217"/>
      <c r="ET208" s="218"/>
      <c r="EU208" s="201"/>
      <c r="EV208" s="201"/>
      <c r="EW208" s="201"/>
      <c r="EX208" s="201"/>
      <c r="EY208" s="201"/>
      <c r="EZ208" s="201"/>
      <c r="FA208" s="201"/>
      <c r="FB208" s="201"/>
      <c r="FC208" s="201"/>
      <c r="FD208" s="201"/>
      <c r="FE208" s="201"/>
      <c r="FF208" s="201"/>
      <c r="FG208" s="201"/>
      <c r="FH208" s="201"/>
      <c r="FI208" s="201"/>
      <c r="FJ208" s="201"/>
      <c r="FK208" s="201"/>
      <c r="FL208" s="201"/>
      <c r="FM208" s="201"/>
      <c r="FN208" s="201"/>
      <c r="FO208" s="201"/>
      <c r="FP208" s="201"/>
      <c r="FQ208" s="201"/>
      <c r="FR208" s="201"/>
      <c r="FS208" s="201"/>
      <c r="FT208" s="201"/>
      <c r="FU208" s="201"/>
      <c r="FV208" s="201"/>
      <c r="FW208" s="201"/>
      <c r="FX208" s="201"/>
      <c r="FY208" s="201"/>
      <c r="FZ208" s="201"/>
      <c r="GA208" s="201"/>
      <c r="GB208" s="201"/>
      <c r="GC208" s="217"/>
      <c r="GD208" s="218"/>
      <c r="GE208" s="201"/>
      <c r="GF208" s="201"/>
      <c r="GG208" s="201"/>
      <c r="GH208" s="201"/>
      <c r="GI208" s="201"/>
      <c r="GJ208" s="201"/>
      <c r="GK208" s="201"/>
      <c r="GL208" s="201"/>
      <c r="GM208" s="201"/>
      <c r="GN208" s="201"/>
      <c r="GO208" s="201"/>
      <c r="GP208" s="201"/>
      <c r="GQ208" s="201"/>
      <c r="GR208" s="201"/>
      <c r="GS208" s="201"/>
      <c r="GT208" s="201"/>
      <c r="GU208" s="201"/>
      <c r="GV208" s="201"/>
      <c r="GW208" s="201"/>
      <c r="GX208" s="201"/>
      <c r="GY208" s="201"/>
      <c r="GZ208" s="201"/>
      <c r="HA208" s="201"/>
      <c r="HB208" s="201"/>
      <c r="HC208" s="201"/>
      <c r="HD208" s="201"/>
      <c r="HE208" s="201"/>
      <c r="HF208" s="201"/>
      <c r="HG208" s="201"/>
      <c r="HH208" s="201"/>
      <c r="HI208" s="201"/>
      <c r="HJ208" s="201"/>
      <c r="HK208" s="201"/>
      <c r="HL208" s="201"/>
      <c r="HM208" s="217"/>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68" t="s">
        <v>33</v>
      </c>
      <c r="D211" s="126"/>
      <c r="E211" s="126"/>
      <c r="F211" s="126"/>
      <c r="G211" s="126"/>
      <c r="H211" s="126"/>
      <c r="I211" s="126"/>
      <c r="J211" s="126"/>
      <c r="K211" s="126"/>
      <c r="L211" s="126"/>
      <c r="M211" s="126"/>
      <c r="N211" s="126"/>
      <c r="O211" s="127" t="s">
        <v>97</v>
      </c>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68" t="s">
        <v>34</v>
      </c>
      <c r="D212" s="126"/>
      <c r="E212" s="126"/>
      <c r="F212" s="126"/>
      <c r="G212" s="126"/>
      <c r="H212" s="126"/>
      <c r="I212" s="126"/>
      <c r="J212" s="126"/>
      <c r="K212" s="126"/>
      <c r="L212" s="126"/>
      <c r="M212" s="126"/>
      <c r="N212" s="126"/>
      <c r="O212" s="67" t="s">
        <v>98</v>
      </c>
      <c r="P212" s="67"/>
      <c r="Q212" s="67"/>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68" t="s">
        <v>35</v>
      </c>
      <c r="D213" s="68"/>
      <c r="E213" s="68"/>
      <c r="F213" s="68"/>
      <c r="G213" s="68"/>
      <c r="H213" s="68"/>
      <c r="I213" s="68"/>
      <c r="J213" s="68"/>
      <c r="K213" s="68"/>
      <c r="L213" s="68"/>
      <c r="M213" s="68"/>
      <c r="N213" s="68"/>
      <c r="O213" s="128">
        <v>0.4</v>
      </c>
      <c r="P213" s="128"/>
      <c r="Q213" s="128"/>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29" t="s">
        <v>36</v>
      </c>
      <c r="D214" s="129"/>
      <c r="E214" s="129"/>
      <c r="F214" s="129"/>
      <c r="G214" s="129"/>
      <c r="H214" s="129"/>
      <c r="I214" s="129"/>
      <c r="J214" s="129"/>
      <c r="K214" s="129"/>
      <c r="L214" s="129"/>
      <c r="M214" s="129"/>
      <c r="N214" s="129"/>
      <c r="O214" s="65" t="s">
        <v>267</v>
      </c>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68" t="s">
        <v>34</v>
      </c>
      <c r="D215" s="68"/>
      <c r="E215" s="68"/>
      <c r="F215" s="68"/>
      <c r="G215" s="68"/>
      <c r="H215" s="68"/>
      <c r="I215" s="68"/>
      <c r="J215" s="68"/>
      <c r="K215" s="68"/>
      <c r="L215" s="68"/>
      <c r="M215" s="68"/>
      <c r="N215" s="68"/>
      <c r="O215" s="67" t="s">
        <v>268</v>
      </c>
      <c r="P215" s="67"/>
      <c r="Q215" s="67"/>
      <c r="R215" s="67"/>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68" t="s">
        <v>37</v>
      </c>
      <c r="D216" s="68"/>
      <c r="E216" s="68"/>
      <c r="F216" s="68"/>
      <c r="G216" s="68"/>
      <c r="H216" s="68"/>
      <c r="I216" s="68"/>
      <c r="J216" s="68"/>
      <c r="K216" s="68"/>
      <c r="L216" s="68"/>
      <c r="M216" s="68"/>
      <c r="N216" s="68"/>
      <c r="O216" s="66">
        <v>0.25</v>
      </c>
      <c r="P216" s="67"/>
      <c r="Q216" s="67"/>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68" t="s">
        <v>38</v>
      </c>
      <c r="D217" s="68"/>
      <c r="E217" s="68"/>
      <c r="F217" s="68"/>
      <c r="G217" s="68"/>
      <c r="H217" s="68"/>
      <c r="I217" s="68"/>
      <c r="J217" s="68"/>
      <c r="K217" s="68"/>
      <c r="L217" s="68"/>
      <c r="M217" s="68"/>
      <c r="N217" s="68"/>
      <c r="O217" s="67" t="s">
        <v>269</v>
      </c>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78" t="s">
        <v>39</v>
      </c>
      <c r="C219" s="79"/>
      <c r="D219" s="79"/>
      <c r="E219" s="79"/>
      <c r="F219" s="79"/>
      <c r="G219" s="79"/>
      <c r="H219" s="79"/>
      <c r="I219" s="79"/>
      <c r="J219" s="79"/>
      <c r="K219" s="79"/>
      <c r="L219" s="79"/>
      <c r="M219" s="79"/>
      <c r="N219" s="79"/>
      <c r="O219" s="79"/>
      <c r="P219" s="79"/>
      <c r="Q219" s="79"/>
      <c r="R219" s="79"/>
      <c r="S219" s="79"/>
      <c r="T219" s="79"/>
      <c r="U219" s="80"/>
      <c r="V219" s="78" t="s">
        <v>40</v>
      </c>
      <c r="W219" s="79"/>
      <c r="X219" s="79"/>
      <c r="Y219" s="79"/>
      <c r="Z219" s="79"/>
      <c r="AA219" s="80"/>
      <c r="AB219" s="78" t="s">
        <v>9</v>
      </c>
      <c r="AC219" s="79"/>
      <c r="AD219" s="79"/>
      <c r="AE219" s="79"/>
      <c r="AF219" s="80"/>
      <c r="AG219" s="78" t="s">
        <v>1</v>
      </c>
      <c r="AH219" s="79"/>
      <c r="AI219" s="79"/>
      <c r="AJ219" s="79"/>
      <c r="AK219" s="79"/>
      <c r="AL219" s="79"/>
      <c r="AM219" s="79"/>
      <c r="AN219" s="79"/>
      <c r="AO219" s="80"/>
      <c r="AP219" s="87" t="s">
        <v>5</v>
      </c>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9"/>
      <c r="BZ219" s="87" t="s">
        <v>41</v>
      </c>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9"/>
      <c r="DJ219" s="87" t="s">
        <v>42</v>
      </c>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9"/>
      <c r="ET219" s="87" t="s">
        <v>43</v>
      </c>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9"/>
      <c r="GD219" s="87" t="s">
        <v>44</v>
      </c>
      <c r="GE219" s="88"/>
      <c r="GF219" s="88"/>
      <c r="GG219" s="88"/>
      <c r="GH219" s="88"/>
      <c r="GI219" s="88"/>
      <c r="GJ219" s="88"/>
      <c r="GK219" s="88"/>
      <c r="GL219" s="88"/>
      <c r="GM219" s="88"/>
      <c r="GN219" s="88"/>
      <c r="GO219" s="88"/>
      <c r="GP219" s="88"/>
      <c r="GQ219" s="88"/>
      <c r="GR219" s="88"/>
      <c r="GS219" s="88"/>
      <c r="GT219" s="88"/>
      <c r="GU219" s="88"/>
      <c r="GV219" s="88"/>
      <c r="GW219" s="88"/>
      <c r="GX219" s="88"/>
      <c r="GY219" s="88"/>
      <c r="GZ219" s="88"/>
      <c r="HA219" s="88"/>
      <c r="HB219" s="88"/>
      <c r="HC219" s="88"/>
      <c r="HD219" s="88"/>
      <c r="HE219" s="88"/>
      <c r="HF219" s="88"/>
      <c r="HG219" s="88"/>
      <c r="HH219" s="88"/>
      <c r="HI219" s="88"/>
      <c r="HJ219" s="88"/>
      <c r="HK219" s="88"/>
      <c r="HL219" s="88"/>
      <c r="HM219" s="89"/>
    </row>
    <row r="220" spans="2:221" ht="18" customHeight="1" thickBot="1" x14ac:dyDescent="0.25">
      <c r="B220" s="81"/>
      <c r="C220" s="82"/>
      <c r="D220" s="82"/>
      <c r="E220" s="82"/>
      <c r="F220" s="82"/>
      <c r="G220" s="82"/>
      <c r="H220" s="82"/>
      <c r="I220" s="82"/>
      <c r="J220" s="82"/>
      <c r="K220" s="82"/>
      <c r="L220" s="82"/>
      <c r="M220" s="82"/>
      <c r="N220" s="82"/>
      <c r="O220" s="82"/>
      <c r="P220" s="82"/>
      <c r="Q220" s="82"/>
      <c r="R220" s="82"/>
      <c r="S220" s="82"/>
      <c r="T220" s="82"/>
      <c r="U220" s="83"/>
      <c r="V220" s="81"/>
      <c r="W220" s="82"/>
      <c r="X220" s="82"/>
      <c r="Y220" s="82"/>
      <c r="Z220" s="82"/>
      <c r="AA220" s="83"/>
      <c r="AB220" s="81"/>
      <c r="AC220" s="82"/>
      <c r="AD220" s="82"/>
      <c r="AE220" s="82"/>
      <c r="AF220" s="83"/>
      <c r="AG220" s="81"/>
      <c r="AH220" s="82"/>
      <c r="AI220" s="82"/>
      <c r="AJ220" s="82"/>
      <c r="AK220" s="82"/>
      <c r="AL220" s="82"/>
      <c r="AM220" s="82"/>
      <c r="AN220" s="82"/>
      <c r="AO220" s="83"/>
      <c r="AP220" s="100" t="s">
        <v>11</v>
      </c>
      <c r="AQ220" s="101"/>
      <c r="AR220" s="101"/>
      <c r="AS220" s="101" t="s">
        <v>12</v>
      </c>
      <c r="AT220" s="101"/>
      <c r="AU220" s="101"/>
      <c r="AV220" s="75" t="s">
        <v>13</v>
      </c>
      <c r="AW220" s="76"/>
      <c r="AX220" s="77"/>
      <c r="AY220" s="75" t="s">
        <v>17</v>
      </c>
      <c r="AZ220" s="76"/>
      <c r="BA220" s="77"/>
      <c r="BB220" s="75" t="s">
        <v>14</v>
      </c>
      <c r="BC220" s="76"/>
      <c r="BD220" s="77"/>
      <c r="BE220" s="75" t="s">
        <v>15</v>
      </c>
      <c r="BF220" s="76"/>
      <c r="BG220" s="77"/>
      <c r="BH220" s="75" t="s">
        <v>16</v>
      </c>
      <c r="BI220" s="76"/>
      <c r="BJ220" s="77"/>
      <c r="BK220" s="75" t="s">
        <v>18</v>
      </c>
      <c r="BL220" s="76"/>
      <c r="BM220" s="77"/>
      <c r="BN220" s="75" t="s">
        <v>19</v>
      </c>
      <c r="BO220" s="76"/>
      <c r="BP220" s="77"/>
      <c r="BQ220" s="75" t="s">
        <v>20</v>
      </c>
      <c r="BR220" s="76"/>
      <c r="BS220" s="77"/>
      <c r="BT220" s="75" t="s">
        <v>21</v>
      </c>
      <c r="BU220" s="76"/>
      <c r="BV220" s="77"/>
      <c r="BW220" s="75" t="s">
        <v>22</v>
      </c>
      <c r="BX220" s="76"/>
      <c r="BY220" s="131"/>
      <c r="BZ220" s="100" t="s">
        <v>11</v>
      </c>
      <c r="CA220" s="101"/>
      <c r="CB220" s="101"/>
      <c r="CC220" s="101" t="s">
        <v>12</v>
      </c>
      <c r="CD220" s="101"/>
      <c r="CE220" s="101"/>
      <c r="CF220" s="75" t="s">
        <v>13</v>
      </c>
      <c r="CG220" s="76"/>
      <c r="CH220" s="77"/>
      <c r="CI220" s="75" t="s">
        <v>17</v>
      </c>
      <c r="CJ220" s="76"/>
      <c r="CK220" s="77"/>
      <c r="CL220" s="75" t="s">
        <v>14</v>
      </c>
      <c r="CM220" s="76"/>
      <c r="CN220" s="77"/>
      <c r="CO220" s="75" t="s">
        <v>15</v>
      </c>
      <c r="CP220" s="76"/>
      <c r="CQ220" s="77"/>
      <c r="CR220" s="75" t="s">
        <v>16</v>
      </c>
      <c r="CS220" s="76"/>
      <c r="CT220" s="77"/>
      <c r="CU220" s="75" t="s">
        <v>18</v>
      </c>
      <c r="CV220" s="76"/>
      <c r="CW220" s="77"/>
      <c r="CX220" s="75" t="s">
        <v>19</v>
      </c>
      <c r="CY220" s="76"/>
      <c r="CZ220" s="77"/>
      <c r="DA220" s="75" t="s">
        <v>20</v>
      </c>
      <c r="DB220" s="76"/>
      <c r="DC220" s="77"/>
      <c r="DD220" s="75" t="s">
        <v>21</v>
      </c>
      <c r="DE220" s="76"/>
      <c r="DF220" s="77"/>
      <c r="DG220" s="75" t="s">
        <v>22</v>
      </c>
      <c r="DH220" s="76"/>
      <c r="DI220" s="131"/>
      <c r="DJ220" s="100" t="s">
        <v>11</v>
      </c>
      <c r="DK220" s="101"/>
      <c r="DL220" s="101"/>
      <c r="DM220" s="101" t="s">
        <v>12</v>
      </c>
      <c r="DN220" s="101"/>
      <c r="DO220" s="101"/>
      <c r="DP220" s="75" t="s">
        <v>13</v>
      </c>
      <c r="DQ220" s="76"/>
      <c r="DR220" s="77"/>
      <c r="DS220" s="75" t="s">
        <v>17</v>
      </c>
      <c r="DT220" s="76"/>
      <c r="DU220" s="77"/>
      <c r="DV220" s="75" t="s">
        <v>14</v>
      </c>
      <c r="DW220" s="76"/>
      <c r="DX220" s="77"/>
      <c r="DY220" s="75" t="s">
        <v>15</v>
      </c>
      <c r="DZ220" s="76"/>
      <c r="EA220" s="77"/>
      <c r="EB220" s="75" t="s">
        <v>16</v>
      </c>
      <c r="EC220" s="76"/>
      <c r="ED220" s="77"/>
      <c r="EE220" s="75" t="s">
        <v>18</v>
      </c>
      <c r="EF220" s="76"/>
      <c r="EG220" s="77"/>
      <c r="EH220" s="75" t="s">
        <v>19</v>
      </c>
      <c r="EI220" s="76"/>
      <c r="EJ220" s="77"/>
      <c r="EK220" s="75" t="s">
        <v>20</v>
      </c>
      <c r="EL220" s="76"/>
      <c r="EM220" s="77"/>
      <c r="EN220" s="75" t="s">
        <v>21</v>
      </c>
      <c r="EO220" s="76"/>
      <c r="EP220" s="77"/>
      <c r="EQ220" s="75" t="s">
        <v>22</v>
      </c>
      <c r="ER220" s="76"/>
      <c r="ES220" s="131"/>
      <c r="ET220" s="100" t="s">
        <v>11</v>
      </c>
      <c r="EU220" s="101"/>
      <c r="EV220" s="101"/>
      <c r="EW220" s="101" t="s">
        <v>12</v>
      </c>
      <c r="EX220" s="101"/>
      <c r="EY220" s="101"/>
      <c r="EZ220" s="75" t="s">
        <v>13</v>
      </c>
      <c r="FA220" s="76"/>
      <c r="FB220" s="77"/>
      <c r="FC220" s="75" t="s">
        <v>17</v>
      </c>
      <c r="FD220" s="76"/>
      <c r="FE220" s="77"/>
      <c r="FF220" s="75" t="s">
        <v>14</v>
      </c>
      <c r="FG220" s="76"/>
      <c r="FH220" s="77"/>
      <c r="FI220" s="75" t="s">
        <v>15</v>
      </c>
      <c r="FJ220" s="76"/>
      <c r="FK220" s="77"/>
      <c r="FL220" s="75" t="s">
        <v>16</v>
      </c>
      <c r="FM220" s="76"/>
      <c r="FN220" s="77"/>
      <c r="FO220" s="75" t="s">
        <v>18</v>
      </c>
      <c r="FP220" s="76"/>
      <c r="FQ220" s="77"/>
      <c r="FR220" s="75" t="s">
        <v>19</v>
      </c>
      <c r="FS220" s="76"/>
      <c r="FT220" s="77"/>
      <c r="FU220" s="75" t="s">
        <v>20</v>
      </c>
      <c r="FV220" s="76"/>
      <c r="FW220" s="77"/>
      <c r="FX220" s="75" t="s">
        <v>21</v>
      </c>
      <c r="FY220" s="76"/>
      <c r="FZ220" s="77"/>
      <c r="GA220" s="75" t="s">
        <v>22</v>
      </c>
      <c r="GB220" s="76"/>
      <c r="GC220" s="131"/>
      <c r="GD220" s="100" t="s">
        <v>11</v>
      </c>
      <c r="GE220" s="101"/>
      <c r="GF220" s="101"/>
      <c r="GG220" s="101" t="s">
        <v>12</v>
      </c>
      <c r="GH220" s="101"/>
      <c r="GI220" s="101"/>
      <c r="GJ220" s="75" t="s">
        <v>13</v>
      </c>
      <c r="GK220" s="76"/>
      <c r="GL220" s="77"/>
      <c r="GM220" s="75" t="s">
        <v>17</v>
      </c>
      <c r="GN220" s="76"/>
      <c r="GO220" s="77"/>
      <c r="GP220" s="75" t="s">
        <v>14</v>
      </c>
      <c r="GQ220" s="76"/>
      <c r="GR220" s="77"/>
      <c r="GS220" s="75" t="s">
        <v>15</v>
      </c>
      <c r="GT220" s="76"/>
      <c r="GU220" s="77"/>
      <c r="GV220" s="75" t="s">
        <v>16</v>
      </c>
      <c r="GW220" s="76"/>
      <c r="GX220" s="77"/>
      <c r="GY220" s="75" t="s">
        <v>18</v>
      </c>
      <c r="GZ220" s="76"/>
      <c r="HA220" s="77"/>
      <c r="HB220" s="75" t="s">
        <v>19</v>
      </c>
      <c r="HC220" s="76"/>
      <c r="HD220" s="77"/>
      <c r="HE220" s="75" t="s">
        <v>20</v>
      </c>
      <c r="HF220" s="76"/>
      <c r="HG220" s="77"/>
      <c r="HH220" s="75" t="s">
        <v>21</v>
      </c>
      <c r="HI220" s="76"/>
      <c r="HJ220" s="77"/>
      <c r="HK220" s="75" t="s">
        <v>22</v>
      </c>
      <c r="HL220" s="76"/>
      <c r="HM220" s="131"/>
    </row>
    <row r="221" spans="2:221" ht="18" customHeight="1" x14ac:dyDescent="0.2">
      <c r="B221" s="132" t="s">
        <v>270</v>
      </c>
      <c r="C221" s="133"/>
      <c r="D221" s="133"/>
      <c r="E221" s="133"/>
      <c r="F221" s="133"/>
      <c r="G221" s="133"/>
      <c r="H221" s="133"/>
      <c r="I221" s="133"/>
      <c r="J221" s="133"/>
      <c r="K221" s="133"/>
      <c r="L221" s="133"/>
      <c r="M221" s="133"/>
      <c r="N221" s="133"/>
      <c r="O221" s="133"/>
      <c r="P221" s="133"/>
      <c r="Q221" s="133"/>
      <c r="R221" s="133"/>
      <c r="S221" s="133"/>
      <c r="T221" s="133"/>
      <c r="U221" s="134"/>
      <c r="V221" s="138" t="s">
        <v>326</v>
      </c>
      <c r="W221" s="139"/>
      <c r="X221" s="139"/>
      <c r="Y221" s="139"/>
      <c r="Z221" s="139"/>
      <c r="AA221" s="140"/>
      <c r="AB221" s="144">
        <v>4.1189999999999997E-2</v>
      </c>
      <c r="AC221" s="145"/>
      <c r="AD221" s="145"/>
      <c r="AE221" s="145"/>
      <c r="AF221" s="146"/>
      <c r="AG221" s="150" t="s">
        <v>23</v>
      </c>
      <c r="AH221" s="151"/>
      <c r="AI221" s="151"/>
      <c r="AJ221" s="151"/>
      <c r="AK221" s="151"/>
      <c r="AL221" s="152">
        <f>SUM(AP221:HM221)</f>
        <v>12</v>
      </c>
      <c r="AM221" s="153"/>
      <c r="AN221" s="153"/>
      <c r="AO221" s="154"/>
      <c r="AP221" s="86">
        <v>1</v>
      </c>
      <c r="AQ221" s="90"/>
      <c r="AR221" s="90"/>
      <c r="AS221" s="90"/>
      <c r="AT221" s="90"/>
      <c r="AU221" s="90"/>
      <c r="AV221" s="90">
        <v>1</v>
      </c>
      <c r="AW221" s="90"/>
      <c r="AX221" s="90"/>
      <c r="AY221" s="90"/>
      <c r="AZ221" s="90"/>
      <c r="BA221" s="90"/>
      <c r="BB221" s="90">
        <v>1</v>
      </c>
      <c r="BC221" s="90"/>
      <c r="BD221" s="90"/>
      <c r="BE221" s="90"/>
      <c r="BF221" s="90"/>
      <c r="BG221" s="90"/>
      <c r="BH221" s="90">
        <v>1</v>
      </c>
      <c r="BI221" s="90"/>
      <c r="BJ221" s="90"/>
      <c r="BK221" s="90"/>
      <c r="BL221" s="90"/>
      <c r="BM221" s="90"/>
      <c r="BN221" s="90">
        <v>1</v>
      </c>
      <c r="BO221" s="90"/>
      <c r="BP221" s="90"/>
      <c r="BQ221" s="90"/>
      <c r="BR221" s="90"/>
      <c r="BS221" s="90"/>
      <c r="BT221" s="90">
        <v>1</v>
      </c>
      <c r="BU221" s="90"/>
      <c r="BV221" s="90"/>
      <c r="BW221" s="90"/>
      <c r="BX221" s="90"/>
      <c r="BY221" s="130"/>
      <c r="BZ221" s="155">
        <v>1</v>
      </c>
      <c r="CA221" s="90"/>
      <c r="CB221" s="90"/>
      <c r="CC221" s="90">
        <v>0</v>
      </c>
      <c r="CD221" s="90"/>
      <c r="CE221" s="90"/>
      <c r="CF221" s="90">
        <v>1</v>
      </c>
      <c r="CG221" s="90"/>
      <c r="CH221" s="90"/>
      <c r="CI221" s="90">
        <v>0</v>
      </c>
      <c r="CJ221" s="90"/>
      <c r="CK221" s="90"/>
      <c r="CL221" s="90">
        <v>1</v>
      </c>
      <c r="CM221" s="90"/>
      <c r="CN221" s="90"/>
      <c r="CO221" s="90">
        <v>0</v>
      </c>
      <c r="CP221" s="90"/>
      <c r="CQ221" s="90"/>
      <c r="CR221" s="90">
        <v>1</v>
      </c>
      <c r="CS221" s="90"/>
      <c r="CT221" s="90"/>
      <c r="CU221" s="90">
        <v>0</v>
      </c>
      <c r="CV221" s="90"/>
      <c r="CW221" s="90"/>
      <c r="CX221" s="90">
        <v>1</v>
      </c>
      <c r="CY221" s="90"/>
      <c r="CZ221" s="90"/>
      <c r="DA221" s="90">
        <v>0</v>
      </c>
      <c r="DB221" s="90"/>
      <c r="DC221" s="90"/>
      <c r="DD221" s="90">
        <v>1</v>
      </c>
      <c r="DE221" s="90"/>
      <c r="DF221" s="90"/>
      <c r="DG221" s="90">
        <v>0</v>
      </c>
      <c r="DH221" s="90"/>
      <c r="DI221" s="130"/>
      <c r="DJ221" s="155"/>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130"/>
      <c r="ET221" s="155"/>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130"/>
      <c r="GD221" s="155"/>
      <c r="GE221" s="90"/>
      <c r="GF221" s="90"/>
      <c r="GG221" s="90"/>
      <c r="GH221" s="90"/>
      <c r="GI221" s="90"/>
      <c r="GJ221" s="90"/>
      <c r="GK221" s="90"/>
      <c r="GL221" s="90"/>
      <c r="GM221" s="90"/>
      <c r="GN221" s="90"/>
      <c r="GO221" s="90"/>
      <c r="GP221" s="90"/>
      <c r="GQ221" s="90"/>
      <c r="GR221" s="90"/>
      <c r="GS221" s="90"/>
      <c r="GT221" s="90"/>
      <c r="GU221" s="90"/>
      <c r="GV221" s="90"/>
      <c r="GW221" s="90"/>
      <c r="GX221" s="90"/>
      <c r="GY221" s="90"/>
      <c r="GZ221" s="90"/>
      <c r="HA221" s="90"/>
      <c r="HB221" s="90"/>
      <c r="HC221" s="90"/>
      <c r="HD221" s="90"/>
      <c r="HE221" s="90"/>
      <c r="HF221" s="90"/>
      <c r="HG221" s="90"/>
      <c r="HH221" s="90"/>
      <c r="HI221" s="90"/>
      <c r="HJ221" s="90"/>
      <c r="HK221" s="90"/>
      <c r="HL221" s="90"/>
      <c r="HM221" s="130"/>
    </row>
    <row r="222" spans="2:221" ht="18" customHeight="1" x14ac:dyDescent="0.2">
      <c r="B222" s="135"/>
      <c r="C222" s="136"/>
      <c r="D222" s="136"/>
      <c r="E222" s="136"/>
      <c r="F222" s="136"/>
      <c r="G222" s="136"/>
      <c r="H222" s="136"/>
      <c r="I222" s="136"/>
      <c r="J222" s="136"/>
      <c r="K222" s="136"/>
      <c r="L222" s="136"/>
      <c r="M222" s="136"/>
      <c r="N222" s="136"/>
      <c r="O222" s="136"/>
      <c r="P222" s="136"/>
      <c r="Q222" s="136"/>
      <c r="R222" s="136"/>
      <c r="S222" s="136"/>
      <c r="T222" s="136"/>
      <c r="U222" s="137"/>
      <c r="V222" s="141"/>
      <c r="W222" s="142"/>
      <c r="X222" s="142"/>
      <c r="Y222" s="142"/>
      <c r="Z222" s="142"/>
      <c r="AA222" s="143"/>
      <c r="AB222" s="147"/>
      <c r="AC222" s="148"/>
      <c r="AD222" s="148"/>
      <c r="AE222" s="148"/>
      <c r="AF222" s="149"/>
      <c r="AG222" s="69" t="s">
        <v>24</v>
      </c>
      <c r="AH222" s="70"/>
      <c r="AI222" s="70"/>
      <c r="AJ222" s="70"/>
      <c r="AK222" s="70"/>
      <c r="AL222" s="71">
        <f t="shared" ref="AL222:AL285" si="4">SUM(AP222:HM222)</f>
        <v>14</v>
      </c>
      <c r="AM222" s="72"/>
      <c r="AN222" s="72"/>
      <c r="AO222" s="73"/>
      <c r="AP222" s="74">
        <v>1</v>
      </c>
      <c r="AQ222" s="59"/>
      <c r="AR222" s="59"/>
      <c r="AS222" s="59"/>
      <c r="AT222" s="59"/>
      <c r="AU222" s="59"/>
      <c r="AV222" s="59">
        <v>1</v>
      </c>
      <c r="AW222" s="59"/>
      <c r="AX222" s="59"/>
      <c r="AY222" s="59"/>
      <c r="AZ222" s="59"/>
      <c r="BA222" s="59"/>
      <c r="BB222" s="59">
        <v>1</v>
      </c>
      <c r="BC222" s="59"/>
      <c r="BD222" s="59"/>
      <c r="BE222" s="59">
        <v>1</v>
      </c>
      <c r="BF222" s="59"/>
      <c r="BG222" s="59"/>
      <c r="BH222" s="59"/>
      <c r="BI222" s="59"/>
      <c r="BJ222" s="59"/>
      <c r="BK222" s="59"/>
      <c r="BL222" s="59"/>
      <c r="BM222" s="59"/>
      <c r="BN222" s="59">
        <v>2</v>
      </c>
      <c r="BO222" s="59"/>
      <c r="BP222" s="59"/>
      <c r="BQ222" s="59">
        <v>1</v>
      </c>
      <c r="BR222" s="59"/>
      <c r="BS222" s="59"/>
      <c r="BT222" s="59"/>
      <c r="BU222" s="59"/>
      <c r="BV222" s="59"/>
      <c r="BW222" s="59">
        <v>1</v>
      </c>
      <c r="BX222" s="59"/>
      <c r="BY222" s="102"/>
      <c r="BZ222" s="60">
        <v>0</v>
      </c>
      <c r="CA222" s="59"/>
      <c r="CB222" s="59"/>
      <c r="CC222" s="59">
        <v>0</v>
      </c>
      <c r="CD222" s="59"/>
      <c r="CE222" s="59"/>
      <c r="CF222" s="59">
        <v>1</v>
      </c>
      <c r="CG222" s="59"/>
      <c r="CH222" s="59"/>
      <c r="CI222" s="59">
        <v>1</v>
      </c>
      <c r="CJ222" s="59"/>
      <c r="CK222" s="59"/>
      <c r="CL222" s="59">
        <v>1</v>
      </c>
      <c r="CM222" s="59"/>
      <c r="CN222" s="59"/>
      <c r="CO222" s="59">
        <v>1</v>
      </c>
      <c r="CP222" s="59"/>
      <c r="CQ222" s="59"/>
      <c r="CR222" s="59">
        <v>1</v>
      </c>
      <c r="CS222" s="59"/>
      <c r="CT222" s="59"/>
      <c r="CU222" s="59">
        <v>0</v>
      </c>
      <c r="CV222" s="59"/>
      <c r="CW222" s="59"/>
      <c r="CX222" s="59">
        <v>0</v>
      </c>
      <c r="CY222" s="59"/>
      <c r="CZ222" s="59"/>
      <c r="DA222" s="59">
        <v>0</v>
      </c>
      <c r="DB222" s="59"/>
      <c r="DC222" s="59"/>
      <c r="DD222" s="59">
        <v>1</v>
      </c>
      <c r="DE222" s="59"/>
      <c r="DF222" s="59"/>
      <c r="DG222" s="59">
        <v>0</v>
      </c>
      <c r="DH222" s="59"/>
      <c r="DI222" s="102"/>
      <c r="DJ222" s="60"/>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102"/>
      <c r="ET222" s="60"/>
      <c r="EU222" s="59"/>
      <c r="EV222" s="59"/>
      <c r="EW222" s="59"/>
      <c r="EX222" s="59"/>
      <c r="EY222" s="59"/>
      <c r="EZ222" s="59"/>
      <c r="FA222" s="59"/>
      <c r="FB222" s="59"/>
      <c r="FC222" s="59"/>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102"/>
      <c r="GD222" s="60"/>
      <c r="GE222" s="59"/>
      <c r="GF222" s="59"/>
      <c r="GG222" s="59"/>
      <c r="GH222" s="59"/>
      <c r="GI222" s="59"/>
      <c r="GJ222" s="59"/>
      <c r="GK222" s="59"/>
      <c r="GL222" s="59"/>
      <c r="GM222" s="59"/>
      <c r="GN222" s="59"/>
      <c r="GO222" s="59"/>
      <c r="GP222" s="59"/>
      <c r="GQ222" s="59"/>
      <c r="GR222" s="59"/>
      <c r="GS222" s="59"/>
      <c r="GT222" s="59"/>
      <c r="GU222" s="59"/>
      <c r="GV222" s="59"/>
      <c r="GW222" s="59"/>
      <c r="GX222" s="59"/>
      <c r="GY222" s="59"/>
      <c r="GZ222" s="59"/>
      <c r="HA222" s="59"/>
      <c r="HB222" s="59"/>
      <c r="HC222" s="59"/>
      <c r="HD222" s="59"/>
      <c r="HE222" s="59"/>
      <c r="HF222" s="59"/>
      <c r="HG222" s="59"/>
      <c r="HH222" s="59"/>
      <c r="HI222" s="59"/>
      <c r="HJ222" s="59"/>
      <c r="HK222" s="59"/>
      <c r="HL222" s="59"/>
      <c r="HM222" s="102"/>
    </row>
    <row r="223" spans="2:221" ht="18" customHeight="1" x14ac:dyDescent="0.2">
      <c r="B223" s="161" t="s">
        <v>271</v>
      </c>
      <c r="C223" s="162"/>
      <c r="D223" s="162"/>
      <c r="E223" s="162"/>
      <c r="F223" s="162"/>
      <c r="G223" s="162"/>
      <c r="H223" s="162"/>
      <c r="I223" s="162"/>
      <c r="J223" s="162"/>
      <c r="K223" s="162"/>
      <c r="L223" s="162"/>
      <c r="M223" s="162"/>
      <c r="N223" s="162"/>
      <c r="O223" s="162"/>
      <c r="P223" s="162"/>
      <c r="Q223" s="162"/>
      <c r="R223" s="162"/>
      <c r="S223" s="162"/>
      <c r="T223" s="162"/>
      <c r="U223" s="163"/>
      <c r="V223" s="167" t="s">
        <v>327</v>
      </c>
      <c r="W223" s="168"/>
      <c r="X223" s="168"/>
      <c r="Y223" s="168"/>
      <c r="Z223" s="168"/>
      <c r="AA223" s="169"/>
      <c r="AB223" s="173">
        <v>4.8000000000000001E-4</v>
      </c>
      <c r="AC223" s="174"/>
      <c r="AD223" s="174"/>
      <c r="AE223" s="174"/>
      <c r="AF223" s="175"/>
      <c r="AG223" s="91" t="s">
        <v>23</v>
      </c>
      <c r="AH223" s="92"/>
      <c r="AI223" s="92"/>
      <c r="AJ223" s="92"/>
      <c r="AK223" s="92"/>
      <c r="AL223" s="93">
        <f t="shared" si="4"/>
        <v>12</v>
      </c>
      <c r="AM223" s="94"/>
      <c r="AN223" s="94"/>
      <c r="AO223" s="95"/>
      <c r="AP223" s="179"/>
      <c r="AQ223" s="64"/>
      <c r="AR223" s="64"/>
      <c r="AS223" s="64">
        <v>1</v>
      </c>
      <c r="AT223" s="64"/>
      <c r="AU223" s="64"/>
      <c r="AV223" s="64"/>
      <c r="AW223" s="64"/>
      <c r="AX223" s="64"/>
      <c r="AY223" s="64">
        <v>1</v>
      </c>
      <c r="AZ223" s="64"/>
      <c r="BA223" s="64"/>
      <c r="BB223" s="64"/>
      <c r="BC223" s="64"/>
      <c r="BD223" s="64"/>
      <c r="BE223" s="64">
        <v>1</v>
      </c>
      <c r="BF223" s="64"/>
      <c r="BG223" s="64"/>
      <c r="BH223" s="64"/>
      <c r="BI223" s="64"/>
      <c r="BJ223" s="64"/>
      <c r="BK223" s="64">
        <v>1</v>
      </c>
      <c r="BL223" s="64"/>
      <c r="BM223" s="64"/>
      <c r="BN223" s="64"/>
      <c r="BO223" s="64"/>
      <c r="BP223" s="64"/>
      <c r="BQ223" s="64">
        <v>1</v>
      </c>
      <c r="BR223" s="64"/>
      <c r="BS223" s="64"/>
      <c r="BT223" s="64"/>
      <c r="BU223" s="64"/>
      <c r="BV223" s="64"/>
      <c r="BW223" s="64">
        <v>1</v>
      </c>
      <c r="BX223" s="64"/>
      <c r="BY223" s="103"/>
      <c r="BZ223" s="180">
        <v>0</v>
      </c>
      <c r="CA223" s="64"/>
      <c r="CB223" s="64"/>
      <c r="CC223" s="64">
        <v>1</v>
      </c>
      <c r="CD223" s="64"/>
      <c r="CE223" s="64"/>
      <c r="CF223" s="64">
        <v>0</v>
      </c>
      <c r="CG223" s="64"/>
      <c r="CH223" s="64"/>
      <c r="CI223" s="64">
        <v>1</v>
      </c>
      <c r="CJ223" s="64"/>
      <c r="CK223" s="64"/>
      <c r="CL223" s="64">
        <v>0</v>
      </c>
      <c r="CM223" s="64"/>
      <c r="CN223" s="64"/>
      <c r="CO223" s="64">
        <v>1</v>
      </c>
      <c r="CP223" s="64"/>
      <c r="CQ223" s="64"/>
      <c r="CR223" s="64">
        <v>0</v>
      </c>
      <c r="CS223" s="64"/>
      <c r="CT223" s="64"/>
      <c r="CU223" s="64">
        <v>1</v>
      </c>
      <c r="CV223" s="64"/>
      <c r="CW223" s="64"/>
      <c r="CX223" s="64">
        <v>0</v>
      </c>
      <c r="CY223" s="64"/>
      <c r="CZ223" s="64"/>
      <c r="DA223" s="64">
        <v>1</v>
      </c>
      <c r="DB223" s="64"/>
      <c r="DC223" s="64"/>
      <c r="DD223" s="64">
        <v>0</v>
      </c>
      <c r="DE223" s="64"/>
      <c r="DF223" s="64"/>
      <c r="DG223" s="64">
        <v>1</v>
      </c>
      <c r="DH223" s="64"/>
      <c r="DI223" s="103"/>
      <c r="DJ223" s="180"/>
      <c r="DK223" s="64"/>
      <c r="DL223" s="64"/>
      <c r="DM223" s="64"/>
      <c r="DN223" s="64"/>
      <c r="DO223" s="64"/>
      <c r="DP223" s="64"/>
      <c r="DQ223" s="64"/>
      <c r="DR223" s="64"/>
      <c r="DS223" s="64"/>
      <c r="DT223" s="64"/>
      <c r="DU223" s="64"/>
      <c r="DV223" s="64"/>
      <c r="DW223" s="64"/>
      <c r="DX223" s="64"/>
      <c r="DY223" s="64"/>
      <c r="DZ223" s="64"/>
      <c r="EA223" s="64"/>
      <c r="EB223" s="64"/>
      <c r="EC223" s="64"/>
      <c r="ED223" s="64"/>
      <c r="EE223" s="64"/>
      <c r="EF223" s="64"/>
      <c r="EG223" s="64"/>
      <c r="EH223" s="64"/>
      <c r="EI223" s="64"/>
      <c r="EJ223" s="64"/>
      <c r="EK223" s="64"/>
      <c r="EL223" s="64"/>
      <c r="EM223" s="64"/>
      <c r="EN223" s="64"/>
      <c r="EO223" s="64"/>
      <c r="EP223" s="64"/>
      <c r="EQ223" s="64"/>
      <c r="ER223" s="64"/>
      <c r="ES223" s="103"/>
      <c r="ET223" s="180"/>
      <c r="EU223" s="64"/>
      <c r="EV223" s="64"/>
      <c r="EW223" s="64"/>
      <c r="EX223" s="64"/>
      <c r="EY223" s="64"/>
      <c r="EZ223" s="64"/>
      <c r="FA223" s="64"/>
      <c r="FB223" s="64"/>
      <c r="FC223" s="64"/>
      <c r="FD223" s="64"/>
      <c r="FE223" s="64"/>
      <c r="FF223" s="64"/>
      <c r="FG223" s="64"/>
      <c r="FH223" s="64"/>
      <c r="FI223" s="64"/>
      <c r="FJ223" s="64"/>
      <c r="FK223" s="64"/>
      <c r="FL223" s="64"/>
      <c r="FM223" s="64"/>
      <c r="FN223" s="64"/>
      <c r="FO223" s="64"/>
      <c r="FP223" s="64"/>
      <c r="FQ223" s="64"/>
      <c r="FR223" s="64"/>
      <c r="FS223" s="64"/>
      <c r="FT223" s="64"/>
      <c r="FU223" s="64"/>
      <c r="FV223" s="64"/>
      <c r="FW223" s="64"/>
      <c r="FX223" s="64"/>
      <c r="FY223" s="64"/>
      <c r="FZ223" s="64"/>
      <c r="GA223" s="64"/>
      <c r="GB223" s="64"/>
      <c r="GC223" s="103"/>
      <c r="GD223" s="180"/>
      <c r="GE223" s="64"/>
      <c r="GF223" s="64"/>
      <c r="GG223" s="64"/>
      <c r="GH223" s="64"/>
      <c r="GI223" s="64"/>
      <c r="GJ223" s="64"/>
      <c r="GK223" s="64"/>
      <c r="GL223" s="64"/>
      <c r="GM223" s="64"/>
      <c r="GN223" s="64"/>
      <c r="GO223" s="64"/>
      <c r="GP223" s="64"/>
      <c r="GQ223" s="64"/>
      <c r="GR223" s="64"/>
      <c r="GS223" s="64"/>
      <c r="GT223" s="64"/>
      <c r="GU223" s="64"/>
      <c r="GV223" s="64"/>
      <c r="GW223" s="64"/>
      <c r="GX223" s="64"/>
      <c r="GY223" s="64"/>
      <c r="GZ223" s="64"/>
      <c r="HA223" s="64"/>
      <c r="HB223" s="64"/>
      <c r="HC223" s="64"/>
      <c r="HD223" s="64"/>
      <c r="HE223" s="64"/>
      <c r="HF223" s="64"/>
      <c r="HG223" s="64"/>
      <c r="HH223" s="64"/>
      <c r="HI223" s="64"/>
      <c r="HJ223" s="64"/>
      <c r="HK223" s="64"/>
      <c r="HL223" s="64"/>
      <c r="HM223" s="103"/>
    </row>
    <row r="224" spans="2:221" ht="18" customHeight="1" x14ac:dyDescent="0.2">
      <c r="B224" s="164"/>
      <c r="C224" s="165"/>
      <c r="D224" s="165"/>
      <c r="E224" s="165"/>
      <c r="F224" s="165"/>
      <c r="G224" s="165"/>
      <c r="H224" s="165"/>
      <c r="I224" s="165"/>
      <c r="J224" s="165"/>
      <c r="K224" s="165"/>
      <c r="L224" s="165"/>
      <c r="M224" s="165"/>
      <c r="N224" s="165"/>
      <c r="O224" s="165"/>
      <c r="P224" s="165"/>
      <c r="Q224" s="165"/>
      <c r="R224" s="165"/>
      <c r="S224" s="165"/>
      <c r="T224" s="165"/>
      <c r="U224" s="166"/>
      <c r="V224" s="170"/>
      <c r="W224" s="171"/>
      <c r="X224" s="171"/>
      <c r="Y224" s="171"/>
      <c r="Z224" s="171"/>
      <c r="AA224" s="172"/>
      <c r="AB224" s="176"/>
      <c r="AC224" s="177"/>
      <c r="AD224" s="177"/>
      <c r="AE224" s="177"/>
      <c r="AF224" s="178"/>
      <c r="AG224" s="91" t="s">
        <v>24</v>
      </c>
      <c r="AH224" s="92"/>
      <c r="AI224" s="92"/>
      <c r="AJ224" s="92"/>
      <c r="AK224" s="92"/>
      <c r="AL224" s="93">
        <f t="shared" si="4"/>
        <v>15</v>
      </c>
      <c r="AM224" s="94"/>
      <c r="AN224" s="94"/>
      <c r="AO224" s="95"/>
      <c r="AP224" s="96"/>
      <c r="AQ224" s="64"/>
      <c r="AR224" s="64"/>
      <c r="AS224" s="64">
        <v>1</v>
      </c>
      <c r="AT224" s="64"/>
      <c r="AU224" s="64"/>
      <c r="AV224" s="64"/>
      <c r="AW224" s="64"/>
      <c r="AX224" s="64"/>
      <c r="AY224" s="64">
        <v>1</v>
      </c>
      <c r="AZ224" s="64"/>
      <c r="BA224" s="64"/>
      <c r="BB224" s="64"/>
      <c r="BC224" s="64"/>
      <c r="BD224" s="64"/>
      <c r="BE224" s="64">
        <v>1</v>
      </c>
      <c r="BF224" s="64"/>
      <c r="BG224" s="64"/>
      <c r="BH224" s="64"/>
      <c r="BI224" s="64"/>
      <c r="BJ224" s="64"/>
      <c r="BK224" s="64">
        <v>1</v>
      </c>
      <c r="BL224" s="64"/>
      <c r="BM224" s="64"/>
      <c r="BN224" s="64">
        <v>2</v>
      </c>
      <c r="BO224" s="64"/>
      <c r="BP224" s="64"/>
      <c r="BQ224" s="64">
        <v>1</v>
      </c>
      <c r="BR224" s="64"/>
      <c r="BS224" s="64"/>
      <c r="BT224" s="64"/>
      <c r="BU224" s="64"/>
      <c r="BV224" s="64"/>
      <c r="BW224" s="64">
        <v>1</v>
      </c>
      <c r="BX224" s="64"/>
      <c r="BY224" s="103"/>
      <c r="BZ224" s="180">
        <v>0</v>
      </c>
      <c r="CA224" s="64"/>
      <c r="CB224" s="64"/>
      <c r="CC224" s="64">
        <v>1</v>
      </c>
      <c r="CD224" s="64"/>
      <c r="CE224" s="64"/>
      <c r="CF224" s="64">
        <v>1</v>
      </c>
      <c r="CG224" s="64"/>
      <c r="CH224" s="64"/>
      <c r="CI224" s="64">
        <v>0</v>
      </c>
      <c r="CJ224" s="64"/>
      <c r="CK224" s="64"/>
      <c r="CL224" s="64">
        <v>1</v>
      </c>
      <c r="CM224" s="64"/>
      <c r="CN224" s="64"/>
      <c r="CO224" s="64">
        <v>1</v>
      </c>
      <c r="CP224" s="64"/>
      <c r="CQ224" s="64"/>
      <c r="CR224" s="64">
        <v>0</v>
      </c>
      <c r="CS224" s="64"/>
      <c r="CT224" s="64"/>
      <c r="CU224" s="64">
        <v>1</v>
      </c>
      <c r="CV224" s="64"/>
      <c r="CW224" s="64"/>
      <c r="CX224" s="64">
        <v>0</v>
      </c>
      <c r="CY224" s="64"/>
      <c r="CZ224" s="64"/>
      <c r="DA224" s="64">
        <v>0</v>
      </c>
      <c r="DB224" s="64"/>
      <c r="DC224" s="64"/>
      <c r="DD224" s="64">
        <v>1</v>
      </c>
      <c r="DE224" s="64"/>
      <c r="DF224" s="64"/>
      <c r="DG224" s="64">
        <v>1</v>
      </c>
      <c r="DH224" s="64"/>
      <c r="DI224" s="103"/>
      <c r="DJ224" s="180"/>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103"/>
      <c r="ET224" s="180"/>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103"/>
      <c r="GD224" s="180"/>
      <c r="GE224" s="64"/>
      <c r="GF224" s="64"/>
      <c r="GG224" s="64"/>
      <c r="GH224" s="64"/>
      <c r="GI224" s="64"/>
      <c r="GJ224" s="64"/>
      <c r="GK224" s="64"/>
      <c r="GL224" s="64"/>
      <c r="GM224" s="64"/>
      <c r="GN224" s="64"/>
      <c r="GO224" s="64"/>
      <c r="GP224" s="64"/>
      <c r="GQ224" s="64"/>
      <c r="GR224" s="64"/>
      <c r="GS224" s="64"/>
      <c r="GT224" s="64"/>
      <c r="GU224" s="64"/>
      <c r="GV224" s="64"/>
      <c r="GW224" s="64"/>
      <c r="GX224" s="64"/>
      <c r="GY224" s="64"/>
      <c r="GZ224" s="64"/>
      <c r="HA224" s="64"/>
      <c r="HB224" s="64"/>
      <c r="HC224" s="64"/>
      <c r="HD224" s="64"/>
      <c r="HE224" s="64"/>
      <c r="HF224" s="64"/>
      <c r="HG224" s="64"/>
      <c r="HH224" s="64"/>
      <c r="HI224" s="64"/>
      <c r="HJ224" s="64"/>
      <c r="HK224" s="64"/>
      <c r="HL224" s="64"/>
      <c r="HM224" s="103"/>
    </row>
    <row r="225" spans="2:221" ht="18" customHeight="1" x14ac:dyDescent="0.2">
      <c r="B225" s="185" t="s">
        <v>272</v>
      </c>
      <c r="C225" s="186"/>
      <c r="D225" s="186"/>
      <c r="E225" s="186"/>
      <c r="F225" s="186"/>
      <c r="G225" s="186"/>
      <c r="H225" s="186"/>
      <c r="I225" s="186"/>
      <c r="J225" s="186"/>
      <c r="K225" s="186"/>
      <c r="L225" s="186"/>
      <c r="M225" s="186"/>
      <c r="N225" s="186"/>
      <c r="O225" s="186"/>
      <c r="P225" s="186"/>
      <c r="Q225" s="186"/>
      <c r="R225" s="186"/>
      <c r="S225" s="186"/>
      <c r="T225" s="186"/>
      <c r="U225" s="187"/>
      <c r="V225" s="188" t="s">
        <v>328</v>
      </c>
      <c r="W225" s="189"/>
      <c r="X225" s="189"/>
      <c r="Y225" s="189"/>
      <c r="Z225" s="189"/>
      <c r="AA225" s="190"/>
      <c r="AB225" s="191">
        <v>6.0899999999999999E-3</v>
      </c>
      <c r="AC225" s="192"/>
      <c r="AD225" s="192"/>
      <c r="AE225" s="192"/>
      <c r="AF225" s="193"/>
      <c r="AG225" s="69" t="s">
        <v>23</v>
      </c>
      <c r="AH225" s="70"/>
      <c r="AI225" s="70"/>
      <c r="AJ225" s="70"/>
      <c r="AK225" s="70"/>
      <c r="AL225" s="71">
        <f t="shared" si="4"/>
        <v>12</v>
      </c>
      <c r="AM225" s="72"/>
      <c r="AN225" s="72"/>
      <c r="AO225" s="73"/>
      <c r="AP225" s="194"/>
      <c r="AQ225" s="59"/>
      <c r="AR225" s="59"/>
      <c r="AS225" s="59">
        <v>1</v>
      </c>
      <c r="AT225" s="59"/>
      <c r="AU225" s="59"/>
      <c r="AV225" s="59"/>
      <c r="AW225" s="59"/>
      <c r="AX225" s="59"/>
      <c r="AY225" s="59">
        <v>1</v>
      </c>
      <c r="AZ225" s="59"/>
      <c r="BA225" s="59"/>
      <c r="BB225" s="59"/>
      <c r="BC225" s="59"/>
      <c r="BD225" s="59"/>
      <c r="BE225" s="59">
        <v>1</v>
      </c>
      <c r="BF225" s="59"/>
      <c r="BG225" s="59"/>
      <c r="BH225" s="59"/>
      <c r="BI225" s="59"/>
      <c r="BJ225" s="59"/>
      <c r="BK225" s="59">
        <v>1</v>
      </c>
      <c r="BL225" s="59"/>
      <c r="BM225" s="59"/>
      <c r="BN225" s="59"/>
      <c r="BO225" s="59"/>
      <c r="BP225" s="59"/>
      <c r="BQ225" s="59">
        <v>1</v>
      </c>
      <c r="BR225" s="59"/>
      <c r="BS225" s="59"/>
      <c r="BT225" s="59"/>
      <c r="BU225" s="59"/>
      <c r="BV225" s="59"/>
      <c r="BW225" s="59">
        <v>1</v>
      </c>
      <c r="BX225" s="59"/>
      <c r="BY225" s="102"/>
      <c r="BZ225" s="60">
        <v>0</v>
      </c>
      <c r="CA225" s="59"/>
      <c r="CB225" s="59"/>
      <c r="CC225" s="59">
        <v>1</v>
      </c>
      <c r="CD225" s="59"/>
      <c r="CE225" s="59"/>
      <c r="CF225" s="59">
        <v>0</v>
      </c>
      <c r="CG225" s="59"/>
      <c r="CH225" s="59"/>
      <c r="CI225" s="59">
        <v>1</v>
      </c>
      <c r="CJ225" s="59"/>
      <c r="CK225" s="59"/>
      <c r="CL225" s="59">
        <v>0</v>
      </c>
      <c r="CM225" s="59"/>
      <c r="CN225" s="59"/>
      <c r="CO225" s="59">
        <v>1</v>
      </c>
      <c r="CP225" s="59"/>
      <c r="CQ225" s="59"/>
      <c r="CR225" s="59">
        <v>0</v>
      </c>
      <c r="CS225" s="59"/>
      <c r="CT225" s="59"/>
      <c r="CU225" s="59">
        <v>1</v>
      </c>
      <c r="CV225" s="59"/>
      <c r="CW225" s="59"/>
      <c r="CX225" s="59">
        <v>0</v>
      </c>
      <c r="CY225" s="59"/>
      <c r="CZ225" s="59"/>
      <c r="DA225" s="59">
        <v>1</v>
      </c>
      <c r="DB225" s="59"/>
      <c r="DC225" s="59"/>
      <c r="DD225" s="59">
        <v>0</v>
      </c>
      <c r="DE225" s="59"/>
      <c r="DF225" s="59"/>
      <c r="DG225" s="59">
        <v>1</v>
      </c>
      <c r="DH225" s="59"/>
      <c r="DI225" s="102"/>
      <c r="DJ225" s="60"/>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102"/>
      <c r="ET225" s="60"/>
      <c r="EU225" s="59"/>
      <c r="EV225" s="59"/>
      <c r="EW225" s="59"/>
      <c r="EX225" s="59"/>
      <c r="EY225" s="59"/>
      <c r="EZ225" s="59"/>
      <c r="FA225" s="59"/>
      <c r="FB225" s="59"/>
      <c r="FC225" s="59"/>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102"/>
      <c r="GD225" s="60"/>
      <c r="GE225" s="59"/>
      <c r="GF225" s="59"/>
      <c r="GG225" s="59"/>
      <c r="GH225" s="59"/>
      <c r="GI225" s="59"/>
      <c r="GJ225" s="59"/>
      <c r="GK225" s="59"/>
      <c r="GL225" s="59"/>
      <c r="GM225" s="59"/>
      <c r="GN225" s="59"/>
      <c r="GO225" s="59"/>
      <c r="GP225" s="59"/>
      <c r="GQ225" s="59"/>
      <c r="GR225" s="59"/>
      <c r="GS225" s="59"/>
      <c r="GT225" s="59"/>
      <c r="GU225" s="59"/>
      <c r="GV225" s="59"/>
      <c r="GW225" s="59"/>
      <c r="GX225" s="59"/>
      <c r="GY225" s="59"/>
      <c r="GZ225" s="59"/>
      <c r="HA225" s="59"/>
      <c r="HB225" s="59"/>
      <c r="HC225" s="59"/>
      <c r="HD225" s="59"/>
      <c r="HE225" s="59"/>
      <c r="HF225" s="59"/>
      <c r="HG225" s="59"/>
      <c r="HH225" s="59"/>
      <c r="HI225" s="59"/>
      <c r="HJ225" s="59"/>
      <c r="HK225" s="59"/>
      <c r="HL225" s="59"/>
      <c r="HM225" s="102"/>
    </row>
    <row r="226" spans="2:221" ht="18" customHeight="1" x14ac:dyDescent="0.2">
      <c r="B226" s="135"/>
      <c r="C226" s="136"/>
      <c r="D226" s="136"/>
      <c r="E226" s="136"/>
      <c r="F226" s="136"/>
      <c r="G226" s="136"/>
      <c r="H226" s="136"/>
      <c r="I226" s="136"/>
      <c r="J226" s="136"/>
      <c r="K226" s="136"/>
      <c r="L226" s="136"/>
      <c r="M226" s="136"/>
      <c r="N226" s="136"/>
      <c r="O226" s="136"/>
      <c r="P226" s="136"/>
      <c r="Q226" s="136"/>
      <c r="R226" s="136"/>
      <c r="S226" s="136"/>
      <c r="T226" s="136"/>
      <c r="U226" s="137"/>
      <c r="V226" s="141"/>
      <c r="W226" s="142"/>
      <c r="X226" s="142"/>
      <c r="Y226" s="142"/>
      <c r="Z226" s="142"/>
      <c r="AA226" s="143"/>
      <c r="AB226" s="147"/>
      <c r="AC226" s="148"/>
      <c r="AD226" s="148"/>
      <c r="AE226" s="148"/>
      <c r="AF226" s="149"/>
      <c r="AG226" s="69" t="s">
        <v>24</v>
      </c>
      <c r="AH226" s="70"/>
      <c r="AI226" s="70"/>
      <c r="AJ226" s="70"/>
      <c r="AK226" s="70"/>
      <c r="AL226" s="71">
        <f t="shared" si="4"/>
        <v>15</v>
      </c>
      <c r="AM226" s="72"/>
      <c r="AN226" s="72"/>
      <c r="AO226" s="73"/>
      <c r="AP226" s="74"/>
      <c r="AQ226" s="59"/>
      <c r="AR226" s="59"/>
      <c r="AS226" s="59">
        <v>1</v>
      </c>
      <c r="AT226" s="59"/>
      <c r="AU226" s="59"/>
      <c r="AV226" s="59"/>
      <c r="AW226" s="59"/>
      <c r="AX226" s="59"/>
      <c r="AY226" s="59">
        <v>1</v>
      </c>
      <c r="AZ226" s="59"/>
      <c r="BA226" s="59"/>
      <c r="BB226" s="59"/>
      <c r="BC226" s="59"/>
      <c r="BD226" s="59"/>
      <c r="BE226" s="59">
        <v>1</v>
      </c>
      <c r="BF226" s="59"/>
      <c r="BG226" s="59"/>
      <c r="BH226" s="59"/>
      <c r="BI226" s="59"/>
      <c r="BJ226" s="59"/>
      <c r="BK226" s="59">
        <v>1</v>
      </c>
      <c r="BL226" s="59"/>
      <c r="BM226" s="59"/>
      <c r="BN226" s="59">
        <v>2</v>
      </c>
      <c r="BO226" s="59"/>
      <c r="BP226" s="59"/>
      <c r="BQ226" s="59">
        <v>1</v>
      </c>
      <c r="BR226" s="59"/>
      <c r="BS226" s="59"/>
      <c r="BT226" s="59"/>
      <c r="BU226" s="59"/>
      <c r="BV226" s="59"/>
      <c r="BW226" s="59">
        <v>1</v>
      </c>
      <c r="BX226" s="59"/>
      <c r="BY226" s="102"/>
      <c r="BZ226" s="60">
        <v>0</v>
      </c>
      <c r="CA226" s="59"/>
      <c r="CB226" s="59"/>
      <c r="CC226" s="59">
        <v>0</v>
      </c>
      <c r="CD226" s="59"/>
      <c r="CE226" s="59"/>
      <c r="CF226" s="59">
        <v>1</v>
      </c>
      <c r="CG226" s="59"/>
      <c r="CH226" s="59"/>
      <c r="CI226" s="59">
        <v>1</v>
      </c>
      <c r="CJ226" s="59"/>
      <c r="CK226" s="59"/>
      <c r="CL226" s="59">
        <v>1</v>
      </c>
      <c r="CM226" s="59"/>
      <c r="CN226" s="59"/>
      <c r="CO226" s="59">
        <v>1</v>
      </c>
      <c r="CP226" s="59"/>
      <c r="CQ226" s="59"/>
      <c r="CR226" s="59">
        <v>0</v>
      </c>
      <c r="CS226" s="59"/>
      <c r="CT226" s="59"/>
      <c r="CU226" s="59">
        <v>1</v>
      </c>
      <c r="CV226" s="59"/>
      <c r="CW226" s="59"/>
      <c r="CX226" s="59">
        <v>0</v>
      </c>
      <c r="CY226" s="59"/>
      <c r="CZ226" s="59"/>
      <c r="DA226" s="59">
        <v>0</v>
      </c>
      <c r="DB226" s="59"/>
      <c r="DC226" s="59"/>
      <c r="DD226" s="59">
        <v>1</v>
      </c>
      <c r="DE226" s="59"/>
      <c r="DF226" s="59"/>
      <c r="DG226" s="59">
        <v>1</v>
      </c>
      <c r="DH226" s="59"/>
      <c r="DI226" s="102"/>
      <c r="DJ226" s="60"/>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102"/>
      <c r="ET226" s="60"/>
      <c r="EU226" s="59"/>
      <c r="EV226" s="59"/>
      <c r="EW226" s="59"/>
      <c r="EX226" s="59"/>
      <c r="EY226" s="59"/>
      <c r="EZ226" s="59"/>
      <c r="FA226" s="59"/>
      <c r="FB226" s="59"/>
      <c r="FC226" s="59"/>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102"/>
      <c r="GD226" s="60"/>
      <c r="GE226" s="59"/>
      <c r="GF226" s="59"/>
      <c r="GG226" s="59"/>
      <c r="GH226" s="59"/>
      <c r="GI226" s="59"/>
      <c r="GJ226" s="59"/>
      <c r="GK226" s="59"/>
      <c r="GL226" s="59"/>
      <c r="GM226" s="59"/>
      <c r="GN226" s="59"/>
      <c r="GO226" s="59"/>
      <c r="GP226" s="59"/>
      <c r="GQ226" s="59"/>
      <c r="GR226" s="59"/>
      <c r="GS226" s="59"/>
      <c r="GT226" s="59"/>
      <c r="GU226" s="59"/>
      <c r="GV226" s="59"/>
      <c r="GW226" s="59"/>
      <c r="GX226" s="59"/>
      <c r="GY226" s="59"/>
      <c r="GZ226" s="59"/>
      <c r="HA226" s="59"/>
      <c r="HB226" s="59"/>
      <c r="HC226" s="59"/>
      <c r="HD226" s="59"/>
      <c r="HE226" s="59"/>
      <c r="HF226" s="59"/>
      <c r="HG226" s="59"/>
      <c r="HH226" s="59"/>
      <c r="HI226" s="59"/>
      <c r="HJ226" s="59"/>
      <c r="HK226" s="59"/>
      <c r="HL226" s="59"/>
      <c r="HM226" s="102"/>
    </row>
    <row r="227" spans="2:221" ht="18" customHeight="1" x14ac:dyDescent="0.2">
      <c r="B227" s="161" t="s">
        <v>273</v>
      </c>
      <c r="C227" s="162"/>
      <c r="D227" s="162"/>
      <c r="E227" s="162"/>
      <c r="F227" s="162"/>
      <c r="G227" s="162"/>
      <c r="H227" s="162"/>
      <c r="I227" s="162"/>
      <c r="J227" s="162"/>
      <c r="K227" s="162"/>
      <c r="L227" s="162"/>
      <c r="M227" s="162"/>
      <c r="N227" s="162"/>
      <c r="O227" s="162"/>
      <c r="P227" s="162"/>
      <c r="Q227" s="162"/>
      <c r="R227" s="162"/>
      <c r="S227" s="162"/>
      <c r="T227" s="162"/>
      <c r="U227" s="163"/>
      <c r="V227" s="167" t="s">
        <v>329</v>
      </c>
      <c r="W227" s="168"/>
      <c r="X227" s="168"/>
      <c r="Y227" s="168"/>
      <c r="Z227" s="168"/>
      <c r="AA227" s="169"/>
      <c r="AB227" s="173">
        <v>1.345E-2</v>
      </c>
      <c r="AC227" s="174"/>
      <c r="AD227" s="174"/>
      <c r="AE227" s="174"/>
      <c r="AF227" s="175"/>
      <c r="AG227" s="91" t="s">
        <v>23</v>
      </c>
      <c r="AH227" s="92"/>
      <c r="AI227" s="92"/>
      <c r="AJ227" s="92"/>
      <c r="AK227" s="92"/>
      <c r="AL227" s="93">
        <f t="shared" si="4"/>
        <v>24</v>
      </c>
      <c r="AM227" s="94"/>
      <c r="AN227" s="94"/>
      <c r="AO227" s="95"/>
      <c r="AP227" s="179">
        <v>1</v>
      </c>
      <c r="AQ227" s="64"/>
      <c r="AR227" s="64"/>
      <c r="AS227" s="64">
        <v>1</v>
      </c>
      <c r="AT227" s="64"/>
      <c r="AU227" s="64"/>
      <c r="AV227" s="64">
        <v>1</v>
      </c>
      <c r="AW227" s="64"/>
      <c r="AX227" s="64"/>
      <c r="AY227" s="64">
        <v>1</v>
      </c>
      <c r="AZ227" s="64"/>
      <c r="BA227" s="64"/>
      <c r="BB227" s="64">
        <v>1</v>
      </c>
      <c r="BC227" s="64"/>
      <c r="BD227" s="64"/>
      <c r="BE227" s="64">
        <v>1</v>
      </c>
      <c r="BF227" s="64"/>
      <c r="BG227" s="64"/>
      <c r="BH227" s="64">
        <v>1</v>
      </c>
      <c r="BI227" s="64"/>
      <c r="BJ227" s="64"/>
      <c r="BK227" s="64">
        <v>1</v>
      </c>
      <c r="BL227" s="64"/>
      <c r="BM227" s="64"/>
      <c r="BN227" s="64">
        <v>1</v>
      </c>
      <c r="BO227" s="64"/>
      <c r="BP227" s="64"/>
      <c r="BQ227" s="64">
        <v>1</v>
      </c>
      <c r="BR227" s="64"/>
      <c r="BS227" s="64"/>
      <c r="BT227" s="64">
        <v>1</v>
      </c>
      <c r="BU227" s="64"/>
      <c r="BV227" s="64"/>
      <c r="BW227" s="64">
        <v>1</v>
      </c>
      <c r="BX227" s="64"/>
      <c r="BY227" s="103"/>
      <c r="BZ227" s="180">
        <v>1</v>
      </c>
      <c r="CA227" s="64"/>
      <c r="CB227" s="64"/>
      <c r="CC227" s="64">
        <v>1</v>
      </c>
      <c r="CD227" s="64"/>
      <c r="CE227" s="64"/>
      <c r="CF227" s="64">
        <v>1</v>
      </c>
      <c r="CG227" s="64"/>
      <c r="CH227" s="64"/>
      <c r="CI227" s="64">
        <v>1</v>
      </c>
      <c r="CJ227" s="64"/>
      <c r="CK227" s="64"/>
      <c r="CL227" s="64">
        <v>1</v>
      </c>
      <c r="CM227" s="64"/>
      <c r="CN227" s="64"/>
      <c r="CO227" s="64">
        <v>1</v>
      </c>
      <c r="CP227" s="64"/>
      <c r="CQ227" s="64"/>
      <c r="CR227" s="64">
        <v>1</v>
      </c>
      <c r="CS227" s="64"/>
      <c r="CT227" s="64"/>
      <c r="CU227" s="64">
        <v>1</v>
      </c>
      <c r="CV227" s="64"/>
      <c r="CW227" s="64"/>
      <c r="CX227" s="64">
        <v>1</v>
      </c>
      <c r="CY227" s="64"/>
      <c r="CZ227" s="64"/>
      <c r="DA227" s="64">
        <v>1</v>
      </c>
      <c r="DB227" s="64"/>
      <c r="DC227" s="64"/>
      <c r="DD227" s="64">
        <v>1</v>
      </c>
      <c r="DE227" s="64"/>
      <c r="DF227" s="64"/>
      <c r="DG227" s="64">
        <v>1</v>
      </c>
      <c r="DH227" s="64"/>
      <c r="DI227" s="64"/>
      <c r="DJ227" s="180"/>
      <c r="DK227" s="64"/>
      <c r="DL227" s="64"/>
      <c r="DM227" s="64"/>
      <c r="DN227" s="64"/>
      <c r="DO227" s="64"/>
      <c r="DP227" s="64"/>
      <c r="DQ227" s="64"/>
      <c r="DR227" s="64"/>
      <c r="DS227" s="64"/>
      <c r="DT227" s="64"/>
      <c r="DU227" s="64"/>
      <c r="DV227" s="64"/>
      <c r="DW227" s="64"/>
      <c r="DX227" s="64"/>
      <c r="DY227" s="64"/>
      <c r="DZ227" s="64"/>
      <c r="EA227" s="64"/>
      <c r="EB227" s="64"/>
      <c r="EC227" s="64"/>
      <c r="ED227" s="64"/>
      <c r="EE227" s="64"/>
      <c r="EF227" s="64"/>
      <c r="EG227" s="64"/>
      <c r="EH227" s="64"/>
      <c r="EI227" s="64"/>
      <c r="EJ227" s="64"/>
      <c r="EK227" s="64"/>
      <c r="EL227" s="64"/>
      <c r="EM227" s="64"/>
      <c r="EN227" s="64"/>
      <c r="EO227" s="64"/>
      <c r="EP227" s="64"/>
      <c r="EQ227" s="64"/>
      <c r="ER227" s="64"/>
      <c r="ES227" s="103"/>
      <c r="ET227" s="180"/>
      <c r="EU227" s="64"/>
      <c r="EV227" s="64"/>
      <c r="EW227" s="64"/>
      <c r="EX227" s="64"/>
      <c r="EY227" s="64"/>
      <c r="EZ227" s="64"/>
      <c r="FA227" s="64"/>
      <c r="FB227" s="64"/>
      <c r="FC227" s="64"/>
      <c r="FD227" s="64"/>
      <c r="FE227" s="64"/>
      <c r="FF227" s="64"/>
      <c r="FG227" s="64"/>
      <c r="FH227" s="64"/>
      <c r="FI227" s="64"/>
      <c r="FJ227" s="64"/>
      <c r="FK227" s="64"/>
      <c r="FL227" s="64"/>
      <c r="FM227" s="64"/>
      <c r="FN227" s="64"/>
      <c r="FO227" s="64"/>
      <c r="FP227" s="64"/>
      <c r="FQ227" s="64"/>
      <c r="FR227" s="64"/>
      <c r="FS227" s="64"/>
      <c r="FT227" s="64"/>
      <c r="FU227" s="64"/>
      <c r="FV227" s="64"/>
      <c r="FW227" s="64"/>
      <c r="FX227" s="64"/>
      <c r="FY227" s="64"/>
      <c r="FZ227" s="64"/>
      <c r="GA227" s="64"/>
      <c r="GB227" s="64"/>
      <c r="GC227" s="103"/>
      <c r="GD227" s="180"/>
      <c r="GE227" s="64"/>
      <c r="GF227" s="64"/>
      <c r="GG227" s="64"/>
      <c r="GH227" s="64"/>
      <c r="GI227" s="64"/>
      <c r="GJ227" s="64"/>
      <c r="GK227" s="64"/>
      <c r="GL227" s="64"/>
      <c r="GM227" s="64"/>
      <c r="GN227" s="64"/>
      <c r="GO227" s="64"/>
      <c r="GP227" s="64"/>
      <c r="GQ227" s="64"/>
      <c r="GR227" s="64"/>
      <c r="GS227" s="64"/>
      <c r="GT227" s="64"/>
      <c r="GU227" s="64"/>
      <c r="GV227" s="64"/>
      <c r="GW227" s="64"/>
      <c r="GX227" s="64"/>
      <c r="GY227" s="64"/>
      <c r="GZ227" s="64"/>
      <c r="HA227" s="64"/>
      <c r="HB227" s="64"/>
      <c r="HC227" s="64"/>
      <c r="HD227" s="64"/>
      <c r="HE227" s="64"/>
      <c r="HF227" s="64"/>
      <c r="HG227" s="64"/>
      <c r="HH227" s="64"/>
      <c r="HI227" s="64"/>
      <c r="HJ227" s="64"/>
      <c r="HK227" s="64"/>
      <c r="HL227" s="64"/>
      <c r="HM227" s="103"/>
    </row>
    <row r="228" spans="2:221" ht="18" customHeight="1" x14ac:dyDescent="0.2">
      <c r="B228" s="164"/>
      <c r="C228" s="165"/>
      <c r="D228" s="165"/>
      <c r="E228" s="165"/>
      <c r="F228" s="165"/>
      <c r="G228" s="165"/>
      <c r="H228" s="165"/>
      <c r="I228" s="165"/>
      <c r="J228" s="165"/>
      <c r="K228" s="165"/>
      <c r="L228" s="165"/>
      <c r="M228" s="165"/>
      <c r="N228" s="165"/>
      <c r="O228" s="165"/>
      <c r="P228" s="165"/>
      <c r="Q228" s="165"/>
      <c r="R228" s="165"/>
      <c r="S228" s="165"/>
      <c r="T228" s="165"/>
      <c r="U228" s="166"/>
      <c r="V228" s="170"/>
      <c r="W228" s="171"/>
      <c r="X228" s="171"/>
      <c r="Y228" s="171"/>
      <c r="Z228" s="171"/>
      <c r="AA228" s="172"/>
      <c r="AB228" s="176"/>
      <c r="AC228" s="177"/>
      <c r="AD228" s="177"/>
      <c r="AE228" s="177"/>
      <c r="AF228" s="178"/>
      <c r="AG228" s="91" t="s">
        <v>24</v>
      </c>
      <c r="AH228" s="92"/>
      <c r="AI228" s="92"/>
      <c r="AJ228" s="92"/>
      <c r="AK228" s="92"/>
      <c r="AL228" s="93">
        <f t="shared" si="4"/>
        <v>24</v>
      </c>
      <c r="AM228" s="94"/>
      <c r="AN228" s="94"/>
      <c r="AO228" s="95"/>
      <c r="AP228" s="96">
        <v>1</v>
      </c>
      <c r="AQ228" s="64"/>
      <c r="AR228" s="64"/>
      <c r="AS228" s="64">
        <v>1</v>
      </c>
      <c r="AT228" s="64"/>
      <c r="AU228" s="64"/>
      <c r="AV228" s="64">
        <v>1</v>
      </c>
      <c r="AW228" s="64"/>
      <c r="AX228" s="64"/>
      <c r="AY228" s="64">
        <v>1</v>
      </c>
      <c r="AZ228" s="64"/>
      <c r="BA228" s="64"/>
      <c r="BB228" s="64">
        <v>1</v>
      </c>
      <c r="BC228" s="64"/>
      <c r="BD228" s="64"/>
      <c r="BE228" s="64">
        <v>1</v>
      </c>
      <c r="BF228" s="64"/>
      <c r="BG228" s="64"/>
      <c r="BH228" s="64">
        <v>1</v>
      </c>
      <c r="BI228" s="64"/>
      <c r="BJ228" s="64"/>
      <c r="BK228" s="64">
        <v>1</v>
      </c>
      <c r="BL228" s="64"/>
      <c r="BM228" s="64"/>
      <c r="BN228" s="64">
        <v>1</v>
      </c>
      <c r="BO228" s="64"/>
      <c r="BP228" s="64"/>
      <c r="BQ228" s="64">
        <v>1</v>
      </c>
      <c r="BR228" s="64"/>
      <c r="BS228" s="64"/>
      <c r="BT228" s="64">
        <v>1</v>
      </c>
      <c r="BU228" s="64"/>
      <c r="BV228" s="64"/>
      <c r="BW228" s="64">
        <v>1</v>
      </c>
      <c r="BX228" s="64"/>
      <c r="BY228" s="103"/>
      <c r="BZ228" s="180">
        <v>1</v>
      </c>
      <c r="CA228" s="64"/>
      <c r="CB228" s="64"/>
      <c r="CC228" s="64">
        <v>1</v>
      </c>
      <c r="CD228" s="64"/>
      <c r="CE228" s="64"/>
      <c r="CF228" s="64">
        <v>1</v>
      </c>
      <c r="CG228" s="64"/>
      <c r="CH228" s="64"/>
      <c r="CI228" s="64">
        <v>1</v>
      </c>
      <c r="CJ228" s="64"/>
      <c r="CK228" s="64"/>
      <c r="CL228" s="64">
        <v>1</v>
      </c>
      <c r="CM228" s="64"/>
      <c r="CN228" s="64"/>
      <c r="CO228" s="64">
        <v>1</v>
      </c>
      <c r="CP228" s="64"/>
      <c r="CQ228" s="64"/>
      <c r="CR228" s="64">
        <v>1</v>
      </c>
      <c r="CS228" s="64"/>
      <c r="CT228" s="64"/>
      <c r="CU228" s="64">
        <v>1</v>
      </c>
      <c r="CV228" s="64"/>
      <c r="CW228" s="64"/>
      <c r="CX228" s="64">
        <v>1</v>
      </c>
      <c r="CY228" s="64"/>
      <c r="CZ228" s="64"/>
      <c r="DA228" s="64">
        <v>1</v>
      </c>
      <c r="DB228" s="64"/>
      <c r="DC228" s="64"/>
      <c r="DD228" s="64">
        <v>1</v>
      </c>
      <c r="DE228" s="64"/>
      <c r="DF228" s="64"/>
      <c r="DG228" s="64">
        <v>1</v>
      </c>
      <c r="DH228" s="64"/>
      <c r="DI228" s="103"/>
      <c r="DJ228" s="180"/>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103"/>
      <c r="ET228" s="180"/>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103"/>
      <c r="GD228" s="180"/>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103"/>
    </row>
    <row r="229" spans="2:221" ht="18" customHeight="1" x14ac:dyDescent="0.2">
      <c r="B229" s="185" t="s">
        <v>274</v>
      </c>
      <c r="C229" s="186"/>
      <c r="D229" s="186"/>
      <c r="E229" s="186"/>
      <c r="F229" s="186"/>
      <c r="G229" s="186"/>
      <c r="H229" s="186"/>
      <c r="I229" s="186"/>
      <c r="J229" s="186"/>
      <c r="K229" s="186"/>
      <c r="L229" s="186"/>
      <c r="M229" s="186"/>
      <c r="N229" s="186"/>
      <c r="O229" s="186"/>
      <c r="P229" s="186"/>
      <c r="Q229" s="186"/>
      <c r="R229" s="186"/>
      <c r="S229" s="186"/>
      <c r="T229" s="186"/>
      <c r="U229" s="187"/>
      <c r="V229" s="188" t="s">
        <v>330</v>
      </c>
      <c r="W229" s="189"/>
      <c r="X229" s="189"/>
      <c r="Y229" s="189"/>
      <c r="Z229" s="189"/>
      <c r="AA229" s="190"/>
      <c r="AB229" s="191">
        <v>2.0369999999999999E-2</v>
      </c>
      <c r="AC229" s="192"/>
      <c r="AD229" s="192"/>
      <c r="AE229" s="192"/>
      <c r="AF229" s="193"/>
      <c r="AG229" s="69" t="s">
        <v>23</v>
      </c>
      <c r="AH229" s="70"/>
      <c r="AI229" s="70"/>
      <c r="AJ229" s="70"/>
      <c r="AK229" s="70"/>
      <c r="AL229" s="71">
        <f t="shared" si="4"/>
        <v>24</v>
      </c>
      <c r="AM229" s="72"/>
      <c r="AN229" s="72"/>
      <c r="AO229" s="73"/>
      <c r="AP229" s="194">
        <v>1</v>
      </c>
      <c r="AQ229" s="59"/>
      <c r="AR229" s="59"/>
      <c r="AS229" s="59">
        <v>1</v>
      </c>
      <c r="AT229" s="59"/>
      <c r="AU229" s="59"/>
      <c r="AV229" s="59">
        <v>1</v>
      </c>
      <c r="AW229" s="59"/>
      <c r="AX229" s="59"/>
      <c r="AY229" s="59">
        <v>1</v>
      </c>
      <c r="AZ229" s="59"/>
      <c r="BA229" s="59"/>
      <c r="BB229" s="59">
        <v>1</v>
      </c>
      <c r="BC229" s="59"/>
      <c r="BD229" s="59"/>
      <c r="BE229" s="59">
        <v>1</v>
      </c>
      <c r="BF229" s="59"/>
      <c r="BG229" s="59"/>
      <c r="BH229" s="59">
        <v>1</v>
      </c>
      <c r="BI229" s="59"/>
      <c r="BJ229" s="59"/>
      <c r="BK229" s="59">
        <v>1</v>
      </c>
      <c r="BL229" s="59"/>
      <c r="BM229" s="59"/>
      <c r="BN229" s="59">
        <v>1</v>
      </c>
      <c r="BO229" s="59"/>
      <c r="BP229" s="59"/>
      <c r="BQ229" s="59">
        <v>1</v>
      </c>
      <c r="BR229" s="59"/>
      <c r="BS229" s="59"/>
      <c r="BT229" s="59">
        <v>1</v>
      </c>
      <c r="BU229" s="59"/>
      <c r="BV229" s="59"/>
      <c r="BW229" s="59">
        <v>1</v>
      </c>
      <c r="BX229" s="59"/>
      <c r="BY229" s="102"/>
      <c r="BZ229" s="60">
        <v>1</v>
      </c>
      <c r="CA229" s="59"/>
      <c r="CB229" s="59"/>
      <c r="CC229" s="59">
        <v>1</v>
      </c>
      <c r="CD229" s="59"/>
      <c r="CE229" s="59"/>
      <c r="CF229" s="59">
        <v>1</v>
      </c>
      <c r="CG229" s="59"/>
      <c r="CH229" s="59"/>
      <c r="CI229" s="59">
        <v>1</v>
      </c>
      <c r="CJ229" s="59"/>
      <c r="CK229" s="59"/>
      <c r="CL229" s="59">
        <v>1</v>
      </c>
      <c r="CM229" s="59"/>
      <c r="CN229" s="59"/>
      <c r="CO229" s="59">
        <v>1</v>
      </c>
      <c r="CP229" s="59"/>
      <c r="CQ229" s="59"/>
      <c r="CR229" s="59">
        <v>1</v>
      </c>
      <c r="CS229" s="59"/>
      <c r="CT229" s="59"/>
      <c r="CU229" s="59">
        <v>1</v>
      </c>
      <c r="CV229" s="59"/>
      <c r="CW229" s="59"/>
      <c r="CX229" s="59">
        <v>1</v>
      </c>
      <c r="CY229" s="59"/>
      <c r="CZ229" s="59"/>
      <c r="DA229" s="59">
        <v>1</v>
      </c>
      <c r="DB229" s="59"/>
      <c r="DC229" s="59"/>
      <c r="DD229" s="59">
        <v>1</v>
      </c>
      <c r="DE229" s="59"/>
      <c r="DF229" s="59"/>
      <c r="DG229" s="59">
        <v>1</v>
      </c>
      <c r="DH229" s="59"/>
      <c r="DI229" s="59"/>
      <c r="DJ229" s="60"/>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102"/>
      <c r="ET229" s="60"/>
      <c r="EU229" s="59"/>
      <c r="EV229" s="59"/>
      <c r="EW229" s="59"/>
      <c r="EX229" s="59"/>
      <c r="EY229" s="59"/>
      <c r="EZ229" s="59"/>
      <c r="FA229" s="59"/>
      <c r="FB229" s="59"/>
      <c r="FC229" s="59"/>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102"/>
      <c r="GD229" s="60"/>
      <c r="GE229" s="59"/>
      <c r="GF229" s="59"/>
      <c r="GG229" s="59"/>
      <c r="GH229" s="59"/>
      <c r="GI229" s="59"/>
      <c r="GJ229" s="59"/>
      <c r="GK229" s="59"/>
      <c r="GL229" s="59"/>
      <c r="GM229" s="59"/>
      <c r="GN229" s="59"/>
      <c r="GO229" s="59"/>
      <c r="GP229" s="59"/>
      <c r="GQ229" s="59"/>
      <c r="GR229" s="59"/>
      <c r="GS229" s="59"/>
      <c r="GT229" s="59"/>
      <c r="GU229" s="59"/>
      <c r="GV229" s="59"/>
      <c r="GW229" s="59"/>
      <c r="GX229" s="59"/>
      <c r="GY229" s="59"/>
      <c r="GZ229" s="59"/>
      <c r="HA229" s="59"/>
      <c r="HB229" s="59"/>
      <c r="HC229" s="59"/>
      <c r="HD229" s="59"/>
      <c r="HE229" s="59"/>
      <c r="HF229" s="59"/>
      <c r="HG229" s="59"/>
      <c r="HH229" s="59"/>
      <c r="HI229" s="59"/>
      <c r="HJ229" s="59"/>
      <c r="HK229" s="59"/>
      <c r="HL229" s="59"/>
      <c r="HM229" s="102"/>
    </row>
    <row r="230" spans="2:221" ht="18" customHeight="1" x14ac:dyDescent="0.2">
      <c r="B230" s="135"/>
      <c r="C230" s="136"/>
      <c r="D230" s="136"/>
      <c r="E230" s="136"/>
      <c r="F230" s="136"/>
      <c r="G230" s="136"/>
      <c r="H230" s="136"/>
      <c r="I230" s="136"/>
      <c r="J230" s="136"/>
      <c r="K230" s="136"/>
      <c r="L230" s="136"/>
      <c r="M230" s="136"/>
      <c r="N230" s="136"/>
      <c r="O230" s="136"/>
      <c r="P230" s="136"/>
      <c r="Q230" s="136"/>
      <c r="R230" s="136"/>
      <c r="S230" s="136"/>
      <c r="T230" s="136"/>
      <c r="U230" s="137"/>
      <c r="V230" s="141"/>
      <c r="W230" s="142"/>
      <c r="X230" s="142"/>
      <c r="Y230" s="142"/>
      <c r="Z230" s="142"/>
      <c r="AA230" s="143"/>
      <c r="AB230" s="147"/>
      <c r="AC230" s="148"/>
      <c r="AD230" s="148"/>
      <c r="AE230" s="148"/>
      <c r="AF230" s="149"/>
      <c r="AG230" s="69" t="s">
        <v>24</v>
      </c>
      <c r="AH230" s="70"/>
      <c r="AI230" s="70"/>
      <c r="AJ230" s="70"/>
      <c r="AK230" s="70"/>
      <c r="AL230" s="71">
        <f t="shared" si="4"/>
        <v>24</v>
      </c>
      <c r="AM230" s="72"/>
      <c r="AN230" s="72"/>
      <c r="AO230" s="73"/>
      <c r="AP230" s="74">
        <v>1</v>
      </c>
      <c r="AQ230" s="59"/>
      <c r="AR230" s="59"/>
      <c r="AS230" s="59">
        <v>1</v>
      </c>
      <c r="AT230" s="59"/>
      <c r="AU230" s="59"/>
      <c r="AV230" s="59">
        <v>1</v>
      </c>
      <c r="AW230" s="59"/>
      <c r="AX230" s="59"/>
      <c r="AY230" s="59">
        <v>1</v>
      </c>
      <c r="AZ230" s="59"/>
      <c r="BA230" s="59"/>
      <c r="BB230" s="59">
        <v>1</v>
      </c>
      <c r="BC230" s="59"/>
      <c r="BD230" s="59"/>
      <c r="BE230" s="59">
        <v>1</v>
      </c>
      <c r="BF230" s="59"/>
      <c r="BG230" s="59"/>
      <c r="BH230" s="59">
        <v>1</v>
      </c>
      <c r="BI230" s="59"/>
      <c r="BJ230" s="59"/>
      <c r="BK230" s="59">
        <v>1</v>
      </c>
      <c r="BL230" s="59"/>
      <c r="BM230" s="59"/>
      <c r="BN230" s="59">
        <v>1</v>
      </c>
      <c r="BO230" s="59"/>
      <c r="BP230" s="59"/>
      <c r="BQ230" s="59">
        <v>1</v>
      </c>
      <c r="BR230" s="59"/>
      <c r="BS230" s="59"/>
      <c r="BT230" s="59">
        <v>1</v>
      </c>
      <c r="BU230" s="59"/>
      <c r="BV230" s="59"/>
      <c r="BW230" s="59">
        <v>1</v>
      </c>
      <c r="BX230" s="59"/>
      <c r="BY230" s="102"/>
      <c r="BZ230" s="60">
        <v>1</v>
      </c>
      <c r="CA230" s="59"/>
      <c r="CB230" s="59"/>
      <c r="CC230" s="59">
        <v>1</v>
      </c>
      <c r="CD230" s="59"/>
      <c r="CE230" s="59"/>
      <c r="CF230" s="59">
        <v>1</v>
      </c>
      <c r="CG230" s="59"/>
      <c r="CH230" s="59"/>
      <c r="CI230" s="59">
        <v>1</v>
      </c>
      <c r="CJ230" s="59"/>
      <c r="CK230" s="59"/>
      <c r="CL230" s="59">
        <v>1</v>
      </c>
      <c r="CM230" s="59"/>
      <c r="CN230" s="59"/>
      <c r="CO230" s="59">
        <v>1</v>
      </c>
      <c r="CP230" s="59"/>
      <c r="CQ230" s="59"/>
      <c r="CR230" s="59">
        <v>1</v>
      </c>
      <c r="CS230" s="59"/>
      <c r="CT230" s="59"/>
      <c r="CU230" s="59">
        <v>1</v>
      </c>
      <c r="CV230" s="59"/>
      <c r="CW230" s="59"/>
      <c r="CX230" s="59">
        <v>1</v>
      </c>
      <c r="CY230" s="59"/>
      <c r="CZ230" s="59"/>
      <c r="DA230" s="59">
        <v>1</v>
      </c>
      <c r="DB230" s="59"/>
      <c r="DC230" s="59"/>
      <c r="DD230" s="59">
        <v>1</v>
      </c>
      <c r="DE230" s="59"/>
      <c r="DF230" s="59"/>
      <c r="DG230" s="59">
        <v>1</v>
      </c>
      <c r="DH230" s="59"/>
      <c r="DI230" s="102"/>
      <c r="DJ230" s="60"/>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102"/>
      <c r="ET230" s="60"/>
      <c r="EU230" s="59"/>
      <c r="EV230" s="59"/>
      <c r="EW230" s="59"/>
      <c r="EX230" s="59"/>
      <c r="EY230" s="59"/>
      <c r="EZ230" s="59"/>
      <c r="FA230" s="59"/>
      <c r="FB230" s="59"/>
      <c r="FC230" s="59"/>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102"/>
      <c r="GD230" s="60"/>
      <c r="GE230" s="59"/>
      <c r="GF230" s="59"/>
      <c r="GG230" s="59"/>
      <c r="GH230" s="59"/>
      <c r="GI230" s="59"/>
      <c r="GJ230" s="59"/>
      <c r="GK230" s="59"/>
      <c r="GL230" s="59"/>
      <c r="GM230" s="59"/>
      <c r="GN230" s="59"/>
      <c r="GO230" s="59"/>
      <c r="GP230" s="59"/>
      <c r="GQ230" s="59"/>
      <c r="GR230" s="59"/>
      <c r="GS230" s="59"/>
      <c r="GT230" s="59"/>
      <c r="GU230" s="59"/>
      <c r="GV230" s="59"/>
      <c r="GW230" s="59"/>
      <c r="GX230" s="59"/>
      <c r="GY230" s="59"/>
      <c r="GZ230" s="59"/>
      <c r="HA230" s="59"/>
      <c r="HB230" s="59"/>
      <c r="HC230" s="59"/>
      <c r="HD230" s="59"/>
      <c r="HE230" s="59"/>
      <c r="HF230" s="59"/>
      <c r="HG230" s="59"/>
      <c r="HH230" s="59"/>
      <c r="HI230" s="59"/>
      <c r="HJ230" s="59"/>
      <c r="HK230" s="59"/>
      <c r="HL230" s="59"/>
      <c r="HM230" s="102"/>
    </row>
    <row r="231" spans="2:221" ht="18" customHeight="1" x14ac:dyDescent="0.2">
      <c r="B231" s="161" t="s">
        <v>275</v>
      </c>
      <c r="C231" s="162"/>
      <c r="D231" s="162"/>
      <c r="E231" s="162"/>
      <c r="F231" s="162"/>
      <c r="G231" s="162"/>
      <c r="H231" s="162"/>
      <c r="I231" s="162"/>
      <c r="J231" s="162"/>
      <c r="K231" s="162"/>
      <c r="L231" s="162"/>
      <c r="M231" s="162"/>
      <c r="N231" s="162"/>
      <c r="O231" s="162"/>
      <c r="P231" s="162"/>
      <c r="Q231" s="162"/>
      <c r="R231" s="162"/>
      <c r="S231" s="162"/>
      <c r="T231" s="162"/>
      <c r="U231" s="163"/>
      <c r="V231" s="167" t="s">
        <v>331</v>
      </c>
      <c r="W231" s="168"/>
      <c r="X231" s="168"/>
      <c r="Y231" s="168"/>
      <c r="Z231" s="168"/>
      <c r="AA231" s="169"/>
      <c r="AB231" s="173">
        <v>2.6800000000000001E-3</v>
      </c>
      <c r="AC231" s="174"/>
      <c r="AD231" s="174"/>
      <c r="AE231" s="174"/>
      <c r="AF231" s="175"/>
      <c r="AG231" s="91" t="s">
        <v>23</v>
      </c>
      <c r="AH231" s="92"/>
      <c r="AI231" s="92"/>
      <c r="AJ231" s="92"/>
      <c r="AK231" s="92"/>
      <c r="AL231" s="93">
        <f t="shared" si="4"/>
        <v>8</v>
      </c>
      <c r="AM231" s="94"/>
      <c r="AN231" s="94"/>
      <c r="AO231" s="95"/>
      <c r="AP231" s="179">
        <v>1</v>
      </c>
      <c r="AQ231" s="64"/>
      <c r="AR231" s="64"/>
      <c r="AS231" s="64"/>
      <c r="AT231" s="64"/>
      <c r="AU231" s="64"/>
      <c r="AV231" s="64"/>
      <c r="AW231" s="64"/>
      <c r="AX231" s="64"/>
      <c r="AY231" s="64">
        <v>1</v>
      </c>
      <c r="AZ231" s="64"/>
      <c r="BA231" s="64"/>
      <c r="BB231" s="64"/>
      <c r="BC231" s="64"/>
      <c r="BD231" s="64"/>
      <c r="BE231" s="64"/>
      <c r="BF231" s="64"/>
      <c r="BG231" s="64"/>
      <c r="BH231" s="64">
        <v>1</v>
      </c>
      <c r="BI231" s="64"/>
      <c r="BJ231" s="64"/>
      <c r="BK231" s="64"/>
      <c r="BL231" s="64"/>
      <c r="BM231" s="64"/>
      <c r="BN231" s="64"/>
      <c r="BO231" s="64"/>
      <c r="BP231" s="64"/>
      <c r="BQ231" s="64">
        <v>1</v>
      </c>
      <c r="BR231" s="64"/>
      <c r="BS231" s="64"/>
      <c r="BT231" s="64"/>
      <c r="BU231" s="64"/>
      <c r="BV231" s="64"/>
      <c r="BW231" s="64"/>
      <c r="BX231" s="64"/>
      <c r="BY231" s="103"/>
      <c r="BZ231" s="180">
        <v>1</v>
      </c>
      <c r="CA231" s="64"/>
      <c r="CB231" s="64"/>
      <c r="CC231" s="64">
        <v>0</v>
      </c>
      <c r="CD231" s="64"/>
      <c r="CE231" s="64"/>
      <c r="CF231" s="64">
        <v>0</v>
      </c>
      <c r="CG231" s="64"/>
      <c r="CH231" s="64"/>
      <c r="CI231" s="64">
        <v>1</v>
      </c>
      <c r="CJ231" s="64"/>
      <c r="CK231" s="64"/>
      <c r="CL231" s="64">
        <v>0</v>
      </c>
      <c r="CM231" s="64"/>
      <c r="CN231" s="64"/>
      <c r="CO231" s="64">
        <v>0</v>
      </c>
      <c r="CP231" s="64"/>
      <c r="CQ231" s="64"/>
      <c r="CR231" s="64">
        <v>1</v>
      </c>
      <c r="CS231" s="64"/>
      <c r="CT231" s="64"/>
      <c r="CU231" s="64">
        <v>0</v>
      </c>
      <c r="CV231" s="64"/>
      <c r="CW231" s="64"/>
      <c r="CX231" s="64">
        <v>0</v>
      </c>
      <c r="CY231" s="64"/>
      <c r="CZ231" s="64"/>
      <c r="DA231" s="64">
        <v>1</v>
      </c>
      <c r="DB231" s="64"/>
      <c r="DC231" s="64"/>
      <c r="DD231" s="64">
        <v>0</v>
      </c>
      <c r="DE231" s="64"/>
      <c r="DF231" s="64"/>
      <c r="DG231" s="64">
        <v>0</v>
      </c>
      <c r="DH231" s="64"/>
      <c r="DI231" s="103"/>
      <c r="DJ231" s="180"/>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103"/>
      <c r="ET231" s="180"/>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c r="GC231" s="103"/>
      <c r="GD231" s="180"/>
      <c r="GE231" s="64"/>
      <c r="GF231" s="64"/>
      <c r="GG231" s="64"/>
      <c r="GH231" s="64"/>
      <c r="GI231" s="64"/>
      <c r="GJ231" s="64"/>
      <c r="GK231" s="64"/>
      <c r="GL231" s="64"/>
      <c r="GM231" s="64"/>
      <c r="GN231" s="64"/>
      <c r="GO231" s="64"/>
      <c r="GP231" s="64"/>
      <c r="GQ231" s="64"/>
      <c r="GR231" s="64"/>
      <c r="GS231" s="64"/>
      <c r="GT231" s="64"/>
      <c r="GU231" s="64"/>
      <c r="GV231" s="64"/>
      <c r="GW231" s="64"/>
      <c r="GX231" s="64"/>
      <c r="GY231" s="64"/>
      <c r="GZ231" s="64"/>
      <c r="HA231" s="64"/>
      <c r="HB231" s="64"/>
      <c r="HC231" s="64"/>
      <c r="HD231" s="64"/>
      <c r="HE231" s="64"/>
      <c r="HF231" s="64"/>
      <c r="HG231" s="64"/>
      <c r="HH231" s="64"/>
      <c r="HI231" s="64"/>
      <c r="HJ231" s="64"/>
      <c r="HK231" s="64"/>
      <c r="HL231" s="64"/>
      <c r="HM231" s="103"/>
    </row>
    <row r="232" spans="2:221" ht="18" customHeight="1" x14ac:dyDescent="0.2">
      <c r="B232" s="164"/>
      <c r="C232" s="165"/>
      <c r="D232" s="165"/>
      <c r="E232" s="165"/>
      <c r="F232" s="165"/>
      <c r="G232" s="165"/>
      <c r="H232" s="165"/>
      <c r="I232" s="165"/>
      <c r="J232" s="165"/>
      <c r="K232" s="165"/>
      <c r="L232" s="165"/>
      <c r="M232" s="165"/>
      <c r="N232" s="165"/>
      <c r="O232" s="165"/>
      <c r="P232" s="165"/>
      <c r="Q232" s="165"/>
      <c r="R232" s="165"/>
      <c r="S232" s="165"/>
      <c r="T232" s="165"/>
      <c r="U232" s="166"/>
      <c r="V232" s="170"/>
      <c r="W232" s="171"/>
      <c r="X232" s="171"/>
      <c r="Y232" s="171"/>
      <c r="Z232" s="171"/>
      <c r="AA232" s="172"/>
      <c r="AB232" s="176"/>
      <c r="AC232" s="177"/>
      <c r="AD232" s="177"/>
      <c r="AE232" s="177"/>
      <c r="AF232" s="178"/>
      <c r="AG232" s="91" t="s">
        <v>24</v>
      </c>
      <c r="AH232" s="92"/>
      <c r="AI232" s="92"/>
      <c r="AJ232" s="92"/>
      <c r="AK232" s="92"/>
      <c r="AL232" s="93">
        <f t="shared" si="4"/>
        <v>11</v>
      </c>
      <c r="AM232" s="94"/>
      <c r="AN232" s="94"/>
      <c r="AO232" s="95"/>
      <c r="AP232" s="96">
        <v>1</v>
      </c>
      <c r="AQ232" s="64"/>
      <c r="AR232" s="64"/>
      <c r="AS232" s="64"/>
      <c r="AT232" s="64"/>
      <c r="AU232" s="64"/>
      <c r="AV232" s="64"/>
      <c r="AW232" s="64"/>
      <c r="AX232" s="64"/>
      <c r="AY232" s="64">
        <v>1</v>
      </c>
      <c r="AZ232" s="64"/>
      <c r="BA232" s="64"/>
      <c r="BB232" s="64"/>
      <c r="BC232" s="64"/>
      <c r="BD232" s="64"/>
      <c r="BE232" s="64"/>
      <c r="BF232" s="64"/>
      <c r="BG232" s="64"/>
      <c r="BH232" s="64">
        <v>1</v>
      </c>
      <c r="BI232" s="64"/>
      <c r="BJ232" s="64"/>
      <c r="BK232" s="64"/>
      <c r="BL232" s="64"/>
      <c r="BM232" s="64"/>
      <c r="BN232" s="64"/>
      <c r="BO232" s="64"/>
      <c r="BP232" s="64"/>
      <c r="BQ232" s="64">
        <v>1</v>
      </c>
      <c r="BR232" s="64"/>
      <c r="BS232" s="64"/>
      <c r="BT232" s="64"/>
      <c r="BU232" s="64"/>
      <c r="BV232" s="64"/>
      <c r="BW232" s="64"/>
      <c r="BX232" s="64"/>
      <c r="BY232" s="103"/>
      <c r="BZ232" s="180">
        <v>0</v>
      </c>
      <c r="CA232" s="64"/>
      <c r="CB232" s="64"/>
      <c r="CC232" s="64">
        <v>0</v>
      </c>
      <c r="CD232" s="64"/>
      <c r="CE232" s="64"/>
      <c r="CF232" s="64">
        <v>1</v>
      </c>
      <c r="CG232" s="64"/>
      <c r="CH232" s="64"/>
      <c r="CI232" s="64">
        <v>0</v>
      </c>
      <c r="CJ232" s="64"/>
      <c r="CK232" s="64"/>
      <c r="CL232" s="64">
        <v>0</v>
      </c>
      <c r="CM232" s="64"/>
      <c r="CN232" s="64"/>
      <c r="CO232" s="64">
        <v>1</v>
      </c>
      <c r="CP232" s="64"/>
      <c r="CQ232" s="64"/>
      <c r="CR232" s="64">
        <v>1</v>
      </c>
      <c r="CS232" s="64"/>
      <c r="CT232" s="64"/>
      <c r="CU232" s="64">
        <v>1</v>
      </c>
      <c r="CV232" s="64"/>
      <c r="CW232" s="64"/>
      <c r="CX232" s="64">
        <v>1</v>
      </c>
      <c r="CY232" s="64"/>
      <c r="CZ232" s="64"/>
      <c r="DA232" s="64">
        <v>1</v>
      </c>
      <c r="DB232" s="64"/>
      <c r="DC232" s="64"/>
      <c r="DD232" s="64">
        <v>0</v>
      </c>
      <c r="DE232" s="64"/>
      <c r="DF232" s="64"/>
      <c r="DG232" s="64">
        <v>1</v>
      </c>
      <c r="DH232" s="64"/>
      <c r="DI232" s="103"/>
      <c r="DJ232" s="180"/>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103"/>
      <c r="ET232" s="180"/>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c r="GC232" s="103"/>
      <c r="GD232" s="180"/>
      <c r="GE232" s="64"/>
      <c r="GF232" s="64"/>
      <c r="GG232" s="64"/>
      <c r="GH232" s="64"/>
      <c r="GI232" s="64"/>
      <c r="GJ232" s="64"/>
      <c r="GK232" s="64"/>
      <c r="GL232" s="64"/>
      <c r="GM232" s="64"/>
      <c r="GN232" s="64"/>
      <c r="GO232" s="64"/>
      <c r="GP232" s="64"/>
      <c r="GQ232" s="64"/>
      <c r="GR232" s="64"/>
      <c r="GS232" s="64"/>
      <c r="GT232" s="64"/>
      <c r="GU232" s="64"/>
      <c r="GV232" s="64"/>
      <c r="GW232" s="64"/>
      <c r="GX232" s="64"/>
      <c r="GY232" s="64"/>
      <c r="GZ232" s="64"/>
      <c r="HA232" s="64"/>
      <c r="HB232" s="64"/>
      <c r="HC232" s="64"/>
      <c r="HD232" s="64"/>
      <c r="HE232" s="64"/>
      <c r="HF232" s="64"/>
      <c r="HG232" s="64"/>
      <c r="HH232" s="64"/>
      <c r="HI232" s="64"/>
      <c r="HJ232" s="64"/>
      <c r="HK232" s="64"/>
      <c r="HL232" s="64"/>
      <c r="HM232" s="103"/>
    </row>
    <row r="233" spans="2:221" ht="18" customHeight="1" x14ac:dyDescent="0.2">
      <c r="B233" s="185" t="s">
        <v>276</v>
      </c>
      <c r="C233" s="186"/>
      <c r="D233" s="186"/>
      <c r="E233" s="186"/>
      <c r="F233" s="186"/>
      <c r="G233" s="186"/>
      <c r="H233" s="186"/>
      <c r="I233" s="186"/>
      <c r="J233" s="186"/>
      <c r="K233" s="186"/>
      <c r="L233" s="186"/>
      <c r="M233" s="186"/>
      <c r="N233" s="186"/>
      <c r="O233" s="186"/>
      <c r="P233" s="186"/>
      <c r="Q233" s="186"/>
      <c r="R233" s="186"/>
      <c r="S233" s="186"/>
      <c r="T233" s="186"/>
      <c r="U233" s="187"/>
      <c r="V233" s="188" t="s">
        <v>332</v>
      </c>
      <c r="W233" s="189"/>
      <c r="X233" s="189"/>
      <c r="Y233" s="189"/>
      <c r="Z233" s="189"/>
      <c r="AA233" s="190"/>
      <c r="AB233" s="191">
        <v>1.8419999999999999E-2</v>
      </c>
      <c r="AC233" s="192"/>
      <c r="AD233" s="192"/>
      <c r="AE233" s="192"/>
      <c r="AF233" s="193"/>
      <c r="AG233" s="69" t="s">
        <v>23</v>
      </c>
      <c r="AH233" s="70"/>
      <c r="AI233" s="70"/>
      <c r="AJ233" s="70"/>
      <c r="AK233" s="70"/>
      <c r="AL233" s="71">
        <f t="shared" si="4"/>
        <v>516</v>
      </c>
      <c r="AM233" s="72"/>
      <c r="AN233" s="72"/>
      <c r="AO233" s="73"/>
      <c r="AP233" s="194">
        <v>21</v>
      </c>
      <c r="AQ233" s="59"/>
      <c r="AR233" s="59"/>
      <c r="AS233" s="59">
        <v>21</v>
      </c>
      <c r="AT233" s="59"/>
      <c r="AU233" s="59"/>
      <c r="AV233" s="59">
        <v>21</v>
      </c>
      <c r="AW233" s="59"/>
      <c r="AX233" s="59"/>
      <c r="AY233" s="59">
        <v>21</v>
      </c>
      <c r="AZ233" s="59"/>
      <c r="BA233" s="59"/>
      <c r="BB233" s="59">
        <v>21</v>
      </c>
      <c r="BC233" s="59"/>
      <c r="BD233" s="59"/>
      <c r="BE233" s="59">
        <v>21</v>
      </c>
      <c r="BF233" s="59"/>
      <c r="BG233" s="59"/>
      <c r="BH233" s="59">
        <v>21</v>
      </c>
      <c r="BI233" s="59"/>
      <c r="BJ233" s="59"/>
      <c r="BK233" s="59">
        <v>21</v>
      </c>
      <c r="BL233" s="59"/>
      <c r="BM233" s="59"/>
      <c r="BN233" s="59">
        <v>21</v>
      </c>
      <c r="BO233" s="59"/>
      <c r="BP233" s="59"/>
      <c r="BQ233" s="59">
        <v>21</v>
      </c>
      <c r="BR233" s="59"/>
      <c r="BS233" s="59"/>
      <c r="BT233" s="59">
        <v>21</v>
      </c>
      <c r="BU233" s="59"/>
      <c r="BV233" s="59"/>
      <c r="BW233" s="59">
        <v>21</v>
      </c>
      <c r="BX233" s="59"/>
      <c r="BY233" s="102"/>
      <c r="BZ233" s="60">
        <v>22</v>
      </c>
      <c r="CA233" s="59"/>
      <c r="CB233" s="59"/>
      <c r="CC233" s="59">
        <v>22</v>
      </c>
      <c r="CD233" s="59"/>
      <c r="CE233" s="59"/>
      <c r="CF233" s="59">
        <v>22</v>
      </c>
      <c r="CG233" s="59"/>
      <c r="CH233" s="59"/>
      <c r="CI233" s="59">
        <v>22</v>
      </c>
      <c r="CJ233" s="59"/>
      <c r="CK233" s="59"/>
      <c r="CL233" s="59">
        <v>22</v>
      </c>
      <c r="CM233" s="59"/>
      <c r="CN233" s="59"/>
      <c r="CO233" s="59">
        <v>22</v>
      </c>
      <c r="CP233" s="59"/>
      <c r="CQ233" s="59"/>
      <c r="CR233" s="59">
        <v>22</v>
      </c>
      <c r="CS233" s="59"/>
      <c r="CT233" s="59"/>
      <c r="CU233" s="59">
        <v>22</v>
      </c>
      <c r="CV233" s="59"/>
      <c r="CW233" s="59"/>
      <c r="CX233" s="59">
        <v>22</v>
      </c>
      <c r="CY233" s="59"/>
      <c r="CZ233" s="59"/>
      <c r="DA233" s="59">
        <v>22</v>
      </c>
      <c r="DB233" s="59"/>
      <c r="DC233" s="59"/>
      <c r="DD233" s="59">
        <v>22</v>
      </c>
      <c r="DE233" s="59"/>
      <c r="DF233" s="59"/>
      <c r="DG233" s="59">
        <v>22</v>
      </c>
      <c r="DH233" s="59"/>
      <c r="DI233" s="59"/>
      <c r="DJ233" s="60"/>
      <c r="DK233" s="59"/>
      <c r="DL233" s="59"/>
      <c r="DM233" s="59"/>
      <c r="DN233" s="59"/>
      <c r="DO233" s="59"/>
      <c r="DP233" s="59"/>
      <c r="DQ233" s="59"/>
      <c r="DR233" s="59"/>
      <c r="DS233" s="59"/>
      <c r="DT233" s="59"/>
      <c r="DU233" s="59"/>
      <c r="DV233" s="59"/>
      <c r="DW233" s="59"/>
      <c r="DX233" s="59"/>
      <c r="DY233" s="59"/>
      <c r="DZ233" s="59"/>
      <c r="EA233" s="59"/>
      <c r="EB233" s="59"/>
      <c r="EC233" s="59"/>
      <c r="ED233" s="59"/>
      <c r="EE233" s="59"/>
      <c r="EF233" s="59"/>
      <c r="EG233" s="59"/>
      <c r="EH233" s="59"/>
      <c r="EI233" s="59"/>
      <c r="EJ233" s="59"/>
      <c r="EK233" s="59"/>
      <c r="EL233" s="59"/>
      <c r="EM233" s="59"/>
      <c r="EN233" s="59"/>
      <c r="EO233" s="59"/>
      <c r="EP233" s="59"/>
      <c r="EQ233" s="59"/>
      <c r="ER233" s="59"/>
      <c r="ES233" s="102"/>
      <c r="ET233" s="60"/>
      <c r="EU233" s="59"/>
      <c r="EV233" s="59"/>
      <c r="EW233" s="59"/>
      <c r="EX233" s="59"/>
      <c r="EY233" s="59"/>
      <c r="EZ233" s="59"/>
      <c r="FA233" s="59"/>
      <c r="FB233" s="59"/>
      <c r="FC233" s="59"/>
      <c r="FD233" s="59"/>
      <c r="FE233" s="59"/>
      <c r="FF233" s="59"/>
      <c r="FG233" s="59"/>
      <c r="FH233" s="59"/>
      <c r="FI233" s="59"/>
      <c r="FJ233" s="59"/>
      <c r="FK233" s="59"/>
      <c r="FL233" s="59"/>
      <c r="FM233" s="59"/>
      <c r="FN233" s="59"/>
      <c r="FO233" s="59"/>
      <c r="FP233" s="59"/>
      <c r="FQ233" s="59"/>
      <c r="FR233" s="59"/>
      <c r="FS233" s="59"/>
      <c r="FT233" s="59"/>
      <c r="FU233" s="59"/>
      <c r="FV233" s="59"/>
      <c r="FW233" s="59"/>
      <c r="FX233" s="59"/>
      <c r="FY233" s="59"/>
      <c r="FZ233" s="59"/>
      <c r="GA233" s="59"/>
      <c r="GB233" s="59"/>
      <c r="GC233" s="102"/>
      <c r="GD233" s="60"/>
      <c r="GE233" s="59"/>
      <c r="GF233" s="59"/>
      <c r="GG233" s="59"/>
      <c r="GH233" s="59"/>
      <c r="GI233" s="59"/>
      <c r="GJ233" s="59"/>
      <c r="GK233" s="59"/>
      <c r="GL233" s="59"/>
      <c r="GM233" s="59"/>
      <c r="GN233" s="59"/>
      <c r="GO233" s="59"/>
      <c r="GP233" s="59"/>
      <c r="GQ233" s="59"/>
      <c r="GR233" s="59"/>
      <c r="GS233" s="59"/>
      <c r="GT233" s="59"/>
      <c r="GU233" s="59"/>
      <c r="GV233" s="59"/>
      <c r="GW233" s="59"/>
      <c r="GX233" s="59"/>
      <c r="GY233" s="59"/>
      <c r="GZ233" s="59"/>
      <c r="HA233" s="59"/>
      <c r="HB233" s="59"/>
      <c r="HC233" s="59"/>
      <c r="HD233" s="59"/>
      <c r="HE233" s="59"/>
      <c r="HF233" s="59"/>
      <c r="HG233" s="59"/>
      <c r="HH233" s="59"/>
      <c r="HI233" s="59"/>
      <c r="HJ233" s="59"/>
      <c r="HK233" s="59"/>
      <c r="HL233" s="59"/>
      <c r="HM233" s="102"/>
    </row>
    <row r="234" spans="2:221" ht="18" customHeight="1" x14ac:dyDescent="0.2">
      <c r="B234" s="135"/>
      <c r="C234" s="136"/>
      <c r="D234" s="136"/>
      <c r="E234" s="136"/>
      <c r="F234" s="136"/>
      <c r="G234" s="136"/>
      <c r="H234" s="136"/>
      <c r="I234" s="136"/>
      <c r="J234" s="136"/>
      <c r="K234" s="136"/>
      <c r="L234" s="136"/>
      <c r="M234" s="136"/>
      <c r="N234" s="136"/>
      <c r="O234" s="136"/>
      <c r="P234" s="136"/>
      <c r="Q234" s="136"/>
      <c r="R234" s="136"/>
      <c r="S234" s="136"/>
      <c r="T234" s="136"/>
      <c r="U234" s="137"/>
      <c r="V234" s="141"/>
      <c r="W234" s="142"/>
      <c r="X234" s="142"/>
      <c r="Y234" s="142"/>
      <c r="Z234" s="142"/>
      <c r="AA234" s="143"/>
      <c r="AB234" s="147"/>
      <c r="AC234" s="148"/>
      <c r="AD234" s="148"/>
      <c r="AE234" s="148"/>
      <c r="AF234" s="149"/>
      <c r="AG234" s="69" t="s">
        <v>24</v>
      </c>
      <c r="AH234" s="70"/>
      <c r="AI234" s="70"/>
      <c r="AJ234" s="70"/>
      <c r="AK234" s="70"/>
      <c r="AL234" s="71">
        <f t="shared" si="4"/>
        <v>568</v>
      </c>
      <c r="AM234" s="72"/>
      <c r="AN234" s="72"/>
      <c r="AO234" s="73"/>
      <c r="AP234" s="440">
        <v>23</v>
      </c>
      <c r="AQ234" s="388"/>
      <c r="AR234" s="388"/>
      <c r="AS234" s="388">
        <v>24</v>
      </c>
      <c r="AT234" s="388"/>
      <c r="AU234" s="388"/>
      <c r="AV234" s="388">
        <v>16</v>
      </c>
      <c r="AW234" s="388"/>
      <c r="AX234" s="388"/>
      <c r="AY234" s="388">
        <v>49</v>
      </c>
      <c r="AZ234" s="388"/>
      <c r="BA234" s="388"/>
      <c r="BB234" s="388">
        <v>35</v>
      </c>
      <c r="BC234" s="388"/>
      <c r="BD234" s="388"/>
      <c r="BE234" s="388">
        <v>22</v>
      </c>
      <c r="BF234" s="388"/>
      <c r="BG234" s="388"/>
      <c r="BH234" s="388">
        <v>17</v>
      </c>
      <c r="BI234" s="388"/>
      <c r="BJ234" s="388"/>
      <c r="BK234" s="388">
        <v>28</v>
      </c>
      <c r="BL234" s="388"/>
      <c r="BM234" s="388"/>
      <c r="BN234" s="388">
        <v>16</v>
      </c>
      <c r="BO234" s="388"/>
      <c r="BP234" s="388"/>
      <c r="BQ234" s="388">
        <v>13</v>
      </c>
      <c r="BR234" s="388"/>
      <c r="BS234" s="388"/>
      <c r="BT234" s="388">
        <v>27</v>
      </c>
      <c r="BU234" s="388"/>
      <c r="BV234" s="388"/>
      <c r="BW234" s="388">
        <v>25</v>
      </c>
      <c r="BX234" s="388"/>
      <c r="BY234" s="438"/>
      <c r="BZ234" s="60">
        <v>33</v>
      </c>
      <c r="CA234" s="59"/>
      <c r="CB234" s="59"/>
      <c r="CC234" s="59">
        <v>17</v>
      </c>
      <c r="CD234" s="59"/>
      <c r="CE234" s="59"/>
      <c r="CF234" s="59">
        <v>31</v>
      </c>
      <c r="CG234" s="59"/>
      <c r="CH234" s="59"/>
      <c r="CI234" s="59">
        <v>16</v>
      </c>
      <c r="CJ234" s="59"/>
      <c r="CK234" s="59"/>
      <c r="CL234" s="59">
        <v>17</v>
      </c>
      <c r="CM234" s="59"/>
      <c r="CN234" s="59"/>
      <c r="CO234" s="59">
        <v>29</v>
      </c>
      <c r="CP234" s="59"/>
      <c r="CQ234" s="59"/>
      <c r="CR234" s="59">
        <v>16</v>
      </c>
      <c r="CS234" s="59"/>
      <c r="CT234" s="59"/>
      <c r="CU234" s="59">
        <v>13</v>
      </c>
      <c r="CV234" s="59"/>
      <c r="CW234" s="59"/>
      <c r="CX234" s="59">
        <v>15</v>
      </c>
      <c r="CY234" s="59"/>
      <c r="CZ234" s="59"/>
      <c r="DA234" s="59">
        <v>14</v>
      </c>
      <c r="DB234" s="59"/>
      <c r="DC234" s="59"/>
      <c r="DD234" s="59">
        <v>22</v>
      </c>
      <c r="DE234" s="59"/>
      <c r="DF234" s="59"/>
      <c r="DG234" s="59">
        <v>50</v>
      </c>
      <c r="DH234" s="59"/>
      <c r="DI234" s="102"/>
      <c r="DJ234" s="60"/>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102"/>
      <c r="ET234" s="60"/>
      <c r="EU234" s="59"/>
      <c r="EV234" s="59"/>
      <c r="EW234" s="59"/>
      <c r="EX234" s="59"/>
      <c r="EY234" s="59"/>
      <c r="EZ234" s="59"/>
      <c r="FA234" s="59"/>
      <c r="FB234" s="59"/>
      <c r="FC234" s="59"/>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102"/>
      <c r="GD234" s="60"/>
      <c r="GE234" s="59"/>
      <c r="GF234" s="59"/>
      <c r="GG234" s="59"/>
      <c r="GH234" s="59"/>
      <c r="GI234" s="59"/>
      <c r="GJ234" s="59"/>
      <c r="GK234" s="59"/>
      <c r="GL234" s="59"/>
      <c r="GM234" s="59"/>
      <c r="GN234" s="59"/>
      <c r="GO234" s="59"/>
      <c r="GP234" s="59"/>
      <c r="GQ234" s="59"/>
      <c r="GR234" s="59"/>
      <c r="GS234" s="59"/>
      <c r="GT234" s="59"/>
      <c r="GU234" s="59"/>
      <c r="GV234" s="59"/>
      <c r="GW234" s="59"/>
      <c r="GX234" s="59"/>
      <c r="GY234" s="59"/>
      <c r="GZ234" s="59"/>
      <c r="HA234" s="59"/>
      <c r="HB234" s="59"/>
      <c r="HC234" s="59"/>
      <c r="HD234" s="59"/>
      <c r="HE234" s="59"/>
      <c r="HF234" s="59"/>
      <c r="HG234" s="59"/>
      <c r="HH234" s="59"/>
      <c r="HI234" s="59"/>
      <c r="HJ234" s="59"/>
      <c r="HK234" s="59"/>
      <c r="HL234" s="59"/>
      <c r="HM234" s="102"/>
    </row>
    <row r="235" spans="2:221" ht="18" customHeight="1" x14ac:dyDescent="0.2">
      <c r="B235" s="161" t="s">
        <v>277</v>
      </c>
      <c r="C235" s="162"/>
      <c r="D235" s="162"/>
      <c r="E235" s="162"/>
      <c r="F235" s="162"/>
      <c r="G235" s="162"/>
      <c r="H235" s="162"/>
      <c r="I235" s="162"/>
      <c r="J235" s="162"/>
      <c r="K235" s="162"/>
      <c r="L235" s="162"/>
      <c r="M235" s="162"/>
      <c r="N235" s="162"/>
      <c r="O235" s="162"/>
      <c r="P235" s="162"/>
      <c r="Q235" s="162"/>
      <c r="R235" s="162"/>
      <c r="S235" s="162"/>
      <c r="T235" s="162"/>
      <c r="U235" s="163"/>
      <c r="V235" s="167" t="s">
        <v>333</v>
      </c>
      <c r="W235" s="168"/>
      <c r="X235" s="168"/>
      <c r="Y235" s="168"/>
      <c r="Z235" s="168"/>
      <c r="AA235" s="169"/>
      <c r="AB235" s="173">
        <v>1.0000000000000001E-5</v>
      </c>
      <c r="AC235" s="174"/>
      <c r="AD235" s="174"/>
      <c r="AE235" s="174"/>
      <c r="AF235" s="175"/>
      <c r="AG235" s="91" t="s">
        <v>23</v>
      </c>
      <c r="AH235" s="92"/>
      <c r="AI235" s="92"/>
      <c r="AJ235" s="92"/>
      <c r="AK235" s="92"/>
      <c r="AL235" s="93">
        <f t="shared" si="4"/>
        <v>1</v>
      </c>
      <c r="AM235" s="94"/>
      <c r="AN235" s="94"/>
      <c r="AO235" s="95"/>
      <c r="AP235" s="61">
        <v>0</v>
      </c>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3"/>
      <c r="BZ235" s="61">
        <v>1</v>
      </c>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3"/>
      <c r="DJ235" s="180"/>
      <c r="DK235" s="64"/>
      <c r="DL235" s="64"/>
      <c r="DM235" s="64"/>
      <c r="DN235" s="64"/>
      <c r="DO235" s="64"/>
      <c r="DP235" s="64"/>
      <c r="DQ235" s="64"/>
      <c r="DR235" s="64"/>
      <c r="DS235" s="64"/>
      <c r="DT235" s="64"/>
      <c r="DU235" s="64"/>
      <c r="DV235" s="64"/>
      <c r="DW235" s="64"/>
      <c r="DX235" s="64"/>
      <c r="DY235" s="64"/>
      <c r="DZ235" s="64"/>
      <c r="EA235" s="64"/>
      <c r="EB235" s="64"/>
      <c r="EC235" s="64"/>
      <c r="ED235" s="64"/>
      <c r="EE235" s="64"/>
      <c r="EF235" s="64"/>
      <c r="EG235" s="64"/>
      <c r="EH235" s="64"/>
      <c r="EI235" s="64"/>
      <c r="EJ235" s="64"/>
      <c r="EK235" s="64"/>
      <c r="EL235" s="64"/>
      <c r="EM235" s="64"/>
      <c r="EN235" s="64"/>
      <c r="EO235" s="64"/>
      <c r="EP235" s="64"/>
      <c r="EQ235" s="64"/>
      <c r="ER235" s="64"/>
      <c r="ES235" s="103"/>
      <c r="ET235" s="180"/>
      <c r="EU235" s="64"/>
      <c r="EV235" s="64"/>
      <c r="EW235" s="64"/>
      <c r="EX235" s="64"/>
      <c r="EY235" s="64"/>
      <c r="EZ235" s="64"/>
      <c r="FA235" s="64"/>
      <c r="FB235" s="64"/>
      <c r="FC235" s="64"/>
      <c r="FD235" s="64"/>
      <c r="FE235" s="64"/>
      <c r="FF235" s="64"/>
      <c r="FG235" s="64"/>
      <c r="FH235" s="64"/>
      <c r="FI235" s="64"/>
      <c r="FJ235" s="64"/>
      <c r="FK235" s="64"/>
      <c r="FL235" s="64"/>
      <c r="FM235" s="64"/>
      <c r="FN235" s="64"/>
      <c r="FO235" s="64"/>
      <c r="FP235" s="64"/>
      <c r="FQ235" s="64"/>
      <c r="FR235" s="64"/>
      <c r="FS235" s="64"/>
      <c r="FT235" s="64"/>
      <c r="FU235" s="64"/>
      <c r="FV235" s="64"/>
      <c r="FW235" s="64"/>
      <c r="FX235" s="64"/>
      <c r="FY235" s="64"/>
      <c r="FZ235" s="64"/>
      <c r="GA235" s="64"/>
      <c r="GB235" s="64"/>
      <c r="GC235" s="103"/>
      <c r="GD235" s="180"/>
      <c r="GE235" s="64"/>
      <c r="GF235" s="64"/>
      <c r="GG235" s="64"/>
      <c r="GH235" s="64"/>
      <c r="GI235" s="64"/>
      <c r="GJ235" s="64"/>
      <c r="GK235" s="64"/>
      <c r="GL235" s="64"/>
      <c r="GM235" s="64"/>
      <c r="GN235" s="64"/>
      <c r="GO235" s="64"/>
      <c r="GP235" s="64"/>
      <c r="GQ235" s="64"/>
      <c r="GR235" s="64"/>
      <c r="GS235" s="64"/>
      <c r="GT235" s="64"/>
      <c r="GU235" s="64"/>
      <c r="GV235" s="64"/>
      <c r="GW235" s="64"/>
      <c r="GX235" s="64"/>
      <c r="GY235" s="64"/>
      <c r="GZ235" s="64"/>
      <c r="HA235" s="64"/>
      <c r="HB235" s="64"/>
      <c r="HC235" s="64"/>
      <c r="HD235" s="64"/>
      <c r="HE235" s="64"/>
      <c r="HF235" s="64"/>
      <c r="HG235" s="64"/>
      <c r="HH235" s="64"/>
      <c r="HI235" s="64"/>
      <c r="HJ235" s="64"/>
      <c r="HK235" s="64"/>
      <c r="HL235" s="64"/>
      <c r="HM235" s="103"/>
    </row>
    <row r="236" spans="2:221" ht="18" customHeight="1" x14ac:dyDescent="0.2">
      <c r="B236" s="164"/>
      <c r="C236" s="165"/>
      <c r="D236" s="165"/>
      <c r="E236" s="165"/>
      <c r="F236" s="165"/>
      <c r="G236" s="165"/>
      <c r="H236" s="165"/>
      <c r="I236" s="165"/>
      <c r="J236" s="165"/>
      <c r="K236" s="165"/>
      <c r="L236" s="165"/>
      <c r="M236" s="165"/>
      <c r="N236" s="165"/>
      <c r="O236" s="165"/>
      <c r="P236" s="165"/>
      <c r="Q236" s="165"/>
      <c r="R236" s="165"/>
      <c r="S236" s="165"/>
      <c r="T236" s="165"/>
      <c r="U236" s="166"/>
      <c r="V236" s="170"/>
      <c r="W236" s="171"/>
      <c r="X236" s="171"/>
      <c r="Y236" s="171"/>
      <c r="Z236" s="171"/>
      <c r="AA236" s="172"/>
      <c r="AB236" s="176"/>
      <c r="AC236" s="177"/>
      <c r="AD236" s="177"/>
      <c r="AE236" s="177"/>
      <c r="AF236" s="178"/>
      <c r="AG236" s="91" t="s">
        <v>24</v>
      </c>
      <c r="AH236" s="92"/>
      <c r="AI236" s="92"/>
      <c r="AJ236" s="92"/>
      <c r="AK236" s="92"/>
      <c r="AL236" s="93">
        <f t="shared" si="4"/>
        <v>1</v>
      </c>
      <c r="AM236" s="94"/>
      <c r="AN236" s="94"/>
      <c r="AO236" s="95"/>
      <c r="AP236" s="61">
        <v>0</v>
      </c>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3"/>
      <c r="BZ236" s="61">
        <v>1</v>
      </c>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3"/>
      <c r="DJ236" s="180"/>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103"/>
      <c r="ET236" s="180"/>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c r="GC236" s="103"/>
      <c r="GD236" s="180"/>
      <c r="GE236" s="64"/>
      <c r="GF236" s="64"/>
      <c r="GG236" s="64"/>
      <c r="GH236" s="64"/>
      <c r="GI236" s="64"/>
      <c r="GJ236" s="64"/>
      <c r="GK236" s="64"/>
      <c r="GL236" s="64"/>
      <c r="GM236" s="64"/>
      <c r="GN236" s="64"/>
      <c r="GO236" s="64"/>
      <c r="GP236" s="64"/>
      <c r="GQ236" s="64"/>
      <c r="GR236" s="64"/>
      <c r="GS236" s="64"/>
      <c r="GT236" s="64"/>
      <c r="GU236" s="64"/>
      <c r="GV236" s="64"/>
      <c r="GW236" s="64"/>
      <c r="GX236" s="64"/>
      <c r="GY236" s="64"/>
      <c r="GZ236" s="64"/>
      <c r="HA236" s="64"/>
      <c r="HB236" s="64"/>
      <c r="HC236" s="64"/>
      <c r="HD236" s="64"/>
      <c r="HE236" s="64"/>
      <c r="HF236" s="64"/>
      <c r="HG236" s="64"/>
      <c r="HH236" s="64"/>
      <c r="HI236" s="64"/>
      <c r="HJ236" s="64"/>
      <c r="HK236" s="64"/>
      <c r="HL236" s="64"/>
      <c r="HM236" s="103"/>
    </row>
    <row r="237" spans="2:221" ht="18" customHeight="1" x14ac:dyDescent="0.2">
      <c r="B237" s="185" t="s">
        <v>278</v>
      </c>
      <c r="C237" s="186"/>
      <c r="D237" s="186"/>
      <c r="E237" s="186"/>
      <c r="F237" s="186"/>
      <c r="G237" s="186"/>
      <c r="H237" s="186"/>
      <c r="I237" s="186"/>
      <c r="J237" s="186"/>
      <c r="K237" s="186"/>
      <c r="L237" s="186"/>
      <c r="M237" s="186"/>
      <c r="N237" s="186"/>
      <c r="O237" s="186"/>
      <c r="P237" s="186"/>
      <c r="Q237" s="186"/>
      <c r="R237" s="186"/>
      <c r="S237" s="186"/>
      <c r="T237" s="186"/>
      <c r="U237" s="187"/>
      <c r="V237" s="188" t="s">
        <v>334</v>
      </c>
      <c r="W237" s="189"/>
      <c r="X237" s="189"/>
      <c r="Y237" s="189"/>
      <c r="Z237" s="189"/>
      <c r="AA237" s="190"/>
      <c r="AB237" s="191">
        <v>2.4039999999999999E-2</v>
      </c>
      <c r="AC237" s="192"/>
      <c r="AD237" s="192"/>
      <c r="AE237" s="192"/>
      <c r="AF237" s="193"/>
      <c r="AG237" s="69" t="s">
        <v>23</v>
      </c>
      <c r="AH237" s="70"/>
      <c r="AI237" s="70"/>
      <c r="AJ237" s="70"/>
      <c r="AK237" s="70"/>
      <c r="AL237" s="71">
        <f t="shared" si="4"/>
        <v>96</v>
      </c>
      <c r="AM237" s="72"/>
      <c r="AN237" s="72"/>
      <c r="AO237" s="73"/>
      <c r="AP237" s="194">
        <v>4</v>
      </c>
      <c r="AQ237" s="59"/>
      <c r="AR237" s="59"/>
      <c r="AS237" s="59">
        <v>4</v>
      </c>
      <c r="AT237" s="59"/>
      <c r="AU237" s="59"/>
      <c r="AV237" s="59">
        <v>4</v>
      </c>
      <c r="AW237" s="59"/>
      <c r="AX237" s="59"/>
      <c r="AY237" s="59">
        <v>4</v>
      </c>
      <c r="AZ237" s="59"/>
      <c r="BA237" s="59"/>
      <c r="BB237" s="59">
        <v>4</v>
      </c>
      <c r="BC237" s="59"/>
      <c r="BD237" s="59"/>
      <c r="BE237" s="59">
        <v>4</v>
      </c>
      <c r="BF237" s="59"/>
      <c r="BG237" s="59"/>
      <c r="BH237" s="59">
        <v>4</v>
      </c>
      <c r="BI237" s="59"/>
      <c r="BJ237" s="59"/>
      <c r="BK237" s="59">
        <v>4</v>
      </c>
      <c r="BL237" s="59"/>
      <c r="BM237" s="59"/>
      <c r="BN237" s="59">
        <v>4</v>
      </c>
      <c r="BO237" s="59"/>
      <c r="BP237" s="59"/>
      <c r="BQ237" s="59">
        <v>4</v>
      </c>
      <c r="BR237" s="59"/>
      <c r="BS237" s="59"/>
      <c r="BT237" s="59">
        <v>4</v>
      </c>
      <c r="BU237" s="59"/>
      <c r="BV237" s="59"/>
      <c r="BW237" s="59">
        <v>4</v>
      </c>
      <c r="BX237" s="59"/>
      <c r="BY237" s="102"/>
      <c r="BZ237" s="60">
        <v>4</v>
      </c>
      <c r="CA237" s="59"/>
      <c r="CB237" s="59"/>
      <c r="CC237" s="59">
        <v>4</v>
      </c>
      <c r="CD237" s="59"/>
      <c r="CE237" s="59"/>
      <c r="CF237" s="59">
        <v>4</v>
      </c>
      <c r="CG237" s="59"/>
      <c r="CH237" s="59"/>
      <c r="CI237" s="59">
        <v>4</v>
      </c>
      <c r="CJ237" s="59"/>
      <c r="CK237" s="59"/>
      <c r="CL237" s="59">
        <v>4</v>
      </c>
      <c r="CM237" s="59"/>
      <c r="CN237" s="59"/>
      <c r="CO237" s="59">
        <v>4</v>
      </c>
      <c r="CP237" s="59"/>
      <c r="CQ237" s="59"/>
      <c r="CR237" s="59">
        <v>4</v>
      </c>
      <c r="CS237" s="59"/>
      <c r="CT237" s="59"/>
      <c r="CU237" s="59">
        <v>4</v>
      </c>
      <c r="CV237" s="59"/>
      <c r="CW237" s="59"/>
      <c r="CX237" s="59">
        <v>4</v>
      </c>
      <c r="CY237" s="59"/>
      <c r="CZ237" s="59"/>
      <c r="DA237" s="59">
        <v>4</v>
      </c>
      <c r="DB237" s="59"/>
      <c r="DC237" s="59"/>
      <c r="DD237" s="59">
        <v>4</v>
      </c>
      <c r="DE237" s="59"/>
      <c r="DF237" s="59"/>
      <c r="DG237" s="59">
        <v>4</v>
      </c>
      <c r="DH237" s="59"/>
      <c r="DI237" s="59"/>
      <c r="DJ237" s="60"/>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102"/>
      <c r="ET237" s="60"/>
      <c r="EU237" s="59"/>
      <c r="EV237" s="59"/>
      <c r="EW237" s="59"/>
      <c r="EX237" s="59"/>
      <c r="EY237" s="59"/>
      <c r="EZ237" s="59"/>
      <c r="FA237" s="59"/>
      <c r="FB237" s="59"/>
      <c r="FC237" s="59"/>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102"/>
      <c r="GD237" s="60"/>
      <c r="GE237" s="59"/>
      <c r="GF237" s="59"/>
      <c r="GG237" s="59"/>
      <c r="GH237" s="59"/>
      <c r="GI237" s="59"/>
      <c r="GJ237" s="59"/>
      <c r="GK237" s="59"/>
      <c r="GL237" s="59"/>
      <c r="GM237" s="59"/>
      <c r="GN237" s="59"/>
      <c r="GO237" s="59"/>
      <c r="GP237" s="59"/>
      <c r="GQ237" s="59"/>
      <c r="GR237" s="59"/>
      <c r="GS237" s="59"/>
      <c r="GT237" s="59"/>
      <c r="GU237" s="59"/>
      <c r="GV237" s="59"/>
      <c r="GW237" s="59"/>
      <c r="GX237" s="59"/>
      <c r="GY237" s="59"/>
      <c r="GZ237" s="59"/>
      <c r="HA237" s="59"/>
      <c r="HB237" s="59"/>
      <c r="HC237" s="59"/>
      <c r="HD237" s="59"/>
      <c r="HE237" s="59"/>
      <c r="HF237" s="59"/>
      <c r="HG237" s="59"/>
      <c r="HH237" s="59"/>
      <c r="HI237" s="59"/>
      <c r="HJ237" s="59"/>
      <c r="HK237" s="59"/>
      <c r="HL237" s="59"/>
      <c r="HM237" s="102"/>
    </row>
    <row r="238" spans="2:221" ht="18" customHeight="1" x14ac:dyDescent="0.2">
      <c r="B238" s="135"/>
      <c r="C238" s="136"/>
      <c r="D238" s="136"/>
      <c r="E238" s="136"/>
      <c r="F238" s="136"/>
      <c r="G238" s="136"/>
      <c r="H238" s="136"/>
      <c r="I238" s="136"/>
      <c r="J238" s="136"/>
      <c r="K238" s="136"/>
      <c r="L238" s="136"/>
      <c r="M238" s="136"/>
      <c r="N238" s="136"/>
      <c r="O238" s="136"/>
      <c r="P238" s="136"/>
      <c r="Q238" s="136"/>
      <c r="R238" s="136"/>
      <c r="S238" s="136"/>
      <c r="T238" s="136"/>
      <c r="U238" s="137"/>
      <c r="V238" s="141"/>
      <c r="W238" s="142"/>
      <c r="X238" s="142"/>
      <c r="Y238" s="142"/>
      <c r="Z238" s="142"/>
      <c r="AA238" s="143"/>
      <c r="AB238" s="147"/>
      <c r="AC238" s="148"/>
      <c r="AD238" s="148"/>
      <c r="AE238" s="148"/>
      <c r="AF238" s="149"/>
      <c r="AG238" s="69" t="s">
        <v>24</v>
      </c>
      <c r="AH238" s="70"/>
      <c r="AI238" s="70"/>
      <c r="AJ238" s="70"/>
      <c r="AK238" s="70"/>
      <c r="AL238" s="71">
        <f t="shared" si="4"/>
        <v>37</v>
      </c>
      <c r="AM238" s="72"/>
      <c r="AN238" s="72"/>
      <c r="AO238" s="73"/>
      <c r="AP238" s="74"/>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102"/>
      <c r="BZ238" s="437">
        <v>2</v>
      </c>
      <c r="CA238" s="388"/>
      <c r="CB238" s="388"/>
      <c r="CC238" s="388">
        <v>4</v>
      </c>
      <c r="CD238" s="388"/>
      <c r="CE238" s="388"/>
      <c r="CF238" s="388">
        <v>2</v>
      </c>
      <c r="CG238" s="388"/>
      <c r="CH238" s="388"/>
      <c r="CI238" s="59">
        <v>2</v>
      </c>
      <c r="CJ238" s="59"/>
      <c r="CK238" s="59"/>
      <c r="CL238" s="59">
        <v>1</v>
      </c>
      <c r="CM238" s="59"/>
      <c r="CN238" s="59"/>
      <c r="CO238" s="59">
        <v>3</v>
      </c>
      <c r="CP238" s="59"/>
      <c r="CQ238" s="59"/>
      <c r="CR238" s="59">
        <v>2</v>
      </c>
      <c r="CS238" s="59"/>
      <c r="CT238" s="59"/>
      <c r="CU238" s="59">
        <v>5</v>
      </c>
      <c r="CV238" s="59"/>
      <c r="CW238" s="59"/>
      <c r="CX238" s="59">
        <v>6</v>
      </c>
      <c r="CY238" s="59"/>
      <c r="CZ238" s="59"/>
      <c r="DA238" s="59">
        <v>3</v>
      </c>
      <c r="DB238" s="59"/>
      <c r="DC238" s="59"/>
      <c r="DD238" s="59">
        <v>5</v>
      </c>
      <c r="DE238" s="59"/>
      <c r="DF238" s="59"/>
      <c r="DG238" s="59">
        <v>2</v>
      </c>
      <c r="DH238" s="59"/>
      <c r="DI238" s="102"/>
      <c r="DJ238" s="60"/>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102"/>
      <c r="ET238" s="60"/>
      <c r="EU238" s="59"/>
      <c r="EV238" s="59"/>
      <c r="EW238" s="59"/>
      <c r="EX238" s="59"/>
      <c r="EY238" s="59"/>
      <c r="EZ238" s="59"/>
      <c r="FA238" s="59"/>
      <c r="FB238" s="59"/>
      <c r="FC238" s="59"/>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102"/>
      <c r="GD238" s="60"/>
      <c r="GE238" s="59"/>
      <c r="GF238" s="59"/>
      <c r="GG238" s="59"/>
      <c r="GH238" s="59"/>
      <c r="GI238" s="59"/>
      <c r="GJ238" s="59"/>
      <c r="GK238" s="59"/>
      <c r="GL238" s="59"/>
      <c r="GM238" s="59"/>
      <c r="GN238" s="59"/>
      <c r="GO238" s="59"/>
      <c r="GP238" s="59"/>
      <c r="GQ238" s="59"/>
      <c r="GR238" s="59"/>
      <c r="GS238" s="59"/>
      <c r="GT238" s="59"/>
      <c r="GU238" s="59"/>
      <c r="GV238" s="59"/>
      <c r="GW238" s="59"/>
      <c r="GX238" s="59"/>
      <c r="GY238" s="59"/>
      <c r="GZ238" s="59"/>
      <c r="HA238" s="59"/>
      <c r="HB238" s="59"/>
      <c r="HC238" s="59"/>
      <c r="HD238" s="59"/>
      <c r="HE238" s="59"/>
      <c r="HF238" s="59"/>
      <c r="HG238" s="59"/>
      <c r="HH238" s="59"/>
      <c r="HI238" s="59"/>
      <c r="HJ238" s="59"/>
      <c r="HK238" s="59"/>
      <c r="HL238" s="59"/>
      <c r="HM238" s="102"/>
    </row>
    <row r="239" spans="2:221" ht="18" customHeight="1" x14ac:dyDescent="0.2">
      <c r="B239" s="161" t="s">
        <v>279</v>
      </c>
      <c r="C239" s="162"/>
      <c r="D239" s="162"/>
      <c r="E239" s="162"/>
      <c r="F239" s="162"/>
      <c r="G239" s="162"/>
      <c r="H239" s="162"/>
      <c r="I239" s="162"/>
      <c r="J239" s="162"/>
      <c r="K239" s="162"/>
      <c r="L239" s="162"/>
      <c r="M239" s="162"/>
      <c r="N239" s="162"/>
      <c r="O239" s="162"/>
      <c r="P239" s="162"/>
      <c r="Q239" s="162"/>
      <c r="R239" s="162"/>
      <c r="S239" s="162"/>
      <c r="T239" s="162"/>
      <c r="U239" s="163"/>
      <c r="V239" s="167" t="s">
        <v>335</v>
      </c>
      <c r="W239" s="168"/>
      <c r="X239" s="168"/>
      <c r="Y239" s="168"/>
      <c r="Z239" s="168"/>
      <c r="AA239" s="169"/>
      <c r="AB239" s="173">
        <v>2.3000000000000001E-4</v>
      </c>
      <c r="AC239" s="174"/>
      <c r="AD239" s="174"/>
      <c r="AE239" s="174"/>
      <c r="AF239" s="175"/>
      <c r="AG239" s="91" t="s">
        <v>23</v>
      </c>
      <c r="AH239" s="92"/>
      <c r="AI239" s="92"/>
      <c r="AJ239" s="92"/>
      <c r="AK239" s="92"/>
      <c r="AL239" s="93">
        <f t="shared" si="4"/>
        <v>2</v>
      </c>
      <c r="AM239" s="94"/>
      <c r="AN239" s="94"/>
      <c r="AO239" s="95"/>
      <c r="AP239" s="179"/>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v>1</v>
      </c>
      <c r="BX239" s="64"/>
      <c r="BY239" s="103"/>
      <c r="BZ239" s="180">
        <v>0</v>
      </c>
      <c r="CA239" s="64"/>
      <c r="CB239" s="64"/>
      <c r="CC239" s="64">
        <v>0</v>
      </c>
      <c r="CD239" s="64"/>
      <c r="CE239" s="64"/>
      <c r="CF239" s="64">
        <v>0</v>
      </c>
      <c r="CG239" s="64"/>
      <c r="CH239" s="64"/>
      <c r="CI239" s="64">
        <v>0</v>
      </c>
      <c r="CJ239" s="64"/>
      <c r="CK239" s="64"/>
      <c r="CL239" s="64">
        <v>0</v>
      </c>
      <c r="CM239" s="64"/>
      <c r="CN239" s="64"/>
      <c r="CO239" s="64">
        <v>0</v>
      </c>
      <c r="CP239" s="64"/>
      <c r="CQ239" s="64"/>
      <c r="CR239" s="64">
        <v>0</v>
      </c>
      <c r="CS239" s="64"/>
      <c r="CT239" s="64"/>
      <c r="CU239" s="64">
        <v>0</v>
      </c>
      <c r="CV239" s="64"/>
      <c r="CW239" s="64"/>
      <c r="CX239" s="64">
        <v>0</v>
      </c>
      <c r="CY239" s="64"/>
      <c r="CZ239" s="64"/>
      <c r="DA239" s="64">
        <v>0</v>
      </c>
      <c r="DB239" s="64"/>
      <c r="DC239" s="64"/>
      <c r="DD239" s="64">
        <v>0</v>
      </c>
      <c r="DE239" s="64"/>
      <c r="DF239" s="64"/>
      <c r="DG239" s="64">
        <v>1</v>
      </c>
      <c r="DH239" s="64"/>
      <c r="DI239" s="103"/>
      <c r="DJ239" s="180"/>
      <c r="DK239" s="64"/>
      <c r="DL239" s="64"/>
      <c r="DM239" s="64"/>
      <c r="DN239" s="64"/>
      <c r="DO239" s="64"/>
      <c r="DP239" s="64"/>
      <c r="DQ239" s="64"/>
      <c r="DR239" s="64"/>
      <c r="DS239" s="64"/>
      <c r="DT239" s="64"/>
      <c r="DU239" s="64"/>
      <c r="DV239" s="64"/>
      <c r="DW239" s="64"/>
      <c r="DX239" s="64"/>
      <c r="DY239" s="64"/>
      <c r="DZ239" s="64"/>
      <c r="EA239" s="64"/>
      <c r="EB239" s="64"/>
      <c r="EC239" s="64"/>
      <c r="ED239" s="64"/>
      <c r="EE239" s="64"/>
      <c r="EF239" s="64"/>
      <c r="EG239" s="64"/>
      <c r="EH239" s="64"/>
      <c r="EI239" s="64"/>
      <c r="EJ239" s="64"/>
      <c r="EK239" s="64"/>
      <c r="EL239" s="64"/>
      <c r="EM239" s="64"/>
      <c r="EN239" s="64"/>
      <c r="EO239" s="64"/>
      <c r="EP239" s="64"/>
      <c r="EQ239" s="64"/>
      <c r="ER239" s="64"/>
      <c r="ES239" s="103"/>
      <c r="ET239" s="180"/>
      <c r="EU239" s="64"/>
      <c r="EV239" s="64"/>
      <c r="EW239" s="64"/>
      <c r="EX239" s="64"/>
      <c r="EY239" s="64"/>
      <c r="EZ239" s="64"/>
      <c r="FA239" s="64"/>
      <c r="FB239" s="64"/>
      <c r="FC239" s="64"/>
      <c r="FD239" s="64"/>
      <c r="FE239" s="64"/>
      <c r="FF239" s="64"/>
      <c r="FG239" s="64"/>
      <c r="FH239" s="64"/>
      <c r="FI239" s="64"/>
      <c r="FJ239" s="64"/>
      <c r="FK239" s="64"/>
      <c r="FL239" s="64"/>
      <c r="FM239" s="64"/>
      <c r="FN239" s="64"/>
      <c r="FO239" s="64"/>
      <c r="FP239" s="64"/>
      <c r="FQ239" s="64"/>
      <c r="FR239" s="64"/>
      <c r="FS239" s="64"/>
      <c r="FT239" s="64"/>
      <c r="FU239" s="64"/>
      <c r="FV239" s="64"/>
      <c r="FW239" s="64"/>
      <c r="FX239" s="64"/>
      <c r="FY239" s="64"/>
      <c r="FZ239" s="64"/>
      <c r="GA239" s="64"/>
      <c r="GB239" s="64"/>
      <c r="GC239" s="103"/>
      <c r="GD239" s="180"/>
      <c r="GE239" s="64"/>
      <c r="GF239" s="64"/>
      <c r="GG239" s="64"/>
      <c r="GH239" s="64"/>
      <c r="GI239" s="64"/>
      <c r="GJ239" s="64"/>
      <c r="GK239" s="64"/>
      <c r="GL239" s="64"/>
      <c r="GM239" s="64"/>
      <c r="GN239" s="64"/>
      <c r="GO239" s="64"/>
      <c r="GP239" s="64"/>
      <c r="GQ239" s="64"/>
      <c r="GR239" s="64"/>
      <c r="GS239" s="64"/>
      <c r="GT239" s="64"/>
      <c r="GU239" s="64"/>
      <c r="GV239" s="64"/>
      <c r="GW239" s="64"/>
      <c r="GX239" s="64"/>
      <c r="GY239" s="64"/>
      <c r="GZ239" s="64"/>
      <c r="HA239" s="64"/>
      <c r="HB239" s="64"/>
      <c r="HC239" s="64"/>
      <c r="HD239" s="64"/>
      <c r="HE239" s="64"/>
      <c r="HF239" s="64"/>
      <c r="HG239" s="64"/>
      <c r="HH239" s="64"/>
      <c r="HI239" s="64"/>
      <c r="HJ239" s="64"/>
      <c r="HK239" s="64"/>
      <c r="HL239" s="64"/>
      <c r="HM239" s="103"/>
    </row>
    <row r="240" spans="2:221" ht="18" customHeight="1" x14ac:dyDescent="0.2">
      <c r="B240" s="164"/>
      <c r="C240" s="165"/>
      <c r="D240" s="165"/>
      <c r="E240" s="165"/>
      <c r="F240" s="165"/>
      <c r="G240" s="165"/>
      <c r="H240" s="165"/>
      <c r="I240" s="165"/>
      <c r="J240" s="165"/>
      <c r="K240" s="165"/>
      <c r="L240" s="165"/>
      <c r="M240" s="165"/>
      <c r="N240" s="165"/>
      <c r="O240" s="165"/>
      <c r="P240" s="165"/>
      <c r="Q240" s="165"/>
      <c r="R240" s="165"/>
      <c r="S240" s="165"/>
      <c r="T240" s="165"/>
      <c r="U240" s="166"/>
      <c r="V240" s="170"/>
      <c r="W240" s="171"/>
      <c r="X240" s="171"/>
      <c r="Y240" s="171"/>
      <c r="Z240" s="171"/>
      <c r="AA240" s="172"/>
      <c r="AB240" s="176"/>
      <c r="AC240" s="177"/>
      <c r="AD240" s="177"/>
      <c r="AE240" s="177"/>
      <c r="AF240" s="178"/>
      <c r="AG240" s="91" t="s">
        <v>24</v>
      </c>
      <c r="AH240" s="92"/>
      <c r="AI240" s="92"/>
      <c r="AJ240" s="92"/>
      <c r="AK240" s="92"/>
      <c r="AL240" s="93">
        <f t="shared" si="4"/>
        <v>2</v>
      </c>
      <c r="AM240" s="94"/>
      <c r="AN240" s="94"/>
      <c r="AO240" s="95"/>
      <c r="AP240" s="96"/>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v>1</v>
      </c>
      <c r="BX240" s="64"/>
      <c r="BY240" s="103"/>
      <c r="BZ240" s="180">
        <v>0</v>
      </c>
      <c r="CA240" s="64"/>
      <c r="CB240" s="64"/>
      <c r="CC240" s="64">
        <v>0</v>
      </c>
      <c r="CD240" s="64"/>
      <c r="CE240" s="64"/>
      <c r="CF240" s="64">
        <v>1</v>
      </c>
      <c r="CG240" s="64"/>
      <c r="CH240" s="64"/>
      <c r="CI240" s="64">
        <v>0</v>
      </c>
      <c r="CJ240" s="64"/>
      <c r="CK240" s="64"/>
      <c r="CL240" s="64">
        <v>0</v>
      </c>
      <c r="CM240" s="64"/>
      <c r="CN240" s="64"/>
      <c r="CO240" s="64">
        <v>0</v>
      </c>
      <c r="CP240" s="64"/>
      <c r="CQ240" s="64"/>
      <c r="CR240" s="64">
        <v>0</v>
      </c>
      <c r="CS240" s="64"/>
      <c r="CT240" s="64"/>
      <c r="CU240" s="64">
        <v>0</v>
      </c>
      <c r="CV240" s="64"/>
      <c r="CW240" s="64"/>
      <c r="CX240" s="64">
        <v>0</v>
      </c>
      <c r="CY240" s="64"/>
      <c r="CZ240" s="64"/>
      <c r="DA240" s="64">
        <v>0</v>
      </c>
      <c r="DB240" s="64"/>
      <c r="DC240" s="64"/>
      <c r="DD240" s="64">
        <v>0</v>
      </c>
      <c r="DE240" s="64"/>
      <c r="DF240" s="64"/>
      <c r="DG240" s="64">
        <v>0</v>
      </c>
      <c r="DH240" s="64"/>
      <c r="DI240" s="103"/>
      <c r="DJ240" s="180"/>
      <c r="DK240" s="64"/>
      <c r="DL240" s="64"/>
      <c r="DM240" s="64"/>
      <c r="DN240" s="64"/>
      <c r="DO240" s="64"/>
      <c r="DP240" s="64"/>
      <c r="DQ240" s="64"/>
      <c r="DR240" s="64"/>
      <c r="DS240" s="64"/>
      <c r="DT240" s="64"/>
      <c r="DU240" s="64"/>
      <c r="DV240" s="64"/>
      <c r="DW240" s="64"/>
      <c r="DX240" s="64"/>
      <c r="DY240" s="64"/>
      <c r="DZ240" s="64"/>
      <c r="EA240" s="64"/>
      <c r="EB240" s="64"/>
      <c r="EC240" s="64"/>
      <c r="ED240" s="64"/>
      <c r="EE240" s="64"/>
      <c r="EF240" s="64"/>
      <c r="EG240" s="64"/>
      <c r="EH240" s="64"/>
      <c r="EI240" s="64"/>
      <c r="EJ240" s="64"/>
      <c r="EK240" s="64"/>
      <c r="EL240" s="64"/>
      <c r="EM240" s="64"/>
      <c r="EN240" s="64"/>
      <c r="EO240" s="64"/>
      <c r="EP240" s="64"/>
      <c r="EQ240" s="64"/>
      <c r="ER240" s="64"/>
      <c r="ES240" s="103"/>
      <c r="ET240" s="180"/>
      <c r="EU240" s="64"/>
      <c r="EV240" s="64"/>
      <c r="EW240" s="64"/>
      <c r="EX240" s="64"/>
      <c r="EY240" s="64"/>
      <c r="EZ240" s="64"/>
      <c r="FA240" s="64"/>
      <c r="FB240" s="64"/>
      <c r="FC240" s="64"/>
      <c r="FD240" s="64"/>
      <c r="FE240" s="64"/>
      <c r="FF240" s="64"/>
      <c r="FG240" s="64"/>
      <c r="FH240" s="64"/>
      <c r="FI240" s="64"/>
      <c r="FJ240" s="64"/>
      <c r="FK240" s="64"/>
      <c r="FL240" s="64"/>
      <c r="FM240" s="64"/>
      <c r="FN240" s="64"/>
      <c r="FO240" s="64"/>
      <c r="FP240" s="64"/>
      <c r="FQ240" s="64"/>
      <c r="FR240" s="64"/>
      <c r="FS240" s="64"/>
      <c r="FT240" s="64"/>
      <c r="FU240" s="64"/>
      <c r="FV240" s="64"/>
      <c r="FW240" s="64"/>
      <c r="FX240" s="64"/>
      <c r="FY240" s="64"/>
      <c r="FZ240" s="64"/>
      <c r="GA240" s="64"/>
      <c r="GB240" s="64"/>
      <c r="GC240" s="103"/>
      <c r="GD240" s="180"/>
      <c r="GE240" s="64"/>
      <c r="GF240" s="64"/>
      <c r="GG240" s="64"/>
      <c r="GH240" s="64"/>
      <c r="GI240" s="64"/>
      <c r="GJ240" s="64"/>
      <c r="GK240" s="64"/>
      <c r="GL240" s="64"/>
      <c r="GM240" s="64"/>
      <c r="GN240" s="64"/>
      <c r="GO240" s="64"/>
      <c r="GP240" s="64"/>
      <c r="GQ240" s="64"/>
      <c r="GR240" s="64"/>
      <c r="GS240" s="64"/>
      <c r="GT240" s="64"/>
      <c r="GU240" s="64"/>
      <c r="GV240" s="64"/>
      <c r="GW240" s="64"/>
      <c r="GX240" s="64"/>
      <c r="GY240" s="64"/>
      <c r="GZ240" s="64"/>
      <c r="HA240" s="64"/>
      <c r="HB240" s="64"/>
      <c r="HC240" s="64"/>
      <c r="HD240" s="64"/>
      <c r="HE240" s="64"/>
      <c r="HF240" s="64"/>
      <c r="HG240" s="64"/>
      <c r="HH240" s="64"/>
      <c r="HI240" s="64"/>
      <c r="HJ240" s="64"/>
      <c r="HK240" s="64"/>
      <c r="HL240" s="64"/>
      <c r="HM240" s="103"/>
    </row>
    <row r="241" spans="2:221" ht="18" customHeight="1" x14ac:dyDescent="0.2">
      <c r="B241" s="185" t="s">
        <v>280</v>
      </c>
      <c r="C241" s="186"/>
      <c r="D241" s="186"/>
      <c r="E241" s="186"/>
      <c r="F241" s="186"/>
      <c r="G241" s="186"/>
      <c r="H241" s="186"/>
      <c r="I241" s="186"/>
      <c r="J241" s="186"/>
      <c r="K241" s="186"/>
      <c r="L241" s="186"/>
      <c r="M241" s="186"/>
      <c r="N241" s="186"/>
      <c r="O241" s="186"/>
      <c r="P241" s="186"/>
      <c r="Q241" s="186"/>
      <c r="R241" s="186"/>
      <c r="S241" s="186"/>
      <c r="T241" s="186"/>
      <c r="U241" s="187"/>
      <c r="V241" s="188" t="s">
        <v>336</v>
      </c>
      <c r="W241" s="189"/>
      <c r="X241" s="189"/>
      <c r="Y241" s="189"/>
      <c r="Z241" s="189"/>
      <c r="AA241" s="190"/>
      <c r="AB241" s="191">
        <v>1.4499999999999999E-3</v>
      </c>
      <c r="AC241" s="192"/>
      <c r="AD241" s="192"/>
      <c r="AE241" s="192"/>
      <c r="AF241" s="193"/>
      <c r="AG241" s="69" t="s">
        <v>23</v>
      </c>
      <c r="AH241" s="70"/>
      <c r="AI241" s="70"/>
      <c r="AJ241" s="70"/>
      <c r="AK241" s="70"/>
      <c r="AL241" s="71">
        <f t="shared" si="4"/>
        <v>2</v>
      </c>
      <c r="AM241" s="72"/>
      <c r="AN241" s="72"/>
      <c r="AO241" s="73"/>
      <c r="AP241" s="194"/>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v>1</v>
      </c>
      <c r="BU241" s="59"/>
      <c r="BV241" s="59"/>
      <c r="BW241" s="59"/>
      <c r="BX241" s="59"/>
      <c r="BY241" s="102"/>
      <c r="BZ241" s="60">
        <v>0</v>
      </c>
      <c r="CA241" s="59"/>
      <c r="CB241" s="59"/>
      <c r="CC241" s="59">
        <v>0</v>
      </c>
      <c r="CD241" s="59"/>
      <c r="CE241" s="59"/>
      <c r="CF241" s="59">
        <v>0</v>
      </c>
      <c r="CG241" s="59"/>
      <c r="CH241" s="59"/>
      <c r="CI241" s="59">
        <v>0</v>
      </c>
      <c r="CJ241" s="59"/>
      <c r="CK241" s="59"/>
      <c r="CL241" s="59">
        <v>0</v>
      </c>
      <c r="CM241" s="59"/>
      <c r="CN241" s="59"/>
      <c r="CO241" s="59">
        <v>0</v>
      </c>
      <c r="CP241" s="59"/>
      <c r="CQ241" s="59"/>
      <c r="CR241" s="59">
        <v>0</v>
      </c>
      <c r="CS241" s="59"/>
      <c r="CT241" s="59"/>
      <c r="CU241" s="59">
        <v>0</v>
      </c>
      <c r="CV241" s="59"/>
      <c r="CW241" s="59"/>
      <c r="CX241" s="59">
        <v>0</v>
      </c>
      <c r="CY241" s="59"/>
      <c r="CZ241" s="59"/>
      <c r="DA241" s="59">
        <v>0</v>
      </c>
      <c r="DB241" s="59"/>
      <c r="DC241" s="59"/>
      <c r="DD241" s="59">
        <v>1</v>
      </c>
      <c r="DE241" s="59"/>
      <c r="DF241" s="59"/>
      <c r="DG241" s="59">
        <v>0</v>
      </c>
      <c r="DH241" s="59"/>
      <c r="DI241" s="102"/>
      <c r="DJ241" s="60"/>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102"/>
      <c r="ET241" s="60"/>
      <c r="EU241" s="59"/>
      <c r="EV241" s="59"/>
      <c r="EW241" s="59"/>
      <c r="EX241" s="59"/>
      <c r="EY241" s="59"/>
      <c r="EZ241" s="59"/>
      <c r="FA241" s="59"/>
      <c r="FB241" s="59"/>
      <c r="FC241" s="59"/>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102"/>
      <c r="GD241" s="60"/>
      <c r="GE241" s="59"/>
      <c r="GF241" s="59"/>
      <c r="GG241" s="59"/>
      <c r="GH241" s="59"/>
      <c r="GI241" s="59"/>
      <c r="GJ241" s="59"/>
      <c r="GK241" s="59"/>
      <c r="GL241" s="59"/>
      <c r="GM241" s="59"/>
      <c r="GN241" s="59"/>
      <c r="GO241" s="59"/>
      <c r="GP241" s="59"/>
      <c r="GQ241" s="59"/>
      <c r="GR241" s="59"/>
      <c r="GS241" s="59"/>
      <c r="GT241" s="59"/>
      <c r="GU241" s="59"/>
      <c r="GV241" s="59"/>
      <c r="GW241" s="59"/>
      <c r="GX241" s="59"/>
      <c r="GY241" s="59"/>
      <c r="GZ241" s="59"/>
      <c r="HA241" s="59"/>
      <c r="HB241" s="59"/>
      <c r="HC241" s="59"/>
      <c r="HD241" s="59"/>
      <c r="HE241" s="59"/>
      <c r="HF241" s="59"/>
      <c r="HG241" s="59"/>
      <c r="HH241" s="59"/>
      <c r="HI241" s="59"/>
      <c r="HJ241" s="59"/>
      <c r="HK241" s="59"/>
      <c r="HL241" s="59"/>
      <c r="HM241" s="102"/>
    </row>
    <row r="242" spans="2:221" ht="18" customHeight="1" x14ac:dyDescent="0.2">
      <c r="B242" s="135"/>
      <c r="C242" s="136"/>
      <c r="D242" s="136"/>
      <c r="E242" s="136"/>
      <c r="F242" s="136"/>
      <c r="G242" s="136"/>
      <c r="H242" s="136"/>
      <c r="I242" s="136"/>
      <c r="J242" s="136"/>
      <c r="K242" s="136"/>
      <c r="L242" s="136"/>
      <c r="M242" s="136"/>
      <c r="N242" s="136"/>
      <c r="O242" s="136"/>
      <c r="P242" s="136"/>
      <c r="Q242" s="136"/>
      <c r="R242" s="136"/>
      <c r="S242" s="136"/>
      <c r="T242" s="136"/>
      <c r="U242" s="137"/>
      <c r="V242" s="141"/>
      <c r="W242" s="142"/>
      <c r="X242" s="142"/>
      <c r="Y242" s="142"/>
      <c r="Z242" s="142"/>
      <c r="AA242" s="143"/>
      <c r="AB242" s="147"/>
      <c r="AC242" s="148"/>
      <c r="AD242" s="148"/>
      <c r="AE242" s="148"/>
      <c r="AF242" s="149"/>
      <c r="AG242" s="69" t="s">
        <v>24</v>
      </c>
      <c r="AH242" s="70"/>
      <c r="AI242" s="70"/>
      <c r="AJ242" s="70"/>
      <c r="AK242" s="70"/>
      <c r="AL242" s="71">
        <f t="shared" si="4"/>
        <v>2</v>
      </c>
      <c r="AM242" s="72"/>
      <c r="AN242" s="72"/>
      <c r="AO242" s="73"/>
      <c r="AP242" s="74"/>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v>1</v>
      </c>
      <c r="BU242" s="59"/>
      <c r="BV242" s="59"/>
      <c r="BW242" s="59"/>
      <c r="BX242" s="59"/>
      <c r="BY242" s="102"/>
      <c r="BZ242" s="60">
        <v>0</v>
      </c>
      <c r="CA242" s="59"/>
      <c r="CB242" s="59"/>
      <c r="CC242" s="59">
        <v>0</v>
      </c>
      <c r="CD242" s="59"/>
      <c r="CE242" s="59"/>
      <c r="CF242" s="59">
        <v>1</v>
      </c>
      <c r="CG242" s="59"/>
      <c r="CH242" s="59"/>
      <c r="CI242" s="59">
        <v>0</v>
      </c>
      <c r="CJ242" s="59"/>
      <c r="CK242" s="59"/>
      <c r="CL242" s="59">
        <v>0</v>
      </c>
      <c r="CM242" s="59"/>
      <c r="CN242" s="59"/>
      <c r="CO242" s="59">
        <v>0</v>
      </c>
      <c r="CP242" s="59"/>
      <c r="CQ242" s="59"/>
      <c r="CR242" s="59">
        <v>0</v>
      </c>
      <c r="CS242" s="59"/>
      <c r="CT242" s="59"/>
      <c r="CU242" s="59">
        <v>0</v>
      </c>
      <c r="CV242" s="59"/>
      <c r="CW242" s="59"/>
      <c r="CX242" s="59">
        <v>0</v>
      </c>
      <c r="CY242" s="59"/>
      <c r="CZ242" s="59"/>
      <c r="DA242" s="59">
        <v>0</v>
      </c>
      <c r="DB242" s="59"/>
      <c r="DC242" s="59"/>
      <c r="DD242" s="59">
        <v>0</v>
      </c>
      <c r="DE242" s="59"/>
      <c r="DF242" s="59"/>
      <c r="DG242" s="59">
        <v>0</v>
      </c>
      <c r="DH242" s="59"/>
      <c r="DI242" s="102"/>
      <c r="DJ242" s="60"/>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102"/>
      <c r="ET242" s="60"/>
      <c r="EU242" s="59"/>
      <c r="EV242" s="59"/>
      <c r="EW242" s="59"/>
      <c r="EX242" s="59"/>
      <c r="EY242" s="59"/>
      <c r="EZ242" s="59"/>
      <c r="FA242" s="59"/>
      <c r="FB242" s="59"/>
      <c r="FC242" s="59"/>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102"/>
      <c r="GD242" s="60"/>
      <c r="GE242" s="59"/>
      <c r="GF242" s="59"/>
      <c r="GG242" s="59"/>
      <c r="GH242" s="59"/>
      <c r="GI242" s="59"/>
      <c r="GJ242" s="59"/>
      <c r="GK242" s="59"/>
      <c r="GL242" s="59"/>
      <c r="GM242" s="59"/>
      <c r="GN242" s="59"/>
      <c r="GO242" s="59"/>
      <c r="GP242" s="59"/>
      <c r="GQ242" s="59"/>
      <c r="GR242" s="59"/>
      <c r="GS242" s="59"/>
      <c r="GT242" s="59"/>
      <c r="GU242" s="59"/>
      <c r="GV242" s="59"/>
      <c r="GW242" s="59"/>
      <c r="GX242" s="59"/>
      <c r="GY242" s="59"/>
      <c r="GZ242" s="59"/>
      <c r="HA242" s="59"/>
      <c r="HB242" s="59"/>
      <c r="HC242" s="59"/>
      <c r="HD242" s="59"/>
      <c r="HE242" s="59"/>
      <c r="HF242" s="59"/>
      <c r="HG242" s="59"/>
      <c r="HH242" s="59"/>
      <c r="HI242" s="59"/>
      <c r="HJ242" s="59"/>
      <c r="HK242" s="59"/>
      <c r="HL242" s="59"/>
      <c r="HM242" s="102"/>
    </row>
    <row r="243" spans="2:221" ht="18" customHeight="1" x14ac:dyDescent="0.2">
      <c r="B243" s="161" t="s">
        <v>281</v>
      </c>
      <c r="C243" s="162"/>
      <c r="D243" s="162"/>
      <c r="E243" s="162"/>
      <c r="F243" s="162"/>
      <c r="G243" s="162"/>
      <c r="H243" s="162"/>
      <c r="I243" s="162"/>
      <c r="J243" s="162"/>
      <c r="K243" s="162"/>
      <c r="L243" s="162"/>
      <c r="M243" s="162"/>
      <c r="N243" s="162"/>
      <c r="O243" s="162"/>
      <c r="P243" s="162"/>
      <c r="Q243" s="162"/>
      <c r="R243" s="162"/>
      <c r="S243" s="162"/>
      <c r="T243" s="162"/>
      <c r="U243" s="163"/>
      <c r="V243" s="167" t="s">
        <v>337</v>
      </c>
      <c r="W243" s="168"/>
      <c r="X243" s="168"/>
      <c r="Y243" s="168"/>
      <c r="Z243" s="168"/>
      <c r="AA243" s="169"/>
      <c r="AB243" s="173">
        <v>3.14E-3</v>
      </c>
      <c r="AC243" s="174"/>
      <c r="AD243" s="174"/>
      <c r="AE243" s="174"/>
      <c r="AF243" s="175"/>
      <c r="AG243" s="91" t="s">
        <v>23</v>
      </c>
      <c r="AH243" s="92"/>
      <c r="AI243" s="92"/>
      <c r="AJ243" s="92"/>
      <c r="AK243" s="92"/>
      <c r="AL243" s="93">
        <f t="shared" si="4"/>
        <v>2</v>
      </c>
      <c r="AM243" s="94"/>
      <c r="AN243" s="94"/>
      <c r="AO243" s="95"/>
      <c r="AP243" s="179"/>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v>1</v>
      </c>
      <c r="BX243" s="64"/>
      <c r="BY243" s="103"/>
      <c r="BZ243" s="180">
        <v>0</v>
      </c>
      <c r="CA243" s="64"/>
      <c r="CB243" s="64"/>
      <c r="CC243" s="64">
        <v>0</v>
      </c>
      <c r="CD243" s="64"/>
      <c r="CE243" s="64"/>
      <c r="CF243" s="64">
        <v>0</v>
      </c>
      <c r="CG243" s="64"/>
      <c r="CH243" s="64"/>
      <c r="CI243" s="64">
        <v>0</v>
      </c>
      <c r="CJ243" s="64"/>
      <c r="CK243" s="64"/>
      <c r="CL243" s="64">
        <v>0</v>
      </c>
      <c r="CM243" s="64"/>
      <c r="CN243" s="64"/>
      <c r="CO243" s="64">
        <v>0</v>
      </c>
      <c r="CP243" s="64"/>
      <c r="CQ243" s="64"/>
      <c r="CR243" s="64">
        <v>0</v>
      </c>
      <c r="CS243" s="64"/>
      <c r="CT243" s="64"/>
      <c r="CU243" s="64">
        <v>0</v>
      </c>
      <c r="CV243" s="64"/>
      <c r="CW243" s="64"/>
      <c r="CX243" s="64">
        <v>0</v>
      </c>
      <c r="CY243" s="64"/>
      <c r="CZ243" s="64"/>
      <c r="DA243" s="64">
        <v>0</v>
      </c>
      <c r="DB243" s="64"/>
      <c r="DC243" s="64"/>
      <c r="DD243" s="64">
        <v>0</v>
      </c>
      <c r="DE243" s="64"/>
      <c r="DF243" s="64"/>
      <c r="DG243" s="64">
        <v>1</v>
      </c>
      <c r="DH243" s="64"/>
      <c r="DI243" s="103"/>
      <c r="DJ243" s="180"/>
      <c r="DK243" s="64"/>
      <c r="DL243" s="64"/>
      <c r="DM243" s="64"/>
      <c r="DN243" s="64"/>
      <c r="DO243" s="64"/>
      <c r="DP243" s="64"/>
      <c r="DQ243" s="64"/>
      <c r="DR243" s="64"/>
      <c r="DS243" s="64"/>
      <c r="DT243" s="64"/>
      <c r="DU243" s="64"/>
      <c r="DV243" s="64"/>
      <c r="DW243" s="64"/>
      <c r="DX243" s="64"/>
      <c r="DY243" s="64"/>
      <c r="DZ243" s="64"/>
      <c r="EA243" s="64"/>
      <c r="EB243" s="64"/>
      <c r="EC243" s="64"/>
      <c r="ED243" s="64"/>
      <c r="EE243" s="64"/>
      <c r="EF243" s="64"/>
      <c r="EG243" s="64"/>
      <c r="EH243" s="64"/>
      <c r="EI243" s="64"/>
      <c r="EJ243" s="64"/>
      <c r="EK243" s="64"/>
      <c r="EL243" s="64"/>
      <c r="EM243" s="64"/>
      <c r="EN243" s="64"/>
      <c r="EO243" s="64"/>
      <c r="EP243" s="64"/>
      <c r="EQ243" s="64"/>
      <c r="ER243" s="64"/>
      <c r="ES243" s="103"/>
      <c r="ET243" s="180"/>
      <c r="EU243" s="64"/>
      <c r="EV243" s="64"/>
      <c r="EW243" s="64"/>
      <c r="EX243" s="64"/>
      <c r="EY243" s="64"/>
      <c r="EZ243" s="64"/>
      <c r="FA243" s="64"/>
      <c r="FB243" s="64"/>
      <c r="FC243" s="64"/>
      <c r="FD243" s="64"/>
      <c r="FE243" s="64"/>
      <c r="FF243" s="64"/>
      <c r="FG243" s="64"/>
      <c r="FH243" s="64"/>
      <c r="FI243" s="64"/>
      <c r="FJ243" s="64"/>
      <c r="FK243" s="64"/>
      <c r="FL243" s="64"/>
      <c r="FM243" s="64"/>
      <c r="FN243" s="64"/>
      <c r="FO243" s="64"/>
      <c r="FP243" s="64"/>
      <c r="FQ243" s="64"/>
      <c r="FR243" s="64"/>
      <c r="FS243" s="64"/>
      <c r="FT243" s="64"/>
      <c r="FU243" s="64"/>
      <c r="FV243" s="64"/>
      <c r="FW243" s="64"/>
      <c r="FX243" s="64"/>
      <c r="FY243" s="64"/>
      <c r="FZ243" s="64"/>
      <c r="GA243" s="64"/>
      <c r="GB243" s="64"/>
      <c r="GC243" s="103"/>
      <c r="GD243" s="180"/>
      <c r="GE243" s="64"/>
      <c r="GF243" s="64"/>
      <c r="GG243" s="64"/>
      <c r="GH243" s="64"/>
      <c r="GI243" s="64"/>
      <c r="GJ243" s="64"/>
      <c r="GK243" s="64"/>
      <c r="GL243" s="64"/>
      <c r="GM243" s="64"/>
      <c r="GN243" s="64"/>
      <c r="GO243" s="64"/>
      <c r="GP243" s="64"/>
      <c r="GQ243" s="64"/>
      <c r="GR243" s="64"/>
      <c r="GS243" s="64"/>
      <c r="GT243" s="64"/>
      <c r="GU243" s="64"/>
      <c r="GV243" s="64"/>
      <c r="GW243" s="64"/>
      <c r="GX243" s="64"/>
      <c r="GY243" s="64"/>
      <c r="GZ243" s="64"/>
      <c r="HA243" s="64"/>
      <c r="HB243" s="64"/>
      <c r="HC243" s="64"/>
      <c r="HD243" s="64"/>
      <c r="HE243" s="64"/>
      <c r="HF243" s="64"/>
      <c r="HG243" s="64"/>
      <c r="HH243" s="64"/>
      <c r="HI243" s="64"/>
      <c r="HJ243" s="64"/>
      <c r="HK243" s="64"/>
      <c r="HL243" s="64"/>
      <c r="HM243" s="103"/>
    </row>
    <row r="244" spans="2:221" ht="18" customHeight="1" x14ac:dyDescent="0.2">
      <c r="B244" s="164"/>
      <c r="C244" s="165"/>
      <c r="D244" s="165"/>
      <c r="E244" s="165"/>
      <c r="F244" s="165"/>
      <c r="G244" s="165"/>
      <c r="H244" s="165"/>
      <c r="I244" s="165"/>
      <c r="J244" s="165"/>
      <c r="K244" s="165"/>
      <c r="L244" s="165"/>
      <c r="M244" s="165"/>
      <c r="N244" s="165"/>
      <c r="O244" s="165"/>
      <c r="P244" s="165"/>
      <c r="Q244" s="165"/>
      <c r="R244" s="165"/>
      <c r="S244" s="165"/>
      <c r="T244" s="165"/>
      <c r="U244" s="166"/>
      <c r="V244" s="170"/>
      <c r="W244" s="171"/>
      <c r="X244" s="171"/>
      <c r="Y244" s="171"/>
      <c r="Z244" s="171"/>
      <c r="AA244" s="172"/>
      <c r="AB244" s="176"/>
      <c r="AC244" s="177"/>
      <c r="AD244" s="177"/>
      <c r="AE244" s="177"/>
      <c r="AF244" s="178"/>
      <c r="AG244" s="91" t="s">
        <v>24</v>
      </c>
      <c r="AH244" s="92"/>
      <c r="AI244" s="92"/>
      <c r="AJ244" s="92"/>
      <c r="AK244" s="92"/>
      <c r="AL244" s="93">
        <f t="shared" si="4"/>
        <v>2</v>
      </c>
      <c r="AM244" s="94"/>
      <c r="AN244" s="94"/>
      <c r="AO244" s="95"/>
      <c r="AP244" s="96"/>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v>1</v>
      </c>
      <c r="BX244" s="64"/>
      <c r="BY244" s="103"/>
      <c r="BZ244" s="180">
        <v>0</v>
      </c>
      <c r="CA244" s="64"/>
      <c r="CB244" s="64"/>
      <c r="CC244" s="64">
        <v>0</v>
      </c>
      <c r="CD244" s="64"/>
      <c r="CE244" s="64"/>
      <c r="CF244" s="64">
        <v>1</v>
      </c>
      <c r="CG244" s="64"/>
      <c r="CH244" s="64"/>
      <c r="CI244" s="64">
        <v>0</v>
      </c>
      <c r="CJ244" s="64"/>
      <c r="CK244" s="64"/>
      <c r="CL244" s="64">
        <v>0</v>
      </c>
      <c r="CM244" s="64"/>
      <c r="CN244" s="64"/>
      <c r="CO244" s="64">
        <v>0</v>
      </c>
      <c r="CP244" s="64"/>
      <c r="CQ244" s="64"/>
      <c r="CR244" s="64">
        <v>0</v>
      </c>
      <c r="CS244" s="64"/>
      <c r="CT244" s="64"/>
      <c r="CU244" s="64">
        <v>0</v>
      </c>
      <c r="CV244" s="64"/>
      <c r="CW244" s="64"/>
      <c r="CX244" s="64">
        <v>0</v>
      </c>
      <c r="CY244" s="64"/>
      <c r="CZ244" s="64"/>
      <c r="DA244" s="64">
        <v>0</v>
      </c>
      <c r="DB244" s="64"/>
      <c r="DC244" s="64"/>
      <c r="DD244" s="64">
        <v>0</v>
      </c>
      <c r="DE244" s="64"/>
      <c r="DF244" s="64"/>
      <c r="DG244" s="64">
        <v>0</v>
      </c>
      <c r="DH244" s="64"/>
      <c r="DI244" s="103"/>
      <c r="DJ244" s="180"/>
      <c r="DK244" s="64"/>
      <c r="DL244" s="64"/>
      <c r="DM244" s="64"/>
      <c r="DN244" s="64"/>
      <c r="DO244" s="64"/>
      <c r="DP244" s="64"/>
      <c r="DQ244" s="64"/>
      <c r="DR244" s="64"/>
      <c r="DS244" s="64"/>
      <c r="DT244" s="64"/>
      <c r="DU244" s="64"/>
      <c r="DV244" s="64"/>
      <c r="DW244" s="64"/>
      <c r="DX244" s="64"/>
      <c r="DY244" s="64"/>
      <c r="DZ244" s="64"/>
      <c r="EA244" s="64"/>
      <c r="EB244" s="64"/>
      <c r="EC244" s="64"/>
      <c r="ED244" s="64"/>
      <c r="EE244" s="64"/>
      <c r="EF244" s="64"/>
      <c r="EG244" s="64"/>
      <c r="EH244" s="64"/>
      <c r="EI244" s="64"/>
      <c r="EJ244" s="64"/>
      <c r="EK244" s="64"/>
      <c r="EL244" s="64"/>
      <c r="EM244" s="64"/>
      <c r="EN244" s="64"/>
      <c r="EO244" s="64"/>
      <c r="EP244" s="64"/>
      <c r="EQ244" s="64"/>
      <c r="ER244" s="64"/>
      <c r="ES244" s="103"/>
      <c r="ET244" s="180"/>
      <c r="EU244" s="64"/>
      <c r="EV244" s="64"/>
      <c r="EW244" s="64"/>
      <c r="EX244" s="64"/>
      <c r="EY244" s="64"/>
      <c r="EZ244" s="64"/>
      <c r="FA244" s="64"/>
      <c r="FB244" s="64"/>
      <c r="FC244" s="64"/>
      <c r="FD244" s="64"/>
      <c r="FE244" s="64"/>
      <c r="FF244" s="64"/>
      <c r="FG244" s="64"/>
      <c r="FH244" s="64"/>
      <c r="FI244" s="64"/>
      <c r="FJ244" s="64"/>
      <c r="FK244" s="64"/>
      <c r="FL244" s="64"/>
      <c r="FM244" s="64"/>
      <c r="FN244" s="64"/>
      <c r="FO244" s="64"/>
      <c r="FP244" s="64"/>
      <c r="FQ244" s="64"/>
      <c r="FR244" s="64"/>
      <c r="FS244" s="64"/>
      <c r="FT244" s="64"/>
      <c r="FU244" s="64"/>
      <c r="FV244" s="64"/>
      <c r="FW244" s="64"/>
      <c r="FX244" s="64"/>
      <c r="FY244" s="64"/>
      <c r="FZ244" s="64"/>
      <c r="GA244" s="64"/>
      <c r="GB244" s="64"/>
      <c r="GC244" s="103"/>
      <c r="GD244" s="180"/>
      <c r="GE244" s="64"/>
      <c r="GF244" s="64"/>
      <c r="GG244" s="64"/>
      <c r="GH244" s="64"/>
      <c r="GI244" s="64"/>
      <c r="GJ244" s="64"/>
      <c r="GK244" s="64"/>
      <c r="GL244" s="64"/>
      <c r="GM244" s="64"/>
      <c r="GN244" s="64"/>
      <c r="GO244" s="64"/>
      <c r="GP244" s="64"/>
      <c r="GQ244" s="64"/>
      <c r="GR244" s="64"/>
      <c r="GS244" s="64"/>
      <c r="GT244" s="64"/>
      <c r="GU244" s="64"/>
      <c r="GV244" s="64"/>
      <c r="GW244" s="64"/>
      <c r="GX244" s="64"/>
      <c r="GY244" s="64"/>
      <c r="GZ244" s="64"/>
      <c r="HA244" s="64"/>
      <c r="HB244" s="64"/>
      <c r="HC244" s="64"/>
      <c r="HD244" s="64"/>
      <c r="HE244" s="64"/>
      <c r="HF244" s="64"/>
      <c r="HG244" s="64"/>
      <c r="HH244" s="64"/>
      <c r="HI244" s="64"/>
      <c r="HJ244" s="64"/>
      <c r="HK244" s="64"/>
      <c r="HL244" s="64"/>
      <c r="HM244" s="103"/>
    </row>
    <row r="245" spans="2:221" ht="18" customHeight="1" x14ac:dyDescent="0.2">
      <c r="B245" s="185" t="s">
        <v>282</v>
      </c>
      <c r="C245" s="186"/>
      <c r="D245" s="186"/>
      <c r="E245" s="186"/>
      <c r="F245" s="186"/>
      <c r="G245" s="186"/>
      <c r="H245" s="186"/>
      <c r="I245" s="186"/>
      <c r="J245" s="186"/>
      <c r="K245" s="186"/>
      <c r="L245" s="186"/>
      <c r="M245" s="186"/>
      <c r="N245" s="186"/>
      <c r="O245" s="186"/>
      <c r="P245" s="186"/>
      <c r="Q245" s="186"/>
      <c r="R245" s="186"/>
      <c r="S245" s="186"/>
      <c r="T245" s="186"/>
      <c r="U245" s="187"/>
      <c r="V245" s="188" t="s">
        <v>338</v>
      </c>
      <c r="W245" s="189"/>
      <c r="X245" s="189"/>
      <c r="Y245" s="189"/>
      <c r="Z245" s="189"/>
      <c r="AA245" s="190"/>
      <c r="AB245" s="191">
        <v>3.1E-4</v>
      </c>
      <c r="AC245" s="192"/>
      <c r="AD245" s="192"/>
      <c r="AE245" s="192"/>
      <c r="AF245" s="193"/>
      <c r="AG245" s="69" t="s">
        <v>23</v>
      </c>
      <c r="AH245" s="70"/>
      <c r="AI245" s="70"/>
      <c r="AJ245" s="70"/>
      <c r="AK245" s="70"/>
      <c r="AL245" s="71">
        <f t="shared" si="4"/>
        <v>2</v>
      </c>
      <c r="AM245" s="72"/>
      <c r="AN245" s="72"/>
      <c r="AO245" s="73"/>
      <c r="AP245" s="194"/>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v>1</v>
      </c>
      <c r="BX245" s="59"/>
      <c r="BY245" s="102"/>
      <c r="BZ245" s="60">
        <v>0</v>
      </c>
      <c r="CA245" s="59"/>
      <c r="CB245" s="59"/>
      <c r="CC245" s="59">
        <v>0</v>
      </c>
      <c r="CD245" s="59"/>
      <c r="CE245" s="59"/>
      <c r="CF245" s="59">
        <v>0</v>
      </c>
      <c r="CG245" s="59"/>
      <c r="CH245" s="59"/>
      <c r="CI245" s="59">
        <v>0</v>
      </c>
      <c r="CJ245" s="59"/>
      <c r="CK245" s="59"/>
      <c r="CL245" s="59">
        <v>0</v>
      </c>
      <c r="CM245" s="59"/>
      <c r="CN245" s="59"/>
      <c r="CO245" s="59">
        <v>0</v>
      </c>
      <c r="CP245" s="59"/>
      <c r="CQ245" s="59"/>
      <c r="CR245" s="59">
        <v>0</v>
      </c>
      <c r="CS245" s="59"/>
      <c r="CT245" s="59"/>
      <c r="CU245" s="59">
        <v>0</v>
      </c>
      <c r="CV245" s="59"/>
      <c r="CW245" s="59"/>
      <c r="CX245" s="59">
        <v>0</v>
      </c>
      <c r="CY245" s="59"/>
      <c r="CZ245" s="59"/>
      <c r="DA245" s="59">
        <v>0</v>
      </c>
      <c r="DB245" s="59"/>
      <c r="DC245" s="59"/>
      <c r="DD245" s="59">
        <v>0</v>
      </c>
      <c r="DE245" s="59"/>
      <c r="DF245" s="59"/>
      <c r="DG245" s="59">
        <v>1</v>
      </c>
      <c r="DH245" s="59"/>
      <c r="DI245" s="102"/>
      <c r="DJ245" s="60"/>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102"/>
      <c r="ET245" s="60"/>
      <c r="EU245" s="59"/>
      <c r="EV245" s="59"/>
      <c r="EW245" s="59"/>
      <c r="EX245" s="59"/>
      <c r="EY245" s="59"/>
      <c r="EZ245" s="59"/>
      <c r="FA245" s="59"/>
      <c r="FB245" s="59"/>
      <c r="FC245" s="59"/>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102"/>
      <c r="GD245" s="60"/>
      <c r="GE245" s="59"/>
      <c r="GF245" s="59"/>
      <c r="GG245" s="59"/>
      <c r="GH245" s="59"/>
      <c r="GI245" s="59"/>
      <c r="GJ245" s="59"/>
      <c r="GK245" s="59"/>
      <c r="GL245" s="59"/>
      <c r="GM245" s="59"/>
      <c r="GN245" s="59"/>
      <c r="GO245" s="59"/>
      <c r="GP245" s="59"/>
      <c r="GQ245" s="59"/>
      <c r="GR245" s="59"/>
      <c r="GS245" s="59"/>
      <c r="GT245" s="59"/>
      <c r="GU245" s="59"/>
      <c r="GV245" s="59"/>
      <c r="GW245" s="59"/>
      <c r="GX245" s="59"/>
      <c r="GY245" s="59"/>
      <c r="GZ245" s="59"/>
      <c r="HA245" s="59"/>
      <c r="HB245" s="59"/>
      <c r="HC245" s="59"/>
      <c r="HD245" s="59"/>
      <c r="HE245" s="59"/>
      <c r="HF245" s="59"/>
      <c r="HG245" s="59"/>
      <c r="HH245" s="59"/>
      <c r="HI245" s="59"/>
      <c r="HJ245" s="59"/>
      <c r="HK245" s="59"/>
      <c r="HL245" s="59"/>
      <c r="HM245" s="102"/>
    </row>
    <row r="246" spans="2:221" ht="18" customHeight="1" x14ac:dyDescent="0.2">
      <c r="B246" s="135"/>
      <c r="C246" s="136"/>
      <c r="D246" s="136"/>
      <c r="E246" s="136"/>
      <c r="F246" s="136"/>
      <c r="G246" s="136"/>
      <c r="H246" s="136"/>
      <c r="I246" s="136"/>
      <c r="J246" s="136"/>
      <c r="K246" s="136"/>
      <c r="L246" s="136"/>
      <c r="M246" s="136"/>
      <c r="N246" s="136"/>
      <c r="O246" s="136"/>
      <c r="P246" s="136"/>
      <c r="Q246" s="136"/>
      <c r="R246" s="136"/>
      <c r="S246" s="136"/>
      <c r="T246" s="136"/>
      <c r="U246" s="137"/>
      <c r="V246" s="141"/>
      <c r="W246" s="142"/>
      <c r="X246" s="142"/>
      <c r="Y246" s="142"/>
      <c r="Z246" s="142"/>
      <c r="AA246" s="143"/>
      <c r="AB246" s="147"/>
      <c r="AC246" s="148"/>
      <c r="AD246" s="148"/>
      <c r="AE246" s="148"/>
      <c r="AF246" s="149"/>
      <c r="AG246" s="69" t="s">
        <v>24</v>
      </c>
      <c r="AH246" s="70"/>
      <c r="AI246" s="70"/>
      <c r="AJ246" s="70"/>
      <c r="AK246" s="70"/>
      <c r="AL246" s="71">
        <f t="shared" si="4"/>
        <v>2</v>
      </c>
      <c r="AM246" s="72"/>
      <c r="AN246" s="72"/>
      <c r="AO246" s="73"/>
      <c r="AP246" s="74"/>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v>0</v>
      </c>
      <c r="BX246" s="59"/>
      <c r="BY246" s="102"/>
      <c r="BZ246" s="60">
        <v>1</v>
      </c>
      <c r="CA246" s="59"/>
      <c r="CB246" s="59"/>
      <c r="CC246" s="59">
        <v>0</v>
      </c>
      <c r="CD246" s="59"/>
      <c r="CE246" s="59"/>
      <c r="CF246" s="59">
        <v>0</v>
      </c>
      <c r="CG246" s="59"/>
      <c r="CH246" s="59"/>
      <c r="CI246" s="59">
        <v>1</v>
      </c>
      <c r="CJ246" s="59"/>
      <c r="CK246" s="59"/>
      <c r="CL246" s="59">
        <v>0</v>
      </c>
      <c r="CM246" s="59"/>
      <c r="CN246" s="59"/>
      <c r="CO246" s="59">
        <v>0</v>
      </c>
      <c r="CP246" s="59"/>
      <c r="CQ246" s="59"/>
      <c r="CR246" s="59">
        <v>0</v>
      </c>
      <c r="CS246" s="59"/>
      <c r="CT246" s="59"/>
      <c r="CU246" s="59">
        <v>0</v>
      </c>
      <c r="CV246" s="59"/>
      <c r="CW246" s="59"/>
      <c r="CX246" s="59">
        <v>0</v>
      </c>
      <c r="CY246" s="59"/>
      <c r="CZ246" s="59"/>
      <c r="DA246" s="59">
        <v>0</v>
      </c>
      <c r="DB246" s="59"/>
      <c r="DC246" s="59"/>
      <c r="DD246" s="59">
        <v>0</v>
      </c>
      <c r="DE246" s="59"/>
      <c r="DF246" s="59"/>
      <c r="DG246" s="59">
        <v>0</v>
      </c>
      <c r="DH246" s="59"/>
      <c r="DI246" s="102"/>
      <c r="DJ246" s="60"/>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102"/>
      <c r="ET246" s="60"/>
      <c r="EU246" s="59"/>
      <c r="EV246" s="59"/>
      <c r="EW246" s="59"/>
      <c r="EX246" s="59"/>
      <c r="EY246" s="59"/>
      <c r="EZ246" s="59"/>
      <c r="FA246" s="59"/>
      <c r="FB246" s="59"/>
      <c r="FC246" s="59"/>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102"/>
      <c r="GD246" s="60"/>
      <c r="GE246" s="59"/>
      <c r="GF246" s="59"/>
      <c r="GG246" s="59"/>
      <c r="GH246" s="59"/>
      <c r="GI246" s="59"/>
      <c r="GJ246" s="59"/>
      <c r="GK246" s="59"/>
      <c r="GL246" s="59"/>
      <c r="GM246" s="59"/>
      <c r="GN246" s="59"/>
      <c r="GO246" s="59"/>
      <c r="GP246" s="59"/>
      <c r="GQ246" s="59"/>
      <c r="GR246" s="59"/>
      <c r="GS246" s="59"/>
      <c r="GT246" s="59"/>
      <c r="GU246" s="59"/>
      <c r="GV246" s="59"/>
      <c r="GW246" s="59"/>
      <c r="GX246" s="59"/>
      <c r="GY246" s="59"/>
      <c r="GZ246" s="59"/>
      <c r="HA246" s="59"/>
      <c r="HB246" s="59"/>
      <c r="HC246" s="59"/>
      <c r="HD246" s="59"/>
      <c r="HE246" s="59"/>
      <c r="HF246" s="59"/>
      <c r="HG246" s="59"/>
      <c r="HH246" s="59"/>
      <c r="HI246" s="59"/>
      <c r="HJ246" s="59"/>
      <c r="HK246" s="59"/>
      <c r="HL246" s="59"/>
      <c r="HM246" s="102"/>
    </row>
    <row r="247" spans="2:221" ht="18" customHeight="1" x14ac:dyDescent="0.2">
      <c r="B247" s="161" t="s">
        <v>283</v>
      </c>
      <c r="C247" s="162"/>
      <c r="D247" s="162"/>
      <c r="E247" s="162"/>
      <c r="F247" s="162"/>
      <c r="G247" s="162"/>
      <c r="H247" s="162"/>
      <c r="I247" s="162"/>
      <c r="J247" s="162"/>
      <c r="K247" s="162"/>
      <c r="L247" s="162"/>
      <c r="M247" s="162"/>
      <c r="N247" s="162"/>
      <c r="O247" s="162"/>
      <c r="P247" s="162"/>
      <c r="Q247" s="162"/>
      <c r="R247" s="162"/>
      <c r="S247" s="162"/>
      <c r="T247" s="162"/>
      <c r="U247" s="163"/>
      <c r="V247" s="167" t="s">
        <v>339</v>
      </c>
      <c r="W247" s="168"/>
      <c r="X247" s="168"/>
      <c r="Y247" s="168"/>
      <c r="Z247" s="168"/>
      <c r="AA247" s="169"/>
      <c r="AB247" s="173">
        <v>5.5300000000000002E-3</v>
      </c>
      <c r="AC247" s="174"/>
      <c r="AD247" s="174"/>
      <c r="AE247" s="174"/>
      <c r="AF247" s="175"/>
      <c r="AG247" s="91" t="s">
        <v>23</v>
      </c>
      <c r="AH247" s="92"/>
      <c r="AI247" s="92"/>
      <c r="AJ247" s="92"/>
      <c r="AK247" s="92"/>
      <c r="AL247" s="93">
        <f t="shared" si="4"/>
        <v>6</v>
      </c>
      <c r="AM247" s="94"/>
      <c r="AN247" s="94"/>
      <c r="AO247" s="95"/>
      <c r="AP247" s="179"/>
      <c r="AQ247" s="64"/>
      <c r="AR247" s="64"/>
      <c r="AS247" s="64"/>
      <c r="AT247" s="64"/>
      <c r="AU247" s="64"/>
      <c r="AV247" s="64">
        <v>1</v>
      </c>
      <c r="AW247" s="64"/>
      <c r="AX247" s="64"/>
      <c r="AY247" s="64"/>
      <c r="AZ247" s="64"/>
      <c r="BA247" s="64"/>
      <c r="BB247" s="64"/>
      <c r="BC247" s="64"/>
      <c r="BD247" s="64"/>
      <c r="BE247" s="64"/>
      <c r="BF247" s="64"/>
      <c r="BG247" s="64"/>
      <c r="BH247" s="64"/>
      <c r="BI247" s="64"/>
      <c r="BJ247" s="64"/>
      <c r="BK247" s="64">
        <v>1</v>
      </c>
      <c r="BL247" s="64"/>
      <c r="BM247" s="64"/>
      <c r="BN247" s="64"/>
      <c r="BO247" s="64"/>
      <c r="BP247" s="64"/>
      <c r="BQ247" s="64"/>
      <c r="BR247" s="64"/>
      <c r="BS247" s="64"/>
      <c r="BT247" s="64"/>
      <c r="BU247" s="64"/>
      <c r="BV247" s="64"/>
      <c r="BW247" s="64">
        <v>1</v>
      </c>
      <c r="BX247" s="64"/>
      <c r="BY247" s="103"/>
      <c r="BZ247" s="180">
        <v>0</v>
      </c>
      <c r="CA247" s="64"/>
      <c r="CB247" s="64"/>
      <c r="CC247" s="64">
        <v>0</v>
      </c>
      <c r="CD247" s="64"/>
      <c r="CE247" s="64"/>
      <c r="CF247" s="64">
        <v>1</v>
      </c>
      <c r="CG247" s="64"/>
      <c r="CH247" s="64"/>
      <c r="CI247" s="64">
        <v>0</v>
      </c>
      <c r="CJ247" s="64"/>
      <c r="CK247" s="64"/>
      <c r="CL247" s="64">
        <v>0</v>
      </c>
      <c r="CM247" s="64"/>
      <c r="CN247" s="64"/>
      <c r="CO247" s="64">
        <v>0</v>
      </c>
      <c r="CP247" s="64"/>
      <c r="CQ247" s="64"/>
      <c r="CR247" s="64">
        <v>0</v>
      </c>
      <c r="CS247" s="64"/>
      <c r="CT247" s="64"/>
      <c r="CU247" s="64">
        <v>1</v>
      </c>
      <c r="CV247" s="64"/>
      <c r="CW247" s="64"/>
      <c r="CX247" s="64">
        <v>0</v>
      </c>
      <c r="CY247" s="64"/>
      <c r="CZ247" s="64"/>
      <c r="DA247" s="64">
        <v>0</v>
      </c>
      <c r="DB247" s="64"/>
      <c r="DC247" s="64"/>
      <c r="DD247" s="64">
        <v>0</v>
      </c>
      <c r="DE247" s="64"/>
      <c r="DF247" s="64"/>
      <c r="DG247" s="64">
        <v>1</v>
      </c>
      <c r="DH247" s="64"/>
      <c r="DI247" s="103"/>
      <c r="DJ247" s="180"/>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103"/>
      <c r="ET247" s="180"/>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103"/>
      <c r="GD247" s="180"/>
      <c r="GE247" s="64"/>
      <c r="GF247" s="64"/>
      <c r="GG247" s="64"/>
      <c r="GH247" s="64"/>
      <c r="GI247" s="64"/>
      <c r="GJ247" s="64"/>
      <c r="GK247" s="64"/>
      <c r="GL247" s="64"/>
      <c r="GM247" s="64"/>
      <c r="GN247" s="64"/>
      <c r="GO247" s="64"/>
      <c r="GP247" s="64"/>
      <c r="GQ247" s="64"/>
      <c r="GR247" s="64"/>
      <c r="GS247" s="64"/>
      <c r="GT247" s="64"/>
      <c r="GU247" s="64"/>
      <c r="GV247" s="64"/>
      <c r="GW247" s="64"/>
      <c r="GX247" s="64"/>
      <c r="GY247" s="64"/>
      <c r="GZ247" s="64"/>
      <c r="HA247" s="64"/>
      <c r="HB247" s="64"/>
      <c r="HC247" s="64"/>
      <c r="HD247" s="64"/>
      <c r="HE247" s="64"/>
      <c r="HF247" s="64"/>
      <c r="HG247" s="64"/>
      <c r="HH247" s="64"/>
      <c r="HI247" s="64"/>
      <c r="HJ247" s="64"/>
      <c r="HK247" s="64"/>
      <c r="HL247" s="64"/>
      <c r="HM247" s="103"/>
    </row>
    <row r="248" spans="2:221" ht="18" customHeight="1" x14ac:dyDescent="0.2">
      <c r="B248" s="164"/>
      <c r="C248" s="165"/>
      <c r="D248" s="165"/>
      <c r="E248" s="165"/>
      <c r="F248" s="165"/>
      <c r="G248" s="165"/>
      <c r="H248" s="165"/>
      <c r="I248" s="165"/>
      <c r="J248" s="165"/>
      <c r="K248" s="165"/>
      <c r="L248" s="165"/>
      <c r="M248" s="165"/>
      <c r="N248" s="165"/>
      <c r="O248" s="165"/>
      <c r="P248" s="165"/>
      <c r="Q248" s="165"/>
      <c r="R248" s="165"/>
      <c r="S248" s="165"/>
      <c r="T248" s="165"/>
      <c r="U248" s="166"/>
      <c r="V248" s="170"/>
      <c r="W248" s="171"/>
      <c r="X248" s="171"/>
      <c r="Y248" s="171"/>
      <c r="Z248" s="171"/>
      <c r="AA248" s="172"/>
      <c r="AB248" s="176"/>
      <c r="AC248" s="177"/>
      <c r="AD248" s="177"/>
      <c r="AE248" s="177"/>
      <c r="AF248" s="178"/>
      <c r="AG248" s="91" t="s">
        <v>24</v>
      </c>
      <c r="AH248" s="92"/>
      <c r="AI248" s="92"/>
      <c r="AJ248" s="92"/>
      <c r="AK248" s="92"/>
      <c r="AL248" s="93">
        <f t="shared" si="4"/>
        <v>6</v>
      </c>
      <c r="AM248" s="94"/>
      <c r="AN248" s="94"/>
      <c r="AO248" s="95"/>
      <c r="AP248" s="96"/>
      <c r="AQ248" s="64"/>
      <c r="AR248" s="64"/>
      <c r="AS248" s="64"/>
      <c r="AT248" s="64"/>
      <c r="AU248" s="64"/>
      <c r="AV248" s="64">
        <v>1</v>
      </c>
      <c r="AW248" s="64"/>
      <c r="AX248" s="64"/>
      <c r="AY248" s="64"/>
      <c r="AZ248" s="64"/>
      <c r="BA248" s="64"/>
      <c r="BB248" s="64"/>
      <c r="BC248" s="64"/>
      <c r="BD248" s="64"/>
      <c r="BE248" s="64"/>
      <c r="BF248" s="64"/>
      <c r="BG248" s="64"/>
      <c r="BH248" s="64"/>
      <c r="BI248" s="64"/>
      <c r="BJ248" s="64"/>
      <c r="BK248" s="64">
        <v>1</v>
      </c>
      <c r="BL248" s="64"/>
      <c r="BM248" s="64"/>
      <c r="BN248" s="64"/>
      <c r="BO248" s="64"/>
      <c r="BP248" s="64"/>
      <c r="BQ248" s="64"/>
      <c r="BR248" s="64"/>
      <c r="BS248" s="64"/>
      <c r="BT248" s="64"/>
      <c r="BU248" s="64"/>
      <c r="BV248" s="64"/>
      <c r="BW248" s="64">
        <v>1</v>
      </c>
      <c r="BX248" s="64"/>
      <c r="BY248" s="103"/>
      <c r="BZ248" s="180">
        <v>0</v>
      </c>
      <c r="CA248" s="64"/>
      <c r="CB248" s="64"/>
      <c r="CC248" s="64">
        <v>0</v>
      </c>
      <c r="CD248" s="64"/>
      <c r="CE248" s="64"/>
      <c r="CF248" s="64">
        <v>0</v>
      </c>
      <c r="CG248" s="64"/>
      <c r="CH248" s="64"/>
      <c r="CI248" s="64">
        <v>0</v>
      </c>
      <c r="CJ248" s="64"/>
      <c r="CK248" s="64"/>
      <c r="CL248" s="64">
        <v>1</v>
      </c>
      <c r="CM248" s="64"/>
      <c r="CN248" s="64"/>
      <c r="CO248" s="64">
        <v>0</v>
      </c>
      <c r="CP248" s="64"/>
      <c r="CQ248" s="64"/>
      <c r="CR248" s="64">
        <v>1</v>
      </c>
      <c r="CS248" s="64"/>
      <c r="CT248" s="64"/>
      <c r="CU248" s="64">
        <v>0</v>
      </c>
      <c r="CV248" s="64"/>
      <c r="CW248" s="64"/>
      <c r="CX248" s="64">
        <v>0</v>
      </c>
      <c r="CY248" s="64"/>
      <c r="CZ248" s="64"/>
      <c r="DA248" s="64">
        <v>0</v>
      </c>
      <c r="DB248" s="64"/>
      <c r="DC248" s="64"/>
      <c r="DD248" s="64">
        <v>1</v>
      </c>
      <c r="DE248" s="64"/>
      <c r="DF248" s="64"/>
      <c r="DG248" s="64">
        <v>0</v>
      </c>
      <c r="DH248" s="64"/>
      <c r="DI248" s="103"/>
      <c r="DJ248" s="180"/>
      <c r="DK248" s="64"/>
      <c r="DL248" s="64"/>
      <c r="DM248" s="64"/>
      <c r="DN248" s="64"/>
      <c r="DO248" s="64"/>
      <c r="DP248" s="64"/>
      <c r="DQ248" s="64"/>
      <c r="DR248" s="64"/>
      <c r="DS248" s="64"/>
      <c r="DT248" s="64"/>
      <c r="DU248" s="64"/>
      <c r="DV248" s="64"/>
      <c r="DW248" s="64"/>
      <c r="DX248" s="64"/>
      <c r="DY248" s="64"/>
      <c r="DZ248" s="64"/>
      <c r="EA248" s="64"/>
      <c r="EB248" s="64"/>
      <c r="EC248" s="64"/>
      <c r="ED248" s="64"/>
      <c r="EE248" s="64"/>
      <c r="EF248" s="64"/>
      <c r="EG248" s="64"/>
      <c r="EH248" s="64"/>
      <c r="EI248" s="64"/>
      <c r="EJ248" s="64"/>
      <c r="EK248" s="64"/>
      <c r="EL248" s="64"/>
      <c r="EM248" s="64"/>
      <c r="EN248" s="64"/>
      <c r="EO248" s="64"/>
      <c r="EP248" s="64"/>
      <c r="EQ248" s="64"/>
      <c r="ER248" s="64"/>
      <c r="ES248" s="103"/>
      <c r="ET248" s="180"/>
      <c r="EU248" s="64"/>
      <c r="EV248" s="64"/>
      <c r="EW248" s="64"/>
      <c r="EX248" s="64"/>
      <c r="EY248" s="64"/>
      <c r="EZ248" s="64"/>
      <c r="FA248" s="64"/>
      <c r="FB248" s="64"/>
      <c r="FC248" s="64"/>
      <c r="FD248" s="64"/>
      <c r="FE248" s="64"/>
      <c r="FF248" s="64"/>
      <c r="FG248" s="64"/>
      <c r="FH248" s="64"/>
      <c r="FI248" s="64"/>
      <c r="FJ248" s="64"/>
      <c r="FK248" s="64"/>
      <c r="FL248" s="64"/>
      <c r="FM248" s="64"/>
      <c r="FN248" s="64"/>
      <c r="FO248" s="64"/>
      <c r="FP248" s="64"/>
      <c r="FQ248" s="64"/>
      <c r="FR248" s="64"/>
      <c r="FS248" s="64"/>
      <c r="FT248" s="64"/>
      <c r="FU248" s="64"/>
      <c r="FV248" s="64"/>
      <c r="FW248" s="64"/>
      <c r="FX248" s="64"/>
      <c r="FY248" s="64"/>
      <c r="FZ248" s="64"/>
      <c r="GA248" s="64"/>
      <c r="GB248" s="64"/>
      <c r="GC248" s="103"/>
      <c r="GD248" s="180"/>
      <c r="GE248" s="64"/>
      <c r="GF248" s="64"/>
      <c r="GG248" s="64"/>
      <c r="GH248" s="64"/>
      <c r="GI248" s="64"/>
      <c r="GJ248" s="64"/>
      <c r="GK248" s="64"/>
      <c r="GL248" s="64"/>
      <c r="GM248" s="64"/>
      <c r="GN248" s="64"/>
      <c r="GO248" s="64"/>
      <c r="GP248" s="64"/>
      <c r="GQ248" s="64"/>
      <c r="GR248" s="64"/>
      <c r="GS248" s="64"/>
      <c r="GT248" s="64"/>
      <c r="GU248" s="64"/>
      <c r="GV248" s="64"/>
      <c r="GW248" s="64"/>
      <c r="GX248" s="64"/>
      <c r="GY248" s="64"/>
      <c r="GZ248" s="64"/>
      <c r="HA248" s="64"/>
      <c r="HB248" s="64"/>
      <c r="HC248" s="64"/>
      <c r="HD248" s="64"/>
      <c r="HE248" s="64"/>
      <c r="HF248" s="64"/>
      <c r="HG248" s="64"/>
      <c r="HH248" s="64"/>
      <c r="HI248" s="64"/>
      <c r="HJ248" s="64"/>
      <c r="HK248" s="64"/>
      <c r="HL248" s="64"/>
      <c r="HM248" s="103"/>
    </row>
    <row r="249" spans="2:221" ht="18" customHeight="1" x14ac:dyDescent="0.2">
      <c r="B249" s="185" t="s">
        <v>284</v>
      </c>
      <c r="C249" s="186"/>
      <c r="D249" s="186"/>
      <c r="E249" s="186"/>
      <c r="F249" s="186"/>
      <c r="G249" s="186"/>
      <c r="H249" s="186"/>
      <c r="I249" s="186"/>
      <c r="J249" s="186"/>
      <c r="K249" s="186"/>
      <c r="L249" s="186"/>
      <c r="M249" s="186"/>
      <c r="N249" s="186"/>
      <c r="O249" s="186"/>
      <c r="P249" s="186"/>
      <c r="Q249" s="186"/>
      <c r="R249" s="186"/>
      <c r="S249" s="186"/>
      <c r="T249" s="186"/>
      <c r="U249" s="187"/>
      <c r="V249" s="188" t="s">
        <v>340</v>
      </c>
      <c r="W249" s="189"/>
      <c r="X249" s="189"/>
      <c r="Y249" s="189"/>
      <c r="Z249" s="189"/>
      <c r="AA249" s="190"/>
      <c r="AB249" s="191">
        <v>8.8999999999999995E-4</v>
      </c>
      <c r="AC249" s="192"/>
      <c r="AD249" s="192"/>
      <c r="AE249" s="192"/>
      <c r="AF249" s="193"/>
      <c r="AG249" s="69" t="s">
        <v>23</v>
      </c>
      <c r="AH249" s="70"/>
      <c r="AI249" s="70"/>
      <c r="AJ249" s="70"/>
      <c r="AK249" s="70"/>
      <c r="AL249" s="71">
        <f t="shared" si="4"/>
        <v>6</v>
      </c>
      <c r="AM249" s="72"/>
      <c r="AN249" s="72"/>
      <c r="AO249" s="73"/>
      <c r="AP249" s="194"/>
      <c r="AQ249" s="59"/>
      <c r="AR249" s="59"/>
      <c r="AS249" s="59"/>
      <c r="AT249" s="59"/>
      <c r="AU249" s="59"/>
      <c r="AV249" s="59">
        <v>1</v>
      </c>
      <c r="AW249" s="59"/>
      <c r="AX249" s="59"/>
      <c r="AY249" s="59"/>
      <c r="AZ249" s="59"/>
      <c r="BA249" s="59"/>
      <c r="BB249" s="59"/>
      <c r="BC249" s="59"/>
      <c r="BD249" s="59"/>
      <c r="BE249" s="59"/>
      <c r="BF249" s="59"/>
      <c r="BG249" s="59"/>
      <c r="BH249" s="59"/>
      <c r="BI249" s="59"/>
      <c r="BJ249" s="59"/>
      <c r="BK249" s="59">
        <v>1</v>
      </c>
      <c r="BL249" s="59"/>
      <c r="BM249" s="59"/>
      <c r="BN249" s="59"/>
      <c r="BO249" s="59"/>
      <c r="BP249" s="59"/>
      <c r="BQ249" s="59"/>
      <c r="BR249" s="59"/>
      <c r="BS249" s="59"/>
      <c r="BT249" s="59"/>
      <c r="BU249" s="59"/>
      <c r="BV249" s="59"/>
      <c r="BW249" s="59">
        <v>1</v>
      </c>
      <c r="BX249" s="59"/>
      <c r="BY249" s="102"/>
      <c r="BZ249" s="60">
        <v>0</v>
      </c>
      <c r="CA249" s="59"/>
      <c r="CB249" s="59"/>
      <c r="CC249" s="59">
        <v>0</v>
      </c>
      <c r="CD249" s="59"/>
      <c r="CE249" s="59"/>
      <c r="CF249" s="59">
        <v>1</v>
      </c>
      <c r="CG249" s="59"/>
      <c r="CH249" s="59"/>
      <c r="CI249" s="59">
        <v>0</v>
      </c>
      <c r="CJ249" s="59"/>
      <c r="CK249" s="59"/>
      <c r="CL249" s="59">
        <v>0</v>
      </c>
      <c r="CM249" s="59"/>
      <c r="CN249" s="59"/>
      <c r="CO249" s="59">
        <v>0</v>
      </c>
      <c r="CP249" s="59"/>
      <c r="CQ249" s="59"/>
      <c r="CR249" s="59">
        <v>0</v>
      </c>
      <c r="CS249" s="59"/>
      <c r="CT249" s="59"/>
      <c r="CU249" s="59">
        <v>1</v>
      </c>
      <c r="CV249" s="59"/>
      <c r="CW249" s="59"/>
      <c r="CX249" s="59">
        <v>0</v>
      </c>
      <c r="CY249" s="59"/>
      <c r="CZ249" s="59"/>
      <c r="DA249" s="59">
        <v>0</v>
      </c>
      <c r="DB249" s="59"/>
      <c r="DC249" s="59"/>
      <c r="DD249" s="59">
        <v>0</v>
      </c>
      <c r="DE249" s="59"/>
      <c r="DF249" s="59"/>
      <c r="DG249" s="59">
        <v>1</v>
      </c>
      <c r="DH249" s="59"/>
      <c r="DI249" s="102"/>
      <c r="DJ249" s="60"/>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102"/>
      <c r="ET249" s="60"/>
      <c r="EU249" s="59"/>
      <c r="EV249" s="59"/>
      <c r="EW249" s="59"/>
      <c r="EX249" s="59"/>
      <c r="EY249" s="59"/>
      <c r="EZ249" s="59"/>
      <c r="FA249" s="59"/>
      <c r="FB249" s="59"/>
      <c r="FC249" s="59"/>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102"/>
      <c r="GD249" s="60"/>
      <c r="GE249" s="59"/>
      <c r="GF249" s="59"/>
      <c r="GG249" s="59"/>
      <c r="GH249" s="59"/>
      <c r="GI249" s="59"/>
      <c r="GJ249" s="59"/>
      <c r="GK249" s="59"/>
      <c r="GL249" s="59"/>
      <c r="GM249" s="59"/>
      <c r="GN249" s="59"/>
      <c r="GO249" s="59"/>
      <c r="GP249" s="59"/>
      <c r="GQ249" s="59"/>
      <c r="GR249" s="59"/>
      <c r="GS249" s="59"/>
      <c r="GT249" s="59"/>
      <c r="GU249" s="59"/>
      <c r="GV249" s="59"/>
      <c r="GW249" s="59"/>
      <c r="GX249" s="59"/>
      <c r="GY249" s="59"/>
      <c r="GZ249" s="59"/>
      <c r="HA249" s="59"/>
      <c r="HB249" s="59"/>
      <c r="HC249" s="59"/>
      <c r="HD249" s="59"/>
      <c r="HE249" s="59"/>
      <c r="HF249" s="59"/>
      <c r="HG249" s="59"/>
      <c r="HH249" s="59"/>
      <c r="HI249" s="59"/>
      <c r="HJ249" s="59"/>
      <c r="HK249" s="59"/>
      <c r="HL249" s="59"/>
      <c r="HM249" s="102"/>
    </row>
    <row r="250" spans="2:221" ht="18" customHeight="1" x14ac:dyDescent="0.2">
      <c r="B250" s="135"/>
      <c r="C250" s="136"/>
      <c r="D250" s="136"/>
      <c r="E250" s="136"/>
      <c r="F250" s="136"/>
      <c r="G250" s="136"/>
      <c r="H250" s="136"/>
      <c r="I250" s="136"/>
      <c r="J250" s="136"/>
      <c r="K250" s="136"/>
      <c r="L250" s="136"/>
      <c r="M250" s="136"/>
      <c r="N250" s="136"/>
      <c r="O250" s="136"/>
      <c r="P250" s="136"/>
      <c r="Q250" s="136"/>
      <c r="R250" s="136"/>
      <c r="S250" s="136"/>
      <c r="T250" s="136"/>
      <c r="U250" s="137"/>
      <c r="V250" s="141"/>
      <c r="W250" s="142"/>
      <c r="X250" s="142"/>
      <c r="Y250" s="142"/>
      <c r="Z250" s="142"/>
      <c r="AA250" s="143"/>
      <c r="AB250" s="147"/>
      <c r="AC250" s="148"/>
      <c r="AD250" s="148"/>
      <c r="AE250" s="148"/>
      <c r="AF250" s="149"/>
      <c r="AG250" s="69" t="s">
        <v>24</v>
      </c>
      <c r="AH250" s="70"/>
      <c r="AI250" s="70"/>
      <c r="AJ250" s="70"/>
      <c r="AK250" s="70"/>
      <c r="AL250" s="71">
        <f t="shared" si="4"/>
        <v>8</v>
      </c>
      <c r="AM250" s="72"/>
      <c r="AN250" s="72"/>
      <c r="AO250" s="73"/>
      <c r="AP250" s="74"/>
      <c r="AQ250" s="59"/>
      <c r="AR250" s="59"/>
      <c r="AS250" s="59"/>
      <c r="AT250" s="59"/>
      <c r="AU250" s="59"/>
      <c r="AV250" s="59">
        <v>1</v>
      </c>
      <c r="AW250" s="59"/>
      <c r="AX250" s="59"/>
      <c r="AY250" s="59"/>
      <c r="AZ250" s="59"/>
      <c r="BA250" s="59"/>
      <c r="BB250" s="59"/>
      <c r="BC250" s="59"/>
      <c r="BD250" s="59"/>
      <c r="BE250" s="59"/>
      <c r="BF250" s="59"/>
      <c r="BG250" s="59"/>
      <c r="BH250" s="59"/>
      <c r="BI250" s="59"/>
      <c r="BJ250" s="59"/>
      <c r="BK250" s="59">
        <v>1</v>
      </c>
      <c r="BL250" s="59"/>
      <c r="BM250" s="59"/>
      <c r="BN250" s="59"/>
      <c r="BO250" s="59"/>
      <c r="BP250" s="59"/>
      <c r="BQ250" s="59"/>
      <c r="BR250" s="59"/>
      <c r="BS250" s="59"/>
      <c r="BT250" s="59"/>
      <c r="BU250" s="59"/>
      <c r="BV250" s="59"/>
      <c r="BW250" s="59">
        <v>1</v>
      </c>
      <c r="BX250" s="59"/>
      <c r="BY250" s="102"/>
      <c r="BZ250" s="60">
        <v>0</v>
      </c>
      <c r="CA250" s="59"/>
      <c r="CB250" s="59"/>
      <c r="CC250" s="59">
        <v>0</v>
      </c>
      <c r="CD250" s="59"/>
      <c r="CE250" s="59"/>
      <c r="CF250" s="59">
        <v>0</v>
      </c>
      <c r="CG250" s="59"/>
      <c r="CH250" s="59"/>
      <c r="CI250" s="59">
        <v>0</v>
      </c>
      <c r="CJ250" s="59"/>
      <c r="CK250" s="59"/>
      <c r="CL250" s="59">
        <v>1</v>
      </c>
      <c r="CM250" s="59"/>
      <c r="CN250" s="59"/>
      <c r="CO250" s="59">
        <v>0</v>
      </c>
      <c r="CP250" s="59"/>
      <c r="CQ250" s="59"/>
      <c r="CR250" s="59">
        <v>0</v>
      </c>
      <c r="CS250" s="59"/>
      <c r="CT250" s="59"/>
      <c r="CU250" s="59">
        <v>1</v>
      </c>
      <c r="CV250" s="59"/>
      <c r="CW250" s="59"/>
      <c r="CX250" s="59">
        <v>0</v>
      </c>
      <c r="CY250" s="59"/>
      <c r="CZ250" s="59"/>
      <c r="DA250" s="59">
        <v>1</v>
      </c>
      <c r="DB250" s="59"/>
      <c r="DC250" s="59"/>
      <c r="DD250" s="59">
        <v>1</v>
      </c>
      <c r="DE250" s="59"/>
      <c r="DF250" s="59"/>
      <c r="DG250" s="59">
        <v>1</v>
      </c>
      <c r="DH250" s="59"/>
      <c r="DI250" s="102"/>
      <c r="DJ250" s="60"/>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102"/>
      <c r="ET250" s="60"/>
      <c r="EU250" s="59"/>
      <c r="EV250" s="59"/>
      <c r="EW250" s="59"/>
      <c r="EX250" s="59"/>
      <c r="EY250" s="59"/>
      <c r="EZ250" s="59"/>
      <c r="FA250" s="59"/>
      <c r="FB250" s="59"/>
      <c r="FC250" s="59"/>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102"/>
      <c r="GD250" s="60"/>
      <c r="GE250" s="59"/>
      <c r="GF250" s="59"/>
      <c r="GG250" s="59"/>
      <c r="GH250" s="59"/>
      <c r="GI250" s="59"/>
      <c r="GJ250" s="59"/>
      <c r="GK250" s="59"/>
      <c r="GL250" s="59"/>
      <c r="GM250" s="59"/>
      <c r="GN250" s="59"/>
      <c r="GO250" s="59"/>
      <c r="GP250" s="59"/>
      <c r="GQ250" s="59"/>
      <c r="GR250" s="59"/>
      <c r="GS250" s="59"/>
      <c r="GT250" s="59"/>
      <c r="GU250" s="59"/>
      <c r="GV250" s="59"/>
      <c r="GW250" s="59"/>
      <c r="GX250" s="59"/>
      <c r="GY250" s="59"/>
      <c r="GZ250" s="59"/>
      <c r="HA250" s="59"/>
      <c r="HB250" s="59"/>
      <c r="HC250" s="59"/>
      <c r="HD250" s="59"/>
      <c r="HE250" s="59"/>
      <c r="HF250" s="59"/>
      <c r="HG250" s="59"/>
      <c r="HH250" s="59"/>
      <c r="HI250" s="59"/>
      <c r="HJ250" s="59"/>
      <c r="HK250" s="59"/>
      <c r="HL250" s="59"/>
      <c r="HM250" s="102"/>
    </row>
    <row r="251" spans="2:221" ht="18" customHeight="1" x14ac:dyDescent="0.2">
      <c r="B251" s="161" t="s">
        <v>285</v>
      </c>
      <c r="C251" s="162"/>
      <c r="D251" s="162"/>
      <c r="E251" s="162"/>
      <c r="F251" s="162"/>
      <c r="G251" s="162"/>
      <c r="H251" s="162"/>
      <c r="I251" s="162"/>
      <c r="J251" s="162"/>
      <c r="K251" s="162"/>
      <c r="L251" s="162"/>
      <c r="M251" s="162"/>
      <c r="N251" s="162"/>
      <c r="O251" s="162"/>
      <c r="P251" s="162"/>
      <c r="Q251" s="162"/>
      <c r="R251" s="162"/>
      <c r="S251" s="162"/>
      <c r="T251" s="162"/>
      <c r="U251" s="163"/>
      <c r="V251" s="167" t="s">
        <v>341</v>
      </c>
      <c r="W251" s="168"/>
      <c r="X251" s="168"/>
      <c r="Y251" s="168"/>
      <c r="Z251" s="168"/>
      <c r="AA251" s="169"/>
      <c r="AB251" s="173">
        <v>7.3999999999999999E-4</v>
      </c>
      <c r="AC251" s="174"/>
      <c r="AD251" s="174"/>
      <c r="AE251" s="174"/>
      <c r="AF251" s="175"/>
      <c r="AG251" s="91" t="s">
        <v>23</v>
      </c>
      <c r="AH251" s="92"/>
      <c r="AI251" s="92"/>
      <c r="AJ251" s="92"/>
      <c r="AK251" s="92"/>
      <c r="AL251" s="93">
        <f t="shared" si="4"/>
        <v>48</v>
      </c>
      <c r="AM251" s="94"/>
      <c r="AN251" s="94"/>
      <c r="AO251" s="95"/>
      <c r="AP251" s="179">
        <v>2</v>
      </c>
      <c r="AQ251" s="64"/>
      <c r="AR251" s="64"/>
      <c r="AS251" s="64">
        <v>2</v>
      </c>
      <c r="AT251" s="64"/>
      <c r="AU251" s="64"/>
      <c r="AV251" s="64">
        <v>2</v>
      </c>
      <c r="AW251" s="64"/>
      <c r="AX251" s="64"/>
      <c r="AY251" s="64">
        <v>2</v>
      </c>
      <c r="AZ251" s="64"/>
      <c r="BA251" s="64"/>
      <c r="BB251" s="64">
        <v>2</v>
      </c>
      <c r="BC251" s="64"/>
      <c r="BD251" s="64"/>
      <c r="BE251" s="64">
        <v>2</v>
      </c>
      <c r="BF251" s="64"/>
      <c r="BG251" s="64"/>
      <c r="BH251" s="64">
        <v>2</v>
      </c>
      <c r="BI251" s="64"/>
      <c r="BJ251" s="64"/>
      <c r="BK251" s="64">
        <v>2</v>
      </c>
      <c r="BL251" s="64"/>
      <c r="BM251" s="64"/>
      <c r="BN251" s="64">
        <v>2</v>
      </c>
      <c r="BO251" s="64"/>
      <c r="BP251" s="64"/>
      <c r="BQ251" s="64">
        <v>2</v>
      </c>
      <c r="BR251" s="64"/>
      <c r="BS251" s="64"/>
      <c r="BT251" s="64">
        <v>2</v>
      </c>
      <c r="BU251" s="64"/>
      <c r="BV251" s="64"/>
      <c r="BW251" s="64">
        <v>2</v>
      </c>
      <c r="BX251" s="64"/>
      <c r="BY251" s="103"/>
      <c r="BZ251" s="180">
        <v>2</v>
      </c>
      <c r="CA251" s="64"/>
      <c r="CB251" s="64"/>
      <c r="CC251" s="386">
        <v>2</v>
      </c>
      <c r="CD251" s="183"/>
      <c r="CE251" s="179"/>
      <c r="CF251" s="386">
        <v>2</v>
      </c>
      <c r="CG251" s="183"/>
      <c r="CH251" s="179"/>
      <c r="CI251" s="386">
        <v>2</v>
      </c>
      <c r="CJ251" s="183"/>
      <c r="CK251" s="179"/>
      <c r="CL251" s="386">
        <v>2</v>
      </c>
      <c r="CM251" s="183"/>
      <c r="CN251" s="179"/>
      <c r="CO251" s="386">
        <v>2</v>
      </c>
      <c r="CP251" s="183"/>
      <c r="CQ251" s="179"/>
      <c r="CR251" s="386">
        <v>2</v>
      </c>
      <c r="CS251" s="183"/>
      <c r="CT251" s="179"/>
      <c r="CU251" s="386">
        <v>2</v>
      </c>
      <c r="CV251" s="183"/>
      <c r="CW251" s="179"/>
      <c r="CX251" s="386">
        <v>2</v>
      </c>
      <c r="CY251" s="183"/>
      <c r="CZ251" s="179"/>
      <c r="DA251" s="386">
        <v>2</v>
      </c>
      <c r="DB251" s="183"/>
      <c r="DC251" s="179"/>
      <c r="DD251" s="386">
        <v>2</v>
      </c>
      <c r="DE251" s="183"/>
      <c r="DF251" s="179"/>
      <c r="DG251" s="386">
        <v>2</v>
      </c>
      <c r="DH251" s="183"/>
      <c r="DI251" s="179"/>
      <c r="DJ251" s="180"/>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103"/>
      <c r="ET251" s="180"/>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c r="GC251" s="103"/>
      <c r="GD251" s="180"/>
      <c r="GE251" s="64"/>
      <c r="GF251" s="64"/>
      <c r="GG251" s="64"/>
      <c r="GH251" s="64"/>
      <c r="GI251" s="64"/>
      <c r="GJ251" s="64"/>
      <c r="GK251" s="64"/>
      <c r="GL251" s="64"/>
      <c r="GM251" s="64"/>
      <c r="GN251" s="64"/>
      <c r="GO251" s="64"/>
      <c r="GP251" s="64"/>
      <c r="GQ251" s="64"/>
      <c r="GR251" s="64"/>
      <c r="GS251" s="64"/>
      <c r="GT251" s="64"/>
      <c r="GU251" s="64"/>
      <c r="GV251" s="64"/>
      <c r="GW251" s="64"/>
      <c r="GX251" s="64"/>
      <c r="GY251" s="64"/>
      <c r="GZ251" s="64"/>
      <c r="HA251" s="64"/>
      <c r="HB251" s="64"/>
      <c r="HC251" s="64"/>
      <c r="HD251" s="64"/>
      <c r="HE251" s="64"/>
      <c r="HF251" s="64"/>
      <c r="HG251" s="64"/>
      <c r="HH251" s="64"/>
      <c r="HI251" s="64"/>
      <c r="HJ251" s="64"/>
      <c r="HK251" s="64"/>
      <c r="HL251" s="64"/>
      <c r="HM251" s="103"/>
    </row>
    <row r="252" spans="2:221" ht="18" customHeight="1" x14ac:dyDescent="0.2">
      <c r="B252" s="164"/>
      <c r="C252" s="165"/>
      <c r="D252" s="165"/>
      <c r="E252" s="165"/>
      <c r="F252" s="165"/>
      <c r="G252" s="165"/>
      <c r="H252" s="165"/>
      <c r="I252" s="165"/>
      <c r="J252" s="165"/>
      <c r="K252" s="165"/>
      <c r="L252" s="165"/>
      <c r="M252" s="165"/>
      <c r="N252" s="165"/>
      <c r="O252" s="165"/>
      <c r="P252" s="165"/>
      <c r="Q252" s="165"/>
      <c r="R252" s="165"/>
      <c r="S252" s="165"/>
      <c r="T252" s="165"/>
      <c r="U252" s="166"/>
      <c r="V252" s="170"/>
      <c r="W252" s="171"/>
      <c r="X252" s="171"/>
      <c r="Y252" s="171"/>
      <c r="Z252" s="171"/>
      <c r="AA252" s="172"/>
      <c r="AB252" s="176"/>
      <c r="AC252" s="177"/>
      <c r="AD252" s="177"/>
      <c r="AE252" s="177"/>
      <c r="AF252" s="178"/>
      <c r="AG252" s="91" t="s">
        <v>24</v>
      </c>
      <c r="AH252" s="92"/>
      <c r="AI252" s="92"/>
      <c r="AJ252" s="92"/>
      <c r="AK252" s="92"/>
      <c r="AL252" s="93">
        <f t="shared" si="4"/>
        <v>72</v>
      </c>
      <c r="AM252" s="94"/>
      <c r="AN252" s="94"/>
      <c r="AO252" s="95"/>
      <c r="AP252" s="96">
        <v>3</v>
      </c>
      <c r="AQ252" s="64"/>
      <c r="AR252" s="64"/>
      <c r="AS252" s="64">
        <v>4</v>
      </c>
      <c r="AT252" s="64"/>
      <c r="AU252" s="64"/>
      <c r="AV252" s="64">
        <v>3</v>
      </c>
      <c r="AW252" s="64"/>
      <c r="AX252" s="64"/>
      <c r="AY252" s="64">
        <v>3</v>
      </c>
      <c r="AZ252" s="64"/>
      <c r="BA252" s="64"/>
      <c r="BB252" s="64">
        <v>3</v>
      </c>
      <c r="BC252" s="64"/>
      <c r="BD252" s="64"/>
      <c r="BE252" s="64">
        <v>4</v>
      </c>
      <c r="BF252" s="64"/>
      <c r="BG252" s="64"/>
      <c r="BH252" s="64">
        <v>3</v>
      </c>
      <c r="BI252" s="64"/>
      <c r="BJ252" s="64"/>
      <c r="BK252" s="64">
        <v>2</v>
      </c>
      <c r="BL252" s="64"/>
      <c r="BM252" s="64"/>
      <c r="BN252" s="64">
        <v>4</v>
      </c>
      <c r="BO252" s="64"/>
      <c r="BP252" s="64"/>
      <c r="BQ252" s="64">
        <v>2</v>
      </c>
      <c r="BR252" s="64"/>
      <c r="BS252" s="64"/>
      <c r="BT252" s="64">
        <v>4</v>
      </c>
      <c r="BU252" s="64"/>
      <c r="BV252" s="64"/>
      <c r="BW252" s="64">
        <v>3</v>
      </c>
      <c r="BX252" s="64"/>
      <c r="BY252" s="103"/>
      <c r="BZ252" s="180">
        <v>4</v>
      </c>
      <c r="CA252" s="64"/>
      <c r="CB252" s="64"/>
      <c r="CC252" s="64">
        <v>3</v>
      </c>
      <c r="CD252" s="64"/>
      <c r="CE252" s="64"/>
      <c r="CF252" s="64">
        <v>3</v>
      </c>
      <c r="CG252" s="64"/>
      <c r="CH252" s="64"/>
      <c r="CI252" s="64">
        <v>4</v>
      </c>
      <c r="CJ252" s="64"/>
      <c r="CK252" s="64"/>
      <c r="CL252" s="64">
        <v>3</v>
      </c>
      <c r="CM252" s="64"/>
      <c r="CN252" s="64"/>
      <c r="CO252" s="64">
        <v>3</v>
      </c>
      <c r="CP252" s="64"/>
      <c r="CQ252" s="64"/>
      <c r="CR252" s="64">
        <v>2</v>
      </c>
      <c r="CS252" s="64"/>
      <c r="CT252" s="64"/>
      <c r="CU252" s="64">
        <v>2</v>
      </c>
      <c r="CV252" s="64"/>
      <c r="CW252" s="64"/>
      <c r="CX252" s="64">
        <v>2</v>
      </c>
      <c r="CY252" s="64"/>
      <c r="CZ252" s="64"/>
      <c r="DA252" s="64">
        <v>3</v>
      </c>
      <c r="DB252" s="64"/>
      <c r="DC252" s="64"/>
      <c r="DD252" s="64">
        <v>2</v>
      </c>
      <c r="DE252" s="64"/>
      <c r="DF252" s="64"/>
      <c r="DG252" s="64">
        <v>3</v>
      </c>
      <c r="DH252" s="64"/>
      <c r="DI252" s="103"/>
      <c r="DJ252" s="180"/>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103"/>
      <c r="ET252" s="180"/>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c r="GC252" s="103"/>
      <c r="GD252" s="180"/>
      <c r="GE252" s="64"/>
      <c r="GF252" s="64"/>
      <c r="GG252" s="64"/>
      <c r="GH252" s="64"/>
      <c r="GI252" s="64"/>
      <c r="GJ252" s="64"/>
      <c r="GK252" s="64"/>
      <c r="GL252" s="64"/>
      <c r="GM252" s="64"/>
      <c r="GN252" s="64"/>
      <c r="GO252" s="64"/>
      <c r="GP252" s="64"/>
      <c r="GQ252" s="64"/>
      <c r="GR252" s="64"/>
      <c r="GS252" s="64"/>
      <c r="GT252" s="64"/>
      <c r="GU252" s="64"/>
      <c r="GV252" s="64"/>
      <c r="GW252" s="64"/>
      <c r="GX252" s="64"/>
      <c r="GY252" s="64"/>
      <c r="GZ252" s="64"/>
      <c r="HA252" s="64"/>
      <c r="HB252" s="64"/>
      <c r="HC252" s="64"/>
      <c r="HD252" s="64"/>
      <c r="HE252" s="64"/>
      <c r="HF252" s="64"/>
      <c r="HG252" s="64"/>
      <c r="HH252" s="64"/>
      <c r="HI252" s="64"/>
      <c r="HJ252" s="64"/>
      <c r="HK252" s="64"/>
      <c r="HL252" s="64"/>
      <c r="HM252" s="103"/>
    </row>
    <row r="253" spans="2:221" ht="33.75" customHeight="1" x14ac:dyDescent="0.2">
      <c r="B253" s="185" t="s">
        <v>286</v>
      </c>
      <c r="C253" s="186"/>
      <c r="D253" s="186"/>
      <c r="E253" s="186"/>
      <c r="F253" s="186"/>
      <c r="G253" s="186"/>
      <c r="H253" s="186"/>
      <c r="I253" s="186"/>
      <c r="J253" s="186"/>
      <c r="K253" s="186"/>
      <c r="L253" s="186"/>
      <c r="M253" s="186"/>
      <c r="N253" s="186"/>
      <c r="O253" s="186"/>
      <c r="P253" s="186"/>
      <c r="Q253" s="186"/>
      <c r="R253" s="186"/>
      <c r="S253" s="186"/>
      <c r="T253" s="186"/>
      <c r="U253" s="187"/>
      <c r="V253" s="188" t="s">
        <v>342</v>
      </c>
      <c r="W253" s="189"/>
      <c r="X253" s="189"/>
      <c r="Y253" s="189"/>
      <c r="Z253" s="189"/>
      <c r="AA253" s="190"/>
      <c r="AB253" s="191">
        <v>5.5000000000000003E-4</v>
      </c>
      <c r="AC253" s="192"/>
      <c r="AD253" s="192"/>
      <c r="AE253" s="192"/>
      <c r="AF253" s="193"/>
      <c r="AG253" s="69" t="s">
        <v>23</v>
      </c>
      <c r="AH253" s="70"/>
      <c r="AI253" s="70"/>
      <c r="AJ253" s="70"/>
      <c r="AK253" s="70"/>
      <c r="AL253" s="71">
        <f t="shared" si="4"/>
        <v>2</v>
      </c>
      <c r="AM253" s="72"/>
      <c r="AN253" s="72"/>
      <c r="AO253" s="73"/>
      <c r="AP253" s="372">
        <v>1</v>
      </c>
      <c r="AQ253" s="373"/>
      <c r="AR253" s="373"/>
      <c r="AS253" s="373"/>
      <c r="AT253" s="373"/>
      <c r="AU253" s="373"/>
      <c r="AV253" s="373"/>
      <c r="AW253" s="373"/>
      <c r="AX253" s="373"/>
      <c r="AY253" s="373"/>
      <c r="AZ253" s="373"/>
      <c r="BA253" s="373"/>
      <c r="BB253" s="373"/>
      <c r="BC253" s="373"/>
      <c r="BD253" s="373"/>
      <c r="BE253" s="373"/>
      <c r="BF253" s="373"/>
      <c r="BG253" s="373"/>
      <c r="BH253" s="373"/>
      <c r="BI253" s="373"/>
      <c r="BJ253" s="373"/>
      <c r="BK253" s="373"/>
      <c r="BL253" s="373"/>
      <c r="BM253" s="373"/>
      <c r="BN253" s="373"/>
      <c r="BO253" s="373"/>
      <c r="BP253" s="373"/>
      <c r="BQ253" s="373"/>
      <c r="BR253" s="373"/>
      <c r="BS253" s="373"/>
      <c r="BT253" s="373"/>
      <c r="BU253" s="373"/>
      <c r="BV253" s="373"/>
      <c r="BW253" s="373"/>
      <c r="BX253" s="373"/>
      <c r="BY253" s="374"/>
      <c r="BZ253" s="372">
        <v>1</v>
      </c>
      <c r="CA253" s="373"/>
      <c r="CB253" s="373"/>
      <c r="CC253" s="373"/>
      <c r="CD253" s="373"/>
      <c r="CE253" s="373"/>
      <c r="CF253" s="373"/>
      <c r="CG253" s="373"/>
      <c r="CH253" s="373"/>
      <c r="CI253" s="373"/>
      <c r="CJ253" s="373"/>
      <c r="CK253" s="373"/>
      <c r="CL253" s="373"/>
      <c r="CM253" s="373"/>
      <c r="CN253" s="373"/>
      <c r="CO253" s="373"/>
      <c r="CP253" s="373"/>
      <c r="CQ253" s="373"/>
      <c r="CR253" s="373"/>
      <c r="CS253" s="373"/>
      <c r="CT253" s="373"/>
      <c r="CU253" s="373"/>
      <c r="CV253" s="373"/>
      <c r="CW253" s="373"/>
      <c r="CX253" s="373"/>
      <c r="CY253" s="373"/>
      <c r="CZ253" s="373"/>
      <c r="DA253" s="373"/>
      <c r="DB253" s="373"/>
      <c r="DC253" s="373"/>
      <c r="DD253" s="373"/>
      <c r="DE253" s="373"/>
      <c r="DF253" s="373"/>
      <c r="DG253" s="373"/>
      <c r="DH253" s="373"/>
      <c r="DI253" s="374"/>
      <c r="DJ253" s="60"/>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102"/>
      <c r="ET253" s="60"/>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102"/>
      <c r="GD253" s="60"/>
      <c r="GE253" s="59"/>
      <c r="GF253" s="59"/>
      <c r="GG253" s="59"/>
      <c r="GH253" s="59"/>
      <c r="GI253" s="59"/>
      <c r="GJ253" s="59"/>
      <c r="GK253" s="59"/>
      <c r="GL253" s="59"/>
      <c r="GM253" s="59"/>
      <c r="GN253" s="59"/>
      <c r="GO253" s="59"/>
      <c r="GP253" s="59"/>
      <c r="GQ253" s="59"/>
      <c r="GR253" s="59"/>
      <c r="GS253" s="59"/>
      <c r="GT253" s="59"/>
      <c r="GU253" s="59"/>
      <c r="GV253" s="59"/>
      <c r="GW253" s="59"/>
      <c r="GX253" s="59"/>
      <c r="GY253" s="59"/>
      <c r="GZ253" s="59"/>
      <c r="HA253" s="59"/>
      <c r="HB253" s="59"/>
      <c r="HC253" s="59"/>
      <c r="HD253" s="59"/>
      <c r="HE253" s="59"/>
      <c r="HF253" s="59"/>
      <c r="HG253" s="59"/>
      <c r="HH253" s="59"/>
      <c r="HI253" s="59"/>
      <c r="HJ253" s="59"/>
      <c r="HK253" s="59"/>
      <c r="HL253" s="59"/>
      <c r="HM253" s="102"/>
    </row>
    <row r="254" spans="2:221" ht="33.75" customHeight="1" x14ac:dyDescent="0.2">
      <c r="B254" s="135"/>
      <c r="C254" s="136"/>
      <c r="D254" s="136"/>
      <c r="E254" s="136"/>
      <c r="F254" s="136"/>
      <c r="G254" s="136"/>
      <c r="H254" s="136"/>
      <c r="I254" s="136"/>
      <c r="J254" s="136"/>
      <c r="K254" s="136"/>
      <c r="L254" s="136"/>
      <c r="M254" s="136"/>
      <c r="N254" s="136"/>
      <c r="O254" s="136"/>
      <c r="P254" s="136"/>
      <c r="Q254" s="136"/>
      <c r="R254" s="136"/>
      <c r="S254" s="136"/>
      <c r="T254" s="136"/>
      <c r="U254" s="137"/>
      <c r="V254" s="141"/>
      <c r="W254" s="142"/>
      <c r="X254" s="142"/>
      <c r="Y254" s="142"/>
      <c r="Z254" s="142"/>
      <c r="AA254" s="143"/>
      <c r="AB254" s="147"/>
      <c r="AC254" s="148"/>
      <c r="AD254" s="148"/>
      <c r="AE254" s="148"/>
      <c r="AF254" s="149"/>
      <c r="AG254" s="69" t="s">
        <v>24</v>
      </c>
      <c r="AH254" s="70"/>
      <c r="AI254" s="70"/>
      <c r="AJ254" s="70"/>
      <c r="AK254" s="70"/>
      <c r="AL254" s="71">
        <f t="shared" si="4"/>
        <v>2</v>
      </c>
      <c r="AM254" s="72"/>
      <c r="AN254" s="72"/>
      <c r="AO254" s="73"/>
      <c r="AP254" s="195">
        <v>1</v>
      </c>
      <c r="AQ254" s="196"/>
      <c r="AR254" s="196"/>
      <c r="AS254" s="196"/>
      <c r="AT254" s="196"/>
      <c r="AU254" s="196"/>
      <c r="AV254" s="196"/>
      <c r="AW254" s="196"/>
      <c r="AX254" s="196"/>
      <c r="AY254" s="196"/>
      <c r="AZ254" s="196"/>
      <c r="BA254" s="196"/>
      <c r="BB254" s="196"/>
      <c r="BC254" s="196"/>
      <c r="BD254" s="196"/>
      <c r="BE254" s="196"/>
      <c r="BF254" s="196"/>
      <c r="BG254" s="196"/>
      <c r="BH254" s="196"/>
      <c r="BI254" s="196"/>
      <c r="BJ254" s="196"/>
      <c r="BK254" s="196"/>
      <c r="BL254" s="196"/>
      <c r="BM254" s="196"/>
      <c r="BN254" s="196"/>
      <c r="BO254" s="196"/>
      <c r="BP254" s="196"/>
      <c r="BQ254" s="196"/>
      <c r="BR254" s="196"/>
      <c r="BS254" s="196"/>
      <c r="BT254" s="196"/>
      <c r="BU254" s="196"/>
      <c r="BV254" s="196"/>
      <c r="BW254" s="196"/>
      <c r="BX254" s="196"/>
      <c r="BY254" s="197"/>
      <c r="BZ254" s="372">
        <v>1</v>
      </c>
      <c r="CA254" s="373"/>
      <c r="CB254" s="373"/>
      <c r="CC254" s="373"/>
      <c r="CD254" s="373"/>
      <c r="CE254" s="373"/>
      <c r="CF254" s="373"/>
      <c r="CG254" s="373"/>
      <c r="CH254" s="373"/>
      <c r="CI254" s="373"/>
      <c r="CJ254" s="373"/>
      <c r="CK254" s="373"/>
      <c r="CL254" s="373"/>
      <c r="CM254" s="373"/>
      <c r="CN254" s="373"/>
      <c r="CO254" s="373"/>
      <c r="CP254" s="373"/>
      <c r="CQ254" s="373"/>
      <c r="CR254" s="373"/>
      <c r="CS254" s="373"/>
      <c r="CT254" s="373"/>
      <c r="CU254" s="373"/>
      <c r="CV254" s="373"/>
      <c r="CW254" s="373"/>
      <c r="CX254" s="373"/>
      <c r="CY254" s="373"/>
      <c r="CZ254" s="373"/>
      <c r="DA254" s="373"/>
      <c r="DB254" s="373"/>
      <c r="DC254" s="373"/>
      <c r="DD254" s="373"/>
      <c r="DE254" s="373"/>
      <c r="DF254" s="373"/>
      <c r="DG254" s="373"/>
      <c r="DH254" s="373"/>
      <c r="DI254" s="374"/>
      <c r="DJ254" s="60"/>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102"/>
      <c r="ET254" s="60"/>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102"/>
      <c r="GD254" s="60"/>
      <c r="GE254" s="59"/>
      <c r="GF254" s="59"/>
      <c r="GG254" s="59"/>
      <c r="GH254" s="59"/>
      <c r="GI254" s="59"/>
      <c r="GJ254" s="59"/>
      <c r="GK254" s="59"/>
      <c r="GL254" s="59"/>
      <c r="GM254" s="59"/>
      <c r="GN254" s="59"/>
      <c r="GO254" s="59"/>
      <c r="GP254" s="59"/>
      <c r="GQ254" s="59"/>
      <c r="GR254" s="59"/>
      <c r="GS254" s="59"/>
      <c r="GT254" s="59"/>
      <c r="GU254" s="59"/>
      <c r="GV254" s="59"/>
      <c r="GW254" s="59"/>
      <c r="GX254" s="59"/>
      <c r="GY254" s="59"/>
      <c r="GZ254" s="59"/>
      <c r="HA254" s="59"/>
      <c r="HB254" s="59"/>
      <c r="HC254" s="59"/>
      <c r="HD254" s="59"/>
      <c r="HE254" s="59"/>
      <c r="HF254" s="59"/>
      <c r="HG254" s="59"/>
      <c r="HH254" s="59"/>
      <c r="HI254" s="59"/>
      <c r="HJ254" s="59"/>
      <c r="HK254" s="59"/>
      <c r="HL254" s="59"/>
      <c r="HM254" s="102"/>
    </row>
    <row r="255" spans="2:221" ht="35.25" customHeight="1" x14ac:dyDescent="0.2">
      <c r="B255" s="161" t="s">
        <v>287</v>
      </c>
      <c r="C255" s="162"/>
      <c r="D255" s="162"/>
      <c r="E255" s="162"/>
      <c r="F255" s="162"/>
      <c r="G255" s="162"/>
      <c r="H255" s="162"/>
      <c r="I255" s="162"/>
      <c r="J255" s="162"/>
      <c r="K255" s="162"/>
      <c r="L255" s="162"/>
      <c r="M255" s="162"/>
      <c r="N255" s="162"/>
      <c r="O255" s="162"/>
      <c r="P255" s="162"/>
      <c r="Q255" s="162"/>
      <c r="R255" s="162"/>
      <c r="S255" s="162"/>
      <c r="T255" s="162"/>
      <c r="U255" s="163"/>
      <c r="V255" s="167" t="s">
        <v>343</v>
      </c>
      <c r="W255" s="168"/>
      <c r="X255" s="168"/>
      <c r="Y255" s="168"/>
      <c r="Z255" s="168"/>
      <c r="AA255" s="169"/>
      <c r="AB255" s="173">
        <v>1.6000000000000001E-4</v>
      </c>
      <c r="AC255" s="174"/>
      <c r="AD255" s="174"/>
      <c r="AE255" s="174"/>
      <c r="AF255" s="175"/>
      <c r="AG255" s="91" t="s">
        <v>23</v>
      </c>
      <c r="AH255" s="92"/>
      <c r="AI255" s="92"/>
      <c r="AJ255" s="92"/>
      <c r="AK255" s="92"/>
      <c r="AL255" s="93">
        <f t="shared" si="4"/>
        <v>2</v>
      </c>
      <c r="AM255" s="94"/>
      <c r="AN255" s="94"/>
      <c r="AO255" s="95"/>
      <c r="AP255" s="61">
        <v>1</v>
      </c>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3"/>
      <c r="BZ255" s="61">
        <v>1</v>
      </c>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3"/>
      <c r="DJ255" s="180"/>
      <c r="DK255" s="64"/>
      <c r="DL255" s="64"/>
      <c r="DM255" s="64"/>
      <c r="DN255" s="64"/>
      <c r="DO255" s="64"/>
      <c r="DP255" s="64"/>
      <c r="DQ255" s="64"/>
      <c r="DR255" s="64"/>
      <c r="DS255" s="64"/>
      <c r="DT255" s="64"/>
      <c r="DU255" s="64"/>
      <c r="DV255" s="64"/>
      <c r="DW255" s="64"/>
      <c r="DX255" s="64"/>
      <c r="DY255" s="64"/>
      <c r="DZ255" s="64"/>
      <c r="EA255" s="64"/>
      <c r="EB255" s="64"/>
      <c r="EC255" s="64"/>
      <c r="ED255" s="64"/>
      <c r="EE255" s="64"/>
      <c r="EF255" s="64"/>
      <c r="EG255" s="64"/>
      <c r="EH255" s="64"/>
      <c r="EI255" s="64"/>
      <c r="EJ255" s="64"/>
      <c r="EK255" s="64"/>
      <c r="EL255" s="64"/>
      <c r="EM255" s="64"/>
      <c r="EN255" s="64"/>
      <c r="EO255" s="64"/>
      <c r="EP255" s="64"/>
      <c r="EQ255" s="64"/>
      <c r="ER255" s="64"/>
      <c r="ES255" s="103"/>
      <c r="ET255" s="180"/>
      <c r="EU255" s="64"/>
      <c r="EV255" s="64"/>
      <c r="EW255" s="64"/>
      <c r="EX255" s="64"/>
      <c r="EY255" s="64"/>
      <c r="EZ255" s="64"/>
      <c r="FA255" s="64"/>
      <c r="FB255" s="64"/>
      <c r="FC255" s="64"/>
      <c r="FD255" s="64"/>
      <c r="FE255" s="64"/>
      <c r="FF255" s="64"/>
      <c r="FG255" s="64"/>
      <c r="FH255" s="64"/>
      <c r="FI255" s="64"/>
      <c r="FJ255" s="64"/>
      <c r="FK255" s="64"/>
      <c r="FL255" s="64"/>
      <c r="FM255" s="64"/>
      <c r="FN255" s="64"/>
      <c r="FO255" s="64"/>
      <c r="FP255" s="64"/>
      <c r="FQ255" s="64"/>
      <c r="FR255" s="64"/>
      <c r="FS255" s="64"/>
      <c r="FT255" s="64"/>
      <c r="FU255" s="64"/>
      <c r="FV255" s="64"/>
      <c r="FW255" s="64"/>
      <c r="FX255" s="64"/>
      <c r="FY255" s="64"/>
      <c r="FZ255" s="64"/>
      <c r="GA255" s="64"/>
      <c r="GB255" s="64"/>
      <c r="GC255" s="103"/>
      <c r="GD255" s="180"/>
      <c r="GE255" s="64"/>
      <c r="GF255" s="64"/>
      <c r="GG255" s="64"/>
      <c r="GH255" s="64"/>
      <c r="GI255" s="64"/>
      <c r="GJ255" s="64"/>
      <c r="GK255" s="64"/>
      <c r="GL255" s="64"/>
      <c r="GM255" s="64"/>
      <c r="GN255" s="64"/>
      <c r="GO255" s="64"/>
      <c r="GP255" s="64"/>
      <c r="GQ255" s="64"/>
      <c r="GR255" s="64"/>
      <c r="GS255" s="64"/>
      <c r="GT255" s="64"/>
      <c r="GU255" s="64"/>
      <c r="GV255" s="64"/>
      <c r="GW255" s="64"/>
      <c r="GX255" s="64"/>
      <c r="GY255" s="64"/>
      <c r="GZ255" s="64"/>
      <c r="HA255" s="64"/>
      <c r="HB255" s="64"/>
      <c r="HC255" s="64"/>
      <c r="HD255" s="64"/>
      <c r="HE255" s="64"/>
      <c r="HF255" s="64"/>
      <c r="HG255" s="64"/>
      <c r="HH255" s="64"/>
      <c r="HI255" s="64"/>
      <c r="HJ255" s="64"/>
      <c r="HK255" s="64"/>
      <c r="HL255" s="64"/>
      <c r="HM255" s="103"/>
    </row>
    <row r="256" spans="2:221" ht="35.25" customHeight="1" x14ac:dyDescent="0.2">
      <c r="B256" s="164"/>
      <c r="C256" s="165"/>
      <c r="D256" s="165"/>
      <c r="E256" s="165"/>
      <c r="F256" s="165"/>
      <c r="G256" s="165"/>
      <c r="H256" s="165"/>
      <c r="I256" s="165"/>
      <c r="J256" s="165"/>
      <c r="K256" s="165"/>
      <c r="L256" s="165"/>
      <c r="M256" s="165"/>
      <c r="N256" s="165"/>
      <c r="O256" s="165"/>
      <c r="P256" s="165"/>
      <c r="Q256" s="165"/>
      <c r="R256" s="165"/>
      <c r="S256" s="165"/>
      <c r="T256" s="165"/>
      <c r="U256" s="166"/>
      <c r="V256" s="170"/>
      <c r="W256" s="171"/>
      <c r="X256" s="171"/>
      <c r="Y256" s="171"/>
      <c r="Z256" s="171"/>
      <c r="AA256" s="172"/>
      <c r="AB256" s="176"/>
      <c r="AC256" s="177"/>
      <c r="AD256" s="177"/>
      <c r="AE256" s="177"/>
      <c r="AF256" s="178"/>
      <c r="AG256" s="91" t="s">
        <v>24</v>
      </c>
      <c r="AH256" s="92"/>
      <c r="AI256" s="92"/>
      <c r="AJ256" s="92"/>
      <c r="AK256" s="92"/>
      <c r="AL256" s="93">
        <f t="shared" si="4"/>
        <v>2</v>
      </c>
      <c r="AM256" s="94"/>
      <c r="AN256" s="94"/>
      <c r="AO256" s="95"/>
      <c r="AP256" s="61">
        <v>1</v>
      </c>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3"/>
      <c r="BZ256" s="61">
        <v>1</v>
      </c>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3"/>
      <c r="DJ256" s="180"/>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103"/>
      <c r="ET256" s="180"/>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103"/>
      <c r="GD256" s="180"/>
      <c r="GE256" s="64"/>
      <c r="GF256" s="64"/>
      <c r="GG256" s="64"/>
      <c r="GH256" s="64"/>
      <c r="GI256" s="64"/>
      <c r="GJ256" s="64"/>
      <c r="GK256" s="64"/>
      <c r="GL256" s="64"/>
      <c r="GM256" s="64"/>
      <c r="GN256" s="64"/>
      <c r="GO256" s="64"/>
      <c r="GP256" s="64"/>
      <c r="GQ256" s="64"/>
      <c r="GR256" s="64"/>
      <c r="GS256" s="64"/>
      <c r="GT256" s="64"/>
      <c r="GU256" s="64"/>
      <c r="GV256" s="64"/>
      <c r="GW256" s="64"/>
      <c r="GX256" s="64"/>
      <c r="GY256" s="64"/>
      <c r="GZ256" s="64"/>
      <c r="HA256" s="64"/>
      <c r="HB256" s="64"/>
      <c r="HC256" s="64"/>
      <c r="HD256" s="64"/>
      <c r="HE256" s="64"/>
      <c r="HF256" s="64"/>
      <c r="HG256" s="64"/>
      <c r="HH256" s="64"/>
      <c r="HI256" s="64"/>
      <c r="HJ256" s="64"/>
      <c r="HK256" s="64"/>
      <c r="HL256" s="64"/>
      <c r="HM256" s="103"/>
    </row>
    <row r="257" spans="2:221" ht="22.5" customHeight="1" x14ac:dyDescent="0.2">
      <c r="B257" s="185" t="s">
        <v>288</v>
      </c>
      <c r="C257" s="186"/>
      <c r="D257" s="186"/>
      <c r="E257" s="186"/>
      <c r="F257" s="186"/>
      <c r="G257" s="186"/>
      <c r="H257" s="186"/>
      <c r="I257" s="186"/>
      <c r="J257" s="186"/>
      <c r="K257" s="186"/>
      <c r="L257" s="186"/>
      <c r="M257" s="186"/>
      <c r="N257" s="186"/>
      <c r="O257" s="186"/>
      <c r="P257" s="186"/>
      <c r="Q257" s="186"/>
      <c r="R257" s="186"/>
      <c r="S257" s="186"/>
      <c r="T257" s="186"/>
      <c r="U257" s="187"/>
      <c r="V257" s="188" t="s">
        <v>344</v>
      </c>
      <c r="W257" s="189"/>
      <c r="X257" s="189"/>
      <c r="Y257" s="189"/>
      <c r="Z257" s="189"/>
      <c r="AA257" s="190"/>
      <c r="AB257" s="191">
        <v>3.4000000000000002E-4</v>
      </c>
      <c r="AC257" s="192"/>
      <c r="AD257" s="192"/>
      <c r="AE257" s="192"/>
      <c r="AF257" s="193"/>
      <c r="AG257" s="69" t="s">
        <v>23</v>
      </c>
      <c r="AH257" s="70"/>
      <c r="AI257" s="70"/>
      <c r="AJ257" s="70"/>
      <c r="AK257" s="70"/>
      <c r="AL257" s="71">
        <f t="shared" si="4"/>
        <v>10</v>
      </c>
      <c r="AM257" s="72"/>
      <c r="AN257" s="72"/>
      <c r="AO257" s="73"/>
      <c r="AP257" s="194"/>
      <c r="AQ257" s="59"/>
      <c r="AR257" s="59"/>
      <c r="AS257" s="59">
        <v>1</v>
      </c>
      <c r="AT257" s="59"/>
      <c r="AU257" s="59"/>
      <c r="AV257" s="59"/>
      <c r="AW257" s="59"/>
      <c r="AX257" s="59"/>
      <c r="AY257" s="59">
        <v>1</v>
      </c>
      <c r="AZ257" s="59"/>
      <c r="BA257" s="59"/>
      <c r="BB257" s="59"/>
      <c r="BC257" s="59"/>
      <c r="BD257" s="59"/>
      <c r="BE257" s="59">
        <v>1</v>
      </c>
      <c r="BF257" s="59"/>
      <c r="BG257" s="59"/>
      <c r="BH257" s="59"/>
      <c r="BI257" s="59"/>
      <c r="BJ257" s="59"/>
      <c r="BK257" s="59">
        <v>1</v>
      </c>
      <c r="BL257" s="59"/>
      <c r="BM257" s="59"/>
      <c r="BN257" s="59"/>
      <c r="BO257" s="59"/>
      <c r="BP257" s="59"/>
      <c r="BQ257" s="59">
        <v>1</v>
      </c>
      <c r="BR257" s="59"/>
      <c r="BS257" s="59"/>
      <c r="BT257" s="59"/>
      <c r="BU257" s="59"/>
      <c r="BV257" s="59"/>
      <c r="BW257" s="59">
        <v>1</v>
      </c>
      <c r="BX257" s="59"/>
      <c r="BY257" s="102"/>
      <c r="BZ257" s="60">
        <v>0</v>
      </c>
      <c r="CA257" s="59"/>
      <c r="CB257" s="59"/>
      <c r="CC257" s="59">
        <v>0</v>
      </c>
      <c r="CD257" s="59"/>
      <c r="CE257" s="59"/>
      <c r="CF257" s="59">
        <v>1</v>
      </c>
      <c r="CG257" s="59"/>
      <c r="CH257" s="59"/>
      <c r="CI257" s="59">
        <v>0</v>
      </c>
      <c r="CJ257" s="59"/>
      <c r="CK257" s="59"/>
      <c r="CL257" s="59">
        <v>0</v>
      </c>
      <c r="CM257" s="59"/>
      <c r="CN257" s="59"/>
      <c r="CO257" s="59">
        <v>1</v>
      </c>
      <c r="CP257" s="59"/>
      <c r="CQ257" s="59"/>
      <c r="CR257" s="59">
        <v>0</v>
      </c>
      <c r="CS257" s="59"/>
      <c r="CT257" s="59"/>
      <c r="CU257" s="59">
        <v>0</v>
      </c>
      <c r="CV257" s="59"/>
      <c r="CW257" s="59"/>
      <c r="CX257" s="59">
        <v>1</v>
      </c>
      <c r="CY257" s="59"/>
      <c r="CZ257" s="59"/>
      <c r="DA257" s="59">
        <v>0</v>
      </c>
      <c r="DB257" s="59"/>
      <c r="DC257" s="59"/>
      <c r="DD257" s="59">
        <v>0</v>
      </c>
      <c r="DE257" s="59"/>
      <c r="DF257" s="59"/>
      <c r="DG257" s="59">
        <v>1</v>
      </c>
      <c r="DH257" s="59"/>
      <c r="DI257" s="102"/>
      <c r="DJ257" s="60"/>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102"/>
      <c r="ET257" s="60"/>
      <c r="EU257" s="59"/>
      <c r="EV257" s="59"/>
      <c r="EW257" s="59"/>
      <c r="EX257" s="59"/>
      <c r="EY257" s="59"/>
      <c r="EZ257" s="59"/>
      <c r="FA257" s="59"/>
      <c r="FB257" s="59"/>
      <c r="FC257" s="59"/>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102"/>
      <c r="GD257" s="60"/>
      <c r="GE257" s="59"/>
      <c r="GF257" s="59"/>
      <c r="GG257" s="59"/>
      <c r="GH257" s="59"/>
      <c r="GI257" s="59"/>
      <c r="GJ257" s="59"/>
      <c r="GK257" s="59"/>
      <c r="GL257" s="59"/>
      <c r="GM257" s="59"/>
      <c r="GN257" s="59"/>
      <c r="GO257" s="59"/>
      <c r="GP257" s="59"/>
      <c r="GQ257" s="59"/>
      <c r="GR257" s="59"/>
      <c r="GS257" s="59"/>
      <c r="GT257" s="59"/>
      <c r="GU257" s="59"/>
      <c r="GV257" s="59"/>
      <c r="GW257" s="59"/>
      <c r="GX257" s="59"/>
      <c r="GY257" s="59"/>
      <c r="GZ257" s="59"/>
      <c r="HA257" s="59"/>
      <c r="HB257" s="59"/>
      <c r="HC257" s="59"/>
      <c r="HD257" s="59"/>
      <c r="HE257" s="59"/>
      <c r="HF257" s="59"/>
      <c r="HG257" s="59"/>
      <c r="HH257" s="59"/>
      <c r="HI257" s="59"/>
      <c r="HJ257" s="59"/>
      <c r="HK257" s="59"/>
      <c r="HL257" s="59"/>
      <c r="HM257" s="102"/>
    </row>
    <row r="258" spans="2:221" ht="22.5" customHeight="1" x14ac:dyDescent="0.2">
      <c r="B258" s="135"/>
      <c r="C258" s="136"/>
      <c r="D258" s="136"/>
      <c r="E258" s="136"/>
      <c r="F258" s="136"/>
      <c r="G258" s="136"/>
      <c r="H258" s="136"/>
      <c r="I258" s="136"/>
      <c r="J258" s="136"/>
      <c r="K258" s="136"/>
      <c r="L258" s="136"/>
      <c r="M258" s="136"/>
      <c r="N258" s="136"/>
      <c r="O258" s="136"/>
      <c r="P258" s="136"/>
      <c r="Q258" s="136"/>
      <c r="R258" s="136"/>
      <c r="S258" s="136"/>
      <c r="T258" s="136"/>
      <c r="U258" s="137"/>
      <c r="V258" s="141"/>
      <c r="W258" s="142"/>
      <c r="X258" s="142"/>
      <c r="Y258" s="142"/>
      <c r="Z258" s="142"/>
      <c r="AA258" s="143"/>
      <c r="AB258" s="147"/>
      <c r="AC258" s="148"/>
      <c r="AD258" s="148"/>
      <c r="AE258" s="148"/>
      <c r="AF258" s="149"/>
      <c r="AG258" s="69" t="s">
        <v>24</v>
      </c>
      <c r="AH258" s="70"/>
      <c r="AI258" s="70"/>
      <c r="AJ258" s="70"/>
      <c r="AK258" s="70"/>
      <c r="AL258" s="71">
        <f t="shared" si="4"/>
        <v>5</v>
      </c>
      <c r="AM258" s="72"/>
      <c r="AN258" s="72"/>
      <c r="AO258" s="73"/>
      <c r="AP258" s="74"/>
      <c r="AQ258" s="59"/>
      <c r="AR258" s="59"/>
      <c r="AS258" s="74"/>
      <c r="AT258" s="59"/>
      <c r="AU258" s="59"/>
      <c r="AV258" s="59">
        <v>1</v>
      </c>
      <c r="AW258" s="59"/>
      <c r="AX258" s="59"/>
      <c r="AY258" s="74"/>
      <c r="AZ258" s="59"/>
      <c r="BA258" s="59"/>
      <c r="BB258" s="59"/>
      <c r="BC258" s="59"/>
      <c r="BD258" s="59"/>
      <c r="BE258" s="74"/>
      <c r="BF258" s="59"/>
      <c r="BG258" s="59"/>
      <c r="BH258" s="59"/>
      <c r="BI258" s="59"/>
      <c r="BJ258" s="59"/>
      <c r="BK258" s="74"/>
      <c r="BL258" s="59"/>
      <c r="BM258" s="59"/>
      <c r="BN258" s="59"/>
      <c r="BO258" s="59"/>
      <c r="BP258" s="59"/>
      <c r="BQ258" s="74"/>
      <c r="BR258" s="59"/>
      <c r="BS258" s="59"/>
      <c r="BT258" s="59"/>
      <c r="BU258" s="59"/>
      <c r="BV258" s="59"/>
      <c r="BW258" s="74"/>
      <c r="BX258" s="59"/>
      <c r="BY258" s="59"/>
      <c r="BZ258" s="60">
        <v>0</v>
      </c>
      <c r="CA258" s="59"/>
      <c r="CB258" s="59"/>
      <c r="CC258" s="59">
        <v>0</v>
      </c>
      <c r="CD258" s="59"/>
      <c r="CE258" s="59"/>
      <c r="CF258" s="59">
        <v>1</v>
      </c>
      <c r="CG258" s="59"/>
      <c r="CH258" s="59"/>
      <c r="CI258" s="59">
        <v>0</v>
      </c>
      <c r="CJ258" s="59"/>
      <c r="CK258" s="59"/>
      <c r="CL258" s="59">
        <v>0</v>
      </c>
      <c r="CM258" s="59"/>
      <c r="CN258" s="59"/>
      <c r="CO258" s="59">
        <v>1</v>
      </c>
      <c r="CP258" s="59"/>
      <c r="CQ258" s="59"/>
      <c r="CR258" s="59">
        <v>0</v>
      </c>
      <c r="CS258" s="59"/>
      <c r="CT258" s="59"/>
      <c r="CU258" s="59">
        <v>0</v>
      </c>
      <c r="CV258" s="59"/>
      <c r="CW258" s="59"/>
      <c r="CX258" s="59">
        <v>1</v>
      </c>
      <c r="CY258" s="59"/>
      <c r="CZ258" s="59"/>
      <c r="DA258" s="59">
        <v>0</v>
      </c>
      <c r="DB258" s="59"/>
      <c r="DC258" s="59"/>
      <c r="DD258" s="59">
        <v>0</v>
      </c>
      <c r="DE258" s="59"/>
      <c r="DF258" s="59"/>
      <c r="DG258" s="59">
        <v>1</v>
      </c>
      <c r="DH258" s="59"/>
      <c r="DI258" s="102"/>
      <c r="DJ258" s="60"/>
      <c r="DK258" s="59"/>
      <c r="DL258" s="59"/>
      <c r="DM258" s="59"/>
      <c r="DN258" s="59"/>
      <c r="DO258" s="59"/>
      <c r="DP258" s="59"/>
      <c r="DQ258" s="59"/>
      <c r="DR258" s="59"/>
      <c r="DS258" s="59"/>
      <c r="DT258" s="59"/>
      <c r="DU258" s="59"/>
      <c r="DV258" s="59"/>
      <c r="DW258" s="59"/>
      <c r="DX258" s="59"/>
      <c r="DY258" s="59"/>
      <c r="DZ258" s="59"/>
      <c r="EA258" s="59"/>
      <c r="EB258" s="59"/>
      <c r="EC258" s="59"/>
      <c r="ED258" s="59"/>
      <c r="EE258" s="59"/>
      <c r="EF258" s="59"/>
      <c r="EG258" s="59"/>
      <c r="EH258" s="59"/>
      <c r="EI258" s="59"/>
      <c r="EJ258" s="59"/>
      <c r="EK258" s="59"/>
      <c r="EL258" s="59"/>
      <c r="EM258" s="59"/>
      <c r="EN258" s="59"/>
      <c r="EO258" s="59"/>
      <c r="EP258" s="59"/>
      <c r="EQ258" s="59"/>
      <c r="ER258" s="59"/>
      <c r="ES258" s="102"/>
      <c r="ET258" s="60"/>
      <c r="EU258" s="59"/>
      <c r="EV258" s="59"/>
      <c r="EW258" s="59"/>
      <c r="EX258" s="59"/>
      <c r="EY258" s="59"/>
      <c r="EZ258" s="59"/>
      <c r="FA258" s="59"/>
      <c r="FB258" s="59"/>
      <c r="FC258" s="59"/>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102"/>
      <c r="GD258" s="60"/>
      <c r="GE258" s="59"/>
      <c r="GF258" s="59"/>
      <c r="GG258" s="59"/>
      <c r="GH258" s="59"/>
      <c r="GI258" s="59"/>
      <c r="GJ258" s="59"/>
      <c r="GK258" s="59"/>
      <c r="GL258" s="59"/>
      <c r="GM258" s="59"/>
      <c r="GN258" s="59"/>
      <c r="GO258" s="59"/>
      <c r="GP258" s="59"/>
      <c r="GQ258" s="59"/>
      <c r="GR258" s="59"/>
      <c r="GS258" s="59"/>
      <c r="GT258" s="59"/>
      <c r="GU258" s="59"/>
      <c r="GV258" s="59"/>
      <c r="GW258" s="59"/>
      <c r="GX258" s="59"/>
      <c r="GY258" s="59"/>
      <c r="GZ258" s="59"/>
      <c r="HA258" s="59"/>
      <c r="HB258" s="59"/>
      <c r="HC258" s="59"/>
      <c r="HD258" s="59"/>
      <c r="HE258" s="59"/>
      <c r="HF258" s="59"/>
      <c r="HG258" s="59"/>
      <c r="HH258" s="59"/>
      <c r="HI258" s="59"/>
      <c r="HJ258" s="59"/>
      <c r="HK258" s="59"/>
      <c r="HL258" s="59"/>
      <c r="HM258" s="102"/>
    </row>
    <row r="259" spans="2:221" ht="29.25" customHeight="1" x14ac:dyDescent="0.2">
      <c r="B259" s="161" t="s">
        <v>289</v>
      </c>
      <c r="C259" s="162"/>
      <c r="D259" s="162"/>
      <c r="E259" s="162"/>
      <c r="F259" s="162"/>
      <c r="G259" s="162"/>
      <c r="H259" s="162"/>
      <c r="I259" s="162"/>
      <c r="J259" s="162"/>
      <c r="K259" s="162"/>
      <c r="L259" s="162"/>
      <c r="M259" s="162"/>
      <c r="N259" s="162"/>
      <c r="O259" s="162"/>
      <c r="P259" s="162"/>
      <c r="Q259" s="162"/>
      <c r="R259" s="162"/>
      <c r="S259" s="162"/>
      <c r="T259" s="162"/>
      <c r="U259" s="163"/>
      <c r="V259" s="167" t="s">
        <v>345</v>
      </c>
      <c r="W259" s="168"/>
      <c r="X259" s="168"/>
      <c r="Y259" s="168"/>
      <c r="Z259" s="168"/>
      <c r="AA259" s="169"/>
      <c r="AB259" s="173">
        <v>4.0000000000000002E-4</v>
      </c>
      <c r="AC259" s="174"/>
      <c r="AD259" s="174"/>
      <c r="AE259" s="174"/>
      <c r="AF259" s="175"/>
      <c r="AG259" s="91" t="s">
        <v>23</v>
      </c>
      <c r="AH259" s="92"/>
      <c r="AI259" s="92"/>
      <c r="AJ259" s="92"/>
      <c r="AK259" s="92"/>
      <c r="AL259" s="93">
        <f t="shared" si="4"/>
        <v>12</v>
      </c>
      <c r="AM259" s="94"/>
      <c r="AN259" s="94"/>
      <c r="AO259" s="95"/>
      <c r="AP259" s="179"/>
      <c r="AQ259" s="64"/>
      <c r="AR259" s="64"/>
      <c r="AS259" s="64">
        <v>1</v>
      </c>
      <c r="AT259" s="64"/>
      <c r="AU259" s="64"/>
      <c r="AV259" s="64"/>
      <c r="AW259" s="64"/>
      <c r="AX259" s="64"/>
      <c r="AY259" s="64">
        <v>1</v>
      </c>
      <c r="AZ259" s="64"/>
      <c r="BA259" s="64"/>
      <c r="BB259" s="64"/>
      <c r="BC259" s="64"/>
      <c r="BD259" s="64"/>
      <c r="BE259" s="64">
        <v>1</v>
      </c>
      <c r="BF259" s="64"/>
      <c r="BG259" s="64"/>
      <c r="BH259" s="64"/>
      <c r="BI259" s="64"/>
      <c r="BJ259" s="64"/>
      <c r="BK259" s="64">
        <v>1</v>
      </c>
      <c r="BL259" s="64"/>
      <c r="BM259" s="64"/>
      <c r="BN259" s="64"/>
      <c r="BO259" s="64"/>
      <c r="BP259" s="64"/>
      <c r="BQ259" s="64">
        <v>1</v>
      </c>
      <c r="BR259" s="64"/>
      <c r="BS259" s="64"/>
      <c r="BT259" s="64"/>
      <c r="BU259" s="64"/>
      <c r="BV259" s="64"/>
      <c r="BW259" s="64">
        <v>1</v>
      </c>
      <c r="BX259" s="64"/>
      <c r="BY259" s="103"/>
      <c r="BZ259" s="180">
        <v>0</v>
      </c>
      <c r="CA259" s="64"/>
      <c r="CB259" s="64"/>
      <c r="CC259" s="64">
        <v>1</v>
      </c>
      <c r="CD259" s="64"/>
      <c r="CE259" s="64"/>
      <c r="CF259" s="64">
        <v>0</v>
      </c>
      <c r="CG259" s="64"/>
      <c r="CH259" s="64"/>
      <c r="CI259" s="64">
        <v>1</v>
      </c>
      <c r="CJ259" s="64"/>
      <c r="CK259" s="64"/>
      <c r="CL259" s="64">
        <v>0</v>
      </c>
      <c r="CM259" s="64"/>
      <c r="CN259" s="64"/>
      <c r="CO259" s="64">
        <v>1</v>
      </c>
      <c r="CP259" s="64"/>
      <c r="CQ259" s="64"/>
      <c r="CR259" s="64">
        <v>0</v>
      </c>
      <c r="CS259" s="64"/>
      <c r="CT259" s="64"/>
      <c r="CU259" s="64">
        <v>1</v>
      </c>
      <c r="CV259" s="64"/>
      <c r="CW259" s="64"/>
      <c r="CX259" s="64">
        <v>0</v>
      </c>
      <c r="CY259" s="64"/>
      <c r="CZ259" s="64"/>
      <c r="DA259" s="64">
        <v>1</v>
      </c>
      <c r="DB259" s="64"/>
      <c r="DC259" s="64"/>
      <c r="DD259" s="64">
        <v>0</v>
      </c>
      <c r="DE259" s="64"/>
      <c r="DF259" s="64"/>
      <c r="DG259" s="64">
        <v>1</v>
      </c>
      <c r="DH259" s="64"/>
      <c r="DI259" s="103"/>
      <c r="DJ259" s="180"/>
      <c r="DK259" s="64"/>
      <c r="DL259" s="64"/>
      <c r="DM259" s="64"/>
      <c r="DN259" s="64"/>
      <c r="DO259" s="64"/>
      <c r="DP259" s="64"/>
      <c r="DQ259" s="64"/>
      <c r="DR259" s="64"/>
      <c r="DS259" s="64"/>
      <c r="DT259" s="64"/>
      <c r="DU259" s="64"/>
      <c r="DV259" s="64"/>
      <c r="DW259" s="64"/>
      <c r="DX259" s="64"/>
      <c r="DY259" s="64"/>
      <c r="DZ259" s="64"/>
      <c r="EA259" s="64"/>
      <c r="EB259" s="64"/>
      <c r="EC259" s="64"/>
      <c r="ED259" s="64"/>
      <c r="EE259" s="64"/>
      <c r="EF259" s="64"/>
      <c r="EG259" s="64"/>
      <c r="EH259" s="64"/>
      <c r="EI259" s="64"/>
      <c r="EJ259" s="64"/>
      <c r="EK259" s="64"/>
      <c r="EL259" s="64"/>
      <c r="EM259" s="64"/>
      <c r="EN259" s="64"/>
      <c r="EO259" s="64"/>
      <c r="EP259" s="64"/>
      <c r="EQ259" s="64"/>
      <c r="ER259" s="64"/>
      <c r="ES259" s="103"/>
      <c r="ET259" s="180"/>
      <c r="EU259" s="64"/>
      <c r="EV259" s="64"/>
      <c r="EW259" s="64"/>
      <c r="EX259" s="64"/>
      <c r="EY259" s="64"/>
      <c r="EZ259" s="64"/>
      <c r="FA259" s="64"/>
      <c r="FB259" s="64"/>
      <c r="FC259" s="64"/>
      <c r="FD259" s="64"/>
      <c r="FE259" s="64"/>
      <c r="FF259" s="64"/>
      <c r="FG259" s="64"/>
      <c r="FH259" s="64"/>
      <c r="FI259" s="64"/>
      <c r="FJ259" s="64"/>
      <c r="FK259" s="64"/>
      <c r="FL259" s="64"/>
      <c r="FM259" s="64"/>
      <c r="FN259" s="64"/>
      <c r="FO259" s="64"/>
      <c r="FP259" s="64"/>
      <c r="FQ259" s="64"/>
      <c r="FR259" s="64"/>
      <c r="FS259" s="64"/>
      <c r="FT259" s="64"/>
      <c r="FU259" s="64"/>
      <c r="FV259" s="64"/>
      <c r="FW259" s="64"/>
      <c r="FX259" s="64"/>
      <c r="FY259" s="64"/>
      <c r="FZ259" s="64"/>
      <c r="GA259" s="64"/>
      <c r="GB259" s="64"/>
      <c r="GC259" s="103"/>
      <c r="GD259" s="180"/>
      <c r="GE259" s="64"/>
      <c r="GF259" s="64"/>
      <c r="GG259" s="64"/>
      <c r="GH259" s="64"/>
      <c r="GI259" s="64"/>
      <c r="GJ259" s="64"/>
      <c r="GK259" s="64"/>
      <c r="GL259" s="64"/>
      <c r="GM259" s="64"/>
      <c r="GN259" s="64"/>
      <c r="GO259" s="64"/>
      <c r="GP259" s="64"/>
      <c r="GQ259" s="64"/>
      <c r="GR259" s="64"/>
      <c r="GS259" s="64"/>
      <c r="GT259" s="64"/>
      <c r="GU259" s="64"/>
      <c r="GV259" s="64"/>
      <c r="GW259" s="64"/>
      <c r="GX259" s="64"/>
      <c r="GY259" s="64"/>
      <c r="GZ259" s="64"/>
      <c r="HA259" s="64"/>
      <c r="HB259" s="64"/>
      <c r="HC259" s="64"/>
      <c r="HD259" s="64"/>
      <c r="HE259" s="64"/>
      <c r="HF259" s="64"/>
      <c r="HG259" s="64"/>
      <c r="HH259" s="64"/>
      <c r="HI259" s="64"/>
      <c r="HJ259" s="64"/>
      <c r="HK259" s="64"/>
      <c r="HL259" s="64"/>
      <c r="HM259" s="103"/>
    </row>
    <row r="260" spans="2:221" ht="29.25" customHeight="1" x14ac:dyDescent="0.2">
      <c r="B260" s="164"/>
      <c r="C260" s="165"/>
      <c r="D260" s="165"/>
      <c r="E260" s="165"/>
      <c r="F260" s="165"/>
      <c r="G260" s="165"/>
      <c r="H260" s="165"/>
      <c r="I260" s="165"/>
      <c r="J260" s="165"/>
      <c r="K260" s="165"/>
      <c r="L260" s="165"/>
      <c r="M260" s="165"/>
      <c r="N260" s="165"/>
      <c r="O260" s="165"/>
      <c r="P260" s="165"/>
      <c r="Q260" s="165"/>
      <c r="R260" s="165"/>
      <c r="S260" s="165"/>
      <c r="T260" s="165"/>
      <c r="U260" s="166"/>
      <c r="V260" s="170"/>
      <c r="W260" s="171"/>
      <c r="X260" s="171"/>
      <c r="Y260" s="171"/>
      <c r="Z260" s="171"/>
      <c r="AA260" s="172"/>
      <c r="AB260" s="176"/>
      <c r="AC260" s="177"/>
      <c r="AD260" s="177"/>
      <c r="AE260" s="177"/>
      <c r="AF260" s="178"/>
      <c r="AG260" s="91" t="s">
        <v>24</v>
      </c>
      <c r="AH260" s="92"/>
      <c r="AI260" s="92"/>
      <c r="AJ260" s="92"/>
      <c r="AK260" s="92"/>
      <c r="AL260" s="93">
        <f t="shared" si="4"/>
        <v>4</v>
      </c>
      <c r="AM260" s="94"/>
      <c r="AN260" s="94"/>
      <c r="AO260" s="95"/>
      <c r="AP260" s="96"/>
      <c r="AQ260" s="64"/>
      <c r="AR260" s="64"/>
      <c r="AS260" s="96">
        <v>0</v>
      </c>
      <c r="AT260" s="64"/>
      <c r="AU260" s="64"/>
      <c r="AV260" s="64"/>
      <c r="AW260" s="64"/>
      <c r="AX260" s="64"/>
      <c r="AY260" s="96">
        <v>0</v>
      </c>
      <c r="AZ260" s="64"/>
      <c r="BA260" s="64"/>
      <c r="BB260" s="64"/>
      <c r="BC260" s="64"/>
      <c r="BD260" s="64"/>
      <c r="BE260" s="96">
        <v>0</v>
      </c>
      <c r="BF260" s="64"/>
      <c r="BG260" s="64"/>
      <c r="BH260" s="64"/>
      <c r="BI260" s="64"/>
      <c r="BJ260" s="64"/>
      <c r="BK260" s="96">
        <v>0</v>
      </c>
      <c r="BL260" s="64"/>
      <c r="BM260" s="64"/>
      <c r="BN260" s="64"/>
      <c r="BO260" s="64"/>
      <c r="BP260" s="64"/>
      <c r="BQ260" s="96">
        <v>0</v>
      </c>
      <c r="BR260" s="64"/>
      <c r="BS260" s="64"/>
      <c r="BT260" s="64"/>
      <c r="BU260" s="64"/>
      <c r="BV260" s="64"/>
      <c r="BW260" s="96">
        <v>0</v>
      </c>
      <c r="BX260" s="64"/>
      <c r="BY260" s="64"/>
      <c r="BZ260" s="180">
        <v>0</v>
      </c>
      <c r="CA260" s="64"/>
      <c r="CB260" s="64"/>
      <c r="CC260" s="64">
        <v>0</v>
      </c>
      <c r="CD260" s="64"/>
      <c r="CE260" s="64"/>
      <c r="CF260" s="64">
        <v>0</v>
      </c>
      <c r="CG260" s="64"/>
      <c r="CH260" s="64"/>
      <c r="CI260" s="64">
        <v>1</v>
      </c>
      <c r="CJ260" s="64"/>
      <c r="CK260" s="64"/>
      <c r="CL260" s="64">
        <v>0</v>
      </c>
      <c r="CM260" s="64"/>
      <c r="CN260" s="64"/>
      <c r="CO260" s="64">
        <v>0</v>
      </c>
      <c r="CP260" s="64"/>
      <c r="CQ260" s="64"/>
      <c r="CR260" s="64">
        <v>0</v>
      </c>
      <c r="CS260" s="64"/>
      <c r="CT260" s="64"/>
      <c r="CU260" s="64">
        <v>1</v>
      </c>
      <c r="CV260" s="64"/>
      <c r="CW260" s="64"/>
      <c r="CX260" s="64">
        <v>0</v>
      </c>
      <c r="CY260" s="64"/>
      <c r="CZ260" s="64"/>
      <c r="DA260" s="64">
        <v>1</v>
      </c>
      <c r="DB260" s="64"/>
      <c r="DC260" s="64"/>
      <c r="DD260" s="64">
        <v>0</v>
      </c>
      <c r="DE260" s="64"/>
      <c r="DF260" s="64"/>
      <c r="DG260" s="64">
        <v>1</v>
      </c>
      <c r="DH260" s="64"/>
      <c r="DI260" s="103"/>
      <c r="DJ260" s="180"/>
      <c r="DK260" s="64"/>
      <c r="DL260" s="64"/>
      <c r="DM260" s="64"/>
      <c r="DN260" s="64"/>
      <c r="DO260" s="64"/>
      <c r="DP260" s="64"/>
      <c r="DQ260" s="64"/>
      <c r="DR260" s="64"/>
      <c r="DS260" s="64"/>
      <c r="DT260" s="64"/>
      <c r="DU260" s="64"/>
      <c r="DV260" s="64"/>
      <c r="DW260" s="64"/>
      <c r="DX260" s="64"/>
      <c r="DY260" s="64"/>
      <c r="DZ260" s="64"/>
      <c r="EA260" s="64"/>
      <c r="EB260" s="64"/>
      <c r="EC260" s="64"/>
      <c r="ED260" s="64"/>
      <c r="EE260" s="64"/>
      <c r="EF260" s="64"/>
      <c r="EG260" s="64"/>
      <c r="EH260" s="64"/>
      <c r="EI260" s="64"/>
      <c r="EJ260" s="64"/>
      <c r="EK260" s="64"/>
      <c r="EL260" s="64"/>
      <c r="EM260" s="64"/>
      <c r="EN260" s="64"/>
      <c r="EO260" s="64"/>
      <c r="EP260" s="64"/>
      <c r="EQ260" s="64"/>
      <c r="ER260" s="64"/>
      <c r="ES260" s="103"/>
      <c r="ET260" s="180"/>
      <c r="EU260" s="64"/>
      <c r="EV260" s="64"/>
      <c r="EW260" s="64"/>
      <c r="EX260" s="64"/>
      <c r="EY260" s="64"/>
      <c r="EZ260" s="64"/>
      <c r="FA260" s="64"/>
      <c r="FB260" s="64"/>
      <c r="FC260" s="64"/>
      <c r="FD260" s="64"/>
      <c r="FE260" s="64"/>
      <c r="FF260" s="64"/>
      <c r="FG260" s="64"/>
      <c r="FH260" s="64"/>
      <c r="FI260" s="64"/>
      <c r="FJ260" s="64"/>
      <c r="FK260" s="64"/>
      <c r="FL260" s="64"/>
      <c r="FM260" s="64"/>
      <c r="FN260" s="64"/>
      <c r="FO260" s="64"/>
      <c r="FP260" s="64"/>
      <c r="FQ260" s="64"/>
      <c r="FR260" s="64"/>
      <c r="FS260" s="64"/>
      <c r="FT260" s="64"/>
      <c r="FU260" s="64"/>
      <c r="FV260" s="64"/>
      <c r="FW260" s="64"/>
      <c r="FX260" s="64"/>
      <c r="FY260" s="64"/>
      <c r="FZ260" s="64"/>
      <c r="GA260" s="64"/>
      <c r="GB260" s="64"/>
      <c r="GC260" s="103"/>
      <c r="GD260" s="180"/>
      <c r="GE260" s="64"/>
      <c r="GF260" s="64"/>
      <c r="GG260" s="64"/>
      <c r="GH260" s="64"/>
      <c r="GI260" s="64"/>
      <c r="GJ260" s="64"/>
      <c r="GK260" s="64"/>
      <c r="GL260" s="64"/>
      <c r="GM260" s="64"/>
      <c r="GN260" s="64"/>
      <c r="GO260" s="64"/>
      <c r="GP260" s="64"/>
      <c r="GQ260" s="64"/>
      <c r="GR260" s="64"/>
      <c r="GS260" s="64"/>
      <c r="GT260" s="64"/>
      <c r="GU260" s="64"/>
      <c r="GV260" s="64"/>
      <c r="GW260" s="64"/>
      <c r="GX260" s="64"/>
      <c r="GY260" s="64"/>
      <c r="GZ260" s="64"/>
      <c r="HA260" s="64"/>
      <c r="HB260" s="64"/>
      <c r="HC260" s="64"/>
      <c r="HD260" s="64"/>
      <c r="HE260" s="64"/>
      <c r="HF260" s="64"/>
      <c r="HG260" s="64"/>
      <c r="HH260" s="64"/>
      <c r="HI260" s="64"/>
      <c r="HJ260" s="64"/>
      <c r="HK260" s="64"/>
      <c r="HL260" s="64"/>
      <c r="HM260" s="103"/>
    </row>
    <row r="261" spans="2:221" ht="29.25" customHeight="1" x14ac:dyDescent="0.2">
      <c r="B261" s="185" t="s">
        <v>290</v>
      </c>
      <c r="C261" s="186"/>
      <c r="D261" s="186"/>
      <c r="E261" s="186"/>
      <c r="F261" s="186"/>
      <c r="G261" s="186"/>
      <c r="H261" s="186"/>
      <c r="I261" s="186"/>
      <c r="J261" s="186"/>
      <c r="K261" s="186"/>
      <c r="L261" s="186"/>
      <c r="M261" s="186"/>
      <c r="N261" s="186"/>
      <c r="O261" s="186"/>
      <c r="P261" s="186"/>
      <c r="Q261" s="186"/>
      <c r="R261" s="186"/>
      <c r="S261" s="186"/>
      <c r="T261" s="186"/>
      <c r="U261" s="187"/>
      <c r="V261" s="188" t="s">
        <v>346</v>
      </c>
      <c r="W261" s="189"/>
      <c r="X261" s="189"/>
      <c r="Y261" s="189"/>
      <c r="Z261" s="189"/>
      <c r="AA261" s="190"/>
      <c r="AB261" s="191">
        <v>1.4400000000000001E-3</v>
      </c>
      <c r="AC261" s="192"/>
      <c r="AD261" s="192"/>
      <c r="AE261" s="192"/>
      <c r="AF261" s="193"/>
      <c r="AG261" s="69" t="s">
        <v>23</v>
      </c>
      <c r="AH261" s="70"/>
      <c r="AI261" s="70"/>
      <c r="AJ261" s="70"/>
      <c r="AK261" s="70"/>
      <c r="AL261" s="71">
        <f t="shared" si="4"/>
        <v>2</v>
      </c>
      <c r="AM261" s="72"/>
      <c r="AN261" s="72"/>
      <c r="AO261" s="73"/>
      <c r="AP261" s="372">
        <v>1</v>
      </c>
      <c r="AQ261" s="373"/>
      <c r="AR261" s="373"/>
      <c r="AS261" s="373"/>
      <c r="AT261" s="373"/>
      <c r="AU261" s="373"/>
      <c r="AV261" s="373"/>
      <c r="AW261" s="373"/>
      <c r="AX261" s="373"/>
      <c r="AY261" s="373"/>
      <c r="AZ261" s="373"/>
      <c r="BA261" s="373"/>
      <c r="BB261" s="373"/>
      <c r="BC261" s="373"/>
      <c r="BD261" s="373"/>
      <c r="BE261" s="373"/>
      <c r="BF261" s="373"/>
      <c r="BG261" s="373"/>
      <c r="BH261" s="373"/>
      <c r="BI261" s="373"/>
      <c r="BJ261" s="373"/>
      <c r="BK261" s="373"/>
      <c r="BL261" s="373"/>
      <c r="BM261" s="373"/>
      <c r="BN261" s="373"/>
      <c r="BO261" s="373"/>
      <c r="BP261" s="373"/>
      <c r="BQ261" s="373"/>
      <c r="BR261" s="373"/>
      <c r="BS261" s="373"/>
      <c r="BT261" s="373"/>
      <c r="BU261" s="373"/>
      <c r="BV261" s="373"/>
      <c r="BW261" s="373"/>
      <c r="BX261" s="373"/>
      <c r="BY261" s="374"/>
      <c r="BZ261" s="372">
        <v>1</v>
      </c>
      <c r="CA261" s="373"/>
      <c r="CB261" s="373"/>
      <c r="CC261" s="373"/>
      <c r="CD261" s="373"/>
      <c r="CE261" s="373"/>
      <c r="CF261" s="373"/>
      <c r="CG261" s="373"/>
      <c r="CH261" s="373"/>
      <c r="CI261" s="373"/>
      <c r="CJ261" s="373"/>
      <c r="CK261" s="373"/>
      <c r="CL261" s="373"/>
      <c r="CM261" s="373"/>
      <c r="CN261" s="373"/>
      <c r="CO261" s="373"/>
      <c r="CP261" s="373"/>
      <c r="CQ261" s="373"/>
      <c r="CR261" s="373"/>
      <c r="CS261" s="373"/>
      <c r="CT261" s="373"/>
      <c r="CU261" s="373"/>
      <c r="CV261" s="373"/>
      <c r="CW261" s="373"/>
      <c r="CX261" s="373"/>
      <c r="CY261" s="373"/>
      <c r="CZ261" s="373"/>
      <c r="DA261" s="373"/>
      <c r="DB261" s="373"/>
      <c r="DC261" s="373"/>
      <c r="DD261" s="373"/>
      <c r="DE261" s="373"/>
      <c r="DF261" s="373"/>
      <c r="DG261" s="373"/>
      <c r="DH261" s="373"/>
      <c r="DI261" s="374"/>
      <c r="DJ261" s="60"/>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102"/>
      <c r="ET261" s="60"/>
      <c r="EU261" s="59"/>
      <c r="EV261" s="59"/>
      <c r="EW261" s="59"/>
      <c r="EX261" s="59"/>
      <c r="EY261" s="59"/>
      <c r="EZ261" s="59"/>
      <c r="FA261" s="59"/>
      <c r="FB261" s="59"/>
      <c r="FC261" s="59"/>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102"/>
      <c r="GD261" s="60"/>
      <c r="GE261" s="59"/>
      <c r="GF261" s="59"/>
      <c r="GG261" s="59"/>
      <c r="GH261" s="59"/>
      <c r="GI261" s="59"/>
      <c r="GJ261" s="59"/>
      <c r="GK261" s="59"/>
      <c r="GL261" s="59"/>
      <c r="GM261" s="59"/>
      <c r="GN261" s="59"/>
      <c r="GO261" s="59"/>
      <c r="GP261" s="59"/>
      <c r="GQ261" s="59"/>
      <c r="GR261" s="59"/>
      <c r="GS261" s="59"/>
      <c r="GT261" s="59"/>
      <c r="GU261" s="59"/>
      <c r="GV261" s="59"/>
      <c r="GW261" s="59"/>
      <c r="GX261" s="59"/>
      <c r="GY261" s="59"/>
      <c r="GZ261" s="59"/>
      <c r="HA261" s="59"/>
      <c r="HB261" s="59"/>
      <c r="HC261" s="59"/>
      <c r="HD261" s="59"/>
      <c r="HE261" s="59"/>
      <c r="HF261" s="59"/>
      <c r="HG261" s="59"/>
      <c r="HH261" s="59"/>
      <c r="HI261" s="59"/>
      <c r="HJ261" s="59"/>
      <c r="HK261" s="59"/>
      <c r="HL261" s="59"/>
      <c r="HM261" s="102"/>
    </row>
    <row r="262" spans="2:221" ht="29.25" customHeight="1" x14ac:dyDescent="0.2">
      <c r="B262" s="135"/>
      <c r="C262" s="136"/>
      <c r="D262" s="136"/>
      <c r="E262" s="136"/>
      <c r="F262" s="136"/>
      <c r="G262" s="136"/>
      <c r="H262" s="136"/>
      <c r="I262" s="136"/>
      <c r="J262" s="136"/>
      <c r="K262" s="136"/>
      <c r="L262" s="136"/>
      <c r="M262" s="136"/>
      <c r="N262" s="136"/>
      <c r="O262" s="136"/>
      <c r="P262" s="136"/>
      <c r="Q262" s="136"/>
      <c r="R262" s="136"/>
      <c r="S262" s="136"/>
      <c r="T262" s="136"/>
      <c r="U262" s="137"/>
      <c r="V262" s="141"/>
      <c r="W262" s="142"/>
      <c r="X262" s="142"/>
      <c r="Y262" s="142"/>
      <c r="Z262" s="142"/>
      <c r="AA262" s="143"/>
      <c r="AB262" s="147"/>
      <c r="AC262" s="148"/>
      <c r="AD262" s="148"/>
      <c r="AE262" s="148"/>
      <c r="AF262" s="149"/>
      <c r="AG262" s="69" t="s">
        <v>24</v>
      </c>
      <c r="AH262" s="70"/>
      <c r="AI262" s="70"/>
      <c r="AJ262" s="70"/>
      <c r="AK262" s="70"/>
      <c r="AL262" s="71">
        <f t="shared" si="4"/>
        <v>0.8</v>
      </c>
      <c r="AM262" s="72"/>
      <c r="AN262" s="72"/>
      <c r="AO262" s="73"/>
      <c r="AP262" s="372">
        <v>0</v>
      </c>
      <c r="AQ262" s="373"/>
      <c r="AR262" s="373"/>
      <c r="AS262" s="373"/>
      <c r="AT262" s="373"/>
      <c r="AU262" s="373"/>
      <c r="AV262" s="373"/>
      <c r="AW262" s="373"/>
      <c r="AX262" s="373"/>
      <c r="AY262" s="373"/>
      <c r="AZ262" s="373"/>
      <c r="BA262" s="373"/>
      <c r="BB262" s="373"/>
      <c r="BC262" s="373"/>
      <c r="BD262" s="373"/>
      <c r="BE262" s="373"/>
      <c r="BF262" s="373"/>
      <c r="BG262" s="373"/>
      <c r="BH262" s="373"/>
      <c r="BI262" s="373"/>
      <c r="BJ262" s="373"/>
      <c r="BK262" s="373"/>
      <c r="BL262" s="373"/>
      <c r="BM262" s="373"/>
      <c r="BN262" s="373"/>
      <c r="BO262" s="373"/>
      <c r="BP262" s="373"/>
      <c r="BQ262" s="373"/>
      <c r="BR262" s="373"/>
      <c r="BS262" s="373"/>
      <c r="BT262" s="373"/>
      <c r="BU262" s="373"/>
      <c r="BV262" s="373"/>
      <c r="BW262" s="373"/>
      <c r="BX262" s="373"/>
      <c r="BY262" s="374"/>
      <c r="BZ262" s="372">
        <v>0.8</v>
      </c>
      <c r="CA262" s="373"/>
      <c r="CB262" s="373"/>
      <c r="CC262" s="373"/>
      <c r="CD262" s="373"/>
      <c r="CE262" s="373"/>
      <c r="CF262" s="373"/>
      <c r="CG262" s="373"/>
      <c r="CH262" s="373"/>
      <c r="CI262" s="373"/>
      <c r="CJ262" s="373"/>
      <c r="CK262" s="373"/>
      <c r="CL262" s="373"/>
      <c r="CM262" s="373"/>
      <c r="CN262" s="373"/>
      <c r="CO262" s="373"/>
      <c r="CP262" s="373"/>
      <c r="CQ262" s="373"/>
      <c r="CR262" s="373"/>
      <c r="CS262" s="373"/>
      <c r="CT262" s="373"/>
      <c r="CU262" s="373"/>
      <c r="CV262" s="373"/>
      <c r="CW262" s="373"/>
      <c r="CX262" s="373"/>
      <c r="CY262" s="373"/>
      <c r="CZ262" s="373"/>
      <c r="DA262" s="373"/>
      <c r="DB262" s="373"/>
      <c r="DC262" s="373"/>
      <c r="DD262" s="373"/>
      <c r="DE262" s="373"/>
      <c r="DF262" s="373"/>
      <c r="DG262" s="373"/>
      <c r="DH262" s="373"/>
      <c r="DI262" s="374"/>
      <c r="DJ262" s="60"/>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102"/>
      <c r="ET262" s="60"/>
      <c r="EU262" s="59"/>
      <c r="EV262" s="59"/>
      <c r="EW262" s="59"/>
      <c r="EX262" s="59"/>
      <c r="EY262" s="59"/>
      <c r="EZ262" s="59"/>
      <c r="FA262" s="59"/>
      <c r="FB262" s="59"/>
      <c r="FC262" s="59"/>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102"/>
      <c r="GD262" s="60"/>
      <c r="GE262" s="59"/>
      <c r="GF262" s="59"/>
      <c r="GG262" s="59"/>
      <c r="GH262" s="59"/>
      <c r="GI262" s="59"/>
      <c r="GJ262" s="59"/>
      <c r="GK262" s="59"/>
      <c r="GL262" s="59"/>
      <c r="GM262" s="59"/>
      <c r="GN262" s="59"/>
      <c r="GO262" s="59"/>
      <c r="GP262" s="59"/>
      <c r="GQ262" s="59"/>
      <c r="GR262" s="59"/>
      <c r="GS262" s="59"/>
      <c r="GT262" s="59"/>
      <c r="GU262" s="59"/>
      <c r="GV262" s="59"/>
      <c r="GW262" s="59"/>
      <c r="GX262" s="59"/>
      <c r="GY262" s="59"/>
      <c r="GZ262" s="59"/>
      <c r="HA262" s="59"/>
      <c r="HB262" s="59"/>
      <c r="HC262" s="59"/>
      <c r="HD262" s="59"/>
      <c r="HE262" s="59"/>
      <c r="HF262" s="59"/>
      <c r="HG262" s="59"/>
      <c r="HH262" s="59"/>
      <c r="HI262" s="59"/>
      <c r="HJ262" s="59"/>
      <c r="HK262" s="59"/>
      <c r="HL262" s="59"/>
      <c r="HM262" s="102"/>
    </row>
    <row r="263" spans="2:221" ht="18" customHeight="1" x14ac:dyDescent="0.2">
      <c r="B263" s="161" t="s">
        <v>63</v>
      </c>
      <c r="C263" s="162"/>
      <c r="D263" s="162"/>
      <c r="E263" s="162"/>
      <c r="F263" s="162"/>
      <c r="G263" s="162"/>
      <c r="H263" s="162"/>
      <c r="I263" s="162"/>
      <c r="J263" s="162"/>
      <c r="K263" s="162"/>
      <c r="L263" s="162"/>
      <c r="M263" s="162"/>
      <c r="N263" s="162"/>
      <c r="O263" s="162"/>
      <c r="P263" s="162"/>
      <c r="Q263" s="162"/>
      <c r="R263" s="162"/>
      <c r="S263" s="162"/>
      <c r="T263" s="162"/>
      <c r="U263" s="163"/>
      <c r="V263" s="167" t="s">
        <v>347</v>
      </c>
      <c r="W263" s="168"/>
      <c r="X263" s="168"/>
      <c r="Y263" s="168"/>
      <c r="Z263" s="168"/>
      <c r="AA263" s="169"/>
      <c r="AB263" s="173">
        <v>5.1999999999999995E-4</v>
      </c>
      <c r="AC263" s="174"/>
      <c r="AD263" s="174"/>
      <c r="AE263" s="174"/>
      <c r="AF263" s="175"/>
      <c r="AG263" s="91" t="s">
        <v>23</v>
      </c>
      <c r="AH263" s="92"/>
      <c r="AI263" s="92"/>
      <c r="AJ263" s="92"/>
      <c r="AK263" s="92"/>
      <c r="AL263" s="93">
        <f t="shared" si="4"/>
        <v>12</v>
      </c>
      <c r="AM263" s="94"/>
      <c r="AN263" s="94"/>
      <c r="AO263" s="95"/>
      <c r="AP263" s="179"/>
      <c r="AQ263" s="64"/>
      <c r="AR263" s="64"/>
      <c r="AS263" s="64">
        <v>1</v>
      </c>
      <c r="AT263" s="64"/>
      <c r="AU263" s="64"/>
      <c r="AV263" s="64"/>
      <c r="AW263" s="64"/>
      <c r="AX263" s="64"/>
      <c r="AY263" s="64">
        <v>1</v>
      </c>
      <c r="AZ263" s="64"/>
      <c r="BA263" s="64"/>
      <c r="BB263" s="64"/>
      <c r="BC263" s="64"/>
      <c r="BD263" s="64"/>
      <c r="BE263" s="64">
        <v>1</v>
      </c>
      <c r="BF263" s="64"/>
      <c r="BG263" s="64"/>
      <c r="BH263" s="64"/>
      <c r="BI263" s="64"/>
      <c r="BJ263" s="64"/>
      <c r="BK263" s="64">
        <v>1</v>
      </c>
      <c r="BL263" s="64"/>
      <c r="BM263" s="64"/>
      <c r="BN263" s="64"/>
      <c r="BO263" s="64"/>
      <c r="BP263" s="64"/>
      <c r="BQ263" s="64">
        <v>1</v>
      </c>
      <c r="BR263" s="64"/>
      <c r="BS263" s="64"/>
      <c r="BT263" s="64"/>
      <c r="BU263" s="64"/>
      <c r="BV263" s="64"/>
      <c r="BW263" s="64">
        <v>1</v>
      </c>
      <c r="BX263" s="64"/>
      <c r="BY263" s="103"/>
      <c r="BZ263" s="180">
        <v>1</v>
      </c>
      <c r="CA263" s="64"/>
      <c r="CB263" s="64"/>
      <c r="CC263" s="64">
        <v>0</v>
      </c>
      <c r="CD263" s="64"/>
      <c r="CE263" s="64"/>
      <c r="CF263" s="64">
        <v>1</v>
      </c>
      <c r="CG263" s="64"/>
      <c r="CH263" s="64"/>
      <c r="CI263" s="64">
        <v>0</v>
      </c>
      <c r="CJ263" s="64"/>
      <c r="CK263" s="64"/>
      <c r="CL263" s="64">
        <v>1</v>
      </c>
      <c r="CM263" s="64"/>
      <c r="CN263" s="64"/>
      <c r="CO263" s="64">
        <v>0</v>
      </c>
      <c r="CP263" s="64"/>
      <c r="CQ263" s="64"/>
      <c r="CR263" s="64">
        <v>1</v>
      </c>
      <c r="CS263" s="64"/>
      <c r="CT263" s="64"/>
      <c r="CU263" s="64">
        <v>0</v>
      </c>
      <c r="CV263" s="64"/>
      <c r="CW263" s="64"/>
      <c r="CX263" s="64">
        <v>1</v>
      </c>
      <c r="CY263" s="64"/>
      <c r="CZ263" s="64"/>
      <c r="DA263" s="64">
        <v>0</v>
      </c>
      <c r="DB263" s="64"/>
      <c r="DC263" s="64"/>
      <c r="DD263" s="64">
        <v>1</v>
      </c>
      <c r="DE263" s="64"/>
      <c r="DF263" s="64"/>
      <c r="DG263" s="64">
        <v>0</v>
      </c>
      <c r="DH263" s="64"/>
      <c r="DI263" s="103"/>
      <c r="DJ263" s="180"/>
      <c r="DK263" s="64"/>
      <c r="DL263" s="64"/>
      <c r="DM263" s="64"/>
      <c r="DN263" s="64"/>
      <c r="DO263" s="64"/>
      <c r="DP263" s="64"/>
      <c r="DQ263" s="64"/>
      <c r="DR263" s="64"/>
      <c r="DS263" s="64"/>
      <c r="DT263" s="64"/>
      <c r="DU263" s="64"/>
      <c r="DV263" s="64"/>
      <c r="DW263" s="64"/>
      <c r="DX263" s="64"/>
      <c r="DY263" s="64"/>
      <c r="DZ263" s="64"/>
      <c r="EA263" s="64"/>
      <c r="EB263" s="64"/>
      <c r="EC263" s="64"/>
      <c r="ED263" s="64"/>
      <c r="EE263" s="64"/>
      <c r="EF263" s="64"/>
      <c r="EG263" s="64"/>
      <c r="EH263" s="64"/>
      <c r="EI263" s="64"/>
      <c r="EJ263" s="64"/>
      <c r="EK263" s="64"/>
      <c r="EL263" s="64"/>
      <c r="EM263" s="64"/>
      <c r="EN263" s="64"/>
      <c r="EO263" s="64"/>
      <c r="EP263" s="64"/>
      <c r="EQ263" s="64"/>
      <c r="ER263" s="64"/>
      <c r="ES263" s="103"/>
      <c r="ET263" s="180"/>
      <c r="EU263" s="64"/>
      <c r="EV263" s="64"/>
      <c r="EW263" s="64"/>
      <c r="EX263" s="64"/>
      <c r="EY263" s="64"/>
      <c r="EZ263" s="64"/>
      <c r="FA263" s="64"/>
      <c r="FB263" s="64"/>
      <c r="FC263" s="64"/>
      <c r="FD263" s="64"/>
      <c r="FE263" s="64"/>
      <c r="FF263" s="64"/>
      <c r="FG263" s="64"/>
      <c r="FH263" s="64"/>
      <c r="FI263" s="64"/>
      <c r="FJ263" s="64"/>
      <c r="FK263" s="64"/>
      <c r="FL263" s="64"/>
      <c r="FM263" s="64"/>
      <c r="FN263" s="64"/>
      <c r="FO263" s="64"/>
      <c r="FP263" s="64"/>
      <c r="FQ263" s="64"/>
      <c r="FR263" s="64"/>
      <c r="FS263" s="64"/>
      <c r="FT263" s="64"/>
      <c r="FU263" s="64"/>
      <c r="FV263" s="64"/>
      <c r="FW263" s="64"/>
      <c r="FX263" s="64"/>
      <c r="FY263" s="64"/>
      <c r="FZ263" s="64"/>
      <c r="GA263" s="64"/>
      <c r="GB263" s="64"/>
      <c r="GC263" s="103"/>
      <c r="GD263" s="180"/>
      <c r="GE263" s="64"/>
      <c r="GF263" s="64"/>
      <c r="GG263" s="64"/>
      <c r="GH263" s="64"/>
      <c r="GI263" s="64"/>
      <c r="GJ263" s="64"/>
      <c r="GK263" s="64"/>
      <c r="GL263" s="64"/>
      <c r="GM263" s="64"/>
      <c r="GN263" s="64"/>
      <c r="GO263" s="64"/>
      <c r="GP263" s="64"/>
      <c r="GQ263" s="64"/>
      <c r="GR263" s="64"/>
      <c r="GS263" s="64"/>
      <c r="GT263" s="64"/>
      <c r="GU263" s="64"/>
      <c r="GV263" s="64"/>
      <c r="GW263" s="64"/>
      <c r="GX263" s="64"/>
      <c r="GY263" s="64"/>
      <c r="GZ263" s="64"/>
      <c r="HA263" s="64"/>
      <c r="HB263" s="64"/>
      <c r="HC263" s="64"/>
      <c r="HD263" s="64"/>
      <c r="HE263" s="64"/>
      <c r="HF263" s="64"/>
      <c r="HG263" s="64"/>
      <c r="HH263" s="64"/>
      <c r="HI263" s="64"/>
      <c r="HJ263" s="64"/>
      <c r="HK263" s="64"/>
      <c r="HL263" s="64"/>
      <c r="HM263" s="103"/>
    </row>
    <row r="264" spans="2:221" ht="18" customHeight="1" x14ac:dyDescent="0.2">
      <c r="B264" s="164"/>
      <c r="C264" s="165"/>
      <c r="D264" s="165"/>
      <c r="E264" s="165"/>
      <c r="F264" s="165"/>
      <c r="G264" s="165"/>
      <c r="H264" s="165"/>
      <c r="I264" s="165"/>
      <c r="J264" s="165"/>
      <c r="K264" s="165"/>
      <c r="L264" s="165"/>
      <c r="M264" s="165"/>
      <c r="N264" s="165"/>
      <c r="O264" s="165"/>
      <c r="P264" s="165"/>
      <c r="Q264" s="165"/>
      <c r="R264" s="165"/>
      <c r="S264" s="165"/>
      <c r="T264" s="165"/>
      <c r="U264" s="166"/>
      <c r="V264" s="170"/>
      <c r="W264" s="171"/>
      <c r="X264" s="171"/>
      <c r="Y264" s="171"/>
      <c r="Z264" s="171"/>
      <c r="AA264" s="172"/>
      <c r="AB264" s="176"/>
      <c r="AC264" s="177"/>
      <c r="AD264" s="177"/>
      <c r="AE264" s="177"/>
      <c r="AF264" s="178"/>
      <c r="AG264" s="91" t="s">
        <v>24</v>
      </c>
      <c r="AH264" s="92"/>
      <c r="AI264" s="92"/>
      <c r="AJ264" s="92"/>
      <c r="AK264" s="92"/>
      <c r="AL264" s="93">
        <f t="shared" si="4"/>
        <v>4</v>
      </c>
      <c r="AM264" s="94"/>
      <c r="AN264" s="94"/>
      <c r="AO264" s="95"/>
      <c r="AP264" s="96"/>
      <c r="AQ264" s="64"/>
      <c r="AR264" s="64"/>
      <c r="AS264" s="96">
        <v>0</v>
      </c>
      <c r="AT264" s="64"/>
      <c r="AU264" s="64"/>
      <c r="AV264" s="64"/>
      <c r="AW264" s="64"/>
      <c r="AX264" s="64"/>
      <c r="AY264" s="96">
        <v>0</v>
      </c>
      <c r="AZ264" s="64"/>
      <c r="BA264" s="64"/>
      <c r="BB264" s="64"/>
      <c r="BC264" s="64"/>
      <c r="BD264" s="64"/>
      <c r="BE264" s="96">
        <v>0</v>
      </c>
      <c r="BF264" s="64"/>
      <c r="BG264" s="64"/>
      <c r="BH264" s="64"/>
      <c r="BI264" s="64"/>
      <c r="BJ264" s="64"/>
      <c r="BK264" s="96">
        <v>0</v>
      </c>
      <c r="BL264" s="64"/>
      <c r="BM264" s="64"/>
      <c r="BN264" s="64"/>
      <c r="BO264" s="64"/>
      <c r="BP264" s="64"/>
      <c r="BQ264" s="96">
        <v>0</v>
      </c>
      <c r="BR264" s="64"/>
      <c r="BS264" s="64"/>
      <c r="BT264" s="64"/>
      <c r="BU264" s="64"/>
      <c r="BV264" s="64"/>
      <c r="BW264" s="96">
        <v>0</v>
      </c>
      <c r="BX264" s="64"/>
      <c r="BY264" s="64"/>
      <c r="BZ264" s="180">
        <v>0</v>
      </c>
      <c r="CA264" s="64"/>
      <c r="CB264" s="64"/>
      <c r="CC264" s="64">
        <v>0</v>
      </c>
      <c r="CD264" s="64"/>
      <c r="CE264" s="64"/>
      <c r="CF264" s="64">
        <v>0</v>
      </c>
      <c r="CG264" s="64"/>
      <c r="CH264" s="64"/>
      <c r="CI264" s="64">
        <v>0</v>
      </c>
      <c r="CJ264" s="64"/>
      <c r="CK264" s="64"/>
      <c r="CL264" s="64">
        <v>1</v>
      </c>
      <c r="CM264" s="64"/>
      <c r="CN264" s="64"/>
      <c r="CO264" s="64">
        <v>0</v>
      </c>
      <c r="CP264" s="64"/>
      <c r="CQ264" s="64"/>
      <c r="CR264" s="64">
        <v>1</v>
      </c>
      <c r="CS264" s="64"/>
      <c r="CT264" s="64"/>
      <c r="CU264" s="64">
        <v>0</v>
      </c>
      <c r="CV264" s="64"/>
      <c r="CW264" s="64"/>
      <c r="CX264" s="64">
        <v>1</v>
      </c>
      <c r="CY264" s="64"/>
      <c r="CZ264" s="64"/>
      <c r="DA264" s="64">
        <v>0</v>
      </c>
      <c r="DB264" s="64"/>
      <c r="DC264" s="64"/>
      <c r="DD264" s="64">
        <v>0</v>
      </c>
      <c r="DE264" s="64"/>
      <c r="DF264" s="64"/>
      <c r="DG264" s="64">
        <v>1</v>
      </c>
      <c r="DH264" s="64"/>
      <c r="DI264" s="103"/>
      <c r="DJ264" s="180"/>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103"/>
      <c r="ET264" s="180"/>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103"/>
      <c r="GD264" s="180"/>
      <c r="GE264" s="64"/>
      <c r="GF264" s="64"/>
      <c r="GG264" s="64"/>
      <c r="GH264" s="64"/>
      <c r="GI264" s="64"/>
      <c r="GJ264" s="64"/>
      <c r="GK264" s="64"/>
      <c r="GL264" s="64"/>
      <c r="GM264" s="64"/>
      <c r="GN264" s="64"/>
      <c r="GO264" s="64"/>
      <c r="GP264" s="64"/>
      <c r="GQ264" s="64"/>
      <c r="GR264" s="64"/>
      <c r="GS264" s="64"/>
      <c r="GT264" s="64"/>
      <c r="GU264" s="64"/>
      <c r="GV264" s="64"/>
      <c r="GW264" s="64"/>
      <c r="GX264" s="64"/>
      <c r="GY264" s="64"/>
      <c r="GZ264" s="64"/>
      <c r="HA264" s="64"/>
      <c r="HB264" s="64"/>
      <c r="HC264" s="64"/>
      <c r="HD264" s="64"/>
      <c r="HE264" s="64"/>
      <c r="HF264" s="64"/>
      <c r="HG264" s="64"/>
      <c r="HH264" s="64"/>
      <c r="HI264" s="64"/>
      <c r="HJ264" s="64"/>
      <c r="HK264" s="64"/>
      <c r="HL264" s="64"/>
      <c r="HM264" s="103"/>
    </row>
    <row r="265" spans="2:221" ht="18" customHeight="1" x14ac:dyDescent="0.2">
      <c r="B265" s="185" t="s">
        <v>291</v>
      </c>
      <c r="C265" s="186"/>
      <c r="D265" s="186"/>
      <c r="E265" s="186"/>
      <c r="F265" s="186"/>
      <c r="G265" s="186"/>
      <c r="H265" s="186"/>
      <c r="I265" s="186"/>
      <c r="J265" s="186"/>
      <c r="K265" s="186"/>
      <c r="L265" s="186"/>
      <c r="M265" s="186"/>
      <c r="N265" s="186"/>
      <c r="O265" s="186"/>
      <c r="P265" s="186"/>
      <c r="Q265" s="186"/>
      <c r="R265" s="186"/>
      <c r="S265" s="186"/>
      <c r="T265" s="186"/>
      <c r="U265" s="187"/>
      <c r="V265" s="188" t="s">
        <v>348</v>
      </c>
      <c r="W265" s="189"/>
      <c r="X265" s="189"/>
      <c r="Y265" s="189"/>
      <c r="Z265" s="189"/>
      <c r="AA265" s="190"/>
      <c r="AB265" s="191">
        <v>5.9000000000000003E-4</v>
      </c>
      <c r="AC265" s="192"/>
      <c r="AD265" s="192"/>
      <c r="AE265" s="192"/>
      <c r="AF265" s="193"/>
      <c r="AG265" s="69" t="s">
        <v>23</v>
      </c>
      <c r="AH265" s="70"/>
      <c r="AI265" s="70"/>
      <c r="AJ265" s="70"/>
      <c r="AK265" s="70"/>
      <c r="AL265" s="71">
        <f t="shared" si="4"/>
        <v>2</v>
      </c>
      <c r="AM265" s="72"/>
      <c r="AN265" s="72"/>
      <c r="AO265" s="73"/>
      <c r="AP265" s="194"/>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c r="BV265" s="59"/>
      <c r="BW265" s="59">
        <v>1</v>
      </c>
      <c r="BX265" s="59"/>
      <c r="BY265" s="102"/>
      <c r="BZ265" s="60">
        <v>0</v>
      </c>
      <c r="CA265" s="59"/>
      <c r="CB265" s="59"/>
      <c r="CC265" s="59">
        <v>0</v>
      </c>
      <c r="CD265" s="59"/>
      <c r="CE265" s="59"/>
      <c r="CF265" s="59">
        <v>0</v>
      </c>
      <c r="CG265" s="59"/>
      <c r="CH265" s="59"/>
      <c r="CI265" s="59">
        <v>0</v>
      </c>
      <c r="CJ265" s="59"/>
      <c r="CK265" s="59"/>
      <c r="CL265" s="59">
        <v>0</v>
      </c>
      <c r="CM265" s="59"/>
      <c r="CN265" s="59"/>
      <c r="CO265" s="59">
        <v>0</v>
      </c>
      <c r="CP265" s="59"/>
      <c r="CQ265" s="59"/>
      <c r="CR265" s="59">
        <v>0</v>
      </c>
      <c r="CS265" s="59"/>
      <c r="CT265" s="59"/>
      <c r="CU265" s="59">
        <v>0</v>
      </c>
      <c r="CV265" s="59"/>
      <c r="CW265" s="59"/>
      <c r="CX265" s="59">
        <v>0</v>
      </c>
      <c r="CY265" s="59"/>
      <c r="CZ265" s="59"/>
      <c r="DA265" s="59">
        <v>0</v>
      </c>
      <c r="DB265" s="59"/>
      <c r="DC265" s="59"/>
      <c r="DD265" s="59">
        <v>0</v>
      </c>
      <c r="DE265" s="59"/>
      <c r="DF265" s="59"/>
      <c r="DG265" s="59">
        <v>1</v>
      </c>
      <c r="DH265" s="59"/>
      <c r="DI265" s="102"/>
      <c r="DJ265" s="60"/>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102"/>
      <c r="ET265" s="60"/>
      <c r="EU265" s="59"/>
      <c r="EV265" s="59"/>
      <c r="EW265" s="59"/>
      <c r="EX265" s="59"/>
      <c r="EY265" s="59"/>
      <c r="EZ265" s="59"/>
      <c r="FA265" s="59"/>
      <c r="FB265" s="59"/>
      <c r="FC265" s="59"/>
      <c r="FD265" s="59"/>
      <c r="FE265" s="59"/>
      <c r="FF265" s="59"/>
      <c r="FG265" s="59"/>
      <c r="FH265" s="59"/>
      <c r="FI265" s="59"/>
      <c r="FJ265" s="59"/>
      <c r="FK265" s="59"/>
      <c r="FL265" s="59"/>
      <c r="FM265" s="59"/>
      <c r="FN265" s="59"/>
      <c r="FO265" s="59"/>
      <c r="FP265" s="59"/>
      <c r="FQ265" s="59"/>
      <c r="FR265" s="59"/>
      <c r="FS265" s="59"/>
      <c r="FT265" s="59"/>
      <c r="FU265" s="59"/>
      <c r="FV265" s="59"/>
      <c r="FW265" s="59"/>
      <c r="FX265" s="59"/>
      <c r="FY265" s="59"/>
      <c r="FZ265" s="59"/>
      <c r="GA265" s="59"/>
      <c r="GB265" s="59"/>
      <c r="GC265" s="102"/>
      <c r="GD265" s="60"/>
      <c r="GE265" s="59"/>
      <c r="GF265" s="59"/>
      <c r="GG265" s="59"/>
      <c r="GH265" s="59"/>
      <c r="GI265" s="59"/>
      <c r="GJ265" s="59"/>
      <c r="GK265" s="59"/>
      <c r="GL265" s="59"/>
      <c r="GM265" s="59"/>
      <c r="GN265" s="59"/>
      <c r="GO265" s="59"/>
      <c r="GP265" s="59"/>
      <c r="GQ265" s="59"/>
      <c r="GR265" s="59"/>
      <c r="GS265" s="59"/>
      <c r="GT265" s="59"/>
      <c r="GU265" s="59"/>
      <c r="GV265" s="59"/>
      <c r="GW265" s="59"/>
      <c r="GX265" s="59"/>
      <c r="GY265" s="59"/>
      <c r="GZ265" s="59"/>
      <c r="HA265" s="59"/>
      <c r="HB265" s="59"/>
      <c r="HC265" s="59"/>
      <c r="HD265" s="59"/>
      <c r="HE265" s="59"/>
      <c r="HF265" s="59"/>
      <c r="HG265" s="59"/>
      <c r="HH265" s="59"/>
      <c r="HI265" s="59"/>
      <c r="HJ265" s="59"/>
      <c r="HK265" s="59"/>
      <c r="HL265" s="59"/>
      <c r="HM265" s="102"/>
    </row>
    <row r="266" spans="2:221" ht="18" customHeight="1" x14ac:dyDescent="0.2">
      <c r="B266" s="135"/>
      <c r="C266" s="136"/>
      <c r="D266" s="136"/>
      <c r="E266" s="136"/>
      <c r="F266" s="136"/>
      <c r="G266" s="136"/>
      <c r="H266" s="136"/>
      <c r="I266" s="136"/>
      <c r="J266" s="136"/>
      <c r="K266" s="136"/>
      <c r="L266" s="136"/>
      <c r="M266" s="136"/>
      <c r="N266" s="136"/>
      <c r="O266" s="136"/>
      <c r="P266" s="136"/>
      <c r="Q266" s="136"/>
      <c r="R266" s="136"/>
      <c r="S266" s="136"/>
      <c r="T266" s="136"/>
      <c r="U266" s="137"/>
      <c r="V266" s="141"/>
      <c r="W266" s="142"/>
      <c r="X266" s="142"/>
      <c r="Y266" s="142"/>
      <c r="Z266" s="142"/>
      <c r="AA266" s="143"/>
      <c r="AB266" s="147"/>
      <c r="AC266" s="148"/>
      <c r="AD266" s="148"/>
      <c r="AE266" s="148"/>
      <c r="AF266" s="149"/>
      <c r="AG266" s="69" t="s">
        <v>24</v>
      </c>
      <c r="AH266" s="70"/>
      <c r="AI266" s="70"/>
      <c r="AJ266" s="70"/>
      <c r="AK266" s="70"/>
      <c r="AL266" s="71">
        <f t="shared" si="4"/>
        <v>2</v>
      </c>
      <c r="AM266" s="72"/>
      <c r="AN266" s="72"/>
      <c r="AO266" s="73"/>
      <c r="AP266" s="74"/>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v>1</v>
      </c>
      <c r="BX266" s="59"/>
      <c r="BY266" s="102"/>
      <c r="BZ266" s="60">
        <v>0</v>
      </c>
      <c r="CA266" s="59"/>
      <c r="CB266" s="59"/>
      <c r="CC266" s="59">
        <v>0</v>
      </c>
      <c r="CD266" s="59"/>
      <c r="CE266" s="59"/>
      <c r="CF266" s="59">
        <v>0</v>
      </c>
      <c r="CG266" s="59"/>
      <c r="CH266" s="59"/>
      <c r="CI266" s="59">
        <v>0</v>
      </c>
      <c r="CJ266" s="59"/>
      <c r="CK266" s="59"/>
      <c r="CL266" s="59">
        <v>0</v>
      </c>
      <c r="CM266" s="59"/>
      <c r="CN266" s="59"/>
      <c r="CO266" s="59">
        <v>0</v>
      </c>
      <c r="CP266" s="59"/>
      <c r="CQ266" s="59"/>
      <c r="CR266" s="59">
        <v>0</v>
      </c>
      <c r="CS266" s="59"/>
      <c r="CT266" s="59"/>
      <c r="CU266" s="59">
        <v>0</v>
      </c>
      <c r="CV266" s="59"/>
      <c r="CW266" s="59"/>
      <c r="CX266" s="59">
        <v>0</v>
      </c>
      <c r="CY266" s="59"/>
      <c r="CZ266" s="59"/>
      <c r="DA266" s="59">
        <v>0</v>
      </c>
      <c r="DB266" s="59"/>
      <c r="DC266" s="59"/>
      <c r="DD266" s="59">
        <v>0</v>
      </c>
      <c r="DE266" s="59"/>
      <c r="DF266" s="59"/>
      <c r="DG266" s="59">
        <v>1</v>
      </c>
      <c r="DH266" s="59"/>
      <c r="DI266" s="102"/>
      <c r="DJ266" s="60"/>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102"/>
      <c r="ET266" s="60"/>
      <c r="EU266" s="59"/>
      <c r="EV266" s="59"/>
      <c r="EW266" s="59"/>
      <c r="EX266" s="59"/>
      <c r="EY266" s="59"/>
      <c r="EZ266" s="59"/>
      <c r="FA266" s="59"/>
      <c r="FB266" s="59"/>
      <c r="FC266" s="59"/>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102"/>
      <c r="GD266" s="60"/>
      <c r="GE266" s="59"/>
      <c r="GF266" s="59"/>
      <c r="GG266" s="59"/>
      <c r="GH266" s="59"/>
      <c r="GI266" s="59"/>
      <c r="GJ266" s="59"/>
      <c r="GK266" s="59"/>
      <c r="GL266" s="59"/>
      <c r="GM266" s="59"/>
      <c r="GN266" s="59"/>
      <c r="GO266" s="59"/>
      <c r="GP266" s="59"/>
      <c r="GQ266" s="59"/>
      <c r="GR266" s="59"/>
      <c r="GS266" s="59"/>
      <c r="GT266" s="59"/>
      <c r="GU266" s="59"/>
      <c r="GV266" s="59"/>
      <c r="GW266" s="59"/>
      <c r="GX266" s="59"/>
      <c r="GY266" s="59"/>
      <c r="GZ266" s="59"/>
      <c r="HA266" s="59"/>
      <c r="HB266" s="59"/>
      <c r="HC266" s="59"/>
      <c r="HD266" s="59"/>
      <c r="HE266" s="59"/>
      <c r="HF266" s="59"/>
      <c r="HG266" s="59"/>
      <c r="HH266" s="59"/>
      <c r="HI266" s="59"/>
      <c r="HJ266" s="59"/>
      <c r="HK266" s="59"/>
      <c r="HL266" s="59"/>
      <c r="HM266" s="102"/>
    </row>
    <row r="267" spans="2:221" ht="18" customHeight="1" x14ac:dyDescent="0.2">
      <c r="B267" s="161" t="s">
        <v>292</v>
      </c>
      <c r="C267" s="162"/>
      <c r="D267" s="162"/>
      <c r="E267" s="162"/>
      <c r="F267" s="162"/>
      <c r="G267" s="162"/>
      <c r="H267" s="162"/>
      <c r="I267" s="162"/>
      <c r="J267" s="162"/>
      <c r="K267" s="162"/>
      <c r="L267" s="162"/>
      <c r="M267" s="162"/>
      <c r="N267" s="162"/>
      <c r="O267" s="162"/>
      <c r="P267" s="162"/>
      <c r="Q267" s="162"/>
      <c r="R267" s="162"/>
      <c r="S267" s="162"/>
      <c r="T267" s="162"/>
      <c r="U267" s="163"/>
      <c r="V267" s="167" t="s">
        <v>349</v>
      </c>
      <c r="W267" s="168"/>
      <c r="X267" s="168"/>
      <c r="Y267" s="168"/>
      <c r="Z267" s="168"/>
      <c r="AA267" s="169"/>
      <c r="AB267" s="173">
        <v>3.5999999999999999E-3</v>
      </c>
      <c r="AC267" s="174"/>
      <c r="AD267" s="174"/>
      <c r="AE267" s="174"/>
      <c r="AF267" s="175"/>
      <c r="AG267" s="91" t="s">
        <v>23</v>
      </c>
      <c r="AH267" s="92"/>
      <c r="AI267" s="92"/>
      <c r="AJ267" s="92"/>
      <c r="AK267" s="92"/>
      <c r="AL267" s="93">
        <f t="shared" si="4"/>
        <v>22</v>
      </c>
      <c r="AM267" s="94"/>
      <c r="AN267" s="94"/>
      <c r="AO267" s="95"/>
      <c r="AP267" s="179"/>
      <c r="AQ267" s="64"/>
      <c r="AR267" s="64"/>
      <c r="AS267" s="64">
        <v>1</v>
      </c>
      <c r="AT267" s="64"/>
      <c r="AU267" s="64"/>
      <c r="AV267" s="64">
        <v>1</v>
      </c>
      <c r="AW267" s="64"/>
      <c r="AX267" s="64"/>
      <c r="AY267" s="64">
        <v>1</v>
      </c>
      <c r="AZ267" s="64"/>
      <c r="BA267" s="64"/>
      <c r="BB267" s="64">
        <v>1</v>
      </c>
      <c r="BC267" s="64"/>
      <c r="BD267" s="64"/>
      <c r="BE267" s="64">
        <v>1</v>
      </c>
      <c r="BF267" s="64"/>
      <c r="BG267" s="64"/>
      <c r="BH267" s="64">
        <v>1</v>
      </c>
      <c r="BI267" s="64"/>
      <c r="BJ267" s="64"/>
      <c r="BK267" s="64">
        <v>1</v>
      </c>
      <c r="BL267" s="64"/>
      <c r="BM267" s="64"/>
      <c r="BN267" s="64">
        <v>1</v>
      </c>
      <c r="BO267" s="64"/>
      <c r="BP267" s="64"/>
      <c r="BQ267" s="64">
        <v>1</v>
      </c>
      <c r="BR267" s="64"/>
      <c r="BS267" s="64"/>
      <c r="BT267" s="64">
        <v>1</v>
      </c>
      <c r="BU267" s="64"/>
      <c r="BV267" s="64"/>
      <c r="BW267" s="64">
        <v>1</v>
      </c>
      <c r="BX267" s="64"/>
      <c r="BY267" s="103"/>
      <c r="BZ267" s="180">
        <v>0</v>
      </c>
      <c r="CA267" s="64"/>
      <c r="CB267" s="64"/>
      <c r="CC267" s="64">
        <v>1</v>
      </c>
      <c r="CD267" s="64"/>
      <c r="CE267" s="64"/>
      <c r="CF267" s="64">
        <v>1</v>
      </c>
      <c r="CG267" s="64"/>
      <c r="CH267" s="64"/>
      <c r="CI267" s="64">
        <v>1</v>
      </c>
      <c r="CJ267" s="64"/>
      <c r="CK267" s="64"/>
      <c r="CL267" s="64">
        <v>1</v>
      </c>
      <c r="CM267" s="64"/>
      <c r="CN267" s="64"/>
      <c r="CO267" s="64">
        <v>1</v>
      </c>
      <c r="CP267" s="64"/>
      <c r="CQ267" s="64"/>
      <c r="CR267" s="64">
        <v>1</v>
      </c>
      <c r="CS267" s="64"/>
      <c r="CT267" s="64"/>
      <c r="CU267" s="64">
        <v>1</v>
      </c>
      <c r="CV267" s="64"/>
      <c r="CW267" s="64"/>
      <c r="CX267" s="64">
        <v>1</v>
      </c>
      <c r="CY267" s="64"/>
      <c r="CZ267" s="64"/>
      <c r="DA267" s="64">
        <v>1</v>
      </c>
      <c r="DB267" s="64"/>
      <c r="DC267" s="64"/>
      <c r="DD267" s="64">
        <v>1</v>
      </c>
      <c r="DE267" s="64"/>
      <c r="DF267" s="64"/>
      <c r="DG267" s="64">
        <v>1</v>
      </c>
      <c r="DH267" s="64"/>
      <c r="DI267" s="64"/>
      <c r="DJ267" s="180"/>
      <c r="DK267" s="64"/>
      <c r="DL267" s="64"/>
      <c r="DM267" s="64"/>
      <c r="DN267" s="64"/>
      <c r="DO267" s="64"/>
      <c r="DP267" s="64"/>
      <c r="DQ267" s="64"/>
      <c r="DR267" s="64"/>
      <c r="DS267" s="64"/>
      <c r="DT267" s="64"/>
      <c r="DU267" s="64"/>
      <c r="DV267" s="64"/>
      <c r="DW267" s="64"/>
      <c r="DX267" s="64"/>
      <c r="DY267" s="64"/>
      <c r="DZ267" s="64"/>
      <c r="EA267" s="64"/>
      <c r="EB267" s="64"/>
      <c r="EC267" s="64"/>
      <c r="ED267" s="64"/>
      <c r="EE267" s="64"/>
      <c r="EF267" s="64"/>
      <c r="EG267" s="64"/>
      <c r="EH267" s="64"/>
      <c r="EI267" s="64"/>
      <c r="EJ267" s="64"/>
      <c r="EK267" s="64"/>
      <c r="EL267" s="64"/>
      <c r="EM267" s="64"/>
      <c r="EN267" s="64"/>
      <c r="EO267" s="64"/>
      <c r="EP267" s="64"/>
      <c r="EQ267" s="64"/>
      <c r="ER267" s="64"/>
      <c r="ES267" s="103"/>
      <c r="ET267" s="180"/>
      <c r="EU267" s="64"/>
      <c r="EV267" s="64"/>
      <c r="EW267" s="64"/>
      <c r="EX267" s="64"/>
      <c r="EY267" s="64"/>
      <c r="EZ267" s="64"/>
      <c r="FA267" s="64"/>
      <c r="FB267" s="64"/>
      <c r="FC267" s="64"/>
      <c r="FD267" s="64"/>
      <c r="FE267" s="64"/>
      <c r="FF267" s="64"/>
      <c r="FG267" s="64"/>
      <c r="FH267" s="64"/>
      <c r="FI267" s="64"/>
      <c r="FJ267" s="64"/>
      <c r="FK267" s="64"/>
      <c r="FL267" s="64"/>
      <c r="FM267" s="64"/>
      <c r="FN267" s="64"/>
      <c r="FO267" s="64"/>
      <c r="FP267" s="64"/>
      <c r="FQ267" s="64"/>
      <c r="FR267" s="64"/>
      <c r="FS267" s="64"/>
      <c r="FT267" s="64"/>
      <c r="FU267" s="64"/>
      <c r="FV267" s="64"/>
      <c r="FW267" s="64"/>
      <c r="FX267" s="64"/>
      <c r="FY267" s="64"/>
      <c r="FZ267" s="64"/>
      <c r="GA267" s="64"/>
      <c r="GB267" s="64"/>
      <c r="GC267" s="103"/>
      <c r="GD267" s="180"/>
      <c r="GE267" s="64"/>
      <c r="GF267" s="64"/>
      <c r="GG267" s="64"/>
      <c r="GH267" s="64"/>
      <c r="GI267" s="64"/>
      <c r="GJ267" s="64"/>
      <c r="GK267" s="64"/>
      <c r="GL267" s="64"/>
      <c r="GM267" s="64"/>
      <c r="GN267" s="64"/>
      <c r="GO267" s="64"/>
      <c r="GP267" s="64"/>
      <c r="GQ267" s="64"/>
      <c r="GR267" s="64"/>
      <c r="GS267" s="64"/>
      <c r="GT267" s="64"/>
      <c r="GU267" s="64"/>
      <c r="GV267" s="64"/>
      <c r="GW267" s="64"/>
      <c r="GX267" s="64"/>
      <c r="GY267" s="64"/>
      <c r="GZ267" s="64"/>
      <c r="HA267" s="64"/>
      <c r="HB267" s="64"/>
      <c r="HC267" s="64"/>
      <c r="HD267" s="64"/>
      <c r="HE267" s="64"/>
      <c r="HF267" s="64"/>
      <c r="HG267" s="64"/>
      <c r="HH267" s="64"/>
      <c r="HI267" s="64"/>
      <c r="HJ267" s="64"/>
      <c r="HK267" s="64"/>
      <c r="HL267" s="64"/>
      <c r="HM267" s="103"/>
    </row>
    <row r="268" spans="2:221" ht="18" customHeight="1" x14ac:dyDescent="0.2">
      <c r="B268" s="164"/>
      <c r="C268" s="165"/>
      <c r="D268" s="165"/>
      <c r="E268" s="165"/>
      <c r="F268" s="165"/>
      <c r="G268" s="165"/>
      <c r="H268" s="165"/>
      <c r="I268" s="165"/>
      <c r="J268" s="165"/>
      <c r="K268" s="165"/>
      <c r="L268" s="165"/>
      <c r="M268" s="165"/>
      <c r="N268" s="165"/>
      <c r="O268" s="165"/>
      <c r="P268" s="165"/>
      <c r="Q268" s="165"/>
      <c r="R268" s="165"/>
      <c r="S268" s="165"/>
      <c r="T268" s="165"/>
      <c r="U268" s="166"/>
      <c r="V268" s="170"/>
      <c r="W268" s="171"/>
      <c r="X268" s="171"/>
      <c r="Y268" s="171"/>
      <c r="Z268" s="171"/>
      <c r="AA268" s="172"/>
      <c r="AB268" s="176"/>
      <c r="AC268" s="177"/>
      <c r="AD268" s="177"/>
      <c r="AE268" s="177"/>
      <c r="AF268" s="178"/>
      <c r="AG268" s="91" t="s">
        <v>24</v>
      </c>
      <c r="AH268" s="92"/>
      <c r="AI268" s="92"/>
      <c r="AJ268" s="92"/>
      <c r="AK268" s="92"/>
      <c r="AL268" s="93">
        <f t="shared" si="4"/>
        <v>13</v>
      </c>
      <c r="AM268" s="94"/>
      <c r="AN268" s="94"/>
      <c r="AO268" s="95"/>
      <c r="AP268" s="96"/>
      <c r="AQ268" s="64"/>
      <c r="AR268" s="64"/>
      <c r="AS268" s="96"/>
      <c r="AT268" s="64"/>
      <c r="AU268" s="64"/>
      <c r="AV268" s="96"/>
      <c r="AW268" s="64"/>
      <c r="AX268" s="64"/>
      <c r="AY268" s="96"/>
      <c r="AZ268" s="64"/>
      <c r="BA268" s="64"/>
      <c r="BB268" s="96"/>
      <c r="BC268" s="64"/>
      <c r="BD268" s="64"/>
      <c r="BE268" s="96">
        <v>1</v>
      </c>
      <c r="BF268" s="64"/>
      <c r="BG268" s="64"/>
      <c r="BH268" s="96"/>
      <c r="BI268" s="64"/>
      <c r="BJ268" s="64"/>
      <c r="BK268" s="441"/>
      <c r="BL268" s="442"/>
      <c r="BM268" s="96"/>
      <c r="BN268" s="441"/>
      <c r="BO268" s="442"/>
      <c r="BP268" s="96"/>
      <c r="BQ268" s="441"/>
      <c r="BR268" s="442"/>
      <c r="BS268" s="96"/>
      <c r="BT268" s="441"/>
      <c r="BU268" s="442"/>
      <c r="BV268" s="96"/>
      <c r="BW268" s="441"/>
      <c r="BX268" s="442"/>
      <c r="BY268" s="96"/>
      <c r="BZ268" s="180">
        <v>1</v>
      </c>
      <c r="CA268" s="64"/>
      <c r="CB268" s="64"/>
      <c r="CC268" s="64">
        <v>1</v>
      </c>
      <c r="CD268" s="64"/>
      <c r="CE268" s="64"/>
      <c r="CF268" s="64">
        <v>1</v>
      </c>
      <c r="CG268" s="64"/>
      <c r="CH268" s="64"/>
      <c r="CI268" s="64">
        <v>1</v>
      </c>
      <c r="CJ268" s="64"/>
      <c r="CK268" s="64"/>
      <c r="CL268" s="64">
        <v>1</v>
      </c>
      <c r="CM268" s="64"/>
      <c r="CN268" s="64"/>
      <c r="CO268" s="64">
        <v>1</v>
      </c>
      <c r="CP268" s="64"/>
      <c r="CQ268" s="64"/>
      <c r="CR268" s="64">
        <v>1</v>
      </c>
      <c r="CS268" s="64"/>
      <c r="CT268" s="64"/>
      <c r="CU268" s="64">
        <v>1</v>
      </c>
      <c r="CV268" s="64"/>
      <c r="CW268" s="64"/>
      <c r="CX268" s="64">
        <v>1</v>
      </c>
      <c r="CY268" s="64"/>
      <c r="CZ268" s="64"/>
      <c r="DA268" s="64">
        <v>1</v>
      </c>
      <c r="DB268" s="64"/>
      <c r="DC268" s="64"/>
      <c r="DD268" s="64">
        <v>1</v>
      </c>
      <c r="DE268" s="64"/>
      <c r="DF268" s="64"/>
      <c r="DG268" s="64">
        <v>1</v>
      </c>
      <c r="DH268" s="64"/>
      <c r="DI268" s="64"/>
      <c r="DJ268" s="180"/>
      <c r="DK268" s="64"/>
      <c r="DL268" s="64"/>
      <c r="DM268" s="64"/>
      <c r="DN268" s="64"/>
      <c r="DO268" s="64"/>
      <c r="DP268" s="64"/>
      <c r="DQ268" s="64"/>
      <c r="DR268" s="64"/>
      <c r="DS268" s="64"/>
      <c r="DT268" s="64"/>
      <c r="DU268" s="64"/>
      <c r="DV268" s="64"/>
      <c r="DW268" s="64"/>
      <c r="DX268" s="64"/>
      <c r="DY268" s="64"/>
      <c r="DZ268" s="64"/>
      <c r="EA268" s="64"/>
      <c r="EB268" s="64"/>
      <c r="EC268" s="64"/>
      <c r="ED268" s="64"/>
      <c r="EE268" s="64"/>
      <c r="EF268" s="64"/>
      <c r="EG268" s="64"/>
      <c r="EH268" s="64"/>
      <c r="EI268" s="64"/>
      <c r="EJ268" s="64"/>
      <c r="EK268" s="64"/>
      <c r="EL268" s="64"/>
      <c r="EM268" s="64"/>
      <c r="EN268" s="64"/>
      <c r="EO268" s="64"/>
      <c r="EP268" s="64"/>
      <c r="EQ268" s="64"/>
      <c r="ER268" s="64"/>
      <c r="ES268" s="103"/>
      <c r="ET268" s="180"/>
      <c r="EU268" s="64"/>
      <c r="EV268" s="64"/>
      <c r="EW268" s="64"/>
      <c r="EX268" s="64"/>
      <c r="EY268" s="64"/>
      <c r="EZ268" s="64"/>
      <c r="FA268" s="64"/>
      <c r="FB268" s="64"/>
      <c r="FC268" s="64"/>
      <c r="FD268" s="64"/>
      <c r="FE268" s="64"/>
      <c r="FF268" s="64"/>
      <c r="FG268" s="64"/>
      <c r="FH268" s="64"/>
      <c r="FI268" s="64"/>
      <c r="FJ268" s="64"/>
      <c r="FK268" s="64"/>
      <c r="FL268" s="64"/>
      <c r="FM268" s="64"/>
      <c r="FN268" s="64"/>
      <c r="FO268" s="64"/>
      <c r="FP268" s="64"/>
      <c r="FQ268" s="64"/>
      <c r="FR268" s="64"/>
      <c r="FS268" s="64"/>
      <c r="FT268" s="64"/>
      <c r="FU268" s="64"/>
      <c r="FV268" s="64"/>
      <c r="FW268" s="64"/>
      <c r="FX268" s="64"/>
      <c r="FY268" s="64"/>
      <c r="FZ268" s="64"/>
      <c r="GA268" s="64"/>
      <c r="GB268" s="64"/>
      <c r="GC268" s="103"/>
      <c r="GD268" s="180"/>
      <c r="GE268" s="64"/>
      <c r="GF268" s="64"/>
      <c r="GG268" s="64"/>
      <c r="GH268" s="64"/>
      <c r="GI268" s="64"/>
      <c r="GJ268" s="64"/>
      <c r="GK268" s="64"/>
      <c r="GL268" s="64"/>
      <c r="GM268" s="64"/>
      <c r="GN268" s="64"/>
      <c r="GO268" s="64"/>
      <c r="GP268" s="64"/>
      <c r="GQ268" s="64"/>
      <c r="GR268" s="64"/>
      <c r="GS268" s="64"/>
      <c r="GT268" s="64"/>
      <c r="GU268" s="64"/>
      <c r="GV268" s="64"/>
      <c r="GW268" s="64"/>
      <c r="GX268" s="64"/>
      <c r="GY268" s="64"/>
      <c r="GZ268" s="64"/>
      <c r="HA268" s="64"/>
      <c r="HB268" s="64"/>
      <c r="HC268" s="64"/>
      <c r="HD268" s="64"/>
      <c r="HE268" s="64"/>
      <c r="HF268" s="64"/>
      <c r="HG268" s="64"/>
      <c r="HH268" s="64"/>
      <c r="HI268" s="64"/>
      <c r="HJ268" s="64"/>
      <c r="HK268" s="64"/>
      <c r="HL268" s="64"/>
      <c r="HM268" s="103"/>
    </row>
    <row r="269" spans="2:221" ht="18" customHeight="1" x14ac:dyDescent="0.2">
      <c r="B269" s="185" t="s">
        <v>293</v>
      </c>
      <c r="C269" s="186"/>
      <c r="D269" s="186"/>
      <c r="E269" s="186"/>
      <c r="F269" s="186"/>
      <c r="G269" s="186"/>
      <c r="H269" s="186"/>
      <c r="I269" s="186"/>
      <c r="J269" s="186"/>
      <c r="K269" s="186"/>
      <c r="L269" s="186"/>
      <c r="M269" s="186"/>
      <c r="N269" s="186"/>
      <c r="O269" s="186"/>
      <c r="P269" s="186"/>
      <c r="Q269" s="186"/>
      <c r="R269" s="186"/>
      <c r="S269" s="186"/>
      <c r="T269" s="186"/>
      <c r="U269" s="187"/>
      <c r="V269" s="188" t="s">
        <v>350</v>
      </c>
      <c r="W269" s="189"/>
      <c r="X269" s="189"/>
      <c r="Y269" s="189"/>
      <c r="Z269" s="189"/>
      <c r="AA269" s="190"/>
      <c r="AB269" s="191">
        <v>1.5900000000000001E-3</v>
      </c>
      <c r="AC269" s="192"/>
      <c r="AD269" s="192"/>
      <c r="AE269" s="192"/>
      <c r="AF269" s="193"/>
      <c r="AG269" s="69" t="s">
        <v>23</v>
      </c>
      <c r="AH269" s="70"/>
      <c r="AI269" s="70"/>
      <c r="AJ269" s="70"/>
      <c r="AK269" s="70"/>
      <c r="AL269" s="71">
        <f t="shared" si="4"/>
        <v>8</v>
      </c>
      <c r="AM269" s="72"/>
      <c r="AN269" s="72"/>
      <c r="AO269" s="73"/>
      <c r="AP269" s="194"/>
      <c r="AQ269" s="59"/>
      <c r="AR269" s="59"/>
      <c r="AS269" s="59"/>
      <c r="AT269" s="59"/>
      <c r="AU269" s="59"/>
      <c r="AV269" s="59">
        <v>1</v>
      </c>
      <c r="AW269" s="59"/>
      <c r="AX269" s="59"/>
      <c r="AY269" s="59"/>
      <c r="AZ269" s="59"/>
      <c r="BA269" s="59"/>
      <c r="BB269" s="59"/>
      <c r="BC269" s="59"/>
      <c r="BD269" s="59"/>
      <c r="BE269" s="59">
        <v>1</v>
      </c>
      <c r="BF269" s="59"/>
      <c r="BG269" s="59"/>
      <c r="BH269" s="59"/>
      <c r="BI269" s="59"/>
      <c r="BJ269" s="59"/>
      <c r="BK269" s="59"/>
      <c r="BL269" s="59"/>
      <c r="BM269" s="59"/>
      <c r="BN269" s="59">
        <v>1</v>
      </c>
      <c r="BO269" s="59"/>
      <c r="BP269" s="59"/>
      <c r="BQ269" s="59"/>
      <c r="BR269" s="59"/>
      <c r="BS269" s="59"/>
      <c r="BT269" s="59"/>
      <c r="BU269" s="59"/>
      <c r="BV269" s="59"/>
      <c r="BW269" s="59">
        <v>1</v>
      </c>
      <c r="BX269" s="59"/>
      <c r="BY269" s="102"/>
      <c r="BZ269" s="60">
        <v>0</v>
      </c>
      <c r="CA269" s="59"/>
      <c r="CB269" s="59"/>
      <c r="CC269" s="59">
        <v>0</v>
      </c>
      <c r="CD269" s="59"/>
      <c r="CE269" s="59"/>
      <c r="CF269" s="59">
        <v>1</v>
      </c>
      <c r="CG269" s="59"/>
      <c r="CH269" s="59"/>
      <c r="CI269" s="59">
        <v>0</v>
      </c>
      <c r="CJ269" s="59"/>
      <c r="CK269" s="59"/>
      <c r="CL269" s="59">
        <v>0</v>
      </c>
      <c r="CM269" s="59"/>
      <c r="CN269" s="59"/>
      <c r="CO269" s="59">
        <v>1</v>
      </c>
      <c r="CP269" s="59"/>
      <c r="CQ269" s="59"/>
      <c r="CR269" s="59">
        <v>0</v>
      </c>
      <c r="CS269" s="59"/>
      <c r="CT269" s="59"/>
      <c r="CU269" s="59">
        <v>0</v>
      </c>
      <c r="CV269" s="59"/>
      <c r="CW269" s="59"/>
      <c r="CX269" s="59">
        <v>1</v>
      </c>
      <c r="CY269" s="59"/>
      <c r="CZ269" s="59"/>
      <c r="DA269" s="59">
        <v>0</v>
      </c>
      <c r="DB269" s="59"/>
      <c r="DC269" s="59"/>
      <c r="DD269" s="59">
        <v>0</v>
      </c>
      <c r="DE269" s="59"/>
      <c r="DF269" s="59"/>
      <c r="DG269" s="59">
        <v>1</v>
      </c>
      <c r="DH269" s="59"/>
      <c r="DI269" s="102"/>
      <c r="DJ269" s="60"/>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102"/>
      <c r="ET269" s="60"/>
      <c r="EU269" s="59"/>
      <c r="EV269" s="59"/>
      <c r="EW269" s="59"/>
      <c r="EX269" s="59"/>
      <c r="EY269" s="59"/>
      <c r="EZ269" s="59"/>
      <c r="FA269" s="59"/>
      <c r="FB269" s="59"/>
      <c r="FC269" s="59"/>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102"/>
      <c r="GD269" s="60"/>
      <c r="GE269" s="59"/>
      <c r="GF269" s="59"/>
      <c r="GG269" s="59"/>
      <c r="GH269" s="59"/>
      <c r="GI269" s="59"/>
      <c r="GJ269" s="59"/>
      <c r="GK269" s="59"/>
      <c r="GL269" s="59"/>
      <c r="GM269" s="59"/>
      <c r="GN269" s="59"/>
      <c r="GO269" s="59"/>
      <c r="GP269" s="59"/>
      <c r="GQ269" s="59"/>
      <c r="GR269" s="59"/>
      <c r="GS269" s="59"/>
      <c r="GT269" s="59"/>
      <c r="GU269" s="59"/>
      <c r="GV269" s="59"/>
      <c r="GW269" s="59"/>
      <c r="GX269" s="59"/>
      <c r="GY269" s="59"/>
      <c r="GZ269" s="59"/>
      <c r="HA269" s="59"/>
      <c r="HB269" s="59"/>
      <c r="HC269" s="59"/>
      <c r="HD269" s="59"/>
      <c r="HE269" s="59"/>
      <c r="HF269" s="59"/>
      <c r="HG269" s="59"/>
      <c r="HH269" s="59"/>
      <c r="HI269" s="59"/>
      <c r="HJ269" s="59"/>
      <c r="HK269" s="59"/>
      <c r="HL269" s="59"/>
      <c r="HM269" s="102"/>
    </row>
    <row r="270" spans="2:221" ht="18" customHeight="1" x14ac:dyDescent="0.2">
      <c r="B270" s="135"/>
      <c r="C270" s="136"/>
      <c r="D270" s="136"/>
      <c r="E270" s="136"/>
      <c r="F270" s="136"/>
      <c r="G270" s="136"/>
      <c r="H270" s="136"/>
      <c r="I270" s="136"/>
      <c r="J270" s="136"/>
      <c r="K270" s="136"/>
      <c r="L270" s="136"/>
      <c r="M270" s="136"/>
      <c r="N270" s="136"/>
      <c r="O270" s="136"/>
      <c r="P270" s="136"/>
      <c r="Q270" s="136"/>
      <c r="R270" s="136"/>
      <c r="S270" s="136"/>
      <c r="T270" s="136"/>
      <c r="U270" s="137"/>
      <c r="V270" s="141"/>
      <c r="W270" s="142"/>
      <c r="X270" s="142"/>
      <c r="Y270" s="142"/>
      <c r="Z270" s="142"/>
      <c r="AA270" s="143"/>
      <c r="AB270" s="147"/>
      <c r="AC270" s="148"/>
      <c r="AD270" s="148"/>
      <c r="AE270" s="148"/>
      <c r="AF270" s="149"/>
      <c r="AG270" s="69" t="s">
        <v>24</v>
      </c>
      <c r="AH270" s="70"/>
      <c r="AI270" s="70"/>
      <c r="AJ270" s="70"/>
      <c r="AK270" s="70"/>
      <c r="AL270" s="71">
        <f t="shared" si="4"/>
        <v>6</v>
      </c>
      <c r="AM270" s="72"/>
      <c r="AN270" s="72"/>
      <c r="AO270" s="73"/>
      <c r="AP270" s="74"/>
      <c r="AQ270" s="59"/>
      <c r="AR270" s="59"/>
      <c r="AS270" s="59"/>
      <c r="AT270" s="59"/>
      <c r="AU270" s="59"/>
      <c r="AV270" s="388"/>
      <c r="AW270" s="388"/>
      <c r="AX270" s="388"/>
      <c r="AY270" s="59"/>
      <c r="AZ270" s="59"/>
      <c r="BA270" s="59"/>
      <c r="BB270" s="59">
        <v>1</v>
      </c>
      <c r="BC270" s="59"/>
      <c r="BD270" s="59"/>
      <c r="BE270" s="388">
        <v>1</v>
      </c>
      <c r="BF270" s="388"/>
      <c r="BG270" s="388"/>
      <c r="BH270" s="59"/>
      <c r="BI270" s="59"/>
      <c r="BJ270" s="59"/>
      <c r="BK270" s="59"/>
      <c r="BL270" s="59"/>
      <c r="BM270" s="59"/>
      <c r="BN270" s="388"/>
      <c r="BO270" s="388"/>
      <c r="BP270" s="388"/>
      <c r="BQ270" s="59"/>
      <c r="BR270" s="59"/>
      <c r="BS270" s="59"/>
      <c r="BT270" s="59">
        <v>1</v>
      </c>
      <c r="BU270" s="59"/>
      <c r="BV270" s="59"/>
      <c r="BW270" s="388">
        <v>1</v>
      </c>
      <c r="BX270" s="388"/>
      <c r="BY270" s="438"/>
      <c r="BZ270" s="60">
        <v>0</v>
      </c>
      <c r="CA270" s="59"/>
      <c r="CB270" s="59"/>
      <c r="CC270" s="59">
        <v>0</v>
      </c>
      <c r="CD270" s="59"/>
      <c r="CE270" s="59"/>
      <c r="CF270" s="59">
        <v>0</v>
      </c>
      <c r="CG270" s="59"/>
      <c r="CH270" s="59"/>
      <c r="CI270" s="59">
        <v>0</v>
      </c>
      <c r="CJ270" s="59"/>
      <c r="CK270" s="59"/>
      <c r="CL270" s="59">
        <v>0</v>
      </c>
      <c r="CM270" s="59"/>
      <c r="CN270" s="59"/>
      <c r="CO270" s="59">
        <v>1</v>
      </c>
      <c r="CP270" s="59"/>
      <c r="CQ270" s="59"/>
      <c r="CR270" s="59">
        <v>0</v>
      </c>
      <c r="CS270" s="59"/>
      <c r="CT270" s="59"/>
      <c r="CU270" s="59">
        <v>0</v>
      </c>
      <c r="CV270" s="59"/>
      <c r="CW270" s="59"/>
      <c r="CX270" s="59">
        <v>0</v>
      </c>
      <c r="CY270" s="59"/>
      <c r="CZ270" s="59"/>
      <c r="DA270" s="59">
        <v>0</v>
      </c>
      <c r="DB270" s="59"/>
      <c r="DC270" s="59"/>
      <c r="DD270" s="59">
        <v>0</v>
      </c>
      <c r="DE270" s="59"/>
      <c r="DF270" s="59"/>
      <c r="DG270" s="59">
        <v>1</v>
      </c>
      <c r="DH270" s="59"/>
      <c r="DI270" s="102"/>
      <c r="DJ270" s="60"/>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102"/>
      <c r="ET270" s="60"/>
      <c r="EU270" s="59"/>
      <c r="EV270" s="59"/>
      <c r="EW270" s="59"/>
      <c r="EX270" s="59"/>
      <c r="EY270" s="59"/>
      <c r="EZ270" s="59"/>
      <c r="FA270" s="59"/>
      <c r="FB270" s="59"/>
      <c r="FC270" s="59"/>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102"/>
      <c r="GD270" s="60"/>
      <c r="GE270" s="59"/>
      <c r="GF270" s="59"/>
      <c r="GG270" s="59"/>
      <c r="GH270" s="59"/>
      <c r="GI270" s="59"/>
      <c r="GJ270" s="59"/>
      <c r="GK270" s="59"/>
      <c r="GL270" s="59"/>
      <c r="GM270" s="59"/>
      <c r="GN270" s="59"/>
      <c r="GO270" s="59"/>
      <c r="GP270" s="59"/>
      <c r="GQ270" s="59"/>
      <c r="GR270" s="59"/>
      <c r="GS270" s="59"/>
      <c r="GT270" s="59"/>
      <c r="GU270" s="59"/>
      <c r="GV270" s="59"/>
      <c r="GW270" s="59"/>
      <c r="GX270" s="59"/>
      <c r="GY270" s="59"/>
      <c r="GZ270" s="59"/>
      <c r="HA270" s="59"/>
      <c r="HB270" s="59"/>
      <c r="HC270" s="59"/>
      <c r="HD270" s="59"/>
      <c r="HE270" s="59"/>
      <c r="HF270" s="59"/>
      <c r="HG270" s="59"/>
      <c r="HH270" s="59"/>
      <c r="HI270" s="59"/>
      <c r="HJ270" s="59"/>
      <c r="HK270" s="59"/>
      <c r="HL270" s="59"/>
      <c r="HM270" s="102"/>
    </row>
    <row r="271" spans="2:221" ht="18" customHeight="1" x14ac:dyDescent="0.2">
      <c r="B271" s="161" t="s">
        <v>294</v>
      </c>
      <c r="C271" s="162"/>
      <c r="D271" s="162"/>
      <c r="E271" s="162"/>
      <c r="F271" s="162"/>
      <c r="G271" s="162"/>
      <c r="H271" s="162"/>
      <c r="I271" s="162"/>
      <c r="J271" s="162"/>
      <c r="K271" s="162"/>
      <c r="L271" s="162"/>
      <c r="M271" s="162"/>
      <c r="N271" s="162"/>
      <c r="O271" s="162"/>
      <c r="P271" s="162"/>
      <c r="Q271" s="162"/>
      <c r="R271" s="162"/>
      <c r="S271" s="162"/>
      <c r="T271" s="162"/>
      <c r="U271" s="163"/>
      <c r="V271" s="167" t="s">
        <v>351</v>
      </c>
      <c r="W271" s="168"/>
      <c r="X271" s="168"/>
      <c r="Y271" s="168"/>
      <c r="Z271" s="168"/>
      <c r="AA271" s="169"/>
      <c r="AB271" s="173">
        <v>7.1000000000000002E-4</v>
      </c>
      <c r="AC271" s="174"/>
      <c r="AD271" s="174"/>
      <c r="AE271" s="174"/>
      <c r="AF271" s="175"/>
      <c r="AG271" s="91" t="s">
        <v>23</v>
      </c>
      <c r="AH271" s="92"/>
      <c r="AI271" s="92"/>
      <c r="AJ271" s="92"/>
      <c r="AK271" s="92"/>
      <c r="AL271" s="93">
        <f t="shared" si="4"/>
        <v>4</v>
      </c>
      <c r="AM271" s="94"/>
      <c r="AN271" s="94"/>
      <c r="AO271" s="95"/>
      <c r="AP271" s="179"/>
      <c r="AQ271" s="64"/>
      <c r="AR271" s="64"/>
      <c r="AS271" s="64">
        <v>1</v>
      </c>
      <c r="AT271" s="64"/>
      <c r="AU271" s="64"/>
      <c r="AV271" s="64"/>
      <c r="AW271" s="64"/>
      <c r="AX271" s="64"/>
      <c r="AY271" s="64"/>
      <c r="AZ271" s="64"/>
      <c r="BA271" s="64"/>
      <c r="BB271" s="64"/>
      <c r="BC271" s="64"/>
      <c r="BD271" s="64"/>
      <c r="BE271" s="64"/>
      <c r="BF271" s="64"/>
      <c r="BG271" s="64"/>
      <c r="BH271" s="64"/>
      <c r="BI271" s="64"/>
      <c r="BJ271" s="64"/>
      <c r="BK271" s="64">
        <v>1</v>
      </c>
      <c r="BL271" s="64"/>
      <c r="BM271" s="64"/>
      <c r="BN271" s="64"/>
      <c r="BO271" s="64"/>
      <c r="BP271" s="64"/>
      <c r="BQ271" s="64"/>
      <c r="BR271" s="64"/>
      <c r="BS271" s="64"/>
      <c r="BT271" s="64"/>
      <c r="BU271" s="64"/>
      <c r="BV271" s="64"/>
      <c r="BW271" s="64"/>
      <c r="BX271" s="64"/>
      <c r="BY271" s="103"/>
      <c r="BZ271" s="180">
        <v>0</v>
      </c>
      <c r="CA271" s="64"/>
      <c r="CB271" s="64"/>
      <c r="CC271" s="64">
        <v>1</v>
      </c>
      <c r="CD271" s="64"/>
      <c r="CE271" s="64"/>
      <c r="CF271" s="64">
        <v>0</v>
      </c>
      <c r="CG271" s="64"/>
      <c r="CH271" s="64"/>
      <c r="CI271" s="64">
        <v>0</v>
      </c>
      <c r="CJ271" s="64"/>
      <c r="CK271" s="64"/>
      <c r="CL271" s="64">
        <v>0</v>
      </c>
      <c r="CM271" s="64"/>
      <c r="CN271" s="64"/>
      <c r="CO271" s="64">
        <v>0</v>
      </c>
      <c r="CP271" s="64"/>
      <c r="CQ271" s="64"/>
      <c r="CR271" s="64">
        <v>0</v>
      </c>
      <c r="CS271" s="64"/>
      <c r="CT271" s="64"/>
      <c r="CU271" s="64">
        <v>1</v>
      </c>
      <c r="CV271" s="64"/>
      <c r="CW271" s="64"/>
      <c r="CX271" s="64">
        <v>0</v>
      </c>
      <c r="CY271" s="64"/>
      <c r="CZ271" s="64"/>
      <c r="DA271" s="64">
        <v>0</v>
      </c>
      <c r="DB271" s="64"/>
      <c r="DC271" s="64"/>
      <c r="DD271" s="64">
        <v>0</v>
      </c>
      <c r="DE271" s="64"/>
      <c r="DF271" s="64"/>
      <c r="DG271" s="64">
        <v>0</v>
      </c>
      <c r="DH271" s="64"/>
      <c r="DI271" s="103"/>
      <c r="DJ271" s="180"/>
      <c r="DK271" s="64"/>
      <c r="DL271" s="64"/>
      <c r="DM271" s="64"/>
      <c r="DN271" s="64"/>
      <c r="DO271" s="64"/>
      <c r="DP271" s="64"/>
      <c r="DQ271" s="64"/>
      <c r="DR271" s="64"/>
      <c r="DS271" s="64"/>
      <c r="DT271" s="64"/>
      <c r="DU271" s="64"/>
      <c r="DV271" s="64"/>
      <c r="DW271" s="64"/>
      <c r="DX271" s="64"/>
      <c r="DY271" s="64"/>
      <c r="DZ271" s="64"/>
      <c r="EA271" s="64"/>
      <c r="EB271" s="64"/>
      <c r="EC271" s="64"/>
      <c r="ED271" s="64"/>
      <c r="EE271" s="64"/>
      <c r="EF271" s="64"/>
      <c r="EG271" s="64"/>
      <c r="EH271" s="64"/>
      <c r="EI271" s="64"/>
      <c r="EJ271" s="64"/>
      <c r="EK271" s="64"/>
      <c r="EL271" s="64"/>
      <c r="EM271" s="64"/>
      <c r="EN271" s="64"/>
      <c r="EO271" s="64"/>
      <c r="EP271" s="64"/>
      <c r="EQ271" s="64"/>
      <c r="ER271" s="64"/>
      <c r="ES271" s="103"/>
      <c r="ET271" s="180"/>
      <c r="EU271" s="64"/>
      <c r="EV271" s="64"/>
      <c r="EW271" s="64"/>
      <c r="EX271" s="64"/>
      <c r="EY271" s="64"/>
      <c r="EZ271" s="64"/>
      <c r="FA271" s="64"/>
      <c r="FB271" s="64"/>
      <c r="FC271" s="64"/>
      <c r="FD271" s="64"/>
      <c r="FE271" s="64"/>
      <c r="FF271" s="64"/>
      <c r="FG271" s="64"/>
      <c r="FH271" s="64"/>
      <c r="FI271" s="64"/>
      <c r="FJ271" s="64"/>
      <c r="FK271" s="64"/>
      <c r="FL271" s="64"/>
      <c r="FM271" s="64"/>
      <c r="FN271" s="64"/>
      <c r="FO271" s="64"/>
      <c r="FP271" s="64"/>
      <c r="FQ271" s="64"/>
      <c r="FR271" s="64"/>
      <c r="FS271" s="64"/>
      <c r="FT271" s="64"/>
      <c r="FU271" s="64"/>
      <c r="FV271" s="64"/>
      <c r="FW271" s="64"/>
      <c r="FX271" s="64"/>
      <c r="FY271" s="64"/>
      <c r="FZ271" s="64"/>
      <c r="GA271" s="64"/>
      <c r="GB271" s="64"/>
      <c r="GC271" s="103"/>
      <c r="GD271" s="180"/>
      <c r="GE271" s="64"/>
      <c r="GF271" s="64"/>
      <c r="GG271" s="64"/>
      <c r="GH271" s="64"/>
      <c r="GI271" s="64"/>
      <c r="GJ271" s="64"/>
      <c r="GK271" s="64"/>
      <c r="GL271" s="64"/>
      <c r="GM271" s="64"/>
      <c r="GN271" s="64"/>
      <c r="GO271" s="64"/>
      <c r="GP271" s="64"/>
      <c r="GQ271" s="64"/>
      <c r="GR271" s="64"/>
      <c r="GS271" s="64"/>
      <c r="GT271" s="64"/>
      <c r="GU271" s="64"/>
      <c r="GV271" s="64"/>
      <c r="GW271" s="64"/>
      <c r="GX271" s="64"/>
      <c r="GY271" s="64"/>
      <c r="GZ271" s="64"/>
      <c r="HA271" s="64"/>
      <c r="HB271" s="64"/>
      <c r="HC271" s="64"/>
      <c r="HD271" s="64"/>
      <c r="HE271" s="64"/>
      <c r="HF271" s="64"/>
      <c r="HG271" s="64"/>
      <c r="HH271" s="64"/>
      <c r="HI271" s="64"/>
      <c r="HJ271" s="64"/>
      <c r="HK271" s="64"/>
      <c r="HL271" s="64"/>
      <c r="HM271" s="103"/>
    </row>
    <row r="272" spans="2:221" ht="18" customHeight="1" x14ac:dyDescent="0.2">
      <c r="B272" s="164"/>
      <c r="C272" s="165"/>
      <c r="D272" s="165"/>
      <c r="E272" s="165"/>
      <c r="F272" s="165"/>
      <c r="G272" s="165"/>
      <c r="H272" s="165"/>
      <c r="I272" s="165"/>
      <c r="J272" s="165"/>
      <c r="K272" s="165"/>
      <c r="L272" s="165"/>
      <c r="M272" s="165"/>
      <c r="N272" s="165"/>
      <c r="O272" s="165"/>
      <c r="P272" s="165"/>
      <c r="Q272" s="165"/>
      <c r="R272" s="165"/>
      <c r="S272" s="165"/>
      <c r="T272" s="165"/>
      <c r="U272" s="166"/>
      <c r="V272" s="170"/>
      <c r="W272" s="171"/>
      <c r="X272" s="171"/>
      <c r="Y272" s="171"/>
      <c r="Z272" s="171"/>
      <c r="AA272" s="172"/>
      <c r="AB272" s="176"/>
      <c r="AC272" s="177"/>
      <c r="AD272" s="177"/>
      <c r="AE272" s="177"/>
      <c r="AF272" s="178"/>
      <c r="AG272" s="91" t="s">
        <v>24</v>
      </c>
      <c r="AH272" s="92"/>
      <c r="AI272" s="92"/>
      <c r="AJ272" s="92"/>
      <c r="AK272" s="92"/>
      <c r="AL272" s="93">
        <f t="shared" si="4"/>
        <v>5</v>
      </c>
      <c r="AM272" s="94"/>
      <c r="AN272" s="94"/>
      <c r="AO272" s="95"/>
      <c r="AP272" s="96"/>
      <c r="AQ272" s="64"/>
      <c r="AR272" s="64"/>
      <c r="AS272" s="96"/>
      <c r="AT272" s="64"/>
      <c r="AU272" s="64"/>
      <c r="AV272" s="64"/>
      <c r="AW272" s="64"/>
      <c r="AX272" s="64"/>
      <c r="AY272" s="64"/>
      <c r="AZ272" s="64"/>
      <c r="BA272" s="64"/>
      <c r="BB272" s="64"/>
      <c r="BC272" s="64"/>
      <c r="BD272" s="64"/>
      <c r="BE272" s="64"/>
      <c r="BF272" s="64"/>
      <c r="BG272" s="64"/>
      <c r="BH272" s="64"/>
      <c r="BI272" s="64"/>
      <c r="BJ272" s="64"/>
      <c r="BK272" s="64">
        <v>1</v>
      </c>
      <c r="BL272" s="64"/>
      <c r="BM272" s="64"/>
      <c r="BN272" s="64"/>
      <c r="BO272" s="64"/>
      <c r="BP272" s="64"/>
      <c r="BQ272" s="64"/>
      <c r="BR272" s="64"/>
      <c r="BS272" s="64"/>
      <c r="BT272" s="64"/>
      <c r="BU272" s="64"/>
      <c r="BV272" s="64"/>
      <c r="BW272" s="64">
        <v>1</v>
      </c>
      <c r="BX272" s="64"/>
      <c r="BY272" s="103"/>
      <c r="BZ272" s="180">
        <v>0</v>
      </c>
      <c r="CA272" s="64"/>
      <c r="CB272" s="64"/>
      <c r="CC272" s="64">
        <v>1</v>
      </c>
      <c r="CD272" s="64"/>
      <c r="CE272" s="64"/>
      <c r="CF272" s="64">
        <v>0</v>
      </c>
      <c r="CG272" s="64"/>
      <c r="CH272" s="64"/>
      <c r="CI272" s="64">
        <v>0</v>
      </c>
      <c r="CJ272" s="64"/>
      <c r="CK272" s="64"/>
      <c r="CL272" s="64">
        <v>0</v>
      </c>
      <c r="CM272" s="64"/>
      <c r="CN272" s="64"/>
      <c r="CO272" s="64">
        <v>0</v>
      </c>
      <c r="CP272" s="64"/>
      <c r="CQ272" s="64"/>
      <c r="CR272" s="64">
        <v>0</v>
      </c>
      <c r="CS272" s="64"/>
      <c r="CT272" s="64"/>
      <c r="CU272" s="64">
        <v>1</v>
      </c>
      <c r="CV272" s="64"/>
      <c r="CW272" s="64"/>
      <c r="CX272" s="64">
        <v>0</v>
      </c>
      <c r="CY272" s="64"/>
      <c r="CZ272" s="64"/>
      <c r="DA272" s="64">
        <v>0</v>
      </c>
      <c r="DB272" s="64"/>
      <c r="DC272" s="64"/>
      <c r="DD272" s="64">
        <v>1</v>
      </c>
      <c r="DE272" s="64"/>
      <c r="DF272" s="64"/>
      <c r="DG272" s="64">
        <v>0</v>
      </c>
      <c r="DH272" s="64"/>
      <c r="DI272" s="103"/>
      <c r="DJ272" s="180"/>
      <c r="DK272" s="64"/>
      <c r="DL272" s="64"/>
      <c r="DM272" s="64"/>
      <c r="DN272" s="64"/>
      <c r="DO272" s="64"/>
      <c r="DP272" s="64"/>
      <c r="DQ272" s="64"/>
      <c r="DR272" s="64"/>
      <c r="DS272" s="64"/>
      <c r="DT272" s="64"/>
      <c r="DU272" s="64"/>
      <c r="DV272" s="64"/>
      <c r="DW272" s="64"/>
      <c r="DX272" s="64"/>
      <c r="DY272" s="64"/>
      <c r="DZ272" s="64"/>
      <c r="EA272" s="64"/>
      <c r="EB272" s="64"/>
      <c r="EC272" s="64"/>
      <c r="ED272" s="64"/>
      <c r="EE272" s="64"/>
      <c r="EF272" s="64"/>
      <c r="EG272" s="64"/>
      <c r="EH272" s="64"/>
      <c r="EI272" s="64"/>
      <c r="EJ272" s="64"/>
      <c r="EK272" s="64"/>
      <c r="EL272" s="64"/>
      <c r="EM272" s="64"/>
      <c r="EN272" s="64"/>
      <c r="EO272" s="64"/>
      <c r="EP272" s="64"/>
      <c r="EQ272" s="64"/>
      <c r="ER272" s="64"/>
      <c r="ES272" s="103"/>
      <c r="ET272" s="180"/>
      <c r="EU272" s="64"/>
      <c r="EV272" s="64"/>
      <c r="EW272" s="64"/>
      <c r="EX272" s="64"/>
      <c r="EY272" s="64"/>
      <c r="EZ272" s="64"/>
      <c r="FA272" s="64"/>
      <c r="FB272" s="64"/>
      <c r="FC272" s="64"/>
      <c r="FD272" s="64"/>
      <c r="FE272" s="64"/>
      <c r="FF272" s="64"/>
      <c r="FG272" s="64"/>
      <c r="FH272" s="64"/>
      <c r="FI272" s="64"/>
      <c r="FJ272" s="64"/>
      <c r="FK272" s="64"/>
      <c r="FL272" s="64"/>
      <c r="FM272" s="64"/>
      <c r="FN272" s="64"/>
      <c r="FO272" s="64"/>
      <c r="FP272" s="64"/>
      <c r="FQ272" s="64"/>
      <c r="FR272" s="64"/>
      <c r="FS272" s="64"/>
      <c r="FT272" s="64"/>
      <c r="FU272" s="64"/>
      <c r="FV272" s="64"/>
      <c r="FW272" s="64"/>
      <c r="FX272" s="64"/>
      <c r="FY272" s="64"/>
      <c r="FZ272" s="64"/>
      <c r="GA272" s="64"/>
      <c r="GB272" s="64"/>
      <c r="GC272" s="103"/>
      <c r="GD272" s="180"/>
      <c r="GE272" s="64"/>
      <c r="GF272" s="64"/>
      <c r="GG272" s="64"/>
      <c r="GH272" s="64"/>
      <c r="GI272" s="64"/>
      <c r="GJ272" s="64"/>
      <c r="GK272" s="64"/>
      <c r="GL272" s="64"/>
      <c r="GM272" s="64"/>
      <c r="GN272" s="64"/>
      <c r="GO272" s="64"/>
      <c r="GP272" s="64"/>
      <c r="GQ272" s="64"/>
      <c r="GR272" s="64"/>
      <c r="GS272" s="64"/>
      <c r="GT272" s="64"/>
      <c r="GU272" s="64"/>
      <c r="GV272" s="64"/>
      <c r="GW272" s="64"/>
      <c r="GX272" s="64"/>
      <c r="GY272" s="64"/>
      <c r="GZ272" s="64"/>
      <c r="HA272" s="64"/>
      <c r="HB272" s="64"/>
      <c r="HC272" s="64"/>
      <c r="HD272" s="64"/>
      <c r="HE272" s="64"/>
      <c r="HF272" s="64"/>
      <c r="HG272" s="64"/>
      <c r="HH272" s="64"/>
      <c r="HI272" s="64"/>
      <c r="HJ272" s="64"/>
      <c r="HK272" s="64"/>
      <c r="HL272" s="64"/>
      <c r="HM272" s="103"/>
    </row>
    <row r="273" spans="2:221" ht="18" customHeight="1" x14ac:dyDescent="0.2">
      <c r="B273" s="185" t="s">
        <v>295</v>
      </c>
      <c r="C273" s="186"/>
      <c r="D273" s="186"/>
      <c r="E273" s="186"/>
      <c r="F273" s="186"/>
      <c r="G273" s="186"/>
      <c r="H273" s="186"/>
      <c r="I273" s="186"/>
      <c r="J273" s="186"/>
      <c r="K273" s="186"/>
      <c r="L273" s="186"/>
      <c r="M273" s="186"/>
      <c r="N273" s="186"/>
      <c r="O273" s="186"/>
      <c r="P273" s="186"/>
      <c r="Q273" s="186"/>
      <c r="R273" s="186"/>
      <c r="S273" s="186"/>
      <c r="T273" s="186"/>
      <c r="U273" s="187"/>
      <c r="V273" s="188" t="s">
        <v>352</v>
      </c>
      <c r="W273" s="189"/>
      <c r="X273" s="189"/>
      <c r="Y273" s="189"/>
      <c r="Z273" s="189"/>
      <c r="AA273" s="190"/>
      <c r="AB273" s="191">
        <v>5.5900000000000004E-3</v>
      </c>
      <c r="AC273" s="192"/>
      <c r="AD273" s="192"/>
      <c r="AE273" s="192"/>
      <c r="AF273" s="193"/>
      <c r="AG273" s="69" t="s">
        <v>23</v>
      </c>
      <c r="AH273" s="70"/>
      <c r="AI273" s="70"/>
      <c r="AJ273" s="70"/>
      <c r="AK273" s="70"/>
      <c r="AL273" s="71">
        <f t="shared" si="4"/>
        <v>24</v>
      </c>
      <c r="AM273" s="72"/>
      <c r="AN273" s="72"/>
      <c r="AO273" s="73"/>
      <c r="AP273" s="194">
        <v>1</v>
      </c>
      <c r="AQ273" s="59"/>
      <c r="AR273" s="59"/>
      <c r="AS273" s="59">
        <v>1</v>
      </c>
      <c r="AT273" s="59"/>
      <c r="AU273" s="59"/>
      <c r="AV273" s="59">
        <v>1</v>
      </c>
      <c r="AW273" s="59"/>
      <c r="AX273" s="59"/>
      <c r="AY273" s="59">
        <v>1</v>
      </c>
      <c r="AZ273" s="59"/>
      <c r="BA273" s="59"/>
      <c r="BB273" s="59">
        <v>1</v>
      </c>
      <c r="BC273" s="59"/>
      <c r="BD273" s="59"/>
      <c r="BE273" s="59">
        <v>1</v>
      </c>
      <c r="BF273" s="59"/>
      <c r="BG273" s="59"/>
      <c r="BH273" s="59">
        <v>1</v>
      </c>
      <c r="BI273" s="59"/>
      <c r="BJ273" s="59"/>
      <c r="BK273" s="59">
        <v>1</v>
      </c>
      <c r="BL273" s="59"/>
      <c r="BM273" s="59"/>
      <c r="BN273" s="59">
        <v>1</v>
      </c>
      <c r="BO273" s="59"/>
      <c r="BP273" s="59"/>
      <c r="BQ273" s="59">
        <v>1</v>
      </c>
      <c r="BR273" s="59"/>
      <c r="BS273" s="59"/>
      <c r="BT273" s="59">
        <v>1</v>
      </c>
      <c r="BU273" s="59"/>
      <c r="BV273" s="59"/>
      <c r="BW273" s="59">
        <v>1</v>
      </c>
      <c r="BX273" s="59"/>
      <c r="BY273" s="102"/>
      <c r="BZ273" s="60">
        <v>1</v>
      </c>
      <c r="CA273" s="59"/>
      <c r="CB273" s="59"/>
      <c r="CC273" s="59">
        <v>1</v>
      </c>
      <c r="CD273" s="59"/>
      <c r="CE273" s="59"/>
      <c r="CF273" s="59">
        <v>1</v>
      </c>
      <c r="CG273" s="59"/>
      <c r="CH273" s="59"/>
      <c r="CI273" s="59">
        <v>1</v>
      </c>
      <c r="CJ273" s="59"/>
      <c r="CK273" s="59"/>
      <c r="CL273" s="59">
        <v>1</v>
      </c>
      <c r="CM273" s="59"/>
      <c r="CN273" s="59"/>
      <c r="CO273" s="59">
        <v>1</v>
      </c>
      <c r="CP273" s="59"/>
      <c r="CQ273" s="59"/>
      <c r="CR273" s="59">
        <v>1</v>
      </c>
      <c r="CS273" s="59"/>
      <c r="CT273" s="59"/>
      <c r="CU273" s="59">
        <v>1</v>
      </c>
      <c r="CV273" s="59"/>
      <c r="CW273" s="59"/>
      <c r="CX273" s="59">
        <v>1</v>
      </c>
      <c r="CY273" s="59"/>
      <c r="CZ273" s="59"/>
      <c r="DA273" s="59">
        <v>1</v>
      </c>
      <c r="DB273" s="59"/>
      <c r="DC273" s="59"/>
      <c r="DD273" s="59">
        <v>1</v>
      </c>
      <c r="DE273" s="59"/>
      <c r="DF273" s="59"/>
      <c r="DG273" s="59">
        <v>1</v>
      </c>
      <c r="DH273" s="59"/>
      <c r="DI273" s="59"/>
      <c r="DJ273" s="60"/>
      <c r="DK273" s="59"/>
      <c r="DL273" s="59"/>
      <c r="DM273" s="59"/>
      <c r="DN273" s="59"/>
      <c r="DO273" s="59"/>
      <c r="DP273" s="59"/>
      <c r="DQ273" s="59"/>
      <c r="DR273" s="59"/>
      <c r="DS273" s="59"/>
      <c r="DT273" s="59"/>
      <c r="DU273" s="59"/>
      <c r="DV273" s="59"/>
      <c r="DW273" s="59"/>
      <c r="DX273" s="59"/>
      <c r="DY273" s="59"/>
      <c r="DZ273" s="59"/>
      <c r="EA273" s="59"/>
      <c r="EB273" s="59"/>
      <c r="EC273" s="59"/>
      <c r="ED273" s="59"/>
      <c r="EE273" s="59"/>
      <c r="EF273" s="59"/>
      <c r="EG273" s="59"/>
      <c r="EH273" s="59"/>
      <c r="EI273" s="59"/>
      <c r="EJ273" s="59"/>
      <c r="EK273" s="59"/>
      <c r="EL273" s="59"/>
      <c r="EM273" s="59"/>
      <c r="EN273" s="59"/>
      <c r="EO273" s="59"/>
      <c r="EP273" s="59"/>
      <c r="EQ273" s="59"/>
      <c r="ER273" s="59"/>
      <c r="ES273" s="102"/>
      <c r="ET273" s="60"/>
      <c r="EU273" s="59"/>
      <c r="EV273" s="59"/>
      <c r="EW273" s="59"/>
      <c r="EX273" s="59"/>
      <c r="EY273" s="59"/>
      <c r="EZ273" s="59"/>
      <c r="FA273" s="59"/>
      <c r="FB273" s="59"/>
      <c r="FC273" s="59"/>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102"/>
      <c r="GD273" s="60"/>
      <c r="GE273" s="59"/>
      <c r="GF273" s="59"/>
      <c r="GG273" s="59"/>
      <c r="GH273" s="59"/>
      <c r="GI273" s="59"/>
      <c r="GJ273" s="59"/>
      <c r="GK273" s="59"/>
      <c r="GL273" s="59"/>
      <c r="GM273" s="59"/>
      <c r="GN273" s="59"/>
      <c r="GO273" s="59"/>
      <c r="GP273" s="59"/>
      <c r="GQ273" s="59"/>
      <c r="GR273" s="59"/>
      <c r="GS273" s="59"/>
      <c r="GT273" s="59"/>
      <c r="GU273" s="59"/>
      <c r="GV273" s="59"/>
      <c r="GW273" s="59"/>
      <c r="GX273" s="59"/>
      <c r="GY273" s="59"/>
      <c r="GZ273" s="59"/>
      <c r="HA273" s="59"/>
      <c r="HB273" s="59"/>
      <c r="HC273" s="59"/>
      <c r="HD273" s="59"/>
      <c r="HE273" s="59"/>
      <c r="HF273" s="59"/>
      <c r="HG273" s="59"/>
      <c r="HH273" s="59"/>
      <c r="HI273" s="59"/>
      <c r="HJ273" s="59"/>
      <c r="HK273" s="59"/>
      <c r="HL273" s="59"/>
      <c r="HM273" s="102"/>
    </row>
    <row r="274" spans="2:221" ht="18" customHeight="1" x14ac:dyDescent="0.2">
      <c r="B274" s="135"/>
      <c r="C274" s="136"/>
      <c r="D274" s="136"/>
      <c r="E274" s="136"/>
      <c r="F274" s="136"/>
      <c r="G274" s="136"/>
      <c r="H274" s="136"/>
      <c r="I274" s="136"/>
      <c r="J274" s="136"/>
      <c r="K274" s="136"/>
      <c r="L274" s="136"/>
      <c r="M274" s="136"/>
      <c r="N274" s="136"/>
      <c r="O274" s="136"/>
      <c r="P274" s="136"/>
      <c r="Q274" s="136"/>
      <c r="R274" s="136"/>
      <c r="S274" s="136"/>
      <c r="T274" s="136"/>
      <c r="U274" s="137"/>
      <c r="V274" s="141"/>
      <c r="W274" s="142"/>
      <c r="X274" s="142"/>
      <c r="Y274" s="142"/>
      <c r="Z274" s="142"/>
      <c r="AA274" s="143"/>
      <c r="AB274" s="147"/>
      <c r="AC274" s="148"/>
      <c r="AD274" s="148"/>
      <c r="AE274" s="148"/>
      <c r="AF274" s="149"/>
      <c r="AG274" s="69" t="s">
        <v>24</v>
      </c>
      <c r="AH274" s="70"/>
      <c r="AI274" s="70"/>
      <c r="AJ274" s="70"/>
      <c r="AK274" s="70"/>
      <c r="AL274" s="71">
        <f t="shared" si="4"/>
        <v>23</v>
      </c>
      <c r="AM274" s="72"/>
      <c r="AN274" s="72"/>
      <c r="AO274" s="73"/>
      <c r="AP274" s="440"/>
      <c r="AQ274" s="388"/>
      <c r="AR274" s="388"/>
      <c r="AS274" s="388">
        <v>1</v>
      </c>
      <c r="AT274" s="388"/>
      <c r="AU274" s="388"/>
      <c r="AV274" s="388">
        <v>1</v>
      </c>
      <c r="AW274" s="388"/>
      <c r="AX274" s="388"/>
      <c r="AY274" s="388">
        <v>1</v>
      </c>
      <c r="AZ274" s="388"/>
      <c r="BA274" s="388"/>
      <c r="BB274" s="388">
        <v>1</v>
      </c>
      <c r="BC274" s="388"/>
      <c r="BD274" s="388"/>
      <c r="BE274" s="388">
        <v>1</v>
      </c>
      <c r="BF274" s="388"/>
      <c r="BG274" s="388"/>
      <c r="BH274" s="388"/>
      <c r="BI274" s="388"/>
      <c r="BJ274" s="388"/>
      <c r="BK274" s="388">
        <v>2</v>
      </c>
      <c r="BL274" s="388"/>
      <c r="BM274" s="388"/>
      <c r="BN274" s="388"/>
      <c r="BO274" s="388"/>
      <c r="BP274" s="388"/>
      <c r="BQ274" s="388"/>
      <c r="BR274" s="388"/>
      <c r="BS274" s="388"/>
      <c r="BT274" s="388">
        <v>1</v>
      </c>
      <c r="BU274" s="388"/>
      <c r="BV274" s="388"/>
      <c r="BW274" s="388">
        <v>1</v>
      </c>
      <c r="BX274" s="388"/>
      <c r="BY274" s="438"/>
      <c r="BZ274" s="60">
        <v>1</v>
      </c>
      <c r="CA274" s="59"/>
      <c r="CB274" s="59"/>
      <c r="CC274" s="59">
        <v>4</v>
      </c>
      <c r="CD274" s="59"/>
      <c r="CE274" s="59"/>
      <c r="CF274" s="59">
        <v>1</v>
      </c>
      <c r="CG274" s="59"/>
      <c r="CH274" s="59"/>
      <c r="CI274" s="59">
        <v>1</v>
      </c>
      <c r="CJ274" s="59"/>
      <c r="CK274" s="59"/>
      <c r="CL274" s="59">
        <v>1</v>
      </c>
      <c r="CM274" s="59"/>
      <c r="CN274" s="59"/>
      <c r="CO274" s="59">
        <v>0</v>
      </c>
      <c r="CP274" s="59"/>
      <c r="CQ274" s="59"/>
      <c r="CR274" s="59">
        <v>2</v>
      </c>
      <c r="CS274" s="59"/>
      <c r="CT274" s="59"/>
      <c r="CU274" s="59">
        <v>1</v>
      </c>
      <c r="CV274" s="59"/>
      <c r="CW274" s="59"/>
      <c r="CX274" s="59">
        <v>1</v>
      </c>
      <c r="CY274" s="59"/>
      <c r="CZ274" s="59"/>
      <c r="DA274" s="59">
        <v>1</v>
      </c>
      <c r="DB274" s="59"/>
      <c r="DC274" s="59"/>
      <c r="DD274" s="59">
        <v>1</v>
      </c>
      <c r="DE274" s="59"/>
      <c r="DF274" s="59"/>
      <c r="DG274" s="59">
        <v>0</v>
      </c>
      <c r="DH274" s="59"/>
      <c r="DI274" s="102"/>
      <c r="DJ274" s="60"/>
      <c r="DK274" s="59"/>
      <c r="DL274" s="59"/>
      <c r="DM274" s="59"/>
      <c r="DN274" s="59"/>
      <c r="DO274" s="59"/>
      <c r="DP274" s="59"/>
      <c r="DQ274" s="59"/>
      <c r="DR274" s="59"/>
      <c r="DS274" s="59"/>
      <c r="DT274" s="59"/>
      <c r="DU274" s="59"/>
      <c r="DV274" s="59"/>
      <c r="DW274" s="59"/>
      <c r="DX274" s="59"/>
      <c r="DY274" s="59"/>
      <c r="DZ274" s="59"/>
      <c r="EA274" s="59"/>
      <c r="EB274" s="59"/>
      <c r="EC274" s="59"/>
      <c r="ED274" s="59"/>
      <c r="EE274" s="59"/>
      <c r="EF274" s="59"/>
      <c r="EG274" s="59"/>
      <c r="EH274" s="59"/>
      <c r="EI274" s="59"/>
      <c r="EJ274" s="59"/>
      <c r="EK274" s="59"/>
      <c r="EL274" s="59"/>
      <c r="EM274" s="59"/>
      <c r="EN274" s="59"/>
      <c r="EO274" s="59"/>
      <c r="EP274" s="59"/>
      <c r="EQ274" s="59"/>
      <c r="ER274" s="59"/>
      <c r="ES274" s="102"/>
      <c r="ET274" s="60"/>
      <c r="EU274" s="59"/>
      <c r="EV274" s="59"/>
      <c r="EW274" s="59"/>
      <c r="EX274" s="59"/>
      <c r="EY274" s="59"/>
      <c r="EZ274" s="59"/>
      <c r="FA274" s="59"/>
      <c r="FB274" s="59"/>
      <c r="FC274" s="59"/>
      <c r="FD274" s="59"/>
      <c r="FE274" s="59"/>
      <c r="FF274" s="59"/>
      <c r="FG274" s="59"/>
      <c r="FH274" s="59"/>
      <c r="FI274" s="59"/>
      <c r="FJ274" s="59"/>
      <c r="FK274" s="59"/>
      <c r="FL274" s="59"/>
      <c r="FM274" s="59"/>
      <c r="FN274" s="59"/>
      <c r="FO274" s="59"/>
      <c r="FP274" s="59"/>
      <c r="FQ274" s="59"/>
      <c r="FR274" s="59"/>
      <c r="FS274" s="59"/>
      <c r="FT274" s="59"/>
      <c r="FU274" s="59"/>
      <c r="FV274" s="59"/>
      <c r="FW274" s="59"/>
      <c r="FX274" s="59"/>
      <c r="FY274" s="59"/>
      <c r="FZ274" s="59"/>
      <c r="GA274" s="59"/>
      <c r="GB274" s="59"/>
      <c r="GC274" s="102"/>
      <c r="GD274" s="60"/>
      <c r="GE274" s="59"/>
      <c r="GF274" s="59"/>
      <c r="GG274" s="59"/>
      <c r="GH274" s="59"/>
      <c r="GI274" s="59"/>
      <c r="GJ274" s="59"/>
      <c r="GK274" s="59"/>
      <c r="GL274" s="59"/>
      <c r="GM274" s="59"/>
      <c r="GN274" s="59"/>
      <c r="GO274" s="59"/>
      <c r="GP274" s="59"/>
      <c r="GQ274" s="59"/>
      <c r="GR274" s="59"/>
      <c r="GS274" s="59"/>
      <c r="GT274" s="59"/>
      <c r="GU274" s="59"/>
      <c r="GV274" s="59"/>
      <c r="GW274" s="59"/>
      <c r="GX274" s="59"/>
      <c r="GY274" s="59"/>
      <c r="GZ274" s="59"/>
      <c r="HA274" s="59"/>
      <c r="HB274" s="59"/>
      <c r="HC274" s="59"/>
      <c r="HD274" s="59"/>
      <c r="HE274" s="59"/>
      <c r="HF274" s="59"/>
      <c r="HG274" s="59"/>
      <c r="HH274" s="59"/>
      <c r="HI274" s="59"/>
      <c r="HJ274" s="59"/>
      <c r="HK274" s="59"/>
      <c r="HL274" s="59"/>
      <c r="HM274" s="102"/>
    </row>
    <row r="275" spans="2:221" ht="18" customHeight="1" x14ac:dyDescent="0.2">
      <c r="B275" s="161" t="s">
        <v>296</v>
      </c>
      <c r="C275" s="162"/>
      <c r="D275" s="162"/>
      <c r="E275" s="162"/>
      <c r="F275" s="162"/>
      <c r="G275" s="162"/>
      <c r="H275" s="162"/>
      <c r="I275" s="162"/>
      <c r="J275" s="162"/>
      <c r="K275" s="162"/>
      <c r="L275" s="162"/>
      <c r="M275" s="162"/>
      <c r="N275" s="162"/>
      <c r="O275" s="162"/>
      <c r="P275" s="162"/>
      <c r="Q275" s="162"/>
      <c r="R275" s="162"/>
      <c r="S275" s="162"/>
      <c r="T275" s="162"/>
      <c r="U275" s="163"/>
      <c r="V275" s="167" t="s">
        <v>353</v>
      </c>
      <c r="W275" s="168"/>
      <c r="X275" s="168"/>
      <c r="Y275" s="168"/>
      <c r="Z275" s="168"/>
      <c r="AA275" s="169"/>
      <c r="AB275" s="173">
        <v>8.0000000000000004E-4</v>
      </c>
      <c r="AC275" s="174"/>
      <c r="AD275" s="174"/>
      <c r="AE275" s="174"/>
      <c r="AF275" s="175"/>
      <c r="AG275" s="91" t="s">
        <v>23</v>
      </c>
      <c r="AH275" s="92"/>
      <c r="AI275" s="92"/>
      <c r="AJ275" s="92"/>
      <c r="AK275" s="92"/>
      <c r="AL275" s="93">
        <f t="shared" si="4"/>
        <v>4</v>
      </c>
      <c r="AM275" s="94"/>
      <c r="AN275" s="94"/>
      <c r="AO275" s="95"/>
      <c r="AP275" s="179"/>
      <c r="AQ275" s="64"/>
      <c r="AR275" s="64"/>
      <c r="AS275" s="64"/>
      <c r="AT275" s="64"/>
      <c r="AU275" s="64"/>
      <c r="AV275" s="64"/>
      <c r="AW275" s="64"/>
      <c r="AX275" s="64"/>
      <c r="AY275" s="64">
        <v>1</v>
      </c>
      <c r="AZ275" s="64"/>
      <c r="BA275" s="64"/>
      <c r="BB275" s="64"/>
      <c r="BC275" s="64"/>
      <c r="BD275" s="64"/>
      <c r="BE275" s="64"/>
      <c r="BF275" s="64"/>
      <c r="BG275" s="64"/>
      <c r="BH275" s="64"/>
      <c r="BI275" s="64"/>
      <c r="BJ275" s="64"/>
      <c r="BK275" s="64"/>
      <c r="BL275" s="64"/>
      <c r="BM275" s="64"/>
      <c r="BN275" s="64"/>
      <c r="BO275" s="64"/>
      <c r="BP275" s="64"/>
      <c r="BQ275" s="64">
        <v>1</v>
      </c>
      <c r="BR275" s="64"/>
      <c r="BS275" s="64"/>
      <c r="BT275" s="64"/>
      <c r="BU275" s="64"/>
      <c r="BV275" s="64"/>
      <c r="BW275" s="64"/>
      <c r="BX275" s="64"/>
      <c r="BY275" s="103"/>
      <c r="BZ275" s="180">
        <v>0</v>
      </c>
      <c r="CA275" s="64"/>
      <c r="CB275" s="64"/>
      <c r="CC275" s="64">
        <v>0</v>
      </c>
      <c r="CD275" s="64"/>
      <c r="CE275" s="64"/>
      <c r="CF275" s="64">
        <v>0</v>
      </c>
      <c r="CG275" s="64"/>
      <c r="CH275" s="64"/>
      <c r="CI275" s="64">
        <v>1</v>
      </c>
      <c r="CJ275" s="64"/>
      <c r="CK275" s="64"/>
      <c r="CL275" s="64">
        <v>0</v>
      </c>
      <c r="CM275" s="64"/>
      <c r="CN275" s="64"/>
      <c r="CO275" s="64">
        <v>0</v>
      </c>
      <c r="CP275" s="64"/>
      <c r="CQ275" s="64"/>
      <c r="CR275" s="64">
        <v>0</v>
      </c>
      <c r="CS275" s="64"/>
      <c r="CT275" s="64"/>
      <c r="CU275" s="64">
        <v>0</v>
      </c>
      <c r="CV275" s="64"/>
      <c r="CW275" s="64"/>
      <c r="CX275" s="64">
        <v>0</v>
      </c>
      <c r="CY275" s="64"/>
      <c r="CZ275" s="64"/>
      <c r="DA275" s="64">
        <v>1</v>
      </c>
      <c r="DB275" s="64"/>
      <c r="DC275" s="64"/>
      <c r="DD275" s="64">
        <v>0</v>
      </c>
      <c r="DE275" s="64"/>
      <c r="DF275" s="64"/>
      <c r="DG275" s="64">
        <v>0</v>
      </c>
      <c r="DH275" s="64"/>
      <c r="DI275" s="103"/>
      <c r="DJ275" s="180"/>
      <c r="DK275" s="64"/>
      <c r="DL275" s="64"/>
      <c r="DM275" s="64"/>
      <c r="DN275" s="64"/>
      <c r="DO275" s="64"/>
      <c r="DP275" s="64"/>
      <c r="DQ275" s="64"/>
      <c r="DR275" s="64"/>
      <c r="DS275" s="64"/>
      <c r="DT275" s="64"/>
      <c r="DU275" s="64"/>
      <c r="DV275" s="64"/>
      <c r="DW275" s="64"/>
      <c r="DX275" s="64"/>
      <c r="DY275" s="64"/>
      <c r="DZ275" s="64"/>
      <c r="EA275" s="64"/>
      <c r="EB275" s="64"/>
      <c r="EC275" s="64"/>
      <c r="ED275" s="64"/>
      <c r="EE275" s="64"/>
      <c r="EF275" s="64"/>
      <c r="EG275" s="64"/>
      <c r="EH275" s="64"/>
      <c r="EI275" s="64"/>
      <c r="EJ275" s="64"/>
      <c r="EK275" s="64"/>
      <c r="EL275" s="64"/>
      <c r="EM275" s="64"/>
      <c r="EN275" s="64"/>
      <c r="EO275" s="64"/>
      <c r="EP275" s="64"/>
      <c r="EQ275" s="64"/>
      <c r="ER275" s="64"/>
      <c r="ES275" s="103"/>
      <c r="ET275" s="180"/>
      <c r="EU275" s="64"/>
      <c r="EV275" s="64"/>
      <c r="EW275" s="64"/>
      <c r="EX275" s="64"/>
      <c r="EY275" s="64"/>
      <c r="EZ275" s="64"/>
      <c r="FA275" s="64"/>
      <c r="FB275" s="64"/>
      <c r="FC275" s="64"/>
      <c r="FD275" s="64"/>
      <c r="FE275" s="64"/>
      <c r="FF275" s="64"/>
      <c r="FG275" s="64"/>
      <c r="FH275" s="64"/>
      <c r="FI275" s="64"/>
      <c r="FJ275" s="64"/>
      <c r="FK275" s="64"/>
      <c r="FL275" s="64"/>
      <c r="FM275" s="64"/>
      <c r="FN275" s="64"/>
      <c r="FO275" s="64"/>
      <c r="FP275" s="64"/>
      <c r="FQ275" s="64"/>
      <c r="FR275" s="64"/>
      <c r="FS275" s="64"/>
      <c r="FT275" s="64"/>
      <c r="FU275" s="64"/>
      <c r="FV275" s="64"/>
      <c r="FW275" s="64"/>
      <c r="FX275" s="64"/>
      <c r="FY275" s="64"/>
      <c r="FZ275" s="64"/>
      <c r="GA275" s="64"/>
      <c r="GB275" s="64"/>
      <c r="GC275" s="103"/>
      <c r="GD275" s="180"/>
      <c r="GE275" s="64"/>
      <c r="GF275" s="64"/>
      <c r="GG275" s="64"/>
      <c r="GH275" s="64"/>
      <c r="GI275" s="64"/>
      <c r="GJ275" s="64"/>
      <c r="GK275" s="64"/>
      <c r="GL275" s="64"/>
      <c r="GM275" s="64"/>
      <c r="GN275" s="64"/>
      <c r="GO275" s="64"/>
      <c r="GP275" s="64"/>
      <c r="GQ275" s="64"/>
      <c r="GR275" s="64"/>
      <c r="GS275" s="64"/>
      <c r="GT275" s="64"/>
      <c r="GU275" s="64"/>
      <c r="GV275" s="64"/>
      <c r="GW275" s="64"/>
      <c r="GX275" s="64"/>
      <c r="GY275" s="64"/>
      <c r="GZ275" s="64"/>
      <c r="HA275" s="64"/>
      <c r="HB275" s="64"/>
      <c r="HC275" s="64"/>
      <c r="HD275" s="64"/>
      <c r="HE275" s="64"/>
      <c r="HF275" s="64"/>
      <c r="HG275" s="64"/>
      <c r="HH275" s="64"/>
      <c r="HI275" s="64"/>
      <c r="HJ275" s="64"/>
      <c r="HK275" s="64"/>
      <c r="HL275" s="64"/>
      <c r="HM275" s="103"/>
    </row>
    <row r="276" spans="2:221" ht="18" customHeight="1" x14ac:dyDescent="0.2">
      <c r="B276" s="164"/>
      <c r="C276" s="165"/>
      <c r="D276" s="165"/>
      <c r="E276" s="165"/>
      <c r="F276" s="165"/>
      <c r="G276" s="165"/>
      <c r="H276" s="165"/>
      <c r="I276" s="165"/>
      <c r="J276" s="165"/>
      <c r="K276" s="165"/>
      <c r="L276" s="165"/>
      <c r="M276" s="165"/>
      <c r="N276" s="165"/>
      <c r="O276" s="165"/>
      <c r="P276" s="165"/>
      <c r="Q276" s="165"/>
      <c r="R276" s="165"/>
      <c r="S276" s="165"/>
      <c r="T276" s="165"/>
      <c r="U276" s="166"/>
      <c r="V276" s="170"/>
      <c r="W276" s="171"/>
      <c r="X276" s="171"/>
      <c r="Y276" s="171"/>
      <c r="Z276" s="171"/>
      <c r="AA276" s="172"/>
      <c r="AB276" s="176"/>
      <c r="AC276" s="177"/>
      <c r="AD276" s="177"/>
      <c r="AE276" s="177"/>
      <c r="AF276" s="178"/>
      <c r="AG276" s="91" t="s">
        <v>24</v>
      </c>
      <c r="AH276" s="92"/>
      <c r="AI276" s="92"/>
      <c r="AJ276" s="92"/>
      <c r="AK276" s="92"/>
      <c r="AL276" s="93">
        <f t="shared" si="4"/>
        <v>2</v>
      </c>
      <c r="AM276" s="94"/>
      <c r="AN276" s="94"/>
      <c r="AO276" s="95"/>
      <c r="AP276" s="96"/>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v>1</v>
      </c>
      <c r="BO276" s="64"/>
      <c r="BP276" s="64"/>
      <c r="BQ276" s="64"/>
      <c r="BR276" s="64"/>
      <c r="BS276" s="64"/>
      <c r="BT276" s="64"/>
      <c r="BU276" s="64"/>
      <c r="BV276" s="64"/>
      <c r="BW276" s="64"/>
      <c r="BX276" s="64"/>
      <c r="BY276" s="103"/>
      <c r="BZ276" s="180">
        <v>0</v>
      </c>
      <c r="CA276" s="64"/>
      <c r="CB276" s="64"/>
      <c r="CC276" s="64">
        <v>0</v>
      </c>
      <c r="CD276" s="64"/>
      <c r="CE276" s="64"/>
      <c r="CF276" s="64">
        <v>0</v>
      </c>
      <c r="CG276" s="64"/>
      <c r="CH276" s="64"/>
      <c r="CI276" s="64">
        <v>1</v>
      </c>
      <c r="CJ276" s="64"/>
      <c r="CK276" s="64"/>
      <c r="CL276" s="64">
        <v>0</v>
      </c>
      <c r="CM276" s="64"/>
      <c r="CN276" s="64"/>
      <c r="CO276" s="64">
        <v>0</v>
      </c>
      <c r="CP276" s="64"/>
      <c r="CQ276" s="64"/>
      <c r="CR276" s="64">
        <v>0</v>
      </c>
      <c r="CS276" s="64"/>
      <c r="CT276" s="64"/>
      <c r="CU276" s="64">
        <v>0</v>
      </c>
      <c r="CV276" s="64"/>
      <c r="CW276" s="64"/>
      <c r="CX276" s="64">
        <v>0</v>
      </c>
      <c r="CY276" s="64"/>
      <c r="CZ276" s="64"/>
      <c r="DA276" s="64">
        <v>0</v>
      </c>
      <c r="DB276" s="64"/>
      <c r="DC276" s="64"/>
      <c r="DD276" s="64">
        <v>0</v>
      </c>
      <c r="DE276" s="64"/>
      <c r="DF276" s="64"/>
      <c r="DG276" s="64">
        <v>0</v>
      </c>
      <c r="DH276" s="64"/>
      <c r="DI276" s="103"/>
      <c r="DJ276" s="180"/>
      <c r="DK276" s="64"/>
      <c r="DL276" s="64"/>
      <c r="DM276" s="64"/>
      <c r="DN276" s="64"/>
      <c r="DO276" s="64"/>
      <c r="DP276" s="64"/>
      <c r="DQ276" s="64"/>
      <c r="DR276" s="64"/>
      <c r="DS276" s="64"/>
      <c r="DT276" s="64"/>
      <c r="DU276" s="64"/>
      <c r="DV276" s="64"/>
      <c r="DW276" s="64"/>
      <c r="DX276" s="64"/>
      <c r="DY276" s="64"/>
      <c r="DZ276" s="64"/>
      <c r="EA276" s="64"/>
      <c r="EB276" s="64"/>
      <c r="EC276" s="64"/>
      <c r="ED276" s="64"/>
      <c r="EE276" s="64"/>
      <c r="EF276" s="64"/>
      <c r="EG276" s="64"/>
      <c r="EH276" s="64"/>
      <c r="EI276" s="64"/>
      <c r="EJ276" s="64"/>
      <c r="EK276" s="64"/>
      <c r="EL276" s="64"/>
      <c r="EM276" s="64"/>
      <c r="EN276" s="64"/>
      <c r="EO276" s="64"/>
      <c r="EP276" s="64"/>
      <c r="EQ276" s="64"/>
      <c r="ER276" s="64"/>
      <c r="ES276" s="103"/>
      <c r="ET276" s="180"/>
      <c r="EU276" s="64"/>
      <c r="EV276" s="64"/>
      <c r="EW276" s="64"/>
      <c r="EX276" s="64"/>
      <c r="EY276" s="64"/>
      <c r="EZ276" s="64"/>
      <c r="FA276" s="64"/>
      <c r="FB276" s="64"/>
      <c r="FC276" s="64"/>
      <c r="FD276" s="64"/>
      <c r="FE276" s="64"/>
      <c r="FF276" s="64"/>
      <c r="FG276" s="64"/>
      <c r="FH276" s="64"/>
      <c r="FI276" s="64"/>
      <c r="FJ276" s="64"/>
      <c r="FK276" s="64"/>
      <c r="FL276" s="64"/>
      <c r="FM276" s="64"/>
      <c r="FN276" s="64"/>
      <c r="FO276" s="64"/>
      <c r="FP276" s="64"/>
      <c r="FQ276" s="64"/>
      <c r="FR276" s="64"/>
      <c r="FS276" s="64"/>
      <c r="FT276" s="64"/>
      <c r="FU276" s="64"/>
      <c r="FV276" s="64"/>
      <c r="FW276" s="64"/>
      <c r="FX276" s="64"/>
      <c r="FY276" s="64"/>
      <c r="FZ276" s="64"/>
      <c r="GA276" s="64"/>
      <c r="GB276" s="64"/>
      <c r="GC276" s="103"/>
      <c r="GD276" s="180"/>
      <c r="GE276" s="64"/>
      <c r="GF276" s="64"/>
      <c r="GG276" s="64"/>
      <c r="GH276" s="64"/>
      <c r="GI276" s="64"/>
      <c r="GJ276" s="64"/>
      <c r="GK276" s="64"/>
      <c r="GL276" s="64"/>
      <c r="GM276" s="64"/>
      <c r="GN276" s="64"/>
      <c r="GO276" s="64"/>
      <c r="GP276" s="64"/>
      <c r="GQ276" s="64"/>
      <c r="GR276" s="64"/>
      <c r="GS276" s="64"/>
      <c r="GT276" s="64"/>
      <c r="GU276" s="64"/>
      <c r="GV276" s="64"/>
      <c r="GW276" s="64"/>
      <c r="GX276" s="64"/>
      <c r="GY276" s="64"/>
      <c r="GZ276" s="64"/>
      <c r="HA276" s="64"/>
      <c r="HB276" s="64"/>
      <c r="HC276" s="64"/>
      <c r="HD276" s="64"/>
      <c r="HE276" s="64"/>
      <c r="HF276" s="64"/>
      <c r="HG276" s="64"/>
      <c r="HH276" s="64"/>
      <c r="HI276" s="64"/>
      <c r="HJ276" s="64"/>
      <c r="HK276" s="64"/>
      <c r="HL276" s="64"/>
      <c r="HM276" s="103"/>
    </row>
    <row r="277" spans="2:221" ht="18" customHeight="1" x14ac:dyDescent="0.2">
      <c r="B277" s="185" t="s">
        <v>297</v>
      </c>
      <c r="C277" s="186"/>
      <c r="D277" s="186"/>
      <c r="E277" s="186"/>
      <c r="F277" s="186"/>
      <c r="G277" s="186"/>
      <c r="H277" s="186"/>
      <c r="I277" s="186"/>
      <c r="J277" s="186"/>
      <c r="K277" s="186"/>
      <c r="L277" s="186"/>
      <c r="M277" s="186"/>
      <c r="N277" s="186"/>
      <c r="O277" s="186"/>
      <c r="P277" s="186"/>
      <c r="Q277" s="186"/>
      <c r="R277" s="186"/>
      <c r="S277" s="186"/>
      <c r="T277" s="186"/>
      <c r="U277" s="187"/>
      <c r="V277" s="188" t="s">
        <v>354</v>
      </c>
      <c r="W277" s="189"/>
      <c r="X277" s="189"/>
      <c r="Y277" s="189"/>
      <c r="Z277" s="189"/>
      <c r="AA277" s="190"/>
      <c r="AB277" s="191">
        <v>2.4000000000000001E-4</v>
      </c>
      <c r="AC277" s="192"/>
      <c r="AD277" s="192"/>
      <c r="AE277" s="192"/>
      <c r="AF277" s="193"/>
      <c r="AG277" s="69" t="s">
        <v>23</v>
      </c>
      <c r="AH277" s="70"/>
      <c r="AI277" s="70"/>
      <c r="AJ277" s="70"/>
      <c r="AK277" s="70"/>
      <c r="AL277" s="71">
        <f t="shared" si="4"/>
        <v>3</v>
      </c>
      <c r="AM277" s="72"/>
      <c r="AN277" s="72"/>
      <c r="AO277" s="73"/>
      <c r="AP277" s="194"/>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c r="BV277" s="59"/>
      <c r="BW277" s="59"/>
      <c r="BX277" s="59"/>
      <c r="BY277" s="102"/>
      <c r="BZ277" s="60">
        <v>0</v>
      </c>
      <c r="CA277" s="59"/>
      <c r="CB277" s="59"/>
      <c r="CC277" s="59">
        <v>1</v>
      </c>
      <c r="CD277" s="59"/>
      <c r="CE277" s="59"/>
      <c r="CF277" s="59">
        <v>0</v>
      </c>
      <c r="CG277" s="59"/>
      <c r="CH277" s="59"/>
      <c r="CI277" s="59">
        <v>0</v>
      </c>
      <c r="CJ277" s="59"/>
      <c r="CK277" s="59"/>
      <c r="CL277" s="59">
        <v>0</v>
      </c>
      <c r="CM277" s="59"/>
      <c r="CN277" s="59"/>
      <c r="CO277" s="59">
        <v>1</v>
      </c>
      <c r="CP277" s="59"/>
      <c r="CQ277" s="59"/>
      <c r="CR277" s="59">
        <v>0</v>
      </c>
      <c r="CS277" s="59"/>
      <c r="CT277" s="59"/>
      <c r="CU277" s="59">
        <v>0</v>
      </c>
      <c r="CV277" s="59"/>
      <c r="CW277" s="59"/>
      <c r="CX277" s="59">
        <v>0</v>
      </c>
      <c r="CY277" s="59"/>
      <c r="CZ277" s="59"/>
      <c r="DA277" s="59">
        <v>1</v>
      </c>
      <c r="DB277" s="59"/>
      <c r="DC277" s="59"/>
      <c r="DD277" s="59">
        <v>0</v>
      </c>
      <c r="DE277" s="59"/>
      <c r="DF277" s="59"/>
      <c r="DG277" s="59">
        <v>0</v>
      </c>
      <c r="DH277" s="59"/>
      <c r="DI277" s="102"/>
      <c r="DJ277" s="60"/>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102"/>
      <c r="ET277" s="60"/>
      <c r="EU277" s="59"/>
      <c r="EV277" s="59"/>
      <c r="EW277" s="59"/>
      <c r="EX277" s="59"/>
      <c r="EY277" s="59"/>
      <c r="EZ277" s="59"/>
      <c r="FA277" s="59"/>
      <c r="FB277" s="59"/>
      <c r="FC277" s="59"/>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102"/>
      <c r="GD277" s="60"/>
      <c r="GE277" s="59"/>
      <c r="GF277" s="59"/>
      <c r="GG277" s="59"/>
      <c r="GH277" s="59"/>
      <c r="GI277" s="59"/>
      <c r="GJ277" s="59"/>
      <c r="GK277" s="59"/>
      <c r="GL277" s="59"/>
      <c r="GM277" s="59"/>
      <c r="GN277" s="59"/>
      <c r="GO277" s="59"/>
      <c r="GP277" s="59"/>
      <c r="GQ277" s="59"/>
      <c r="GR277" s="59"/>
      <c r="GS277" s="59"/>
      <c r="GT277" s="59"/>
      <c r="GU277" s="59"/>
      <c r="GV277" s="59"/>
      <c r="GW277" s="59"/>
      <c r="GX277" s="59"/>
      <c r="GY277" s="59"/>
      <c r="GZ277" s="59"/>
      <c r="HA277" s="59"/>
      <c r="HB277" s="59"/>
      <c r="HC277" s="59"/>
      <c r="HD277" s="59"/>
      <c r="HE277" s="59"/>
      <c r="HF277" s="59"/>
      <c r="HG277" s="59"/>
      <c r="HH277" s="59"/>
      <c r="HI277" s="59"/>
      <c r="HJ277" s="59"/>
      <c r="HK277" s="59"/>
      <c r="HL277" s="59"/>
      <c r="HM277" s="102"/>
    </row>
    <row r="278" spans="2:221" ht="18" customHeight="1" x14ac:dyDescent="0.2">
      <c r="B278" s="135"/>
      <c r="C278" s="136"/>
      <c r="D278" s="136"/>
      <c r="E278" s="136"/>
      <c r="F278" s="136"/>
      <c r="G278" s="136"/>
      <c r="H278" s="136"/>
      <c r="I278" s="136"/>
      <c r="J278" s="136"/>
      <c r="K278" s="136"/>
      <c r="L278" s="136"/>
      <c r="M278" s="136"/>
      <c r="N278" s="136"/>
      <c r="O278" s="136"/>
      <c r="P278" s="136"/>
      <c r="Q278" s="136"/>
      <c r="R278" s="136"/>
      <c r="S278" s="136"/>
      <c r="T278" s="136"/>
      <c r="U278" s="137"/>
      <c r="V278" s="141"/>
      <c r="W278" s="142"/>
      <c r="X278" s="142"/>
      <c r="Y278" s="142"/>
      <c r="Z278" s="142"/>
      <c r="AA278" s="143"/>
      <c r="AB278" s="147"/>
      <c r="AC278" s="148"/>
      <c r="AD278" s="148"/>
      <c r="AE278" s="148"/>
      <c r="AF278" s="149"/>
      <c r="AG278" s="69" t="s">
        <v>24</v>
      </c>
      <c r="AH278" s="70"/>
      <c r="AI278" s="70"/>
      <c r="AJ278" s="70"/>
      <c r="AK278" s="70"/>
      <c r="AL278" s="71">
        <f t="shared" si="4"/>
        <v>3</v>
      </c>
      <c r="AM278" s="72"/>
      <c r="AN278" s="72"/>
      <c r="AO278" s="73"/>
      <c r="AP278" s="74"/>
      <c r="AQ278" s="59"/>
      <c r="AR278" s="59"/>
      <c r="AS278" s="59"/>
      <c r="AT278" s="59"/>
      <c r="AU278" s="59"/>
      <c r="AV278" s="59"/>
      <c r="AW278" s="59"/>
      <c r="AX278" s="59"/>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c r="BV278" s="59"/>
      <c r="BW278" s="59"/>
      <c r="BX278" s="59"/>
      <c r="BY278" s="102"/>
      <c r="BZ278" s="437">
        <v>0</v>
      </c>
      <c r="CA278" s="388"/>
      <c r="CB278" s="388"/>
      <c r="CC278" s="388">
        <v>0</v>
      </c>
      <c r="CD278" s="388"/>
      <c r="CE278" s="388"/>
      <c r="CF278" s="388">
        <v>0</v>
      </c>
      <c r="CG278" s="388"/>
      <c r="CH278" s="388"/>
      <c r="CI278" s="59">
        <v>0</v>
      </c>
      <c r="CJ278" s="59"/>
      <c r="CK278" s="59"/>
      <c r="CL278" s="59">
        <v>0</v>
      </c>
      <c r="CM278" s="59"/>
      <c r="CN278" s="59"/>
      <c r="CO278" s="59">
        <v>0</v>
      </c>
      <c r="CP278" s="59"/>
      <c r="CQ278" s="59"/>
      <c r="CR278" s="59">
        <v>0</v>
      </c>
      <c r="CS278" s="59"/>
      <c r="CT278" s="59"/>
      <c r="CU278" s="59">
        <v>0</v>
      </c>
      <c r="CV278" s="59"/>
      <c r="CW278" s="59"/>
      <c r="CX278" s="59">
        <v>3</v>
      </c>
      <c r="CY278" s="59"/>
      <c r="CZ278" s="59"/>
      <c r="DA278" s="59">
        <v>0</v>
      </c>
      <c r="DB278" s="59"/>
      <c r="DC278" s="59"/>
      <c r="DD278" s="59">
        <v>0</v>
      </c>
      <c r="DE278" s="59"/>
      <c r="DF278" s="59"/>
      <c r="DG278" s="59">
        <v>0</v>
      </c>
      <c r="DH278" s="59"/>
      <c r="DI278" s="102"/>
      <c r="DJ278" s="60"/>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102"/>
      <c r="ET278" s="60"/>
      <c r="EU278" s="59"/>
      <c r="EV278" s="59"/>
      <c r="EW278" s="59"/>
      <c r="EX278" s="59"/>
      <c r="EY278" s="59"/>
      <c r="EZ278" s="59"/>
      <c r="FA278" s="59"/>
      <c r="FB278" s="59"/>
      <c r="FC278" s="59"/>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102"/>
      <c r="GD278" s="60"/>
      <c r="GE278" s="59"/>
      <c r="GF278" s="59"/>
      <c r="GG278" s="59"/>
      <c r="GH278" s="59"/>
      <c r="GI278" s="59"/>
      <c r="GJ278" s="59"/>
      <c r="GK278" s="59"/>
      <c r="GL278" s="59"/>
      <c r="GM278" s="59"/>
      <c r="GN278" s="59"/>
      <c r="GO278" s="59"/>
      <c r="GP278" s="59"/>
      <c r="GQ278" s="59"/>
      <c r="GR278" s="59"/>
      <c r="GS278" s="59"/>
      <c r="GT278" s="59"/>
      <c r="GU278" s="59"/>
      <c r="GV278" s="59"/>
      <c r="GW278" s="59"/>
      <c r="GX278" s="59"/>
      <c r="GY278" s="59"/>
      <c r="GZ278" s="59"/>
      <c r="HA278" s="59"/>
      <c r="HB278" s="59"/>
      <c r="HC278" s="59"/>
      <c r="HD278" s="59"/>
      <c r="HE278" s="59"/>
      <c r="HF278" s="59"/>
      <c r="HG278" s="59"/>
      <c r="HH278" s="59"/>
      <c r="HI278" s="59"/>
      <c r="HJ278" s="59"/>
      <c r="HK278" s="59"/>
      <c r="HL278" s="59"/>
      <c r="HM278" s="102"/>
    </row>
    <row r="279" spans="2:221" ht="18" customHeight="1" x14ac:dyDescent="0.2">
      <c r="B279" s="161" t="s">
        <v>298</v>
      </c>
      <c r="C279" s="162"/>
      <c r="D279" s="162"/>
      <c r="E279" s="162"/>
      <c r="F279" s="162"/>
      <c r="G279" s="162"/>
      <c r="H279" s="162"/>
      <c r="I279" s="162"/>
      <c r="J279" s="162"/>
      <c r="K279" s="162"/>
      <c r="L279" s="162"/>
      <c r="M279" s="162"/>
      <c r="N279" s="162"/>
      <c r="O279" s="162"/>
      <c r="P279" s="162"/>
      <c r="Q279" s="162"/>
      <c r="R279" s="162"/>
      <c r="S279" s="162"/>
      <c r="T279" s="162"/>
      <c r="U279" s="163"/>
      <c r="V279" s="167" t="s">
        <v>355</v>
      </c>
      <c r="W279" s="168"/>
      <c r="X279" s="168"/>
      <c r="Y279" s="168"/>
      <c r="Z279" s="168"/>
      <c r="AA279" s="169"/>
      <c r="AB279" s="173">
        <v>1.3699999999999999E-3</v>
      </c>
      <c r="AC279" s="174"/>
      <c r="AD279" s="174"/>
      <c r="AE279" s="174"/>
      <c r="AF279" s="175"/>
      <c r="AG279" s="91" t="s">
        <v>23</v>
      </c>
      <c r="AH279" s="92"/>
      <c r="AI279" s="92"/>
      <c r="AJ279" s="92"/>
      <c r="AK279" s="92"/>
      <c r="AL279" s="93">
        <f t="shared" si="4"/>
        <v>4</v>
      </c>
      <c r="AM279" s="94"/>
      <c r="AN279" s="94"/>
      <c r="AO279" s="95"/>
      <c r="AP279" s="179"/>
      <c r="AQ279" s="64"/>
      <c r="AR279" s="64"/>
      <c r="AS279" s="64">
        <v>1</v>
      </c>
      <c r="AT279" s="64"/>
      <c r="AU279" s="64"/>
      <c r="AV279" s="64"/>
      <c r="AW279" s="64"/>
      <c r="AX279" s="64"/>
      <c r="AY279" s="64"/>
      <c r="AZ279" s="64"/>
      <c r="BA279" s="64"/>
      <c r="BB279" s="64"/>
      <c r="BC279" s="64"/>
      <c r="BD279" s="64"/>
      <c r="BE279" s="64"/>
      <c r="BF279" s="64"/>
      <c r="BG279" s="64"/>
      <c r="BH279" s="64"/>
      <c r="BI279" s="64"/>
      <c r="BJ279" s="64"/>
      <c r="BK279" s="64">
        <v>1</v>
      </c>
      <c r="BL279" s="64"/>
      <c r="BM279" s="64"/>
      <c r="BN279" s="64"/>
      <c r="BO279" s="64"/>
      <c r="BP279" s="64"/>
      <c r="BQ279" s="64"/>
      <c r="BR279" s="64"/>
      <c r="BS279" s="64"/>
      <c r="BT279" s="64"/>
      <c r="BU279" s="64"/>
      <c r="BV279" s="64"/>
      <c r="BW279" s="64"/>
      <c r="BX279" s="64"/>
      <c r="BY279" s="103"/>
      <c r="BZ279" s="180">
        <v>0</v>
      </c>
      <c r="CA279" s="64"/>
      <c r="CB279" s="64"/>
      <c r="CC279" s="64">
        <v>1</v>
      </c>
      <c r="CD279" s="64"/>
      <c r="CE279" s="64"/>
      <c r="CF279" s="64">
        <v>0</v>
      </c>
      <c r="CG279" s="64"/>
      <c r="CH279" s="64"/>
      <c r="CI279" s="64">
        <v>0</v>
      </c>
      <c r="CJ279" s="64"/>
      <c r="CK279" s="64"/>
      <c r="CL279" s="64">
        <v>0</v>
      </c>
      <c r="CM279" s="64"/>
      <c r="CN279" s="64"/>
      <c r="CO279" s="64">
        <v>0</v>
      </c>
      <c r="CP279" s="64"/>
      <c r="CQ279" s="64"/>
      <c r="CR279" s="64">
        <v>0</v>
      </c>
      <c r="CS279" s="64"/>
      <c r="CT279" s="64"/>
      <c r="CU279" s="64">
        <v>1</v>
      </c>
      <c r="CV279" s="64"/>
      <c r="CW279" s="64"/>
      <c r="CX279" s="64">
        <v>0</v>
      </c>
      <c r="CY279" s="64"/>
      <c r="CZ279" s="64"/>
      <c r="DA279" s="64">
        <v>0</v>
      </c>
      <c r="DB279" s="64"/>
      <c r="DC279" s="64"/>
      <c r="DD279" s="64">
        <v>0</v>
      </c>
      <c r="DE279" s="64"/>
      <c r="DF279" s="64"/>
      <c r="DG279" s="64">
        <v>0</v>
      </c>
      <c r="DH279" s="64"/>
      <c r="DI279" s="103"/>
      <c r="DJ279" s="180"/>
      <c r="DK279" s="64"/>
      <c r="DL279" s="64"/>
      <c r="DM279" s="64"/>
      <c r="DN279" s="64"/>
      <c r="DO279" s="64"/>
      <c r="DP279" s="64"/>
      <c r="DQ279" s="64"/>
      <c r="DR279" s="64"/>
      <c r="DS279" s="64"/>
      <c r="DT279" s="64"/>
      <c r="DU279" s="64"/>
      <c r="DV279" s="64"/>
      <c r="DW279" s="64"/>
      <c r="DX279" s="64"/>
      <c r="DY279" s="64"/>
      <c r="DZ279" s="64"/>
      <c r="EA279" s="64"/>
      <c r="EB279" s="64"/>
      <c r="EC279" s="64"/>
      <c r="ED279" s="64"/>
      <c r="EE279" s="64"/>
      <c r="EF279" s="64"/>
      <c r="EG279" s="64"/>
      <c r="EH279" s="64"/>
      <c r="EI279" s="64"/>
      <c r="EJ279" s="64"/>
      <c r="EK279" s="64"/>
      <c r="EL279" s="64"/>
      <c r="EM279" s="64"/>
      <c r="EN279" s="64"/>
      <c r="EO279" s="64"/>
      <c r="EP279" s="64"/>
      <c r="EQ279" s="64"/>
      <c r="ER279" s="64"/>
      <c r="ES279" s="103"/>
      <c r="ET279" s="180"/>
      <c r="EU279" s="64"/>
      <c r="EV279" s="64"/>
      <c r="EW279" s="64"/>
      <c r="EX279" s="64"/>
      <c r="EY279" s="64"/>
      <c r="EZ279" s="64"/>
      <c r="FA279" s="64"/>
      <c r="FB279" s="64"/>
      <c r="FC279" s="64"/>
      <c r="FD279" s="64"/>
      <c r="FE279" s="64"/>
      <c r="FF279" s="64"/>
      <c r="FG279" s="64"/>
      <c r="FH279" s="64"/>
      <c r="FI279" s="64"/>
      <c r="FJ279" s="64"/>
      <c r="FK279" s="64"/>
      <c r="FL279" s="64"/>
      <c r="FM279" s="64"/>
      <c r="FN279" s="64"/>
      <c r="FO279" s="64"/>
      <c r="FP279" s="64"/>
      <c r="FQ279" s="64"/>
      <c r="FR279" s="64"/>
      <c r="FS279" s="64"/>
      <c r="FT279" s="64"/>
      <c r="FU279" s="64"/>
      <c r="FV279" s="64"/>
      <c r="FW279" s="64"/>
      <c r="FX279" s="64"/>
      <c r="FY279" s="64"/>
      <c r="FZ279" s="64"/>
      <c r="GA279" s="64"/>
      <c r="GB279" s="64"/>
      <c r="GC279" s="103"/>
      <c r="GD279" s="180"/>
      <c r="GE279" s="64"/>
      <c r="GF279" s="64"/>
      <c r="GG279" s="64"/>
      <c r="GH279" s="64"/>
      <c r="GI279" s="64"/>
      <c r="GJ279" s="64"/>
      <c r="GK279" s="64"/>
      <c r="GL279" s="64"/>
      <c r="GM279" s="64"/>
      <c r="GN279" s="64"/>
      <c r="GO279" s="64"/>
      <c r="GP279" s="64"/>
      <c r="GQ279" s="64"/>
      <c r="GR279" s="64"/>
      <c r="GS279" s="64"/>
      <c r="GT279" s="64"/>
      <c r="GU279" s="64"/>
      <c r="GV279" s="64"/>
      <c r="GW279" s="64"/>
      <c r="GX279" s="64"/>
      <c r="GY279" s="64"/>
      <c r="GZ279" s="64"/>
      <c r="HA279" s="64"/>
      <c r="HB279" s="64"/>
      <c r="HC279" s="64"/>
      <c r="HD279" s="64"/>
      <c r="HE279" s="64"/>
      <c r="HF279" s="64"/>
      <c r="HG279" s="64"/>
      <c r="HH279" s="64"/>
      <c r="HI279" s="64"/>
      <c r="HJ279" s="64"/>
      <c r="HK279" s="64"/>
      <c r="HL279" s="64"/>
      <c r="HM279" s="103"/>
    </row>
    <row r="280" spans="2:221" ht="18" customHeight="1" x14ac:dyDescent="0.2">
      <c r="B280" s="164"/>
      <c r="C280" s="165"/>
      <c r="D280" s="165"/>
      <c r="E280" s="165"/>
      <c r="F280" s="165"/>
      <c r="G280" s="165"/>
      <c r="H280" s="165"/>
      <c r="I280" s="165"/>
      <c r="J280" s="165"/>
      <c r="K280" s="165"/>
      <c r="L280" s="165"/>
      <c r="M280" s="165"/>
      <c r="N280" s="165"/>
      <c r="O280" s="165"/>
      <c r="P280" s="165"/>
      <c r="Q280" s="165"/>
      <c r="R280" s="165"/>
      <c r="S280" s="165"/>
      <c r="T280" s="165"/>
      <c r="U280" s="166"/>
      <c r="V280" s="170"/>
      <c r="W280" s="171"/>
      <c r="X280" s="171"/>
      <c r="Y280" s="171"/>
      <c r="Z280" s="171"/>
      <c r="AA280" s="172"/>
      <c r="AB280" s="176"/>
      <c r="AC280" s="177"/>
      <c r="AD280" s="177"/>
      <c r="AE280" s="177"/>
      <c r="AF280" s="178"/>
      <c r="AG280" s="91" t="s">
        <v>24</v>
      </c>
      <c r="AH280" s="92"/>
      <c r="AI280" s="92"/>
      <c r="AJ280" s="92"/>
      <c r="AK280" s="92"/>
      <c r="AL280" s="93">
        <f t="shared" si="4"/>
        <v>4</v>
      </c>
      <c r="AM280" s="94"/>
      <c r="AN280" s="94"/>
      <c r="AO280" s="95"/>
      <c r="AP280" s="96"/>
      <c r="AQ280" s="64"/>
      <c r="AR280" s="64"/>
      <c r="AS280" s="96">
        <v>1</v>
      </c>
      <c r="AT280" s="64"/>
      <c r="AU280" s="64"/>
      <c r="AV280" s="64"/>
      <c r="AW280" s="64"/>
      <c r="AX280" s="64"/>
      <c r="AY280" s="64"/>
      <c r="AZ280" s="64"/>
      <c r="BA280" s="64"/>
      <c r="BB280" s="64"/>
      <c r="BC280" s="64"/>
      <c r="BD280" s="64"/>
      <c r="BE280" s="64"/>
      <c r="BF280" s="64"/>
      <c r="BG280" s="64"/>
      <c r="BH280" s="64"/>
      <c r="BI280" s="64"/>
      <c r="BJ280" s="64"/>
      <c r="BK280" s="96">
        <v>1</v>
      </c>
      <c r="BL280" s="64"/>
      <c r="BM280" s="64"/>
      <c r="BN280" s="64"/>
      <c r="BO280" s="64"/>
      <c r="BP280" s="64"/>
      <c r="BQ280" s="64"/>
      <c r="BR280" s="64"/>
      <c r="BS280" s="64"/>
      <c r="BT280" s="64"/>
      <c r="BU280" s="64"/>
      <c r="BV280" s="64"/>
      <c r="BW280" s="64"/>
      <c r="BX280" s="64"/>
      <c r="BY280" s="103"/>
      <c r="BZ280" s="180">
        <v>0</v>
      </c>
      <c r="CA280" s="64"/>
      <c r="CB280" s="64"/>
      <c r="CC280" s="64">
        <v>1</v>
      </c>
      <c r="CD280" s="64"/>
      <c r="CE280" s="64"/>
      <c r="CF280" s="64">
        <v>0</v>
      </c>
      <c r="CG280" s="64"/>
      <c r="CH280" s="64"/>
      <c r="CI280" s="64">
        <v>0</v>
      </c>
      <c r="CJ280" s="64"/>
      <c r="CK280" s="64"/>
      <c r="CL280" s="64">
        <v>0</v>
      </c>
      <c r="CM280" s="64"/>
      <c r="CN280" s="64"/>
      <c r="CO280" s="64">
        <v>0</v>
      </c>
      <c r="CP280" s="64"/>
      <c r="CQ280" s="64"/>
      <c r="CR280" s="64">
        <v>0</v>
      </c>
      <c r="CS280" s="64"/>
      <c r="CT280" s="64"/>
      <c r="CU280" s="64">
        <v>1</v>
      </c>
      <c r="CV280" s="64"/>
      <c r="CW280" s="64"/>
      <c r="CX280" s="64">
        <v>0</v>
      </c>
      <c r="CY280" s="64"/>
      <c r="CZ280" s="64"/>
      <c r="DA280" s="64">
        <v>0</v>
      </c>
      <c r="DB280" s="64"/>
      <c r="DC280" s="64"/>
      <c r="DD280" s="64">
        <v>0</v>
      </c>
      <c r="DE280" s="64"/>
      <c r="DF280" s="64"/>
      <c r="DG280" s="64">
        <v>0</v>
      </c>
      <c r="DH280" s="64"/>
      <c r="DI280" s="103"/>
      <c r="DJ280" s="180"/>
      <c r="DK280" s="64"/>
      <c r="DL280" s="64"/>
      <c r="DM280" s="64"/>
      <c r="DN280" s="64"/>
      <c r="DO280" s="64"/>
      <c r="DP280" s="64"/>
      <c r="DQ280" s="64"/>
      <c r="DR280" s="64"/>
      <c r="DS280" s="64"/>
      <c r="DT280" s="64"/>
      <c r="DU280" s="64"/>
      <c r="DV280" s="64"/>
      <c r="DW280" s="64"/>
      <c r="DX280" s="64"/>
      <c r="DY280" s="64"/>
      <c r="DZ280" s="64"/>
      <c r="EA280" s="64"/>
      <c r="EB280" s="64"/>
      <c r="EC280" s="64"/>
      <c r="ED280" s="64"/>
      <c r="EE280" s="64"/>
      <c r="EF280" s="64"/>
      <c r="EG280" s="64"/>
      <c r="EH280" s="64"/>
      <c r="EI280" s="64"/>
      <c r="EJ280" s="64"/>
      <c r="EK280" s="64"/>
      <c r="EL280" s="64"/>
      <c r="EM280" s="64"/>
      <c r="EN280" s="64"/>
      <c r="EO280" s="64"/>
      <c r="EP280" s="64"/>
      <c r="EQ280" s="64"/>
      <c r="ER280" s="64"/>
      <c r="ES280" s="103"/>
      <c r="ET280" s="180"/>
      <c r="EU280" s="64"/>
      <c r="EV280" s="64"/>
      <c r="EW280" s="64"/>
      <c r="EX280" s="64"/>
      <c r="EY280" s="64"/>
      <c r="EZ280" s="64"/>
      <c r="FA280" s="64"/>
      <c r="FB280" s="64"/>
      <c r="FC280" s="64"/>
      <c r="FD280" s="64"/>
      <c r="FE280" s="64"/>
      <c r="FF280" s="64"/>
      <c r="FG280" s="64"/>
      <c r="FH280" s="64"/>
      <c r="FI280" s="64"/>
      <c r="FJ280" s="64"/>
      <c r="FK280" s="64"/>
      <c r="FL280" s="64"/>
      <c r="FM280" s="64"/>
      <c r="FN280" s="64"/>
      <c r="FO280" s="64"/>
      <c r="FP280" s="64"/>
      <c r="FQ280" s="64"/>
      <c r="FR280" s="64"/>
      <c r="FS280" s="64"/>
      <c r="FT280" s="64"/>
      <c r="FU280" s="64"/>
      <c r="FV280" s="64"/>
      <c r="FW280" s="64"/>
      <c r="FX280" s="64"/>
      <c r="FY280" s="64"/>
      <c r="FZ280" s="64"/>
      <c r="GA280" s="64"/>
      <c r="GB280" s="64"/>
      <c r="GC280" s="103"/>
      <c r="GD280" s="180"/>
      <c r="GE280" s="64"/>
      <c r="GF280" s="64"/>
      <c r="GG280" s="64"/>
      <c r="GH280" s="64"/>
      <c r="GI280" s="64"/>
      <c r="GJ280" s="64"/>
      <c r="GK280" s="64"/>
      <c r="GL280" s="64"/>
      <c r="GM280" s="64"/>
      <c r="GN280" s="64"/>
      <c r="GO280" s="64"/>
      <c r="GP280" s="64"/>
      <c r="GQ280" s="64"/>
      <c r="GR280" s="64"/>
      <c r="GS280" s="64"/>
      <c r="GT280" s="64"/>
      <c r="GU280" s="64"/>
      <c r="GV280" s="64"/>
      <c r="GW280" s="64"/>
      <c r="GX280" s="64"/>
      <c r="GY280" s="64"/>
      <c r="GZ280" s="64"/>
      <c r="HA280" s="64"/>
      <c r="HB280" s="64"/>
      <c r="HC280" s="64"/>
      <c r="HD280" s="64"/>
      <c r="HE280" s="64"/>
      <c r="HF280" s="64"/>
      <c r="HG280" s="64"/>
      <c r="HH280" s="64"/>
      <c r="HI280" s="64"/>
      <c r="HJ280" s="64"/>
      <c r="HK280" s="64"/>
      <c r="HL280" s="64"/>
      <c r="HM280" s="103"/>
    </row>
    <row r="281" spans="2:221" ht="18" customHeight="1" x14ac:dyDescent="0.2">
      <c r="B281" s="185" t="s">
        <v>299</v>
      </c>
      <c r="C281" s="186"/>
      <c r="D281" s="186"/>
      <c r="E281" s="186"/>
      <c r="F281" s="186"/>
      <c r="G281" s="186"/>
      <c r="H281" s="186"/>
      <c r="I281" s="186"/>
      <c r="J281" s="186"/>
      <c r="K281" s="186"/>
      <c r="L281" s="186"/>
      <c r="M281" s="186"/>
      <c r="N281" s="186"/>
      <c r="O281" s="186"/>
      <c r="P281" s="186"/>
      <c r="Q281" s="186"/>
      <c r="R281" s="186"/>
      <c r="S281" s="186"/>
      <c r="T281" s="186"/>
      <c r="U281" s="187"/>
      <c r="V281" s="188" t="s">
        <v>356</v>
      </c>
      <c r="W281" s="189"/>
      <c r="X281" s="189"/>
      <c r="Y281" s="189"/>
      <c r="Z281" s="189"/>
      <c r="AA281" s="190"/>
      <c r="AB281" s="191">
        <v>1.9E-3</v>
      </c>
      <c r="AC281" s="192"/>
      <c r="AD281" s="192"/>
      <c r="AE281" s="192"/>
      <c r="AF281" s="193"/>
      <c r="AG281" s="69" t="s">
        <v>23</v>
      </c>
      <c r="AH281" s="70"/>
      <c r="AI281" s="70"/>
      <c r="AJ281" s="70"/>
      <c r="AK281" s="70"/>
      <c r="AL281" s="71">
        <f t="shared" si="4"/>
        <v>8</v>
      </c>
      <c r="AM281" s="72"/>
      <c r="AN281" s="72"/>
      <c r="AO281" s="73"/>
      <c r="AP281" s="194"/>
      <c r="AQ281" s="59"/>
      <c r="AR281" s="59"/>
      <c r="AS281" s="59"/>
      <c r="AT281" s="59"/>
      <c r="AU281" s="59"/>
      <c r="AV281" s="59">
        <v>1</v>
      </c>
      <c r="AW281" s="59"/>
      <c r="AX281" s="59"/>
      <c r="AY281" s="59"/>
      <c r="AZ281" s="59"/>
      <c r="BA281" s="59"/>
      <c r="BB281" s="59"/>
      <c r="BC281" s="59"/>
      <c r="BD281" s="59"/>
      <c r="BE281" s="59">
        <v>1</v>
      </c>
      <c r="BF281" s="59"/>
      <c r="BG281" s="59"/>
      <c r="BH281" s="59"/>
      <c r="BI281" s="59"/>
      <c r="BJ281" s="59"/>
      <c r="BK281" s="59"/>
      <c r="BL281" s="59"/>
      <c r="BM281" s="59"/>
      <c r="BN281" s="59">
        <v>1</v>
      </c>
      <c r="BO281" s="59"/>
      <c r="BP281" s="59"/>
      <c r="BQ281" s="59"/>
      <c r="BR281" s="59"/>
      <c r="BS281" s="59"/>
      <c r="BT281" s="59"/>
      <c r="BU281" s="59"/>
      <c r="BV281" s="59"/>
      <c r="BW281" s="59">
        <v>1</v>
      </c>
      <c r="BX281" s="59"/>
      <c r="BY281" s="102"/>
      <c r="BZ281" s="60">
        <v>0</v>
      </c>
      <c r="CA281" s="59"/>
      <c r="CB281" s="59"/>
      <c r="CC281" s="59">
        <v>0</v>
      </c>
      <c r="CD281" s="59"/>
      <c r="CE281" s="59"/>
      <c r="CF281" s="59">
        <v>1</v>
      </c>
      <c r="CG281" s="59"/>
      <c r="CH281" s="59"/>
      <c r="CI281" s="59">
        <v>0</v>
      </c>
      <c r="CJ281" s="59"/>
      <c r="CK281" s="59"/>
      <c r="CL281" s="59">
        <v>0</v>
      </c>
      <c r="CM281" s="59"/>
      <c r="CN281" s="59"/>
      <c r="CO281" s="59">
        <v>1</v>
      </c>
      <c r="CP281" s="59"/>
      <c r="CQ281" s="59"/>
      <c r="CR281" s="59">
        <v>0</v>
      </c>
      <c r="CS281" s="59"/>
      <c r="CT281" s="59"/>
      <c r="CU281" s="59">
        <v>0</v>
      </c>
      <c r="CV281" s="59"/>
      <c r="CW281" s="59"/>
      <c r="CX281" s="59">
        <v>1</v>
      </c>
      <c r="CY281" s="59"/>
      <c r="CZ281" s="59"/>
      <c r="DA281" s="59">
        <v>0</v>
      </c>
      <c r="DB281" s="59"/>
      <c r="DC281" s="59"/>
      <c r="DD281" s="59">
        <v>0</v>
      </c>
      <c r="DE281" s="59"/>
      <c r="DF281" s="59"/>
      <c r="DG281" s="59">
        <v>1</v>
      </c>
      <c r="DH281" s="59"/>
      <c r="DI281" s="102"/>
      <c r="DJ281" s="60"/>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102"/>
      <c r="ET281" s="60"/>
      <c r="EU281" s="59"/>
      <c r="EV281" s="59"/>
      <c r="EW281" s="59"/>
      <c r="EX281" s="59"/>
      <c r="EY281" s="59"/>
      <c r="EZ281" s="59"/>
      <c r="FA281" s="59"/>
      <c r="FB281" s="59"/>
      <c r="FC281" s="59"/>
      <c r="FD281" s="59"/>
      <c r="FE281" s="59"/>
      <c r="FF281" s="59"/>
      <c r="FG281" s="59"/>
      <c r="FH281" s="59"/>
      <c r="FI281" s="59"/>
      <c r="FJ281" s="59"/>
      <c r="FK281" s="59"/>
      <c r="FL281" s="59"/>
      <c r="FM281" s="59"/>
      <c r="FN281" s="59"/>
      <c r="FO281" s="59"/>
      <c r="FP281" s="59"/>
      <c r="FQ281" s="59"/>
      <c r="FR281" s="59"/>
      <c r="FS281" s="59"/>
      <c r="FT281" s="59"/>
      <c r="FU281" s="59"/>
      <c r="FV281" s="59"/>
      <c r="FW281" s="59"/>
      <c r="FX281" s="59"/>
      <c r="FY281" s="59"/>
      <c r="FZ281" s="59"/>
      <c r="GA281" s="59"/>
      <c r="GB281" s="59"/>
      <c r="GC281" s="102"/>
      <c r="GD281" s="60"/>
      <c r="GE281" s="59"/>
      <c r="GF281" s="59"/>
      <c r="GG281" s="59"/>
      <c r="GH281" s="59"/>
      <c r="GI281" s="59"/>
      <c r="GJ281" s="59"/>
      <c r="GK281" s="59"/>
      <c r="GL281" s="59"/>
      <c r="GM281" s="59"/>
      <c r="GN281" s="59"/>
      <c r="GO281" s="59"/>
      <c r="GP281" s="59"/>
      <c r="GQ281" s="59"/>
      <c r="GR281" s="59"/>
      <c r="GS281" s="59"/>
      <c r="GT281" s="59"/>
      <c r="GU281" s="59"/>
      <c r="GV281" s="59"/>
      <c r="GW281" s="59"/>
      <c r="GX281" s="59"/>
      <c r="GY281" s="59"/>
      <c r="GZ281" s="59"/>
      <c r="HA281" s="59"/>
      <c r="HB281" s="59"/>
      <c r="HC281" s="59"/>
      <c r="HD281" s="59"/>
      <c r="HE281" s="59"/>
      <c r="HF281" s="59"/>
      <c r="HG281" s="59"/>
      <c r="HH281" s="59"/>
      <c r="HI281" s="59"/>
      <c r="HJ281" s="59"/>
      <c r="HK281" s="59"/>
      <c r="HL281" s="59"/>
      <c r="HM281" s="102"/>
    </row>
    <row r="282" spans="2:221" ht="18" customHeight="1" x14ac:dyDescent="0.2">
      <c r="B282" s="135"/>
      <c r="C282" s="136"/>
      <c r="D282" s="136"/>
      <c r="E282" s="136"/>
      <c r="F282" s="136"/>
      <c r="G282" s="136"/>
      <c r="H282" s="136"/>
      <c r="I282" s="136"/>
      <c r="J282" s="136"/>
      <c r="K282" s="136"/>
      <c r="L282" s="136"/>
      <c r="M282" s="136"/>
      <c r="N282" s="136"/>
      <c r="O282" s="136"/>
      <c r="P282" s="136"/>
      <c r="Q282" s="136"/>
      <c r="R282" s="136"/>
      <c r="S282" s="136"/>
      <c r="T282" s="136"/>
      <c r="U282" s="137"/>
      <c r="V282" s="141"/>
      <c r="W282" s="142"/>
      <c r="X282" s="142"/>
      <c r="Y282" s="142"/>
      <c r="Z282" s="142"/>
      <c r="AA282" s="143"/>
      <c r="AB282" s="147"/>
      <c r="AC282" s="148"/>
      <c r="AD282" s="148"/>
      <c r="AE282" s="148"/>
      <c r="AF282" s="149"/>
      <c r="AG282" s="69" t="s">
        <v>24</v>
      </c>
      <c r="AH282" s="70"/>
      <c r="AI282" s="70"/>
      <c r="AJ282" s="70"/>
      <c r="AK282" s="70"/>
      <c r="AL282" s="71">
        <f t="shared" si="4"/>
        <v>5</v>
      </c>
      <c r="AM282" s="72"/>
      <c r="AN282" s="72"/>
      <c r="AO282" s="73"/>
      <c r="AP282" s="74"/>
      <c r="AQ282" s="59"/>
      <c r="AR282" s="59"/>
      <c r="AS282" s="59"/>
      <c r="AT282" s="59"/>
      <c r="AU282" s="59"/>
      <c r="AV282" s="59">
        <v>1</v>
      </c>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c r="BV282" s="59"/>
      <c r="BW282" s="59"/>
      <c r="BX282" s="59"/>
      <c r="BY282" s="59"/>
      <c r="BZ282" s="60">
        <v>0</v>
      </c>
      <c r="CA282" s="59"/>
      <c r="CB282" s="59"/>
      <c r="CC282" s="59">
        <v>0</v>
      </c>
      <c r="CD282" s="59"/>
      <c r="CE282" s="59"/>
      <c r="CF282" s="59">
        <v>1</v>
      </c>
      <c r="CG282" s="59"/>
      <c r="CH282" s="59"/>
      <c r="CI282" s="59">
        <v>0</v>
      </c>
      <c r="CJ282" s="59"/>
      <c r="CK282" s="59"/>
      <c r="CL282" s="59">
        <v>0</v>
      </c>
      <c r="CM282" s="59"/>
      <c r="CN282" s="59"/>
      <c r="CO282" s="59">
        <v>1</v>
      </c>
      <c r="CP282" s="59"/>
      <c r="CQ282" s="59"/>
      <c r="CR282" s="59">
        <v>0</v>
      </c>
      <c r="CS282" s="59"/>
      <c r="CT282" s="59"/>
      <c r="CU282" s="59">
        <v>0</v>
      </c>
      <c r="CV282" s="59"/>
      <c r="CW282" s="59"/>
      <c r="CX282" s="59">
        <v>1</v>
      </c>
      <c r="CY282" s="59"/>
      <c r="CZ282" s="59"/>
      <c r="DA282" s="59">
        <v>0</v>
      </c>
      <c r="DB282" s="59"/>
      <c r="DC282" s="59"/>
      <c r="DD282" s="59">
        <v>0</v>
      </c>
      <c r="DE282" s="59"/>
      <c r="DF282" s="59"/>
      <c r="DG282" s="59">
        <v>1</v>
      </c>
      <c r="DH282" s="59"/>
      <c r="DI282" s="102"/>
      <c r="DJ282" s="60"/>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102"/>
      <c r="ET282" s="60"/>
      <c r="EU282" s="59"/>
      <c r="EV282" s="59"/>
      <c r="EW282" s="59"/>
      <c r="EX282" s="59"/>
      <c r="EY282" s="59"/>
      <c r="EZ282" s="59"/>
      <c r="FA282" s="59"/>
      <c r="FB282" s="59"/>
      <c r="FC282" s="59"/>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102"/>
      <c r="GD282" s="60"/>
      <c r="GE282" s="59"/>
      <c r="GF282" s="59"/>
      <c r="GG282" s="59"/>
      <c r="GH282" s="59"/>
      <c r="GI282" s="59"/>
      <c r="GJ282" s="59"/>
      <c r="GK282" s="59"/>
      <c r="GL282" s="59"/>
      <c r="GM282" s="59"/>
      <c r="GN282" s="59"/>
      <c r="GO282" s="59"/>
      <c r="GP282" s="59"/>
      <c r="GQ282" s="59"/>
      <c r="GR282" s="59"/>
      <c r="GS282" s="59"/>
      <c r="GT282" s="59"/>
      <c r="GU282" s="59"/>
      <c r="GV282" s="59"/>
      <c r="GW282" s="59"/>
      <c r="GX282" s="59"/>
      <c r="GY282" s="59"/>
      <c r="GZ282" s="59"/>
      <c r="HA282" s="59"/>
      <c r="HB282" s="59"/>
      <c r="HC282" s="59"/>
      <c r="HD282" s="59"/>
      <c r="HE282" s="59"/>
      <c r="HF282" s="59"/>
      <c r="HG282" s="59"/>
      <c r="HH282" s="59"/>
      <c r="HI282" s="59"/>
      <c r="HJ282" s="59"/>
      <c r="HK282" s="59"/>
      <c r="HL282" s="59"/>
      <c r="HM282" s="102"/>
    </row>
    <row r="283" spans="2:221" ht="18" customHeight="1" x14ac:dyDescent="0.2">
      <c r="B283" s="161" t="s">
        <v>300</v>
      </c>
      <c r="C283" s="162"/>
      <c r="D283" s="162"/>
      <c r="E283" s="162"/>
      <c r="F283" s="162"/>
      <c r="G283" s="162"/>
      <c r="H283" s="162"/>
      <c r="I283" s="162"/>
      <c r="J283" s="162"/>
      <c r="K283" s="162"/>
      <c r="L283" s="162"/>
      <c r="M283" s="162"/>
      <c r="N283" s="162"/>
      <c r="O283" s="162"/>
      <c r="P283" s="162"/>
      <c r="Q283" s="162"/>
      <c r="R283" s="162"/>
      <c r="S283" s="162"/>
      <c r="T283" s="162"/>
      <c r="U283" s="163"/>
      <c r="V283" s="167" t="s">
        <v>357</v>
      </c>
      <c r="W283" s="168"/>
      <c r="X283" s="168"/>
      <c r="Y283" s="168"/>
      <c r="Z283" s="168"/>
      <c r="AA283" s="169"/>
      <c r="AB283" s="173">
        <v>2.7499999999999998E-3</v>
      </c>
      <c r="AC283" s="174"/>
      <c r="AD283" s="174"/>
      <c r="AE283" s="174"/>
      <c r="AF283" s="175"/>
      <c r="AG283" s="91" t="s">
        <v>23</v>
      </c>
      <c r="AH283" s="92"/>
      <c r="AI283" s="92"/>
      <c r="AJ283" s="92"/>
      <c r="AK283" s="92"/>
      <c r="AL283" s="93">
        <f t="shared" si="4"/>
        <v>8</v>
      </c>
      <c r="AM283" s="94"/>
      <c r="AN283" s="94"/>
      <c r="AO283" s="95"/>
      <c r="AP283" s="179"/>
      <c r="AQ283" s="64"/>
      <c r="AR283" s="64"/>
      <c r="AS283" s="64"/>
      <c r="AT283" s="64"/>
      <c r="AU283" s="64"/>
      <c r="AV283" s="64">
        <v>1</v>
      </c>
      <c r="AW283" s="64"/>
      <c r="AX283" s="64"/>
      <c r="AY283" s="64"/>
      <c r="AZ283" s="64"/>
      <c r="BA283" s="64"/>
      <c r="BB283" s="64"/>
      <c r="BC283" s="64"/>
      <c r="BD283" s="64"/>
      <c r="BE283" s="64">
        <v>1</v>
      </c>
      <c r="BF283" s="64"/>
      <c r="BG283" s="64"/>
      <c r="BH283" s="64"/>
      <c r="BI283" s="64"/>
      <c r="BJ283" s="64"/>
      <c r="BK283" s="64"/>
      <c r="BL283" s="64"/>
      <c r="BM283" s="64"/>
      <c r="BN283" s="64">
        <v>1</v>
      </c>
      <c r="BO283" s="64"/>
      <c r="BP283" s="64"/>
      <c r="BQ283" s="64"/>
      <c r="BR283" s="64"/>
      <c r="BS283" s="64"/>
      <c r="BT283" s="64"/>
      <c r="BU283" s="64"/>
      <c r="BV283" s="64"/>
      <c r="BW283" s="64">
        <v>1</v>
      </c>
      <c r="BX283" s="64"/>
      <c r="BY283" s="103"/>
      <c r="BZ283" s="180">
        <v>0</v>
      </c>
      <c r="CA283" s="64"/>
      <c r="CB283" s="64"/>
      <c r="CC283" s="64">
        <v>0</v>
      </c>
      <c r="CD283" s="64"/>
      <c r="CE283" s="64"/>
      <c r="CF283" s="64">
        <v>1</v>
      </c>
      <c r="CG283" s="64"/>
      <c r="CH283" s="64"/>
      <c r="CI283" s="64">
        <v>0</v>
      </c>
      <c r="CJ283" s="64"/>
      <c r="CK283" s="64"/>
      <c r="CL283" s="64">
        <v>0</v>
      </c>
      <c r="CM283" s="64"/>
      <c r="CN283" s="64"/>
      <c r="CO283" s="64">
        <v>1</v>
      </c>
      <c r="CP283" s="64"/>
      <c r="CQ283" s="64"/>
      <c r="CR283" s="64">
        <v>0</v>
      </c>
      <c r="CS283" s="64"/>
      <c r="CT283" s="64"/>
      <c r="CU283" s="64">
        <v>0</v>
      </c>
      <c r="CV283" s="64"/>
      <c r="CW283" s="64"/>
      <c r="CX283" s="64">
        <v>1</v>
      </c>
      <c r="CY283" s="64"/>
      <c r="CZ283" s="64"/>
      <c r="DA283" s="64">
        <v>0</v>
      </c>
      <c r="DB283" s="64"/>
      <c r="DC283" s="64"/>
      <c r="DD283" s="64">
        <v>0</v>
      </c>
      <c r="DE283" s="64"/>
      <c r="DF283" s="64"/>
      <c r="DG283" s="64">
        <v>1</v>
      </c>
      <c r="DH283" s="64"/>
      <c r="DI283" s="103"/>
      <c r="DJ283" s="180"/>
      <c r="DK283" s="64"/>
      <c r="DL283" s="64"/>
      <c r="DM283" s="64"/>
      <c r="DN283" s="64"/>
      <c r="DO283" s="64"/>
      <c r="DP283" s="64"/>
      <c r="DQ283" s="64"/>
      <c r="DR283" s="64"/>
      <c r="DS283" s="64"/>
      <c r="DT283" s="64"/>
      <c r="DU283" s="64"/>
      <c r="DV283" s="64"/>
      <c r="DW283" s="64"/>
      <c r="DX283" s="64"/>
      <c r="DY283" s="64"/>
      <c r="DZ283" s="64"/>
      <c r="EA283" s="64"/>
      <c r="EB283" s="64"/>
      <c r="EC283" s="64"/>
      <c r="ED283" s="64"/>
      <c r="EE283" s="64"/>
      <c r="EF283" s="64"/>
      <c r="EG283" s="64"/>
      <c r="EH283" s="64"/>
      <c r="EI283" s="64"/>
      <c r="EJ283" s="64"/>
      <c r="EK283" s="64"/>
      <c r="EL283" s="64"/>
      <c r="EM283" s="64"/>
      <c r="EN283" s="64"/>
      <c r="EO283" s="64"/>
      <c r="EP283" s="64"/>
      <c r="EQ283" s="64"/>
      <c r="ER283" s="64"/>
      <c r="ES283" s="103"/>
      <c r="ET283" s="180"/>
      <c r="EU283" s="64"/>
      <c r="EV283" s="64"/>
      <c r="EW283" s="64"/>
      <c r="EX283" s="64"/>
      <c r="EY283" s="64"/>
      <c r="EZ283" s="64"/>
      <c r="FA283" s="64"/>
      <c r="FB283" s="64"/>
      <c r="FC283" s="64"/>
      <c r="FD283" s="64"/>
      <c r="FE283" s="64"/>
      <c r="FF283" s="64"/>
      <c r="FG283" s="64"/>
      <c r="FH283" s="64"/>
      <c r="FI283" s="64"/>
      <c r="FJ283" s="64"/>
      <c r="FK283" s="64"/>
      <c r="FL283" s="64"/>
      <c r="FM283" s="64"/>
      <c r="FN283" s="64"/>
      <c r="FO283" s="64"/>
      <c r="FP283" s="64"/>
      <c r="FQ283" s="64"/>
      <c r="FR283" s="64"/>
      <c r="FS283" s="64"/>
      <c r="FT283" s="64"/>
      <c r="FU283" s="64"/>
      <c r="FV283" s="64"/>
      <c r="FW283" s="64"/>
      <c r="FX283" s="64"/>
      <c r="FY283" s="64"/>
      <c r="FZ283" s="64"/>
      <c r="GA283" s="64"/>
      <c r="GB283" s="64"/>
      <c r="GC283" s="103"/>
      <c r="GD283" s="180"/>
      <c r="GE283" s="64"/>
      <c r="GF283" s="64"/>
      <c r="GG283" s="64"/>
      <c r="GH283" s="64"/>
      <c r="GI283" s="64"/>
      <c r="GJ283" s="64"/>
      <c r="GK283" s="64"/>
      <c r="GL283" s="64"/>
      <c r="GM283" s="64"/>
      <c r="GN283" s="64"/>
      <c r="GO283" s="64"/>
      <c r="GP283" s="64"/>
      <c r="GQ283" s="64"/>
      <c r="GR283" s="64"/>
      <c r="GS283" s="64"/>
      <c r="GT283" s="64"/>
      <c r="GU283" s="64"/>
      <c r="GV283" s="64"/>
      <c r="GW283" s="64"/>
      <c r="GX283" s="64"/>
      <c r="GY283" s="64"/>
      <c r="GZ283" s="64"/>
      <c r="HA283" s="64"/>
      <c r="HB283" s="64"/>
      <c r="HC283" s="64"/>
      <c r="HD283" s="64"/>
      <c r="HE283" s="64"/>
      <c r="HF283" s="64"/>
      <c r="HG283" s="64"/>
      <c r="HH283" s="64"/>
      <c r="HI283" s="64"/>
      <c r="HJ283" s="64"/>
      <c r="HK283" s="64"/>
      <c r="HL283" s="64"/>
      <c r="HM283" s="103"/>
    </row>
    <row r="284" spans="2:221" ht="18" customHeight="1" x14ac:dyDescent="0.2">
      <c r="B284" s="164"/>
      <c r="C284" s="165"/>
      <c r="D284" s="165"/>
      <c r="E284" s="165"/>
      <c r="F284" s="165"/>
      <c r="G284" s="165"/>
      <c r="H284" s="165"/>
      <c r="I284" s="165"/>
      <c r="J284" s="165"/>
      <c r="K284" s="165"/>
      <c r="L284" s="165"/>
      <c r="M284" s="165"/>
      <c r="N284" s="165"/>
      <c r="O284" s="165"/>
      <c r="P284" s="165"/>
      <c r="Q284" s="165"/>
      <c r="R284" s="165"/>
      <c r="S284" s="165"/>
      <c r="T284" s="165"/>
      <c r="U284" s="166"/>
      <c r="V284" s="170"/>
      <c r="W284" s="171"/>
      <c r="X284" s="171"/>
      <c r="Y284" s="171"/>
      <c r="Z284" s="171"/>
      <c r="AA284" s="172"/>
      <c r="AB284" s="176"/>
      <c r="AC284" s="177"/>
      <c r="AD284" s="177"/>
      <c r="AE284" s="177"/>
      <c r="AF284" s="178"/>
      <c r="AG284" s="91" t="s">
        <v>24</v>
      </c>
      <c r="AH284" s="92"/>
      <c r="AI284" s="92"/>
      <c r="AJ284" s="92"/>
      <c r="AK284" s="92"/>
      <c r="AL284" s="93">
        <f t="shared" si="4"/>
        <v>3</v>
      </c>
      <c r="AM284" s="94"/>
      <c r="AN284" s="94"/>
      <c r="AO284" s="95"/>
      <c r="AP284" s="96"/>
      <c r="AQ284" s="64"/>
      <c r="AR284" s="64"/>
      <c r="AS284" s="64"/>
      <c r="AT284" s="64"/>
      <c r="AU284" s="64"/>
      <c r="AV284" s="96"/>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180">
        <v>0</v>
      </c>
      <c r="CA284" s="64"/>
      <c r="CB284" s="64"/>
      <c r="CC284" s="64">
        <v>0</v>
      </c>
      <c r="CD284" s="64"/>
      <c r="CE284" s="64"/>
      <c r="CF284" s="64">
        <v>0</v>
      </c>
      <c r="CG284" s="64"/>
      <c r="CH284" s="64"/>
      <c r="CI284" s="64">
        <v>0</v>
      </c>
      <c r="CJ284" s="64"/>
      <c r="CK284" s="64"/>
      <c r="CL284" s="64">
        <v>0</v>
      </c>
      <c r="CM284" s="64"/>
      <c r="CN284" s="64"/>
      <c r="CO284" s="64">
        <v>1</v>
      </c>
      <c r="CP284" s="64"/>
      <c r="CQ284" s="64"/>
      <c r="CR284" s="64">
        <v>0</v>
      </c>
      <c r="CS284" s="64"/>
      <c r="CT284" s="64"/>
      <c r="CU284" s="64">
        <v>1</v>
      </c>
      <c r="CV284" s="64"/>
      <c r="CW284" s="64"/>
      <c r="CX284" s="64">
        <v>0</v>
      </c>
      <c r="CY284" s="64"/>
      <c r="CZ284" s="64"/>
      <c r="DA284" s="64">
        <v>1</v>
      </c>
      <c r="DB284" s="64"/>
      <c r="DC284" s="64"/>
      <c r="DD284" s="64">
        <v>0</v>
      </c>
      <c r="DE284" s="64"/>
      <c r="DF284" s="64"/>
      <c r="DG284" s="64">
        <v>0</v>
      </c>
      <c r="DH284" s="64"/>
      <c r="DI284" s="103"/>
      <c r="DJ284" s="180"/>
      <c r="DK284" s="64"/>
      <c r="DL284" s="64"/>
      <c r="DM284" s="64"/>
      <c r="DN284" s="64"/>
      <c r="DO284" s="64"/>
      <c r="DP284" s="64"/>
      <c r="DQ284" s="64"/>
      <c r="DR284" s="64"/>
      <c r="DS284" s="64"/>
      <c r="DT284" s="64"/>
      <c r="DU284" s="64"/>
      <c r="DV284" s="64"/>
      <c r="DW284" s="64"/>
      <c r="DX284" s="64"/>
      <c r="DY284" s="64"/>
      <c r="DZ284" s="64"/>
      <c r="EA284" s="64"/>
      <c r="EB284" s="64"/>
      <c r="EC284" s="64"/>
      <c r="ED284" s="64"/>
      <c r="EE284" s="64"/>
      <c r="EF284" s="64"/>
      <c r="EG284" s="64"/>
      <c r="EH284" s="64"/>
      <c r="EI284" s="64"/>
      <c r="EJ284" s="64"/>
      <c r="EK284" s="64"/>
      <c r="EL284" s="64"/>
      <c r="EM284" s="64"/>
      <c r="EN284" s="64"/>
      <c r="EO284" s="64"/>
      <c r="EP284" s="64"/>
      <c r="EQ284" s="64"/>
      <c r="ER284" s="64"/>
      <c r="ES284" s="103"/>
      <c r="ET284" s="180"/>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103"/>
      <c r="GD284" s="180"/>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103"/>
    </row>
    <row r="285" spans="2:221" ht="18" customHeight="1" x14ac:dyDescent="0.2">
      <c r="B285" s="185" t="s">
        <v>302</v>
      </c>
      <c r="C285" s="186"/>
      <c r="D285" s="186"/>
      <c r="E285" s="186"/>
      <c r="F285" s="186"/>
      <c r="G285" s="186"/>
      <c r="H285" s="186"/>
      <c r="I285" s="186"/>
      <c r="J285" s="186"/>
      <c r="K285" s="186"/>
      <c r="L285" s="186"/>
      <c r="M285" s="186"/>
      <c r="N285" s="186"/>
      <c r="O285" s="186"/>
      <c r="P285" s="186"/>
      <c r="Q285" s="186"/>
      <c r="R285" s="186"/>
      <c r="S285" s="186"/>
      <c r="T285" s="186"/>
      <c r="U285" s="187"/>
      <c r="V285" s="188" t="s">
        <v>358</v>
      </c>
      <c r="W285" s="189"/>
      <c r="X285" s="189"/>
      <c r="Y285" s="189"/>
      <c r="Z285" s="189"/>
      <c r="AA285" s="190"/>
      <c r="AB285" s="191">
        <v>3.5400000000000002E-3</v>
      </c>
      <c r="AC285" s="192"/>
      <c r="AD285" s="192"/>
      <c r="AE285" s="192"/>
      <c r="AF285" s="193"/>
      <c r="AG285" s="69" t="s">
        <v>23</v>
      </c>
      <c r="AH285" s="70"/>
      <c r="AI285" s="70"/>
      <c r="AJ285" s="70"/>
      <c r="AK285" s="70"/>
      <c r="AL285" s="71">
        <f t="shared" si="4"/>
        <v>8</v>
      </c>
      <c r="AM285" s="72"/>
      <c r="AN285" s="72"/>
      <c r="AO285" s="73"/>
      <c r="AP285" s="194"/>
      <c r="AQ285" s="59"/>
      <c r="AR285" s="59"/>
      <c r="AS285" s="59">
        <v>1</v>
      </c>
      <c r="AT285" s="59"/>
      <c r="AU285" s="59"/>
      <c r="AV285" s="59"/>
      <c r="AW285" s="59"/>
      <c r="AX285" s="59"/>
      <c r="AY285" s="59"/>
      <c r="AZ285" s="59"/>
      <c r="BA285" s="59"/>
      <c r="BB285" s="59">
        <v>1</v>
      </c>
      <c r="BC285" s="59"/>
      <c r="BD285" s="59"/>
      <c r="BE285" s="59"/>
      <c r="BF285" s="59"/>
      <c r="BG285" s="59"/>
      <c r="BH285" s="59"/>
      <c r="BI285" s="59"/>
      <c r="BJ285" s="59"/>
      <c r="BK285" s="59">
        <v>1</v>
      </c>
      <c r="BL285" s="59"/>
      <c r="BM285" s="59"/>
      <c r="BN285" s="59"/>
      <c r="BO285" s="59"/>
      <c r="BP285" s="59"/>
      <c r="BQ285" s="59"/>
      <c r="BR285" s="59"/>
      <c r="BS285" s="59"/>
      <c r="BT285" s="59">
        <v>1</v>
      </c>
      <c r="BU285" s="59"/>
      <c r="BV285" s="59"/>
      <c r="BW285" s="59"/>
      <c r="BX285" s="59"/>
      <c r="BY285" s="102"/>
      <c r="BZ285" s="60">
        <v>0</v>
      </c>
      <c r="CA285" s="59"/>
      <c r="CB285" s="59"/>
      <c r="CC285" s="59">
        <v>1</v>
      </c>
      <c r="CD285" s="59"/>
      <c r="CE285" s="59"/>
      <c r="CF285" s="59">
        <v>0</v>
      </c>
      <c r="CG285" s="59"/>
      <c r="CH285" s="59"/>
      <c r="CI285" s="59">
        <v>0</v>
      </c>
      <c r="CJ285" s="59"/>
      <c r="CK285" s="59"/>
      <c r="CL285" s="59">
        <v>1</v>
      </c>
      <c r="CM285" s="59"/>
      <c r="CN285" s="59"/>
      <c r="CO285" s="59">
        <v>0</v>
      </c>
      <c r="CP285" s="59"/>
      <c r="CQ285" s="59"/>
      <c r="CR285" s="59">
        <v>0</v>
      </c>
      <c r="CS285" s="59"/>
      <c r="CT285" s="59"/>
      <c r="CU285" s="59">
        <v>1</v>
      </c>
      <c r="CV285" s="59"/>
      <c r="CW285" s="59"/>
      <c r="CX285" s="59">
        <v>0</v>
      </c>
      <c r="CY285" s="59"/>
      <c r="CZ285" s="59"/>
      <c r="DA285" s="59">
        <v>0</v>
      </c>
      <c r="DB285" s="59"/>
      <c r="DC285" s="59"/>
      <c r="DD285" s="59">
        <v>1</v>
      </c>
      <c r="DE285" s="59"/>
      <c r="DF285" s="59"/>
      <c r="DG285" s="59">
        <v>0</v>
      </c>
      <c r="DH285" s="59"/>
      <c r="DI285" s="102"/>
      <c r="DJ285" s="60"/>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102"/>
      <c r="ET285" s="60"/>
      <c r="EU285" s="59"/>
      <c r="EV285" s="59"/>
      <c r="EW285" s="59"/>
      <c r="EX285" s="59"/>
      <c r="EY285" s="59"/>
      <c r="EZ285" s="59"/>
      <c r="FA285" s="59"/>
      <c r="FB285" s="59"/>
      <c r="FC285" s="59"/>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102"/>
      <c r="GD285" s="60"/>
      <c r="GE285" s="59"/>
      <c r="GF285" s="59"/>
      <c r="GG285" s="59"/>
      <c r="GH285" s="59"/>
      <c r="GI285" s="59"/>
      <c r="GJ285" s="59"/>
      <c r="GK285" s="59"/>
      <c r="GL285" s="59"/>
      <c r="GM285" s="59"/>
      <c r="GN285" s="59"/>
      <c r="GO285" s="59"/>
      <c r="GP285" s="59"/>
      <c r="GQ285" s="59"/>
      <c r="GR285" s="59"/>
      <c r="GS285" s="59"/>
      <c r="GT285" s="59"/>
      <c r="GU285" s="59"/>
      <c r="GV285" s="59"/>
      <c r="GW285" s="59"/>
      <c r="GX285" s="59"/>
      <c r="GY285" s="59"/>
      <c r="GZ285" s="59"/>
      <c r="HA285" s="59"/>
      <c r="HB285" s="59"/>
      <c r="HC285" s="59"/>
      <c r="HD285" s="59"/>
      <c r="HE285" s="59"/>
      <c r="HF285" s="59"/>
      <c r="HG285" s="59"/>
      <c r="HH285" s="59"/>
      <c r="HI285" s="59"/>
      <c r="HJ285" s="59"/>
      <c r="HK285" s="59"/>
      <c r="HL285" s="59"/>
      <c r="HM285" s="102"/>
    </row>
    <row r="286" spans="2:221" ht="18" customHeight="1" x14ac:dyDescent="0.2">
      <c r="B286" s="135"/>
      <c r="C286" s="136"/>
      <c r="D286" s="136"/>
      <c r="E286" s="136"/>
      <c r="F286" s="136"/>
      <c r="G286" s="136"/>
      <c r="H286" s="136"/>
      <c r="I286" s="136"/>
      <c r="J286" s="136"/>
      <c r="K286" s="136"/>
      <c r="L286" s="136"/>
      <c r="M286" s="136"/>
      <c r="N286" s="136"/>
      <c r="O286" s="136"/>
      <c r="P286" s="136"/>
      <c r="Q286" s="136"/>
      <c r="R286" s="136"/>
      <c r="S286" s="136"/>
      <c r="T286" s="136"/>
      <c r="U286" s="137"/>
      <c r="V286" s="141"/>
      <c r="W286" s="142"/>
      <c r="X286" s="142"/>
      <c r="Y286" s="142"/>
      <c r="Z286" s="142"/>
      <c r="AA286" s="143"/>
      <c r="AB286" s="147"/>
      <c r="AC286" s="148"/>
      <c r="AD286" s="148"/>
      <c r="AE286" s="148"/>
      <c r="AF286" s="149"/>
      <c r="AG286" s="69" t="s">
        <v>24</v>
      </c>
      <c r="AH286" s="70"/>
      <c r="AI286" s="70"/>
      <c r="AJ286" s="70"/>
      <c r="AK286" s="70"/>
      <c r="AL286" s="71">
        <f t="shared" ref="AL286:AL338" si="5">SUM(AP286:HM286)</f>
        <v>4</v>
      </c>
      <c r="AM286" s="72"/>
      <c r="AN286" s="72"/>
      <c r="AO286" s="73"/>
      <c r="AP286" s="74"/>
      <c r="AQ286" s="59"/>
      <c r="AR286" s="59"/>
      <c r="AS286" s="388"/>
      <c r="AT286" s="388"/>
      <c r="AU286" s="388"/>
      <c r="AV286" s="59"/>
      <c r="AW286" s="59"/>
      <c r="AX286" s="59"/>
      <c r="AY286" s="59"/>
      <c r="AZ286" s="59"/>
      <c r="BA286" s="59"/>
      <c r="BB286" s="388">
        <v>1</v>
      </c>
      <c r="BC286" s="388"/>
      <c r="BD286" s="388"/>
      <c r="BE286" s="59"/>
      <c r="BF286" s="59"/>
      <c r="BG286" s="59"/>
      <c r="BH286" s="59"/>
      <c r="BI286" s="59"/>
      <c r="BJ286" s="59"/>
      <c r="BK286" s="388"/>
      <c r="BL286" s="388"/>
      <c r="BM286" s="388"/>
      <c r="BN286" s="59"/>
      <c r="BO286" s="59"/>
      <c r="BP286" s="59"/>
      <c r="BQ286" s="59"/>
      <c r="BR286" s="59"/>
      <c r="BS286" s="59"/>
      <c r="BT286" s="388"/>
      <c r="BU286" s="388"/>
      <c r="BV286" s="388"/>
      <c r="BW286" s="59"/>
      <c r="BX286" s="59"/>
      <c r="BY286" s="102"/>
      <c r="BZ286" s="60">
        <v>0</v>
      </c>
      <c r="CA286" s="59"/>
      <c r="CB286" s="59"/>
      <c r="CC286" s="59">
        <v>1</v>
      </c>
      <c r="CD286" s="59"/>
      <c r="CE286" s="59"/>
      <c r="CF286" s="59">
        <v>0</v>
      </c>
      <c r="CG286" s="59"/>
      <c r="CH286" s="59"/>
      <c r="CI286" s="59">
        <v>0</v>
      </c>
      <c r="CJ286" s="59"/>
      <c r="CK286" s="59"/>
      <c r="CL286" s="59">
        <v>1</v>
      </c>
      <c r="CM286" s="59"/>
      <c r="CN286" s="59"/>
      <c r="CO286" s="59">
        <v>0</v>
      </c>
      <c r="CP286" s="59"/>
      <c r="CQ286" s="59"/>
      <c r="CR286" s="59">
        <v>0</v>
      </c>
      <c r="CS286" s="59"/>
      <c r="CT286" s="59"/>
      <c r="CU286" s="59">
        <v>0</v>
      </c>
      <c r="CV286" s="59"/>
      <c r="CW286" s="59"/>
      <c r="CX286" s="59">
        <v>0</v>
      </c>
      <c r="CY286" s="59"/>
      <c r="CZ286" s="59"/>
      <c r="DA286" s="59">
        <v>0</v>
      </c>
      <c r="DB286" s="59"/>
      <c r="DC286" s="59"/>
      <c r="DD286" s="59">
        <v>0</v>
      </c>
      <c r="DE286" s="59"/>
      <c r="DF286" s="59"/>
      <c r="DG286" s="59">
        <v>1</v>
      </c>
      <c r="DH286" s="59"/>
      <c r="DI286" s="102"/>
      <c r="DJ286" s="60"/>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102"/>
      <c r="ET286" s="60"/>
      <c r="EU286" s="59"/>
      <c r="EV286" s="59"/>
      <c r="EW286" s="59"/>
      <c r="EX286" s="59"/>
      <c r="EY286" s="59"/>
      <c r="EZ286" s="59"/>
      <c r="FA286" s="59"/>
      <c r="FB286" s="59"/>
      <c r="FC286" s="59"/>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102"/>
      <c r="GD286" s="60"/>
      <c r="GE286" s="59"/>
      <c r="GF286" s="59"/>
      <c r="GG286" s="59"/>
      <c r="GH286" s="59"/>
      <c r="GI286" s="59"/>
      <c r="GJ286" s="59"/>
      <c r="GK286" s="59"/>
      <c r="GL286" s="59"/>
      <c r="GM286" s="59"/>
      <c r="GN286" s="59"/>
      <c r="GO286" s="59"/>
      <c r="GP286" s="59"/>
      <c r="GQ286" s="59"/>
      <c r="GR286" s="59"/>
      <c r="GS286" s="59"/>
      <c r="GT286" s="59"/>
      <c r="GU286" s="59"/>
      <c r="GV286" s="59"/>
      <c r="GW286" s="59"/>
      <c r="GX286" s="59"/>
      <c r="GY286" s="59"/>
      <c r="GZ286" s="59"/>
      <c r="HA286" s="59"/>
      <c r="HB286" s="59"/>
      <c r="HC286" s="59"/>
      <c r="HD286" s="59"/>
      <c r="HE286" s="59"/>
      <c r="HF286" s="59"/>
      <c r="HG286" s="59"/>
      <c r="HH286" s="59"/>
      <c r="HI286" s="59"/>
      <c r="HJ286" s="59"/>
      <c r="HK286" s="59"/>
      <c r="HL286" s="59"/>
      <c r="HM286" s="102"/>
    </row>
    <row r="287" spans="2:221" ht="18" customHeight="1" x14ac:dyDescent="0.2">
      <c r="B287" s="161" t="s">
        <v>303</v>
      </c>
      <c r="C287" s="162"/>
      <c r="D287" s="162"/>
      <c r="E287" s="162"/>
      <c r="F287" s="162"/>
      <c r="G287" s="162"/>
      <c r="H287" s="162"/>
      <c r="I287" s="162"/>
      <c r="J287" s="162"/>
      <c r="K287" s="162"/>
      <c r="L287" s="162"/>
      <c r="M287" s="162"/>
      <c r="N287" s="162"/>
      <c r="O287" s="162"/>
      <c r="P287" s="162"/>
      <c r="Q287" s="162"/>
      <c r="R287" s="162"/>
      <c r="S287" s="162"/>
      <c r="T287" s="162"/>
      <c r="U287" s="163"/>
      <c r="V287" s="167" t="s">
        <v>359</v>
      </c>
      <c r="W287" s="168"/>
      <c r="X287" s="168"/>
      <c r="Y287" s="168"/>
      <c r="Z287" s="168"/>
      <c r="AA287" s="169"/>
      <c r="AB287" s="173">
        <v>1.0399999999999999E-3</v>
      </c>
      <c r="AC287" s="174"/>
      <c r="AD287" s="174"/>
      <c r="AE287" s="174"/>
      <c r="AF287" s="175"/>
      <c r="AG287" s="91" t="s">
        <v>23</v>
      </c>
      <c r="AH287" s="92"/>
      <c r="AI287" s="92"/>
      <c r="AJ287" s="92"/>
      <c r="AK287" s="92"/>
      <c r="AL287" s="93">
        <f t="shared" si="5"/>
        <v>4</v>
      </c>
      <c r="AM287" s="94"/>
      <c r="AN287" s="94"/>
      <c r="AO287" s="95"/>
      <c r="AP287" s="179"/>
      <c r="AQ287" s="64"/>
      <c r="AR287" s="64"/>
      <c r="AS287" s="64"/>
      <c r="AT287" s="64"/>
      <c r="AU287" s="64"/>
      <c r="AV287" s="64">
        <v>1</v>
      </c>
      <c r="AW287" s="64"/>
      <c r="AX287" s="64"/>
      <c r="AY287" s="64"/>
      <c r="AZ287" s="64"/>
      <c r="BA287" s="64"/>
      <c r="BB287" s="64"/>
      <c r="BC287" s="64"/>
      <c r="BD287" s="64"/>
      <c r="BE287" s="64"/>
      <c r="BF287" s="64"/>
      <c r="BG287" s="64"/>
      <c r="BH287" s="64"/>
      <c r="BI287" s="64"/>
      <c r="BJ287" s="64"/>
      <c r="BK287" s="64"/>
      <c r="BL287" s="64"/>
      <c r="BM287" s="64"/>
      <c r="BN287" s="64">
        <v>1</v>
      </c>
      <c r="BO287" s="64"/>
      <c r="BP287" s="64"/>
      <c r="BQ287" s="64"/>
      <c r="BR287" s="64"/>
      <c r="BS287" s="64"/>
      <c r="BT287" s="64"/>
      <c r="BU287" s="64"/>
      <c r="BV287" s="64"/>
      <c r="BW287" s="64"/>
      <c r="BX287" s="64"/>
      <c r="BY287" s="103"/>
      <c r="BZ287" s="180">
        <v>0</v>
      </c>
      <c r="CA287" s="64"/>
      <c r="CB287" s="64"/>
      <c r="CC287" s="64">
        <v>0</v>
      </c>
      <c r="CD287" s="64"/>
      <c r="CE287" s="64"/>
      <c r="CF287" s="64">
        <v>1</v>
      </c>
      <c r="CG287" s="64"/>
      <c r="CH287" s="64"/>
      <c r="CI287" s="64">
        <v>0</v>
      </c>
      <c r="CJ287" s="64"/>
      <c r="CK287" s="64"/>
      <c r="CL287" s="64">
        <v>0</v>
      </c>
      <c r="CM287" s="64"/>
      <c r="CN287" s="64"/>
      <c r="CO287" s="64">
        <v>0</v>
      </c>
      <c r="CP287" s="64"/>
      <c r="CQ287" s="64"/>
      <c r="CR287" s="64">
        <v>0</v>
      </c>
      <c r="CS287" s="64"/>
      <c r="CT287" s="64"/>
      <c r="CU287" s="64">
        <v>0</v>
      </c>
      <c r="CV287" s="64"/>
      <c r="CW287" s="64"/>
      <c r="CX287" s="64">
        <v>1</v>
      </c>
      <c r="CY287" s="64"/>
      <c r="CZ287" s="64"/>
      <c r="DA287" s="64">
        <v>0</v>
      </c>
      <c r="DB287" s="64"/>
      <c r="DC287" s="64"/>
      <c r="DD287" s="64">
        <v>0</v>
      </c>
      <c r="DE287" s="64"/>
      <c r="DF287" s="64"/>
      <c r="DG287" s="64">
        <v>0</v>
      </c>
      <c r="DH287" s="64"/>
      <c r="DI287" s="103"/>
      <c r="DJ287" s="180"/>
      <c r="DK287" s="64"/>
      <c r="DL287" s="64"/>
      <c r="DM287" s="64"/>
      <c r="DN287" s="64"/>
      <c r="DO287" s="64"/>
      <c r="DP287" s="64"/>
      <c r="DQ287" s="64"/>
      <c r="DR287" s="64"/>
      <c r="DS287" s="64"/>
      <c r="DT287" s="64"/>
      <c r="DU287" s="64"/>
      <c r="DV287" s="64"/>
      <c r="DW287" s="64"/>
      <c r="DX287" s="64"/>
      <c r="DY287" s="64"/>
      <c r="DZ287" s="64"/>
      <c r="EA287" s="64"/>
      <c r="EB287" s="64"/>
      <c r="EC287" s="64"/>
      <c r="ED287" s="64"/>
      <c r="EE287" s="64"/>
      <c r="EF287" s="64"/>
      <c r="EG287" s="64"/>
      <c r="EH287" s="64"/>
      <c r="EI287" s="64"/>
      <c r="EJ287" s="64"/>
      <c r="EK287" s="64"/>
      <c r="EL287" s="64"/>
      <c r="EM287" s="64"/>
      <c r="EN287" s="64"/>
      <c r="EO287" s="64"/>
      <c r="EP287" s="64"/>
      <c r="EQ287" s="64"/>
      <c r="ER287" s="64"/>
      <c r="ES287" s="103"/>
      <c r="ET287" s="180"/>
      <c r="EU287" s="64"/>
      <c r="EV287" s="64"/>
      <c r="EW287" s="64"/>
      <c r="EX287" s="64"/>
      <c r="EY287" s="64"/>
      <c r="EZ287" s="64"/>
      <c r="FA287" s="64"/>
      <c r="FB287" s="64"/>
      <c r="FC287" s="64"/>
      <c r="FD287" s="64"/>
      <c r="FE287" s="64"/>
      <c r="FF287" s="64"/>
      <c r="FG287" s="64"/>
      <c r="FH287" s="64"/>
      <c r="FI287" s="64"/>
      <c r="FJ287" s="64"/>
      <c r="FK287" s="64"/>
      <c r="FL287" s="64"/>
      <c r="FM287" s="64"/>
      <c r="FN287" s="64"/>
      <c r="FO287" s="64"/>
      <c r="FP287" s="64"/>
      <c r="FQ287" s="64"/>
      <c r="FR287" s="64"/>
      <c r="FS287" s="64"/>
      <c r="FT287" s="64"/>
      <c r="FU287" s="64"/>
      <c r="FV287" s="64"/>
      <c r="FW287" s="64"/>
      <c r="FX287" s="64"/>
      <c r="FY287" s="64"/>
      <c r="FZ287" s="64"/>
      <c r="GA287" s="64"/>
      <c r="GB287" s="64"/>
      <c r="GC287" s="103"/>
      <c r="GD287" s="180"/>
      <c r="GE287" s="64"/>
      <c r="GF287" s="64"/>
      <c r="GG287" s="64"/>
      <c r="GH287" s="64"/>
      <c r="GI287" s="64"/>
      <c r="GJ287" s="64"/>
      <c r="GK287" s="64"/>
      <c r="GL287" s="64"/>
      <c r="GM287" s="64"/>
      <c r="GN287" s="64"/>
      <c r="GO287" s="64"/>
      <c r="GP287" s="64"/>
      <c r="GQ287" s="64"/>
      <c r="GR287" s="64"/>
      <c r="GS287" s="64"/>
      <c r="GT287" s="64"/>
      <c r="GU287" s="64"/>
      <c r="GV287" s="64"/>
      <c r="GW287" s="64"/>
      <c r="GX287" s="64"/>
      <c r="GY287" s="64"/>
      <c r="GZ287" s="64"/>
      <c r="HA287" s="64"/>
      <c r="HB287" s="64"/>
      <c r="HC287" s="64"/>
      <c r="HD287" s="64"/>
      <c r="HE287" s="64"/>
      <c r="HF287" s="64"/>
      <c r="HG287" s="64"/>
      <c r="HH287" s="64"/>
      <c r="HI287" s="64"/>
      <c r="HJ287" s="64"/>
      <c r="HK287" s="64"/>
      <c r="HL287" s="64"/>
      <c r="HM287" s="103"/>
    </row>
    <row r="288" spans="2:221" ht="18" customHeight="1" x14ac:dyDescent="0.2">
      <c r="B288" s="164"/>
      <c r="C288" s="165"/>
      <c r="D288" s="165"/>
      <c r="E288" s="165"/>
      <c r="F288" s="165"/>
      <c r="G288" s="165"/>
      <c r="H288" s="165"/>
      <c r="I288" s="165"/>
      <c r="J288" s="165"/>
      <c r="K288" s="165"/>
      <c r="L288" s="165"/>
      <c r="M288" s="165"/>
      <c r="N288" s="165"/>
      <c r="O288" s="165"/>
      <c r="P288" s="165"/>
      <c r="Q288" s="165"/>
      <c r="R288" s="165"/>
      <c r="S288" s="165"/>
      <c r="T288" s="165"/>
      <c r="U288" s="166"/>
      <c r="V288" s="170"/>
      <c r="W288" s="171"/>
      <c r="X288" s="171"/>
      <c r="Y288" s="171"/>
      <c r="Z288" s="171"/>
      <c r="AA288" s="172"/>
      <c r="AB288" s="176"/>
      <c r="AC288" s="177"/>
      <c r="AD288" s="177"/>
      <c r="AE288" s="177"/>
      <c r="AF288" s="178"/>
      <c r="AG288" s="91" t="s">
        <v>24</v>
      </c>
      <c r="AH288" s="92"/>
      <c r="AI288" s="92"/>
      <c r="AJ288" s="92"/>
      <c r="AK288" s="92"/>
      <c r="AL288" s="93">
        <f t="shared" si="5"/>
        <v>4</v>
      </c>
      <c r="AM288" s="94"/>
      <c r="AN288" s="94"/>
      <c r="AO288" s="95"/>
      <c r="AP288" s="96"/>
      <c r="AQ288" s="64"/>
      <c r="AR288" s="64"/>
      <c r="AS288" s="64"/>
      <c r="AT288" s="64"/>
      <c r="AU288" s="64"/>
      <c r="AV288" s="64"/>
      <c r="AW288" s="64"/>
      <c r="AX288" s="64"/>
      <c r="AY288" s="64"/>
      <c r="AZ288" s="64"/>
      <c r="BA288" s="64"/>
      <c r="BB288" s="64">
        <v>1</v>
      </c>
      <c r="BC288" s="64"/>
      <c r="BD288" s="64"/>
      <c r="BE288" s="64"/>
      <c r="BF288" s="64"/>
      <c r="BG288" s="64"/>
      <c r="BH288" s="64"/>
      <c r="BI288" s="64"/>
      <c r="BJ288" s="64"/>
      <c r="BK288" s="64"/>
      <c r="BL288" s="64"/>
      <c r="BM288" s="64"/>
      <c r="BN288" s="64"/>
      <c r="BO288" s="64"/>
      <c r="BP288" s="64"/>
      <c r="BQ288" s="64"/>
      <c r="BR288" s="64"/>
      <c r="BS288" s="64"/>
      <c r="BT288" s="64">
        <v>1</v>
      </c>
      <c r="BU288" s="64"/>
      <c r="BV288" s="64"/>
      <c r="BW288" s="64"/>
      <c r="BX288" s="64"/>
      <c r="BY288" s="103"/>
      <c r="BZ288" s="180">
        <v>0</v>
      </c>
      <c r="CA288" s="64"/>
      <c r="CB288" s="64"/>
      <c r="CC288" s="64">
        <v>0</v>
      </c>
      <c r="CD288" s="64"/>
      <c r="CE288" s="64"/>
      <c r="CF288" s="64">
        <v>1</v>
      </c>
      <c r="CG288" s="64"/>
      <c r="CH288" s="64"/>
      <c r="CI288" s="64">
        <v>0</v>
      </c>
      <c r="CJ288" s="64"/>
      <c r="CK288" s="64"/>
      <c r="CL288" s="64">
        <v>0</v>
      </c>
      <c r="CM288" s="64"/>
      <c r="CN288" s="64"/>
      <c r="CO288" s="64">
        <v>0</v>
      </c>
      <c r="CP288" s="64"/>
      <c r="CQ288" s="64"/>
      <c r="CR288" s="64">
        <v>0</v>
      </c>
      <c r="CS288" s="64"/>
      <c r="CT288" s="64"/>
      <c r="CU288" s="64">
        <v>0</v>
      </c>
      <c r="CV288" s="64"/>
      <c r="CW288" s="64"/>
      <c r="CX288" s="64">
        <v>1</v>
      </c>
      <c r="CY288" s="64"/>
      <c r="CZ288" s="64"/>
      <c r="DA288" s="64">
        <v>0</v>
      </c>
      <c r="DB288" s="64"/>
      <c r="DC288" s="64"/>
      <c r="DD288" s="64">
        <v>0</v>
      </c>
      <c r="DE288" s="64"/>
      <c r="DF288" s="64"/>
      <c r="DG288" s="64">
        <v>0</v>
      </c>
      <c r="DH288" s="64"/>
      <c r="DI288" s="103"/>
      <c r="DJ288" s="180"/>
      <c r="DK288" s="64"/>
      <c r="DL288" s="64"/>
      <c r="DM288" s="64"/>
      <c r="DN288" s="64"/>
      <c r="DO288" s="64"/>
      <c r="DP288" s="64"/>
      <c r="DQ288" s="64"/>
      <c r="DR288" s="64"/>
      <c r="DS288" s="64"/>
      <c r="DT288" s="64"/>
      <c r="DU288" s="64"/>
      <c r="DV288" s="64"/>
      <c r="DW288" s="64"/>
      <c r="DX288" s="64"/>
      <c r="DY288" s="64"/>
      <c r="DZ288" s="64"/>
      <c r="EA288" s="64"/>
      <c r="EB288" s="64"/>
      <c r="EC288" s="64"/>
      <c r="ED288" s="64"/>
      <c r="EE288" s="64"/>
      <c r="EF288" s="64"/>
      <c r="EG288" s="64"/>
      <c r="EH288" s="64"/>
      <c r="EI288" s="64"/>
      <c r="EJ288" s="64"/>
      <c r="EK288" s="64"/>
      <c r="EL288" s="64"/>
      <c r="EM288" s="64"/>
      <c r="EN288" s="64"/>
      <c r="EO288" s="64"/>
      <c r="EP288" s="64"/>
      <c r="EQ288" s="64"/>
      <c r="ER288" s="64"/>
      <c r="ES288" s="103"/>
      <c r="ET288" s="180"/>
      <c r="EU288" s="64"/>
      <c r="EV288" s="64"/>
      <c r="EW288" s="64"/>
      <c r="EX288" s="64"/>
      <c r="EY288" s="64"/>
      <c r="EZ288" s="64"/>
      <c r="FA288" s="64"/>
      <c r="FB288" s="64"/>
      <c r="FC288" s="64"/>
      <c r="FD288" s="64"/>
      <c r="FE288" s="64"/>
      <c r="FF288" s="64"/>
      <c r="FG288" s="64"/>
      <c r="FH288" s="64"/>
      <c r="FI288" s="64"/>
      <c r="FJ288" s="64"/>
      <c r="FK288" s="64"/>
      <c r="FL288" s="64"/>
      <c r="FM288" s="64"/>
      <c r="FN288" s="64"/>
      <c r="FO288" s="64"/>
      <c r="FP288" s="64"/>
      <c r="FQ288" s="64"/>
      <c r="FR288" s="64"/>
      <c r="FS288" s="64"/>
      <c r="FT288" s="64"/>
      <c r="FU288" s="64"/>
      <c r="FV288" s="64"/>
      <c r="FW288" s="64"/>
      <c r="FX288" s="64"/>
      <c r="FY288" s="64"/>
      <c r="FZ288" s="64"/>
      <c r="GA288" s="64"/>
      <c r="GB288" s="64"/>
      <c r="GC288" s="103"/>
      <c r="GD288" s="180"/>
      <c r="GE288" s="64"/>
      <c r="GF288" s="64"/>
      <c r="GG288" s="64"/>
      <c r="GH288" s="64"/>
      <c r="GI288" s="64"/>
      <c r="GJ288" s="64"/>
      <c r="GK288" s="64"/>
      <c r="GL288" s="64"/>
      <c r="GM288" s="64"/>
      <c r="GN288" s="64"/>
      <c r="GO288" s="64"/>
      <c r="GP288" s="64"/>
      <c r="GQ288" s="64"/>
      <c r="GR288" s="64"/>
      <c r="GS288" s="64"/>
      <c r="GT288" s="64"/>
      <c r="GU288" s="64"/>
      <c r="GV288" s="64"/>
      <c r="GW288" s="64"/>
      <c r="GX288" s="64"/>
      <c r="GY288" s="64"/>
      <c r="GZ288" s="64"/>
      <c r="HA288" s="64"/>
      <c r="HB288" s="64"/>
      <c r="HC288" s="64"/>
      <c r="HD288" s="64"/>
      <c r="HE288" s="64"/>
      <c r="HF288" s="64"/>
      <c r="HG288" s="64"/>
      <c r="HH288" s="64"/>
      <c r="HI288" s="64"/>
      <c r="HJ288" s="64"/>
      <c r="HK288" s="64"/>
      <c r="HL288" s="64"/>
      <c r="HM288" s="103"/>
    </row>
    <row r="289" spans="2:221" ht="18" customHeight="1" x14ac:dyDescent="0.2">
      <c r="B289" s="185" t="s">
        <v>304</v>
      </c>
      <c r="C289" s="186"/>
      <c r="D289" s="186"/>
      <c r="E289" s="186"/>
      <c r="F289" s="186"/>
      <c r="G289" s="186"/>
      <c r="H289" s="186"/>
      <c r="I289" s="186"/>
      <c r="J289" s="186"/>
      <c r="K289" s="186"/>
      <c r="L289" s="186"/>
      <c r="M289" s="186"/>
      <c r="N289" s="186"/>
      <c r="O289" s="186"/>
      <c r="P289" s="186"/>
      <c r="Q289" s="186"/>
      <c r="R289" s="186"/>
      <c r="S289" s="186"/>
      <c r="T289" s="186"/>
      <c r="U289" s="187"/>
      <c r="V289" s="188" t="s">
        <v>360</v>
      </c>
      <c r="W289" s="189"/>
      <c r="X289" s="189"/>
      <c r="Y289" s="189"/>
      <c r="Z289" s="189"/>
      <c r="AA289" s="190"/>
      <c r="AB289" s="191">
        <v>2.3E-3</v>
      </c>
      <c r="AC289" s="192"/>
      <c r="AD289" s="192"/>
      <c r="AE289" s="192"/>
      <c r="AF289" s="193"/>
      <c r="AG289" s="69" t="s">
        <v>23</v>
      </c>
      <c r="AH289" s="70"/>
      <c r="AI289" s="70"/>
      <c r="AJ289" s="70"/>
      <c r="AK289" s="70"/>
      <c r="AL289" s="71">
        <f t="shared" si="5"/>
        <v>7</v>
      </c>
      <c r="AM289" s="72"/>
      <c r="AN289" s="72"/>
      <c r="AO289" s="73"/>
      <c r="AP289" s="194"/>
      <c r="AQ289" s="59"/>
      <c r="AR289" s="59"/>
      <c r="AS289" s="59"/>
      <c r="AT289" s="59"/>
      <c r="AU289" s="59"/>
      <c r="AV289" s="59"/>
      <c r="AW289" s="59"/>
      <c r="AX289" s="59"/>
      <c r="AY289" s="59">
        <v>1</v>
      </c>
      <c r="AZ289" s="59"/>
      <c r="BA289" s="59"/>
      <c r="BB289" s="59"/>
      <c r="BC289" s="59"/>
      <c r="BD289" s="59"/>
      <c r="BE289" s="59"/>
      <c r="BF289" s="59"/>
      <c r="BG289" s="59"/>
      <c r="BH289" s="59">
        <v>1</v>
      </c>
      <c r="BI289" s="59"/>
      <c r="BJ289" s="59"/>
      <c r="BK289" s="59"/>
      <c r="BL289" s="59"/>
      <c r="BM289" s="59"/>
      <c r="BN289" s="59"/>
      <c r="BO289" s="59"/>
      <c r="BP289" s="59"/>
      <c r="BQ289" s="59">
        <v>1</v>
      </c>
      <c r="BR289" s="59"/>
      <c r="BS289" s="59"/>
      <c r="BT289" s="59"/>
      <c r="BU289" s="59"/>
      <c r="BV289" s="59"/>
      <c r="BW289" s="59"/>
      <c r="BX289" s="59"/>
      <c r="BY289" s="102"/>
      <c r="BZ289" s="60">
        <v>1</v>
      </c>
      <c r="CA289" s="59"/>
      <c r="CB289" s="59"/>
      <c r="CC289" s="59">
        <v>0</v>
      </c>
      <c r="CD289" s="59"/>
      <c r="CE289" s="59"/>
      <c r="CF289" s="59">
        <v>0</v>
      </c>
      <c r="CG289" s="59"/>
      <c r="CH289" s="59"/>
      <c r="CI289" s="59">
        <v>1</v>
      </c>
      <c r="CJ289" s="59"/>
      <c r="CK289" s="59"/>
      <c r="CL289" s="59">
        <v>0</v>
      </c>
      <c r="CM289" s="59"/>
      <c r="CN289" s="59"/>
      <c r="CO289" s="59">
        <v>0</v>
      </c>
      <c r="CP289" s="59"/>
      <c r="CQ289" s="59"/>
      <c r="CR289" s="59">
        <v>1</v>
      </c>
      <c r="CS289" s="59"/>
      <c r="CT289" s="59"/>
      <c r="CU289" s="59">
        <v>0</v>
      </c>
      <c r="CV289" s="59"/>
      <c r="CW289" s="59"/>
      <c r="CX289" s="59">
        <v>0</v>
      </c>
      <c r="CY289" s="59"/>
      <c r="CZ289" s="59"/>
      <c r="DA289" s="59">
        <v>1</v>
      </c>
      <c r="DB289" s="59"/>
      <c r="DC289" s="59"/>
      <c r="DD289" s="59">
        <v>0</v>
      </c>
      <c r="DE289" s="59"/>
      <c r="DF289" s="59"/>
      <c r="DG289" s="59">
        <v>0</v>
      </c>
      <c r="DH289" s="59"/>
      <c r="DI289" s="102"/>
      <c r="DJ289" s="60"/>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102"/>
      <c r="ET289" s="60"/>
      <c r="EU289" s="59"/>
      <c r="EV289" s="59"/>
      <c r="EW289" s="59"/>
      <c r="EX289" s="59"/>
      <c r="EY289" s="59"/>
      <c r="EZ289" s="59"/>
      <c r="FA289" s="59"/>
      <c r="FB289" s="59"/>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102"/>
      <c r="GD289" s="60"/>
      <c r="GE289" s="59"/>
      <c r="GF289" s="59"/>
      <c r="GG289" s="59"/>
      <c r="GH289" s="59"/>
      <c r="GI289" s="59"/>
      <c r="GJ289" s="59"/>
      <c r="GK289" s="59"/>
      <c r="GL289" s="59"/>
      <c r="GM289" s="59"/>
      <c r="GN289" s="59"/>
      <c r="GO289" s="59"/>
      <c r="GP289" s="59"/>
      <c r="GQ289" s="59"/>
      <c r="GR289" s="59"/>
      <c r="GS289" s="59"/>
      <c r="GT289" s="59"/>
      <c r="GU289" s="59"/>
      <c r="GV289" s="59"/>
      <c r="GW289" s="59"/>
      <c r="GX289" s="59"/>
      <c r="GY289" s="59"/>
      <c r="GZ289" s="59"/>
      <c r="HA289" s="59"/>
      <c r="HB289" s="59"/>
      <c r="HC289" s="59"/>
      <c r="HD289" s="59"/>
      <c r="HE289" s="59"/>
      <c r="HF289" s="59"/>
      <c r="HG289" s="59"/>
      <c r="HH289" s="59"/>
      <c r="HI289" s="59"/>
      <c r="HJ289" s="59"/>
      <c r="HK289" s="59"/>
      <c r="HL289" s="59"/>
      <c r="HM289" s="102"/>
    </row>
    <row r="290" spans="2:221" ht="18" customHeight="1" x14ac:dyDescent="0.2">
      <c r="B290" s="135"/>
      <c r="C290" s="136"/>
      <c r="D290" s="136"/>
      <c r="E290" s="136"/>
      <c r="F290" s="136"/>
      <c r="G290" s="136"/>
      <c r="H290" s="136"/>
      <c r="I290" s="136"/>
      <c r="J290" s="136"/>
      <c r="K290" s="136"/>
      <c r="L290" s="136"/>
      <c r="M290" s="136"/>
      <c r="N290" s="136"/>
      <c r="O290" s="136"/>
      <c r="P290" s="136"/>
      <c r="Q290" s="136"/>
      <c r="R290" s="136"/>
      <c r="S290" s="136"/>
      <c r="T290" s="136"/>
      <c r="U290" s="137"/>
      <c r="V290" s="141"/>
      <c r="W290" s="142"/>
      <c r="X290" s="142"/>
      <c r="Y290" s="142"/>
      <c r="Z290" s="142"/>
      <c r="AA290" s="143"/>
      <c r="AB290" s="147"/>
      <c r="AC290" s="148"/>
      <c r="AD290" s="148"/>
      <c r="AE290" s="148"/>
      <c r="AF290" s="149"/>
      <c r="AG290" s="69" t="s">
        <v>24</v>
      </c>
      <c r="AH290" s="70"/>
      <c r="AI290" s="70"/>
      <c r="AJ290" s="70"/>
      <c r="AK290" s="70"/>
      <c r="AL290" s="71">
        <f t="shared" si="5"/>
        <v>7</v>
      </c>
      <c r="AM290" s="72"/>
      <c r="AN290" s="72"/>
      <c r="AO290" s="73"/>
      <c r="AP290" s="74"/>
      <c r="AQ290" s="59"/>
      <c r="AR290" s="59"/>
      <c r="AS290" s="59"/>
      <c r="AT290" s="59"/>
      <c r="AU290" s="59"/>
      <c r="AV290" s="59"/>
      <c r="AW290" s="59"/>
      <c r="AX290" s="59"/>
      <c r="AY290" s="388">
        <v>1</v>
      </c>
      <c r="AZ290" s="388"/>
      <c r="BA290" s="388"/>
      <c r="BB290" s="59"/>
      <c r="BC290" s="59"/>
      <c r="BD290" s="59"/>
      <c r="BE290" s="59"/>
      <c r="BF290" s="59"/>
      <c r="BG290" s="59"/>
      <c r="BH290" s="388">
        <v>1</v>
      </c>
      <c r="BI290" s="388"/>
      <c r="BJ290" s="388"/>
      <c r="BK290" s="59"/>
      <c r="BL290" s="59"/>
      <c r="BM290" s="59"/>
      <c r="BN290" s="59"/>
      <c r="BO290" s="59"/>
      <c r="BP290" s="59"/>
      <c r="BQ290" s="388">
        <v>1</v>
      </c>
      <c r="BR290" s="388"/>
      <c r="BS290" s="388"/>
      <c r="BT290" s="59"/>
      <c r="BU290" s="59"/>
      <c r="BV290" s="59"/>
      <c r="BW290" s="59"/>
      <c r="BX290" s="59"/>
      <c r="BY290" s="102"/>
      <c r="BZ290" s="60">
        <v>1</v>
      </c>
      <c r="CA290" s="59"/>
      <c r="CB290" s="59"/>
      <c r="CC290" s="59">
        <v>0</v>
      </c>
      <c r="CD290" s="59"/>
      <c r="CE290" s="59"/>
      <c r="CF290" s="59">
        <v>0</v>
      </c>
      <c r="CG290" s="59"/>
      <c r="CH290" s="59"/>
      <c r="CI290" s="59">
        <v>0</v>
      </c>
      <c r="CJ290" s="59"/>
      <c r="CK290" s="59"/>
      <c r="CL290" s="59">
        <v>1</v>
      </c>
      <c r="CM290" s="59"/>
      <c r="CN290" s="59"/>
      <c r="CO290" s="59">
        <v>0</v>
      </c>
      <c r="CP290" s="59"/>
      <c r="CQ290" s="59"/>
      <c r="CR290" s="59">
        <v>1</v>
      </c>
      <c r="CS290" s="59"/>
      <c r="CT290" s="59"/>
      <c r="CU290" s="59">
        <v>0</v>
      </c>
      <c r="CV290" s="59"/>
      <c r="CW290" s="59"/>
      <c r="CX290" s="59">
        <v>0</v>
      </c>
      <c r="CY290" s="59"/>
      <c r="CZ290" s="59"/>
      <c r="DA290" s="59">
        <v>1</v>
      </c>
      <c r="DB290" s="59"/>
      <c r="DC290" s="59"/>
      <c r="DD290" s="59">
        <v>0</v>
      </c>
      <c r="DE290" s="59"/>
      <c r="DF290" s="59"/>
      <c r="DG290" s="59">
        <v>0</v>
      </c>
      <c r="DH290" s="59"/>
      <c r="DI290" s="102"/>
      <c r="DJ290" s="60"/>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102"/>
      <c r="ET290" s="60"/>
      <c r="EU290" s="59"/>
      <c r="EV290" s="59"/>
      <c r="EW290" s="59"/>
      <c r="EX290" s="59"/>
      <c r="EY290" s="59"/>
      <c r="EZ290" s="59"/>
      <c r="FA290" s="59"/>
      <c r="FB290" s="59"/>
      <c r="FC290" s="59"/>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102"/>
      <c r="GD290" s="60"/>
      <c r="GE290" s="59"/>
      <c r="GF290" s="59"/>
      <c r="GG290" s="59"/>
      <c r="GH290" s="59"/>
      <c r="GI290" s="59"/>
      <c r="GJ290" s="59"/>
      <c r="GK290" s="59"/>
      <c r="GL290" s="59"/>
      <c r="GM290" s="59"/>
      <c r="GN290" s="59"/>
      <c r="GO290" s="59"/>
      <c r="GP290" s="59"/>
      <c r="GQ290" s="59"/>
      <c r="GR290" s="59"/>
      <c r="GS290" s="59"/>
      <c r="GT290" s="59"/>
      <c r="GU290" s="59"/>
      <c r="GV290" s="59"/>
      <c r="GW290" s="59"/>
      <c r="GX290" s="59"/>
      <c r="GY290" s="59"/>
      <c r="GZ290" s="59"/>
      <c r="HA290" s="59"/>
      <c r="HB290" s="59"/>
      <c r="HC290" s="59"/>
      <c r="HD290" s="59"/>
      <c r="HE290" s="59"/>
      <c r="HF290" s="59"/>
      <c r="HG290" s="59"/>
      <c r="HH290" s="59"/>
      <c r="HI290" s="59"/>
      <c r="HJ290" s="59"/>
      <c r="HK290" s="59"/>
      <c r="HL290" s="59"/>
      <c r="HM290" s="102"/>
    </row>
    <row r="291" spans="2:221" ht="18" customHeight="1" x14ac:dyDescent="0.2">
      <c r="B291" s="161" t="s">
        <v>305</v>
      </c>
      <c r="C291" s="162"/>
      <c r="D291" s="162"/>
      <c r="E291" s="162"/>
      <c r="F291" s="162"/>
      <c r="G291" s="162"/>
      <c r="H291" s="162"/>
      <c r="I291" s="162"/>
      <c r="J291" s="162"/>
      <c r="K291" s="162"/>
      <c r="L291" s="162"/>
      <c r="M291" s="162"/>
      <c r="N291" s="162"/>
      <c r="O291" s="162"/>
      <c r="P291" s="162"/>
      <c r="Q291" s="162"/>
      <c r="R291" s="162"/>
      <c r="S291" s="162"/>
      <c r="T291" s="162"/>
      <c r="U291" s="163"/>
      <c r="V291" s="167" t="s">
        <v>361</v>
      </c>
      <c r="W291" s="168"/>
      <c r="X291" s="168"/>
      <c r="Y291" s="168"/>
      <c r="Z291" s="168"/>
      <c r="AA291" s="169"/>
      <c r="AB291" s="173">
        <v>1.6299999999999999E-3</v>
      </c>
      <c r="AC291" s="174"/>
      <c r="AD291" s="174"/>
      <c r="AE291" s="174"/>
      <c r="AF291" s="175"/>
      <c r="AG291" s="91" t="s">
        <v>23</v>
      </c>
      <c r="AH291" s="92"/>
      <c r="AI291" s="92"/>
      <c r="AJ291" s="92"/>
      <c r="AK291" s="92"/>
      <c r="AL291" s="93">
        <f t="shared" si="5"/>
        <v>8</v>
      </c>
      <c r="AM291" s="94"/>
      <c r="AN291" s="94"/>
      <c r="AO291" s="95"/>
      <c r="AP291" s="179"/>
      <c r="AQ291" s="64"/>
      <c r="AR291" s="64"/>
      <c r="AS291" s="64"/>
      <c r="AT291" s="64"/>
      <c r="AU291" s="64"/>
      <c r="AV291" s="64">
        <v>1</v>
      </c>
      <c r="AW291" s="64"/>
      <c r="AX291" s="64"/>
      <c r="AY291" s="64"/>
      <c r="AZ291" s="64"/>
      <c r="BA291" s="64"/>
      <c r="BB291" s="64"/>
      <c r="BC291" s="64"/>
      <c r="BD291" s="64"/>
      <c r="BE291" s="64">
        <v>1</v>
      </c>
      <c r="BF291" s="64"/>
      <c r="BG291" s="64"/>
      <c r="BH291" s="64"/>
      <c r="BI291" s="64"/>
      <c r="BJ291" s="64"/>
      <c r="BK291" s="64"/>
      <c r="BL291" s="64"/>
      <c r="BM291" s="64"/>
      <c r="BN291" s="64">
        <v>1</v>
      </c>
      <c r="BO291" s="64"/>
      <c r="BP291" s="64"/>
      <c r="BQ291" s="64"/>
      <c r="BR291" s="64"/>
      <c r="BS291" s="64"/>
      <c r="BT291" s="64"/>
      <c r="BU291" s="64"/>
      <c r="BV291" s="64"/>
      <c r="BW291" s="64">
        <v>1</v>
      </c>
      <c r="BX291" s="64"/>
      <c r="BY291" s="103"/>
      <c r="BZ291" s="180">
        <v>0</v>
      </c>
      <c r="CA291" s="64"/>
      <c r="CB291" s="64"/>
      <c r="CC291" s="64">
        <v>0</v>
      </c>
      <c r="CD291" s="64"/>
      <c r="CE291" s="64"/>
      <c r="CF291" s="64">
        <v>1</v>
      </c>
      <c r="CG291" s="64"/>
      <c r="CH291" s="64"/>
      <c r="CI291" s="64">
        <v>0</v>
      </c>
      <c r="CJ291" s="64"/>
      <c r="CK291" s="64"/>
      <c r="CL291" s="64">
        <v>0</v>
      </c>
      <c r="CM291" s="64"/>
      <c r="CN291" s="64"/>
      <c r="CO291" s="64">
        <v>1</v>
      </c>
      <c r="CP291" s="64"/>
      <c r="CQ291" s="64"/>
      <c r="CR291" s="64">
        <v>0</v>
      </c>
      <c r="CS291" s="64"/>
      <c r="CT291" s="64"/>
      <c r="CU291" s="64">
        <v>0</v>
      </c>
      <c r="CV291" s="64"/>
      <c r="CW291" s="64"/>
      <c r="CX291" s="64">
        <v>1</v>
      </c>
      <c r="CY291" s="64"/>
      <c r="CZ291" s="64"/>
      <c r="DA291" s="64">
        <v>0</v>
      </c>
      <c r="DB291" s="64"/>
      <c r="DC291" s="64"/>
      <c r="DD291" s="64">
        <v>0</v>
      </c>
      <c r="DE291" s="64"/>
      <c r="DF291" s="64"/>
      <c r="DG291" s="64">
        <v>1</v>
      </c>
      <c r="DH291" s="64"/>
      <c r="DI291" s="103"/>
      <c r="DJ291" s="180"/>
      <c r="DK291" s="64"/>
      <c r="DL291" s="64"/>
      <c r="DM291" s="64"/>
      <c r="DN291" s="64"/>
      <c r="DO291" s="64"/>
      <c r="DP291" s="64"/>
      <c r="DQ291" s="64"/>
      <c r="DR291" s="64"/>
      <c r="DS291" s="64"/>
      <c r="DT291" s="64"/>
      <c r="DU291" s="64"/>
      <c r="DV291" s="64"/>
      <c r="DW291" s="64"/>
      <c r="DX291" s="64"/>
      <c r="DY291" s="64"/>
      <c r="DZ291" s="64"/>
      <c r="EA291" s="64"/>
      <c r="EB291" s="64"/>
      <c r="EC291" s="64"/>
      <c r="ED291" s="64"/>
      <c r="EE291" s="64"/>
      <c r="EF291" s="64"/>
      <c r="EG291" s="64"/>
      <c r="EH291" s="64"/>
      <c r="EI291" s="64"/>
      <c r="EJ291" s="64"/>
      <c r="EK291" s="64"/>
      <c r="EL291" s="64"/>
      <c r="EM291" s="64"/>
      <c r="EN291" s="64"/>
      <c r="EO291" s="64"/>
      <c r="EP291" s="64"/>
      <c r="EQ291" s="64"/>
      <c r="ER291" s="64"/>
      <c r="ES291" s="103"/>
      <c r="ET291" s="180"/>
      <c r="EU291" s="64"/>
      <c r="EV291" s="64"/>
      <c r="EW291" s="64"/>
      <c r="EX291" s="64"/>
      <c r="EY291" s="64"/>
      <c r="EZ291" s="64"/>
      <c r="FA291" s="64"/>
      <c r="FB291" s="64"/>
      <c r="FC291" s="64"/>
      <c r="FD291" s="64"/>
      <c r="FE291" s="64"/>
      <c r="FF291" s="64"/>
      <c r="FG291" s="64"/>
      <c r="FH291" s="64"/>
      <c r="FI291" s="64"/>
      <c r="FJ291" s="64"/>
      <c r="FK291" s="64"/>
      <c r="FL291" s="64"/>
      <c r="FM291" s="64"/>
      <c r="FN291" s="64"/>
      <c r="FO291" s="64"/>
      <c r="FP291" s="64"/>
      <c r="FQ291" s="64"/>
      <c r="FR291" s="64"/>
      <c r="FS291" s="64"/>
      <c r="FT291" s="64"/>
      <c r="FU291" s="64"/>
      <c r="FV291" s="64"/>
      <c r="FW291" s="64"/>
      <c r="FX291" s="64"/>
      <c r="FY291" s="64"/>
      <c r="FZ291" s="64"/>
      <c r="GA291" s="64"/>
      <c r="GB291" s="64"/>
      <c r="GC291" s="103"/>
      <c r="GD291" s="180"/>
      <c r="GE291" s="64"/>
      <c r="GF291" s="64"/>
      <c r="GG291" s="64"/>
      <c r="GH291" s="64"/>
      <c r="GI291" s="64"/>
      <c r="GJ291" s="64"/>
      <c r="GK291" s="64"/>
      <c r="GL291" s="64"/>
      <c r="GM291" s="64"/>
      <c r="GN291" s="64"/>
      <c r="GO291" s="64"/>
      <c r="GP291" s="64"/>
      <c r="GQ291" s="64"/>
      <c r="GR291" s="64"/>
      <c r="GS291" s="64"/>
      <c r="GT291" s="64"/>
      <c r="GU291" s="64"/>
      <c r="GV291" s="64"/>
      <c r="GW291" s="64"/>
      <c r="GX291" s="64"/>
      <c r="GY291" s="64"/>
      <c r="GZ291" s="64"/>
      <c r="HA291" s="64"/>
      <c r="HB291" s="64"/>
      <c r="HC291" s="64"/>
      <c r="HD291" s="64"/>
      <c r="HE291" s="64"/>
      <c r="HF291" s="64"/>
      <c r="HG291" s="64"/>
      <c r="HH291" s="64"/>
      <c r="HI291" s="64"/>
      <c r="HJ291" s="64"/>
      <c r="HK291" s="64"/>
      <c r="HL291" s="64"/>
      <c r="HM291" s="103"/>
    </row>
    <row r="292" spans="2:221" ht="18" customHeight="1" x14ac:dyDescent="0.2">
      <c r="B292" s="164"/>
      <c r="C292" s="165"/>
      <c r="D292" s="165"/>
      <c r="E292" s="165"/>
      <c r="F292" s="165"/>
      <c r="G292" s="165"/>
      <c r="H292" s="165"/>
      <c r="I292" s="165"/>
      <c r="J292" s="165"/>
      <c r="K292" s="165"/>
      <c r="L292" s="165"/>
      <c r="M292" s="165"/>
      <c r="N292" s="165"/>
      <c r="O292" s="165"/>
      <c r="P292" s="165"/>
      <c r="Q292" s="165"/>
      <c r="R292" s="165"/>
      <c r="S292" s="165"/>
      <c r="T292" s="165"/>
      <c r="U292" s="166"/>
      <c r="V292" s="170"/>
      <c r="W292" s="171"/>
      <c r="X292" s="171"/>
      <c r="Y292" s="171"/>
      <c r="Z292" s="171"/>
      <c r="AA292" s="172"/>
      <c r="AB292" s="176"/>
      <c r="AC292" s="177"/>
      <c r="AD292" s="177"/>
      <c r="AE292" s="177"/>
      <c r="AF292" s="178"/>
      <c r="AG292" s="91" t="s">
        <v>24</v>
      </c>
      <c r="AH292" s="92"/>
      <c r="AI292" s="92"/>
      <c r="AJ292" s="92"/>
      <c r="AK292" s="92"/>
      <c r="AL292" s="93">
        <f t="shared" si="5"/>
        <v>6</v>
      </c>
      <c r="AM292" s="94"/>
      <c r="AN292" s="94"/>
      <c r="AO292" s="95"/>
      <c r="AP292" s="96"/>
      <c r="AQ292" s="64"/>
      <c r="AR292" s="64"/>
      <c r="AS292" s="64"/>
      <c r="AT292" s="64"/>
      <c r="AU292" s="64"/>
      <c r="AV292" s="64">
        <v>1</v>
      </c>
      <c r="AW292" s="64"/>
      <c r="AX292" s="64"/>
      <c r="AY292" s="64"/>
      <c r="AZ292" s="64"/>
      <c r="BA292" s="64"/>
      <c r="BB292" s="64"/>
      <c r="BC292" s="64"/>
      <c r="BD292" s="64"/>
      <c r="BE292" s="64">
        <v>1</v>
      </c>
      <c r="BF292" s="64"/>
      <c r="BG292" s="64"/>
      <c r="BH292" s="64"/>
      <c r="BI292" s="64"/>
      <c r="BJ292" s="64"/>
      <c r="BK292" s="64"/>
      <c r="BL292" s="64"/>
      <c r="BM292" s="64"/>
      <c r="BN292" s="64"/>
      <c r="BO292" s="64"/>
      <c r="BP292" s="64"/>
      <c r="BQ292" s="64"/>
      <c r="BR292" s="64"/>
      <c r="BS292" s="64"/>
      <c r="BT292" s="64"/>
      <c r="BU292" s="64"/>
      <c r="BV292" s="64"/>
      <c r="BW292" s="64"/>
      <c r="BX292" s="64"/>
      <c r="BY292" s="64"/>
      <c r="BZ292" s="180">
        <v>0</v>
      </c>
      <c r="CA292" s="64"/>
      <c r="CB292" s="64"/>
      <c r="CC292" s="64">
        <v>0</v>
      </c>
      <c r="CD292" s="64"/>
      <c r="CE292" s="64"/>
      <c r="CF292" s="64">
        <v>1</v>
      </c>
      <c r="CG292" s="64"/>
      <c r="CH292" s="64"/>
      <c r="CI292" s="64">
        <v>1</v>
      </c>
      <c r="CJ292" s="64"/>
      <c r="CK292" s="64"/>
      <c r="CL292" s="64">
        <v>1</v>
      </c>
      <c r="CM292" s="64"/>
      <c r="CN292" s="64"/>
      <c r="CO292" s="64">
        <v>0</v>
      </c>
      <c r="CP292" s="64"/>
      <c r="CQ292" s="64"/>
      <c r="CR292" s="64">
        <v>0</v>
      </c>
      <c r="CS292" s="64"/>
      <c r="CT292" s="64"/>
      <c r="CU292" s="64">
        <v>0</v>
      </c>
      <c r="CV292" s="64"/>
      <c r="CW292" s="64"/>
      <c r="CX292" s="64">
        <v>0</v>
      </c>
      <c r="CY292" s="64"/>
      <c r="CZ292" s="64"/>
      <c r="DA292" s="64">
        <v>0</v>
      </c>
      <c r="DB292" s="64"/>
      <c r="DC292" s="64"/>
      <c r="DD292" s="64">
        <v>0</v>
      </c>
      <c r="DE292" s="64"/>
      <c r="DF292" s="64"/>
      <c r="DG292" s="64">
        <v>1</v>
      </c>
      <c r="DH292" s="64"/>
      <c r="DI292" s="103"/>
      <c r="DJ292" s="180"/>
      <c r="DK292" s="64"/>
      <c r="DL292" s="64"/>
      <c r="DM292" s="64"/>
      <c r="DN292" s="64"/>
      <c r="DO292" s="64"/>
      <c r="DP292" s="64"/>
      <c r="DQ292" s="64"/>
      <c r="DR292" s="64"/>
      <c r="DS292" s="64"/>
      <c r="DT292" s="64"/>
      <c r="DU292" s="64"/>
      <c r="DV292" s="64"/>
      <c r="DW292" s="64"/>
      <c r="DX292" s="64"/>
      <c r="DY292" s="64"/>
      <c r="DZ292" s="64"/>
      <c r="EA292" s="64"/>
      <c r="EB292" s="64"/>
      <c r="EC292" s="64"/>
      <c r="ED292" s="64"/>
      <c r="EE292" s="64"/>
      <c r="EF292" s="64"/>
      <c r="EG292" s="64"/>
      <c r="EH292" s="64"/>
      <c r="EI292" s="64"/>
      <c r="EJ292" s="64"/>
      <c r="EK292" s="64"/>
      <c r="EL292" s="64"/>
      <c r="EM292" s="64"/>
      <c r="EN292" s="64"/>
      <c r="EO292" s="64"/>
      <c r="EP292" s="64"/>
      <c r="EQ292" s="64"/>
      <c r="ER292" s="64"/>
      <c r="ES292" s="103"/>
      <c r="ET292" s="180"/>
      <c r="EU292" s="64"/>
      <c r="EV292" s="64"/>
      <c r="EW292" s="64"/>
      <c r="EX292" s="64"/>
      <c r="EY292" s="64"/>
      <c r="EZ292" s="64"/>
      <c r="FA292" s="64"/>
      <c r="FB292" s="64"/>
      <c r="FC292" s="64"/>
      <c r="FD292" s="64"/>
      <c r="FE292" s="64"/>
      <c r="FF292" s="64"/>
      <c r="FG292" s="64"/>
      <c r="FH292" s="64"/>
      <c r="FI292" s="64"/>
      <c r="FJ292" s="64"/>
      <c r="FK292" s="64"/>
      <c r="FL292" s="64"/>
      <c r="FM292" s="64"/>
      <c r="FN292" s="64"/>
      <c r="FO292" s="64"/>
      <c r="FP292" s="64"/>
      <c r="FQ292" s="64"/>
      <c r="FR292" s="64"/>
      <c r="FS292" s="64"/>
      <c r="FT292" s="64"/>
      <c r="FU292" s="64"/>
      <c r="FV292" s="64"/>
      <c r="FW292" s="64"/>
      <c r="FX292" s="64"/>
      <c r="FY292" s="64"/>
      <c r="FZ292" s="64"/>
      <c r="GA292" s="64"/>
      <c r="GB292" s="64"/>
      <c r="GC292" s="103"/>
      <c r="GD292" s="180"/>
      <c r="GE292" s="64"/>
      <c r="GF292" s="64"/>
      <c r="GG292" s="64"/>
      <c r="GH292" s="64"/>
      <c r="GI292" s="64"/>
      <c r="GJ292" s="64"/>
      <c r="GK292" s="64"/>
      <c r="GL292" s="64"/>
      <c r="GM292" s="64"/>
      <c r="GN292" s="64"/>
      <c r="GO292" s="64"/>
      <c r="GP292" s="64"/>
      <c r="GQ292" s="64"/>
      <c r="GR292" s="64"/>
      <c r="GS292" s="64"/>
      <c r="GT292" s="64"/>
      <c r="GU292" s="64"/>
      <c r="GV292" s="64"/>
      <c r="GW292" s="64"/>
      <c r="GX292" s="64"/>
      <c r="GY292" s="64"/>
      <c r="GZ292" s="64"/>
      <c r="HA292" s="64"/>
      <c r="HB292" s="64"/>
      <c r="HC292" s="64"/>
      <c r="HD292" s="64"/>
      <c r="HE292" s="64"/>
      <c r="HF292" s="64"/>
      <c r="HG292" s="64"/>
      <c r="HH292" s="64"/>
      <c r="HI292" s="64"/>
      <c r="HJ292" s="64"/>
      <c r="HK292" s="64"/>
      <c r="HL292" s="64"/>
      <c r="HM292" s="103"/>
    </row>
    <row r="293" spans="2:221" ht="18" customHeight="1" x14ac:dyDescent="0.2">
      <c r="B293" s="185" t="s">
        <v>306</v>
      </c>
      <c r="C293" s="186"/>
      <c r="D293" s="186"/>
      <c r="E293" s="186"/>
      <c r="F293" s="186"/>
      <c r="G293" s="186"/>
      <c r="H293" s="186"/>
      <c r="I293" s="186"/>
      <c r="J293" s="186"/>
      <c r="K293" s="186"/>
      <c r="L293" s="186"/>
      <c r="M293" s="186"/>
      <c r="N293" s="186"/>
      <c r="O293" s="186"/>
      <c r="P293" s="186"/>
      <c r="Q293" s="186"/>
      <c r="R293" s="186"/>
      <c r="S293" s="186"/>
      <c r="T293" s="186"/>
      <c r="U293" s="187"/>
      <c r="V293" s="188" t="s">
        <v>362</v>
      </c>
      <c r="W293" s="189"/>
      <c r="X293" s="189"/>
      <c r="Y293" s="189"/>
      <c r="Z293" s="189"/>
      <c r="AA293" s="190"/>
      <c r="AB293" s="191">
        <v>3.96E-3</v>
      </c>
      <c r="AC293" s="192"/>
      <c r="AD293" s="192"/>
      <c r="AE293" s="192"/>
      <c r="AF293" s="193"/>
      <c r="AG293" s="69" t="s">
        <v>23</v>
      </c>
      <c r="AH293" s="70"/>
      <c r="AI293" s="70"/>
      <c r="AJ293" s="70"/>
      <c r="AK293" s="70"/>
      <c r="AL293" s="71">
        <f t="shared" si="5"/>
        <v>10</v>
      </c>
      <c r="AM293" s="72"/>
      <c r="AN293" s="72"/>
      <c r="AO293" s="73"/>
      <c r="AP293" s="194"/>
      <c r="AQ293" s="59"/>
      <c r="AR293" s="59"/>
      <c r="AS293" s="59"/>
      <c r="AT293" s="59"/>
      <c r="AU293" s="59"/>
      <c r="AV293" s="59">
        <v>1</v>
      </c>
      <c r="AW293" s="59"/>
      <c r="AX293" s="59"/>
      <c r="AY293" s="59"/>
      <c r="AZ293" s="59"/>
      <c r="BA293" s="59"/>
      <c r="BB293" s="59">
        <v>1</v>
      </c>
      <c r="BC293" s="59"/>
      <c r="BD293" s="59"/>
      <c r="BE293" s="59"/>
      <c r="BF293" s="59"/>
      <c r="BG293" s="59"/>
      <c r="BH293" s="59">
        <v>1</v>
      </c>
      <c r="BI293" s="59"/>
      <c r="BJ293" s="59"/>
      <c r="BK293" s="59"/>
      <c r="BL293" s="59"/>
      <c r="BM293" s="59"/>
      <c r="BN293" s="59">
        <v>1</v>
      </c>
      <c r="BO293" s="59"/>
      <c r="BP293" s="59"/>
      <c r="BQ293" s="59"/>
      <c r="BR293" s="59"/>
      <c r="BS293" s="59"/>
      <c r="BT293" s="59">
        <v>1</v>
      </c>
      <c r="BU293" s="59"/>
      <c r="BV293" s="59"/>
      <c r="BW293" s="59"/>
      <c r="BX293" s="59"/>
      <c r="BY293" s="102"/>
      <c r="BZ293" s="60">
        <v>0</v>
      </c>
      <c r="CA293" s="59"/>
      <c r="CB293" s="59"/>
      <c r="CC293" s="59">
        <v>0</v>
      </c>
      <c r="CD293" s="59"/>
      <c r="CE293" s="59"/>
      <c r="CF293" s="59">
        <v>1</v>
      </c>
      <c r="CG293" s="59"/>
      <c r="CH293" s="59"/>
      <c r="CI293" s="59">
        <v>0</v>
      </c>
      <c r="CJ293" s="59"/>
      <c r="CK293" s="59"/>
      <c r="CL293" s="59">
        <v>1</v>
      </c>
      <c r="CM293" s="59"/>
      <c r="CN293" s="59"/>
      <c r="CO293" s="59">
        <v>0</v>
      </c>
      <c r="CP293" s="59"/>
      <c r="CQ293" s="59"/>
      <c r="CR293" s="59">
        <v>1</v>
      </c>
      <c r="CS293" s="59"/>
      <c r="CT293" s="59"/>
      <c r="CU293" s="59">
        <v>0</v>
      </c>
      <c r="CV293" s="59"/>
      <c r="CW293" s="59"/>
      <c r="CX293" s="59">
        <v>1</v>
      </c>
      <c r="CY293" s="59"/>
      <c r="CZ293" s="59"/>
      <c r="DA293" s="59">
        <v>0</v>
      </c>
      <c r="DB293" s="59"/>
      <c r="DC293" s="59"/>
      <c r="DD293" s="59">
        <v>1</v>
      </c>
      <c r="DE293" s="59"/>
      <c r="DF293" s="59"/>
      <c r="DG293" s="59">
        <v>0</v>
      </c>
      <c r="DH293" s="59"/>
      <c r="DI293" s="102"/>
      <c r="DJ293" s="60"/>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102"/>
      <c r="ET293" s="60"/>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102"/>
      <c r="GD293" s="60"/>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102"/>
    </row>
    <row r="294" spans="2:221" ht="18" customHeight="1" x14ac:dyDescent="0.2">
      <c r="B294" s="135"/>
      <c r="C294" s="136"/>
      <c r="D294" s="136"/>
      <c r="E294" s="136"/>
      <c r="F294" s="136"/>
      <c r="G294" s="136"/>
      <c r="H294" s="136"/>
      <c r="I294" s="136"/>
      <c r="J294" s="136"/>
      <c r="K294" s="136"/>
      <c r="L294" s="136"/>
      <c r="M294" s="136"/>
      <c r="N294" s="136"/>
      <c r="O294" s="136"/>
      <c r="P294" s="136"/>
      <c r="Q294" s="136"/>
      <c r="R294" s="136"/>
      <c r="S294" s="136"/>
      <c r="T294" s="136"/>
      <c r="U294" s="137"/>
      <c r="V294" s="141"/>
      <c r="W294" s="142"/>
      <c r="X294" s="142"/>
      <c r="Y294" s="142"/>
      <c r="Z294" s="142"/>
      <c r="AA294" s="143"/>
      <c r="AB294" s="147"/>
      <c r="AC294" s="148"/>
      <c r="AD294" s="148"/>
      <c r="AE294" s="148"/>
      <c r="AF294" s="149"/>
      <c r="AG294" s="69" t="s">
        <v>24</v>
      </c>
      <c r="AH294" s="70"/>
      <c r="AI294" s="70"/>
      <c r="AJ294" s="70"/>
      <c r="AK294" s="70"/>
      <c r="AL294" s="71">
        <f t="shared" si="5"/>
        <v>9</v>
      </c>
      <c r="AM294" s="72"/>
      <c r="AN294" s="72"/>
      <c r="AO294" s="73"/>
      <c r="AP294" s="74"/>
      <c r="AQ294" s="59"/>
      <c r="AR294" s="59"/>
      <c r="AS294" s="59">
        <v>1</v>
      </c>
      <c r="AT294" s="59"/>
      <c r="AU294" s="59"/>
      <c r="AV294" s="74"/>
      <c r="AW294" s="59"/>
      <c r="AX294" s="59"/>
      <c r="AY294" s="74"/>
      <c r="AZ294" s="59"/>
      <c r="BA294" s="59"/>
      <c r="BB294" s="74"/>
      <c r="BC294" s="59"/>
      <c r="BD294" s="59"/>
      <c r="BE294" s="74"/>
      <c r="BF294" s="59"/>
      <c r="BG294" s="59"/>
      <c r="BH294" s="74">
        <v>1</v>
      </c>
      <c r="BI294" s="59"/>
      <c r="BJ294" s="59"/>
      <c r="BK294" s="74"/>
      <c r="BL294" s="59"/>
      <c r="BM294" s="59"/>
      <c r="BN294" s="74">
        <v>1</v>
      </c>
      <c r="BO294" s="59"/>
      <c r="BP294" s="59"/>
      <c r="BQ294" s="74"/>
      <c r="BR294" s="59"/>
      <c r="BS294" s="59"/>
      <c r="BT294" s="74">
        <v>1</v>
      </c>
      <c r="BU294" s="59"/>
      <c r="BV294" s="59"/>
      <c r="BW294" s="59"/>
      <c r="BX294" s="59"/>
      <c r="BY294" s="102"/>
      <c r="BZ294" s="60">
        <v>1</v>
      </c>
      <c r="CA294" s="59"/>
      <c r="CB294" s="59"/>
      <c r="CC294" s="59">
        <v>0</v>
      </c>
      <c r="CD294" s="59"/>
      <c r="CE294" s="59"/>
      <c r="CF294" s="59">
        <v>1</v>
      </c>
      <c r="CG294" s="59"/>
      <c r="CH294" s="59"/>
      <c r="CI294" s="59">
        <v>0</v>
      </c>
      <c r="CJ294" s="59"/>
      <c r="CK294" s="59"/>
      <c r="CL294" s="59">
        <v>1</v>
      </c>
      <c r="CM294" s="59"/>
      <c r="CN294" s="59"/>
      <c r="CO294" s="59">
        <v>0</v>
      </c>
      <c r="CP294" s="59"/>
      <c r="CQ294" s="59"/>
      <c r="CR294" s="59">
        <v>1</v>
      </c>
      <c r="CS294" s="59"/>
      <c r="CT294" s="59"/>
      <c r="CU294" s="59">
        <v>0</v>
      </c>
      <c r="CV294" s="59"/>
      <c r="CW294" s="59"/>
      <c r="CX294" s="59">
        <v>1</v>
      </c>
      <c r="CY294" s="59"/>
      <c r="CZ294" s="59"/>
      <c r="DA294" s="59">
        <v>0</v>
      </c>
      <c r="DB294" s="59"/>
      <c r="DC294" s="59"/>
      <c r="DD294" s="59">
        <v>0</v>
      </c>
      <c r="DE294" s="59"/>
      <c r="DF294" s="59"/>
      <c r="DG294" s="59">
        <v>0</v>
      </c>
      <c r="DH294" s="59"/>
      <c r="DI294" s="102"/>
      <c r="DJ294" s="60"/>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102"/>
      <c r="ET294" s="60"/>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102"/>
      <c r="GD294" s="60"/>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102"/>
    </row>
    <row r="295" spans="2:221" ht="18" customHeight="1" x14ac:dyDescent="0.2">
      <c r="B295" s="161" t="s">
        <v>307</v>
      </c>
      <c r="C295" s="162"/>
      <c r="D295" s="162"/>
      <c r="E295" s="162"/>
      <c r="F295" s="162"/>
      <c r="G295" s="162"/>
      <c r="H295" s="162"/>
      <c r="I295" s="162"/>
      <c r="J295" s="162"/>
      <c r="K295" s="162"/>
      <c r="L295" s="162"/>
      <c r="M295" s="162"/>
      <c r="N295" s="162"/>
      <c r="O295" s="162"/>
      <c r="P295" s="162"/>
      <c r="Q295" s="162"/>
      <c r="R295" s="162"/>
      <c r="S295" s="162"/>
      <c r="T295" s="162"/>
      <c r="U295" s="163"/>
      <c r="V295" s="167" t="s">
        <v>363</v>
      </c>
      <c r="W295" s="168"/>
      <c r="X295" s="168"/>
      <c r="Y295" s="168"/>
      <c r="Z295" s="168"/>
      <c r="AA295" s="169"/>
      <c r="AB295" s="173">
        <v>5.1399999999999996E-3</v>
      </c>
      <c r="AC295" s="174"/>
      <c r="AD295" s="174"/>
      <c r="AE295" s="174"/>
      <c r="AF295" s="175"/>
      <c r="AG295" s="91" t="s">
        <v>23</v>
      </c>
      <c r="AH295" s="92"/>
      <c r="AI295" s="92"/>
      <c r="AJ295" s="92"/>
      <c r="AK295" s="92"/>
      <c r="AL295" s="93">
        <f t="shared" si="5"/>
        <v>12</v>
      </c>
      <c r="AM295" s="94"/>
      <c r="AN295" s="94"/>
      <c r="AO295" s="95"/>
      <c r="AP295" s="179"/>
      <c r="AQ295" s="64"/>
      <c r="AR295" s="64"/>
      <c r="AS295" s="64">
        <v>1</v>
      </c>
      <c r="AT295" s="64"/>
      <c r="AU295" s="64"/>
      <c r="AV295" s="64"/>
      <c r="AW295" s="64"/>
      <c r="AX295" s="64"/>
      <c r="AY295" s="64">
        <v>1</v>
      </c>
      <c r="AZ295" s="64"/>
      <c r="BA295" s="64"/>
      <c r="BB295" s="64"/>
      <c r="BC295" s="64"/>
      <c r="BD295" s="64"/>
      <c r="BE295" s="64">
        <v>1</v>
      </c>
      <c r="BF295" s="64"/>
      <c r="BG295" s="64"/>
      <c r="BH295" s="64"/>
      <c r="BI295" s="64"/>
      <c r="BJ295" s="64"/>
      <c r="BK295" s="64">
        <v>1</v>
      </c>
      <c r="BL295" s="64"/>
      <c r="BM295" s="64"/>
      <c r="BN295" s="64"/>
      <c r="BO295" s="64"/>
      <c r="BP295" s="64"/>
      <c r="BQ295" s="64">
        <v>1</v>
      </c>
      <c r="BR295" s="64"/>
      <c r="BS295" s="64"/>
      <c r="BT295" s="64"/>
      <c r="BU295" s="64"/>
      <c r="BV295" s="64"/>
      <c r="BW295" s="64">
        <v>1</v>
      </c>
      <c r="BX295" s="64"/>
      <c r="BY295" s="103"/>
      <c r="BZ295" s="180">
        <v>0</v>
      </c>
      <c r="CA295" s="64"/>
      <c r="CB295" s="64"/>
      <c r="CC295" s="64">
        <v>1</v>
      </c>
      <c r="CD295" s="64"/>
      <c r="CE295" s="64"/>
      <c r="CF295" s="64">
        <v>0</v>
      </c>
      <c r="CG295" s="64"/>
      <c r="CH295" s="64"/>
      <c r="CI295" s="64">
        <v>1</v>
      </c>
      <c r="CJ295" s="64"/>
      <c r="CK295" s="64"/>
      <c r="CL295" s="64">
        <v>0</v>
      </c>
      <c r="CM295" s="64"/>
      <c r="CN295" s="64"/>
      <c r="CO295" s="64">
        <v>1</v>
      </c>
      <c r="CP295" s="64"/>
      <c r="CQ295" s="64"/>
      <c r="CR295" s="64">
        <v>0</v>
      </c>
      <c r="CS295" s="64"/>
      <c r="CT295" s="64"/>
      <c r="CU295" s="64">
        <v>1</v>
      </c>
      <c r="CV295" s="64"/>
      <c r="CW295" s="64"/>
      <c r="CX295" s="64">
        <v>0</v>
      </c>
      <c r="CY295" s="64"/>
      <c r="CZ295" s="64"/>
      <c r="DA295" s="64">
        <v>1</v>
      </c>
      <c r="DB295" s="64"/>
      <c r="DC295" s="64"/>
      <c r="DD295" s="64">
        <v>0</v>
      </c>
      <c r="DE295" s="64"/>
      <c r="DF295" s="64"/>
      <c r="DG295" s="64">
        <v>1</v>
      </c>
      <c r="DH295" s="64"/>
      <c r="DI295" s="103"/>
      <c r="DJ295" s="180"/>
      <c r="DK295" s="64"/>
      <c r="DL295" s="64"/>
      <c r="DM295" s="64"/>
      <c r="DN295" s="64"/>
      <c r="DO295" s="64"/>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4"/>
      <c r="EQ295" s="64"/>
      <c r="ER295" s="64"/>
      <c r="ES295" s="103"/>
      <c r="ET295" s="180"/>
      <c r="EU295" s="64"/>
      <c r="EV295" s="64"/>
      <c r="EW295" s="64"/>
      <c r="EX295" s="64"/>
      <c r="EY295" s="64"/>
      <c r="EZ295" s="64"/>
      <c r="FA295" s="64"/>
      <c r="FB295" s="64"/>
      <c r="FC295" s="64"/>
      <c r="FD295" s="64"/>
      <c r="FE295" s="64"/>
      <c r="FF295" s="64"/>
      <c r="FG295" s="64"/>
      <c r="FH295" s="64"/>
      <c r="FI295" s="64"/>
      <c r="FJ295" s="64"/>
      <c r="FK295" s="64"/>
      <c r="FL295" s="64"/>
      <c r="FM295" s="64"/>
      <c r="FN295" s="64"/>
      <c r="FO295" s="64"/>
      <c r="FP295" s="64"/>
      <c r="FQ295" s="64"/>
      <c r="FR295" s="64"/>
      <c r="FS295" s="64"/>
      <c r="FT295" s="64"/>
      <c r="FU295" s="64"/>
      <c r="FV295" s="64"/>
      <c r="FW295" s="64"/>
      <c r="FX295" s="64"/>
      <c r="FY295" s="64"/>
      <c r="FZ295" s="64"/>
      <c r="GA295" s="64"/>
      <c r="GB295" s="64"/>
      <c r="GC295" s="103"/>
      <c r="GD295" s="180"/>
      <c r="GE295" s="64"/>
      <c r="GF295" s="64"/>
      <c r="GG295" s="64"/>
      <c r="GH295" s="64"/>
      <c r="GI295" s="64"/>
      <c r="GJ295" s="64"/>
      <c r="GK295" s="64"/>
      <c r="GL295" s="64"/>
      <c r="GM295" s="64"/>
      <c r="GN295" s="64"/>
      <c r="GO295" s="64"/>
      <c r="GP295" s="64"/>
      <c r="GQ295" s="64"/>
      <c r="GR295" s="64"/>
      <c r="GS295" s="64"/>
      <c r="GT295" s="64"/>
      <c r="GU295" s="64"/>
      <c r="GV295" s="64"/>
      <c r="GW295" s="64"/>
      <c r="GX295" s="64"/>
      <c r="GY295" s="64"/>
      <c r="GZ295" s="64"/>
      <c r="HA295" s="64"/>
      <c r="HB295" s="64"/>
      <c r="HC295" s="64"/>
      <c r="HD295" s="64"/>
      <c r="HE295" s="64"/>
      <c r="HF295" s="64"/>
      <c r="HG295" s="64"/>
      <c r="HH295" s="64"/>
      <c r="HI295" s="64"/>
      <c r="HJ295" s="64"/>
      <c r="HK295" s="64"/>
      <c r="HL295" s="64"/>
      <c r="HM295" s="103"/>
    </row>
    <row r="296" spans="2:221" ht="18" customHeight="1" x14ac:dyDescent="0.2">
      <c r="B296" s="164"/>
      <c r="C296" s="165"/>
      <c r="D296" s="165"/>
      <c r="E296" s="165"/>
      <c r="F296" s="165"/>
      <c r="G296" s="165"/>
      <c r="H296" s="165"/>
      <c r="I296" s="165"/>
      <c r="J296" s="165"/>
      <c r="K296" s="165"/>
      <c r="L296" s="165"/>
      <c r="M296" s="165"/>
      <c r="N296" s="165"/>
      <c r="O296" s="165"/>
      <c r="P296" s="165"/>
      <c r="Q296" s="165"/>
      <c r="R296" s="165"/>
      <c r="S296" s="165"/>
      <c r="T296" s="165"/>
      <c r="U296" s="166"/>
      <c r="V296" s="170"/>
      <c r="W296" s="171"/>
      <c r="X296" s="171"/>
      <c r="Y296" s="171"/>
      <c r="Z296" s="171"/>
      <c r="AA296" s="172"/>
      <c r="AB296" s="176"/>
      <c r="AC296" s="177"/>
      <c r="AD296" s="177"/>
      <c r="AE296" s="177"/>
      <c r="AF296" s="178"/>
      <c r="AG296" s="91" t="s">
        <v>24</v>
      </c>
      <c r="AH296" s="92"/>
      <c r="AI296" s="92"/>
      <c r="AJ296" s="92"/>
      <c r="AK296" s="92"/>
      <c r="AL296" s="93">
        <f t="shared" si="5"/>
        <v>8</v>
      </c>
      <c r="AM296" s="94"/>
      <c r="AN296" s="94"/>
      <c r="AO296" s="95"/>
      <c r="AP296" s="96"/>
      <c r="AQ296" s="64"/>
      <c r="AR296" s="64"/>
      <c r="AS296" s="96">
        <v>1</v>
      </c>
      <c r="AT296" s="64"/>
      <c r="AU296" s="64"/>
      <c r="AV296" s="386"/>
      <c r="AW296" s="183"/>
      <c r="AX296" s="179"/>
      <c r="AY296" s="64"/>
      <c r="AZ296" s="64"/>
      <c r="BA296" s="64"/>
      <c r="BB296" s="386"/>
      <c r="BC296" s="183"/>
      <c r="BD296" s="179"/>
      <c r="BE296" s="64">
        <v>1</v>
      </c>
      <c r="BF296" s="64"/>
      <c r="BG296" s="64"/>
      <c r="BH296" s="386"/>
      <c r="BI296" s="183"/>
      <c r="BJ296" s="179"/>
      <c r="BK296" s="64"/>
      <c r="BL296" s="64"/>
      <c r="BM296" s="64"/>
      <c r="BN296" s="64"/>
      <c r="BO296" s="64"/>
      <c r="BP296" s="64"/>
      <c r="BQ296" s="64">
        <v>1</v>
      </c>
      <c r="BR296" s="64"/>
      <c r="BS296" s="64"/>
      <c r="BT296" s="64"/>
      <c r="BU296" s="64"/>
      <c r="BV296" s="64"/>
      <c r="BW296" s="64"/>
      <c r="BX296" s="64"/>
      <c r="BY296" s="64"/>
      <c r="BZ296" s="180">
        <v>1</v>
      </c>
      <c r="CA296" s="64"/>
      <c r="CB296" s="64"/>
      <c r="CC296" s="64">
        <v>0</v>
      </c>
      <c r="CD296" s="64"/>
      <c r="CE296" s="64"/>
      <c r="CF296" s="64">
        <v>0</v>
      </c>
      <c r="CG296" s="64"/>
      <c r="CH296" s="64"/>
      <c r="CI296" s="64">
        <v>0</v>
      </c>
      <c r="CJ296" s="64"/>
      <c r="CK296" s="64"/>
      <c r="CL296" s="64">
        <v>0</v>
      </c>
      <c r="CM296" s="64"/>
      <c r="CN296" s="64"/>
      <c r="CO296" s="64">
        <v>2</v>
      </c>
      <c r="CP296" s="64"/>
      <c r="CQ296" s="64"/>
      <c r="CR296" s="64">
        <v>0</v>
      </c>
      <c r="CS296" s="64"/>
      <c r="CT296" s="64"/>
      <c r="CU296" s="64">
        <v>1</v>
      </c>
      <c r="CV296" s="64"/>
      <c r="CW296" s="64"/>
      <c r="CX296" s="64">
        <v>0</v>
      </c>
      <c r="CY296" s="64"/>
      <c r="CZ296" s="64"/>
      <c r="DA296" s="64">
        <v>1</v>
      </c>
      <c r="DB296" s="64"/>
      <c r="DC296" s="64"/>
      <c r="DD296" s="64">
        <v>0</v>
      </c>
      <c r="DE296" s="64"/>
      <c r="DF296" s="64"/>
      <c r="DG296" s="64">
        <v>0</v>
      </c>
      <c r="DH296" s="64"/>
      <c r="DI296" s="103"/>
      <c r="DJ296" s="180"/>
      <c r="DK296" s="64"/>
      <c r="DL296" s="64"/>
      <c r="DM296" s="64"/>
      <c r="DN296" s="64"/>
      <c r="DO296" s="64"/>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4"/>
      <c r="EQ296" s="64"/>
      <c r="ER296" s="64"/>
      <c r="ES296" s="103"/>
      <c r="ET296" s="180"/>
      <c r="EU296" s="64"/>
      <c r="EV296" s="64"/>
      <c r="EW296" s="64"/>
      <c r="EX296" s="64"/>
      <c r="EY296" s="64"/>
      <c r="EZ296" s="64"/>
      <c r="FA296" s="64"/>
      <c r="FB296" s="64"/>
      <c r="FC296" s="64"/>
      <c r="FD296" s="64"/>
      <c r="FE296" s="64"/>
      <c r="FF296" s="64"/>
      <c r="FG296" s="64"/>
      <c r="FH296" s="64"/>
      <c r="FI296" s="64"/>
      <c r="FJ296" s="64"/>
      <c r="FK296" s="64"/>
      <c r="FL296" s="64"/>
      <c r="FM296" s="64"/>
      <c r="FN296" s="64"/>
      <c r="FO296" s="64"/>
      <c r="FP296" s="64"/>
      <c r="FQ296" s="64"/>
      <c r="FR296" s="64"/>
      <c r="FS296" s="64"/>
      <c r="FT296" s="64"/>
      <c r="FU296" s="64"/>
      <c r="FV296" s="64"/>
      <c r="FW296" s="64"/>
      <c r="FX296" s="64"/>
      <c r="FY296" s="64"/>
      <c r="FZ296" s="64"/>
      <c r="GA296" s="64"/>
      <c r="GB296" s="64"/>
      <c r="GC296" s="103"/>
      <c r="GD296" s="180"/>
      <c r="GE296" s="64"/>
      <c r="GF296" s="64"/>
      <c r="GG296" s="64"/>
      <c r="GH296" s="64"/>
      <c r="GI296" s="64"/>
      <c r="GJ296" s="64"/>
      <c r="GK296" s="64"/>
      <c r="GL296" s="64"/>
      <c r="GM296" s="64"/>
      <c r="GN296" s="64"/>
      <c r="GO296" s="64"/>
      <c r="GP296" s="64"/>
      <c r="GQ296" s="64"/>
      <c r="GR296" s="64"/>
      <c r="GS296" s="64"/>
      <c r="GT296" s="64"/>
      <c r="GU296" s="64"/>
      <c r="GV296" s="64"/>
      <c r="GW296" s="64"/>
      <c r="GX296" s="64"/>
      <c r="GY296" s="64"/>
      <c r="GZ296" s="64"/>
      <c r="HA296" s="64"/>
      <c r="HB296" s="64"/>
      <c r="HC296" s="64"/>
      <c r="HD296" s="64"/>
      <c r="HE296" s="64"/>
      <c r="HF296" s="64"/>
      <c r="HG296" s="64"/>
      <c r="HH296" s="64"/>
      <c r="HI296" s="64"/>
      <c r="HJ296" s="64"/>
      <c r="HK296" s="64"/>
      <c r="HL296" s="64"/>
      <c r="HM296" s="103"/>
    </row>
    <row r="297" spans="2:221" ht="18" customHeight="1" x14ac:dyDescent="0.2">
      <c r="B297" s="185" t="s">
        <v>308</v>
      </c>
      <c r="C297" s="186"/>
      <c r="D297" s="186"/>
      <c r="E297" s="186"/>
      <c r="F297" s="186"/>
      <c r="G297" s="186"/>
      <c r="H297" s="186"/>
      <c r="I297" s="186"/>
      <c r="J297" s="186"/>
      <c r="K297" s="186"/>
      <c r="L297" s="186"/>
      <c r="M297" s="186"/>
      <c r="N297" s="186"/>
      <c r="O297" s="186"/>
      <c r="P297" s="186"/>
      <c r="Q297" s="186"/>
      <c r="R297" s="186"/>
      <c r="S297" s="186"/>
      <c r="T297" s="186"/>
      <c r="U297" s="187"/>
      <c r="V297" s="188" t="s">
        <v>364</v>
      </c>
      <c r="W297" s="189"/>
      <c r="X297" s="189"/>
      <c r="Y297" s="189"/>
      <c r="Z297" s="189"/>
      <c r="AA297" s="190"/>
      <c r="AB297" s="191">
        <v>3.7399999999999998E-3</v>
      </c>
      <c r="AC297" s="192"/>
      <c r="AD297" s="192"/>
      <c r="AE297" s="192"/>
      <c r="AF297" s="193"/>
      <c r="AG297" s="69" t="s">
        <v>23</v>
      </c>
      <c r="AH297" s="70"/>
      <c r="AI297" s="70"/>
      <c r="AJ297" s="70"/>
      <c r="AK297" s="70"/>
      <c r="AL297" s="71">
        <f t="shared" si="5"/>
        <v>8</v>
      </c>
      <c r="AM297" s="72"/>
      <c r="AN297" s="72"/>
      <c r="AO297" s="73"/>
      <c r="AP297" s="194"/>
      <c r="AQ297" s="59"/>
      <c r="AR297" s="59"/>
      <c r="AS297" s="59"/>
      <c r="AT297" s="59"/>
      <c r="AU297" s="59"/>
      <c r="AV297" s="59">
        <v>1</v>
      </c>
      <c r="AW297" s="59"/>
      <c r="AX297" s="59"/>
      <c r="AY297" s="59"/>
      <c r="AZ297" s="59"/>
      <c r="BA297" s="59"/>
      <c r="BB297" s="59"/>
      <c r="BC297" s="59"/>
      <c r="BD297" s="59"/>
      <c r="BE297" s="59">
        <v>1</v>
      </c>
      <c r="BF297" s="59"/>
      <c r="BG297" s="59"/>
      <c r="BH297" s="59"/>
      <c r="BI297" s="59"/>
      <c r="BJ297" s="59"/>
      <c r="BK297" s="59"/>
      <c r="BL297" s="59"/>
      <c r="BM297" s="59"/>
      <c r="BN297" s="59">
        <v>1</v>
      </c>
      <c r="BO297" s="59"/>
      <c r="BP297" s="59"/>
      <c r="BQ297" s="59"/>
      <c r="BR297" s="59"/>
      <c r="BS297" s="59"/>
      <c r="BT297" s="59"/>
      <c r="BU297" s="59"/>
      <c r="BV297" s="59"/>
      <c r="BW297" s="59">
        <v>1</v>
      </c>
      <c r="BX297" s="59"/>
      <c r="BY297" s="102"/>
      <c r="BZ297" s="60">
        <v>0</v>
      </c>
      <c r="CA297" s="59"/>
      <c r="CB297" s="59"/>
      <c r="CC297" s="59">
        <v>0</v>
      </c>
      <c r="CD297" s="59"/>
      <c r="CE297" s="59"/>
      <c r="CF297" s="59">
        <v>1</v>
      </c>
      <c r="CG297" s="59"/>
      <c r="CH297" s="59"/>
      <c r="CI297" s="59">
        <v>0</v>
      </c>
      <c r="CJ297" s="59"/>
      <c r="CK297" s="59"/>
      <c r="CL297" s="59">
        <v>0</v>
      </c>
      <c r="CM297" s="59"/>
      <c r="CN297" s="59"/>
      <c r="CO297" s="59">
        <v>1</v>
      </c>
      <c r="CP297" s="59"/>
      <c r="CQ297" s="59"/>
      <c r="CR297" s="59">
        <v>0</v>
      </c>
      <c r="CS297" s="59"/>
      <c r="CT297" s="59"/>
      <c r="CU297" s="59">
        <v>0</v>
      </c>
      <c r="CV297" s="59"/>
      <c r="CW297" s="59"/>
      <c r="CX297" s="59">
        <v>1</v>
      </c>
      <c r="CY297" s="59"/>
      <c r="CZ297" s="59"/>
      <c r="DA297" s="59">
        <v>0</v>
      </c>
      <c r="DB297" s="59"/>
      <c r="DC297" s="59"/>
      <c r="DD297" s="59">
        <v>0</v>
      </c>
      <c r="DE297" s="59"/>
      <c r="DF297" s="59"/>
      <c r="DG297" s="59">
        <v>1</v>
      </c>
      <c r="DH297" s="59"/>
      <c r="DI297" s="102"/>
      <c r="DJ297" s="60"/>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102"/>
      <c r="ET297" s="60"/>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102"/>
      <c r="GD297" s="60"/>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102"/>
    </row>
    <row r="298" spans="2:221" ht="18" customHeight="1" x14ac:dyDescent="0.2">
      <c r="B298" s="135"/>
      <c r="C298" s="136"/>
      <c r="D298" s="136"/>
      <c r="E298" s="136"/>
      <c r="F298" s="136"/>
      <c r="G298" s="136"/>
      <c r="H298" s="136"/>
      <c r="I298" s="136"/>
      <c r="J298" s="136"/>
      <c r="K298" s="136"/>
      <c r="L298" s="136"/>
      <c r="M298" s="136"/>
      <c r="N298" s="136"/>
      <c r="O298" s="136"/>
      <c r="P298" s="136"/>
      <c r="Q298" s="136"/>
      <c r="R298" s="136"/>
      <c r="S298" s="136"/>
      <c r="T298" s="136"/>
      <c r="U298" s="137"/>
      <c r="V298" s="141"/>
      <c r="W298" s="142"/>
      <c r="X298" s="142"/>
      <c r="Y298" s="142"/>
      <c r="Z298" s="142"/>
      <c r="AA298" s="143"/>
      <c r="AB298" s="147"/>
      <c r="AC298" s="148"/>
      <c r="AD298" s="148"/>
      <c r="AE298" s="148"/>
      <c r="AF298" s="149"/>
      <c r="AG298" s="69" t="s">
        <v>24</v>
      </c>
      <c r="AH298" s="70"/>
      <c r="AI298" s="70"/>
      <c r="AJ298" s="70"/>
      <c r="AK298" s="70"/>
      <c r="AL298" s="71">
        <f t="shared" si="5"/>
        <v>6</v>
      </c>
      <c r="AM298" s="72"/>
      <c r="AN298" s="72"/>
      <c r="AO298" s="73"/>
      <c r="AP298" s="74"/>
      <c r="AQ298" s="59"/>
      <c r="AR298" s="59"/>
      <c r="AS298" s="59"/>
      <c r="AT298" s="59"/>
      <c r="AU298" s="59"/>
      <c r="AV298" s="388">
        <v>1</v>
      </c>
      <c r="AW298" s="388"/>
      <c r="AX298" s="388"/>
      <c r="AY298" s="59"/>
      <c r="AZ298" s="59"/>
      <c r="BA298" s="59"/>
      <c r="BB298" s="59">
        <v>1</v>
      </c>
      <c r="BC298" s="59"/>
      <c r="BD298" s="59"/>
      <c r="BE298" s="388"/>
      <c r="BF298" s="388"/>
      <c r="BG298" s="388"/>
      <c r="BH298" s="59"/>
      <c r="BI298" s="59"/>
      <c r="BJ298" s="59"/>
      <c r="BK298" s="59"/>
      <c r="BL298" s="59"/>
      <c r="BM298" s="59"/>
      <c r="BN298" s="388">
        <v>1</v>
      </c>
      <c r="BO298" s="388"/>
      <c r="BP298" s="388"/>
      <c r="BQ298" s="59"/>
      <c r="BR298" s="59"/>
      <c r="BS298" s="59"/>
      <c r="BT298" s="59"/>
      <c r="BU298" s="59"/>
      <c r="BV298" s="59"/>
      <c r="BW298" s="388"/>
      <c r="BX298" s="388"/>
      <c r="BY298" s="438"/>
      <c r="BZ298" s="60">
        <v>0</v>
      </c>
      <c r="CA298" s="59"/>
      <c r="CB298" s="59"/>
      <c r="CC298" s="59">
        <v>0</v>
      </c>
      <c r="CD298" s="59"/>
      <c r="CE298" s="59"/>
      <c r="CF298" s="59">
        <v>0</v>
      </c>
      <c r="CG298" s="59"/>
      <c r="CH298" s="59"/>
      <c r="CI298" s="59">
        <v>0</v>
      </c>
      <c r="CJ298" s="59"/>
      <c r="CK298" s="59"/>
      <c r="CL298" s="59">
        <v>0</v>
      </c>
      <c r="CM298" s="59"/>
      <c r="CN298" s="59"/>
      <c r="CO298" s="59">
        <v>1</v>
      </c>
      <c r="CP298" s="59"/>
      <c r="CQ298" s="59"/>
      <c r="CR298" s="59">
        <v>0</v>
      </c>
      <c r="CS298" s="59"/>
      <c r="CT298" s="59"/>
      <c r="CU298" s="59">
        <v>0</v>
      </c>
      <c r="CV298" s="59"/>
      <c r="CW298" s="59"/>
      <c r="CX298" s="59">
        <v>1</v>
      </c>
      <c r="CY298" s="59"/>
      <c r="CZ298" s="59"/>
      <c r="DA298" s="59">
        <v>0</v>
      </c>
      <c r="DB298" s="59"/>
      <c r="DC298" s="59"/>
      <c r="DD298" s="59">
        <v>0</v>
      </c>
      <c r="DE298" s="59"/>
      <c r="DF298" s="59"/>
      <c r="DG298" s="59">
        <v>1</v>
      </c>
      <c r="DH298" s="59"/>
      <c r="DI298" s="102"/>
      <c r="DJ298" s="60"/>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102"/>
      <c r="ET298" s="60"/>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102"/>
      <c r="GD298" s="60"/>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102"/>
    </row>
    <row r="299" spans="2:221" ht="18" customHeight="1" x14ac:dyDescent="0.2">
      <c r="B299" s="161" t="s">
        <v>309</v>
      </c>
      <c r="C299" s="162"/>
      <c r="D299" s="162"/>
      <c r="E299" s="162"/>
      <c r="F299" s="162"/>
      <c r="G299" s="162"/>
      <c r="H299" s="162"/>
      <c r="I299" s="162"/>
      <c r="J299" s="162"/>
      <c r="K299" s="162"/>
      <c r="L299" s="162"/>
      <c r="M299" s="162"/>
      <c r="N299" s="162"/>
      <c r="O299" s="162"/>
      <c r="P299" s="162"/>
      <c r="Q299" s="162"/>
      <c r="R299" s="162"/>
      <c r="S299" s="162"/>
      <c r="T299" s="162"/>
      <c r="U299" s="163"/>
      <c r="V299" s="167" t="s">
        <v>365</v>
      </c>
      <c r="W299" s="168"/>
      <c r="X299" s="168"/>
      <c r="Y299" s="168"/>
      <c r="Z299" s="168"/>
      <c r="AA299" s="169"/>
      <c r="AB299" s="173">
        <v>2.63E-3</v>
      </c>
      <c r="AC299" s="174"/>
      <c r="AD299" s="174"/>
      <c r="AE299" s="174"/>
      <c r="AF299" s="175"/>
      <c r="AG299" s="91" t="s">
        <v>23</v>
      </c>
      <c r="AH299" s="92"/>
      <c r="AI299" s="92"/>
      <c r="AJ299" s="92"/>
      <c r="AK299" s="92"/>
      <c r="AL299" s="93">
        <f t="shared" si="5"/>
        <v>12</v>
      </c>
      <c r="AM299" s="94"/>
      <c r="AN299" s="94"/>
      <c r="AO299" s="95"/>
      <c r="AP299" s="179"/>
      <c r="AQ299" s="64"/>
      <c r="AR299" s="64"/>
      <c r="AS299" s="64">
        <v>1</v>
      </c>
      <c r="AT299" s="64"/>
      <c r="AU299" s="64"/>
      <c r="AV299" s="64"/>
      <c r="AW299" s="64"/>
      <c r="AX299" s="64"/>
      <c r="AY299" s="64">
        <v>1</v>
      </c>
      <c r="AZ299" s="64"/>
      <c r="BA299" s="64"/>
      <c r="BB299" s="64"/>
      <c r="BC299" s="64"/>
      <c r="BD299" s="64"/>
      <c r="BE299" s="64">
        <v>1</v>
      </c>
      <c r="BF299" s="64"/>
      <c r="BG299" s="64"/>
      <c r="BH299" s="64"/>
      <c r="BI299" s="64"/>
      <c r="BJ299" s="64"/>
      <c r="BK299" s="64">
        <v>1</v>
      </c>
      <c r="BL299" s="64"/>
      <c r="BM299" s="64"/>
      <c r="BN299" s="64"/>
      <c r="BO299" s="64"/>
      <c r="BP299" s="64"/>
      <c r="BQ299" s="64">
        <v>1</v>
      </c>
      <c r="BR299" s="64"/>
      <c r="BS299" s="64"/>
      <c r="BT299" s="64"/>
      <c r="BU299" s="64"/>
      <c r="BV299" s="64"/>
      <c r="BW299" s="64">
        <v>1</v>
      </c>
      <c r="BX299" s="64"/>
      <c r="BY299" s="103"/>
      <c r="BZ299" s="180">
        <v>0</v>
      </c>
      <c r="CA299" s="64"/>
      <c r="CB299" s="64"/>
      <c r="CC299" s="64">
        <v>1</v>
      </c>
      <c r="CD299" s="64"/>
      <c r="CE299" s="64"/>
      <c r="CF299" s="64">
        <v>0</v>
      </c>
      <c r="CG299" s="64"/>
      <c r="CH299" s="64"/>
      <c r="CI299" s="64">
        <v>1</v>
      </c>
      <c r="CJ299" s="64"/>
      <c r="CK299" s="64"/>
      <c r="CL299" s="64">
        <v>0</v>
      </c>
      <c r="CM299" s="64"/>
      <c r="CN299" s="64"/>
      <c r="CO299" s="64">
        <v>1</v>
      </c>
      <c r="CP299" s="64"/>
      <c r="CQ299" s="64"/>
      <c r="CR299" s="64">
        <v>0</v>
      </c>
      <c r="CS299" s="64"/>
      <c r="CT299" s="64"/>
      <c r="CU299" s="64">
        <v>1</v>
      </c>
      <c r="CV299" s="64"/>
      <c r="CW299" s="64"/>
      <c r="CX299" s="64">
        <v>0</v>
      </c>
      <c r="CY299" s="64"/>
      <c r="CZ299" s="64"/>
      <c r="DA299" s="64">
        <v>1</v>
      </c>
      <c r="DB299" s="64"/>
      <c r="DC299" s="64"/>
      <c r="DD299" s="64">
        <v>0</v>
      </c>
      <c r="DE299" s="64"/>
      <c r="DF299" s="64"/>
      <c r="DG299" s="64">
        <v>1</v>
      </c>
      <c r="DH299" s="64"/>
      <c r="DI299" s="103"/>
      <c r="DJ299" s="180"/>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4"/>
      <c r="EQ299" s="64"/>
      <c r="ER299" s="64"/>
      <c r="ES299" s="103"/>
      <c r="ET299" s="180"/>
      <c r="EU299" s="64"/>
      <c r="EV299" s="64"/>
      <c r="EW299" s="64"/>
      <c r="EX299" s="64"/>
      <c r="EY299" s="64"/>
      <c r="EZ299" s="64"/>
      <c r="FA299" s="64"/>
      <c r="FB299" s="64"/>
      <c r="FC299" s="64"/>
      <c r="FD299" s="64"/>
      <c r="FE299" s="64"/>
      <c r="FF299" s="64"/>
      <c r="FG299" s="64"/>
      <c r="FH299" s="64"/>
      <c r="FI299" s="64"/>
      <c r="FJ299" s="64"/>
      <c r="FK299" s="64"/>
      <c r="FL299" s="64"/>
      <c r="FM299" s="64"/>
      <c r="FN299" s="64"/>
      <c r="FO299" s="64"/>
      <c r="FP299" s="64"/>
      <c r="FQ299" s="64"/>
      <c r="FR299" s="64"/>
      <c r="FS299" s="64"/>
      <c r="FT299" s="64"/>
      <c r="FU299" s="64"/>
      <c r="FV299" s="64"/>
      <c r="FW299" s="64"/>
      <c r="FX299" s="64"/>
      <c r="FY299" s="64"/>
      <c r="FZ299" s="64"/>
      <c r="GA299" s="64"/>
      <c r="GB299" s="64"/>
      <c r="GC299" s="103"/>
      <c r="GD299" s="180"/>
      <c r="GE299" s="64"/>
      <c r="GF299" s="64"/>
      <c r="GG299" s="64"/>
      <c r="GH299" s="64"/>
      <c r="GI299" s="64"/>
      <c r="GJ299" s="64"/>
      <c r="GK299" s="64"/>
      <c r="GL299" s="64"/>
      <c r="GM299" s="64"/>
      <c r="GN299" s="64"/>
      <c r="GO299" s="64"/>
      <c r="GP299" s="64"/>
      <c r="GQ299" s="64"/>
      <c r="GR299" s="64"/>
      <c r="GS299" s="64"/>
      <c r="GT299" s="64"/>
      <c r="GU299" s="64"/>
      <c r="GV299" s="64"/>
      <c r="GW299" s="64"/>
      <c r="GX299" s="64"/>
      <c r="GY299" s="64"/>
      <c r="GZ299" s="64"/>
      <c r="HA299" s="64"/>
      <c r="HB299" s="64"/>
      <c r="HC299" s="64"/>
      <c r="HD299" s="64"/>
      <c r="HE299" s="64"/>
      <c r="HF299" s="64"/>
      <c r="HG299" s="64"/>
      <c r="HH299" s="64"/>
      <c r="HI299" s="64"/>
      <c r="HJ299" s="64"/>
      <c r="HK299" s="64"/>
      <c r="HL299" s="64"/>
      <c r="HM299" s="103"/>
    </row>
    <row r="300" spans="2:221" ht="18" customHeight="1" x14ac:dyDescent="0.2">
      <c r="B300" s="164"/>
      <c r="C300" s="165"/>
      <c r="D300" s="165"/>
      <c r="E300" s="165"/>
      <c r="F300" s="165"/>
      <c r="G300" s="165"/>
      <c r="H300" s="165"/>
      <c r="I300" s="165"/>
      <c r="J300" s="165"/>
      <c r="K300" s="165"/>
      <c r="L300" s="165"/>
      <c r="M300" s="165"/>
      <c r="N300" s="165"/>
      <c r="O300" s="165"/>
      <c r="P300" s="165"/>
      <c r="Q300" s="165"/>
      <c r="R300" s="165"/>
      <c r="S300" s="165"/>
      <c r="T300" s="165"/>
      <c r="U300" s="166"/>
      <c r="V300" s="170"/>
      <c r="W300" s="171"/>
      <c r="X300" s="171"/>
      <c r="Y300" s="171"/>
      <c r="Z300" s="171"/>
      <c r="AA300" s="172"/>
      <c r="AB300" s="176"/>
      <c r="AC300" s="177"/>
      <c r="AD300" s="177"/>
      <c r="AE300" s="177"/>
      <c r="AF300" s="178"/>
      <c r="AG300" s="91" t="s">
        <v>24</v>
      </c>
      <c r="AH300" s="92"/>
      <c r="AI300" s="92"/>
      <c r="AJ300" s="92"/>
      <c r="AK300" s="92"/>
      <c r="AL300" s="93">
        <f t="shared" si="5"/>
        <v>9</v>
      </c>
      <c r="AM300" s="94"/>
      <c r="AN300" s="94"/>
      <c r="AO300" s="95"/>
      <c r="AP300" s="96"/>
      <c r="AQ300" s="64"/>
      <c r="AR300" s="64"/>
      <c r="AS300" s="96"/>
      <c r="AT300" s="64"/>
      <c r="AU300" s="64"/>
      <c r="AV300" s="64"/>
      <c r="AW300" s="64"/>
      <c r="AX300" s="64"/>
      <c r="AY300" s="96">
        <v>1</v>
      </c>
      <c r="AZ300" s="64"/>
      <c r="BA300" s="64"/>
      <c r="BB300" s="64"/>
      <c r="BC300" s="64"/>
      <c r="BD300" s="64"/>
      <c r="BE300" s="96"/>
      <c r="BF300" s="64"/>
      <c r="BG300" s="64"/>
      <c r="BH300" s="64"/>
      <c r="BI300" s="64"/>
      <c r="BJ300" s="64"/>
      <c r="BK300" s="96">
        <v>1</v>
      </c>
      <c r="BL300" s="64"/>
      <c r="BM300" s="64"/>
      <c r="BN300" s="64"/>
      <c r="BO300" s="64"/>
      <c r="BP300" s="64"/>
      <c r="BQ300" s="96"/>
      <c r="BR300" s="64"/>
      <c r="BS300" s="64"/>
      <c r="BT300" s="64"/>
      <c r="BU300" s="64"/>
      <c r="BV300" s="64"/>
      <c r="BW300" s="96"/>
      <c r="BX300" s="64"/>
      <c r="BY300" s="64"/>
      <c r="BZ300" s="180">
        <v>0</v>
      </c>
      <c r="CA300" s="64"/>
      <c r="CB300" s="64"/>
      <c r="CC300" s="64">
        <v>1</v>
      </c>
      <c r="CD300" s="64"/>
      <c r="CE300" s="64"/>
      <c r="CF300" s="64">
        <v>0</v>
      </c>
      <c r="CG300" s="64"/>
      <c r="CH300" s="64"/>
      <c r="CI300" s="64">
        <v>0</v>
      </c>
      <c r="CJ300" s="64"/>
      <c r="CK300" s="64"/>
      <c r="CL300" s="64">
        <v>1</v>
      </c>
      <c r="CM300" s="64"/>
      <c r="CN300" s="64"/>
      <c r="CO300" s="64">
        <v>0</v>
      </c>
      <c r="CP300" s="64"/>
      <c r="CQ300" s="64"/>
      <c r="CR300" s="64">
        <v>0</v>
      </c>
      <c r="CS300" s="64"/>
      <c r="CT300" s="64"/>
      <c r="CU300" s="64">
        <v>1</v>
      </c>
      <c r="CV300" s="64"/>
      <c r="CW300" s="64"/>
      <c r="CX300" s="64">
        <v>1</v>
      </c>
      <c r="CY300" s="64"/>
      <c r="CZ300" s="64"/>
      <c r="DA300" s="64">
        <v>1</v>
      </c>
      <c r="DB300" s="64"/>
      <c r="DC300" s="64"/>
      <c r="DD300" s="64">
        <v>1</v>
      </c>
      <c r="DE300" s="64"/>
      <c r="DF300" s="64"/>
      <c r="DG300" s="64">
        <v>1</v>
      </c>
      <c r="DH300" s="64"/>
      <c r="DI300" s="103"/>
      <c r="DJ300" s="180"/>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103"/>
      <c r="ET300" s="180"/>
      <c r="EU300" s="64"/>
      <c r="EV300" s="64"/>
      <c r="EW300" s="64"/>
      <c r="EX300" s="64"/>
      <c r="EY300" s="64"/>
      <c r="EZ300" s="64"/>
      <c r="FA300" s="64"/>
      <c r="FB300" s="64"/>
      <c r="FC300" s="64"/>
      <c r="FD300" s="64"/>
      <c r="FE300" s="64"/>
      <c r="FF300" s="64"/>
      <c r="FG300" s="64"/>
      <c r="FH300" s="64"/>
      <c r="FI300" s="64"/>
      <c r="FJ300" s="64"/>
      <c r="FK300" s="64"/>
      <c r="FL300" s="64"/>
      <c r="FM300" s="64"/>
      <c r="FN300" s="64"/>
      <c r="FO300" s="64"/>
      <c r="FP300" s="64"/>
      <c r="FQ300" s="64"/>
      <c r="FR300" s="64"/>
      <c r="FS300" s="64"/>
      <c r="FT300" s="64"/>
      <c r="FU300" s="64"/>
      <c r="FV300" s="64"/>
      <c r="FW300" s="64"/>
      <c r="FX300" s="64"/>
      <c r="FY300" s="64"/>
      <c r="FZ300" s="64"/>
      <c r="GA300" s="64"/>
      <c r="GB300" s="64"/>
      <c r="GC300" s="103"/>
      <c r="GD300" s="180"/>
      <c r="GE300" s="64"/>
      <c r="GF300" s="64"/>
      <c r="GG300" s="64"/>
      <c r="GH300" s="64"/>
      <c r="GI300" s="64"/>
      <c r="GJ300" s="64"/>
      <c r="GK300" s="64"/>
      <c r="GL300" s="64"/>
      <c r="GM300" s="64"/>
      <c r="GN300" s="64"/>
      <c r="GO300" s="64"/>
      <c r="GP300" s="64"/>
      <c r="GQ300" s="64"/>
      <c r="GR300" s="64"/>
      <c r="GS300" s="64"/>
      <c r="GT300" s="64"/>
      <c r="GU300" s="64"/>
      <c r="GV300" s="64"/>
      <c r="GW300" s="64"/>
      <c r="GX300" s="64"/>
      <c r="GY300" s="64"/>
      <c r="GZ300" s="64"/>
      <c r="HA300" s="64"/>
      <c r="HB300" s="64"/>
      <c r="HC300" s="64"/>
      <c r="HD300" s="64"/>
      <c r="HE300" s="64"/>
      <c r="HF300" s="64"/>
      <c r="HG300" s="64"/>
      <c r="HH300" s="64"/>
      <c r="HI300" s="64"/>
      <c r="HJ300" s="64"/>
      <c r="HK300" s="64"/>
      <c r="HL300" s="64"/>
      <c r="HM300" s="103"/>
    </row>
    <row r="301" spans="2:221" ht="18" customHeight="1" x14ac:dyDescent="0.2">
      <c r="B301" s="185" t="s">
        <v>301</v>
      </c>
      <c r="C301" s="186"/>
      <c r="D301" s="186"/>
      <c r="E301" s="186"/>
      <c r="F301" s="186"/>
      <c r="G301" s="186"/>
      <c r="H301" s="186"/>
      <c r="I301" s="186"/>
      <c r="J301" s="186"/>
      <c r="K301" s="186"/>
      <c r="L301" s="186"/>
      <c r="M301" s="186"/>
      <c r="N301" s="186"/>
      <c r="O301" s="186"/>
      <c r="P301" s="186"/>
      <c r="Q301" s="186"/>
      <c r="R301" s="186"/>
      <c r="S301" s="186"/>
      <c r="T301" s="186"/>
      <c r="U301" s="187"/>
      <c r="V301" s="188" t="s">
        <v>366</v>
      </c>
      <c r="W301" s="189"/>
      <c r="X301" s="189"/>
      <c r="Y301" s="189"/>
      <c r="Z301" s="189"/>
      <c r="AA301" s="190"/>
      <c r="AB301" s="191">
        <v>2.4499999999999999E-3</v>
      </c>
      <c r="AC301" s="192"/>
      <c r="AD301" s="192"/>
      <c r="AE301" s="192"/>
      <c r="AF301" s="193"/>
      <c r="AG301" s="69" t="s">
        <v>23</v>
      </c>
      <c r="AH301" s="70"/>
      <c r="AI301" s="70"/>
      <c r="AJ301" s="70"/>
      <c r="AK301" s="70"/>
      <c r="AL301" s="71">
        <f t="shared" si="5"/>
        <v>20</v>
      </c>
      <c r="AM301" s="72"/>
      <c r="AN301" s="72"/>
      <c r="AO301" s="73"/>
      <c r="AP301" s="194"/>
      <c r="AQ301" s="59"/>
      <c r="AR301" s="59"/>
      <c r="AS301" s="59"/>
      <c r="AT301" s="59"/>
      <c r="AU301" s="59"/>
      <c r="AV301" s="59">
        <v>1</v>
      </c>
      <c r="AW301" s="59"/>
      <c r="AX301" s="59"/>
      <c r="AY301" s="59">
        <v>1</v>
      </c>
      <c r="AZ301" s="59"/>
      <c r="BA301" s="59"/>
      <c r="BB301" s="59">
        <v>1</v>
      </c>
      <c r="BC301" s="59"/>
      <c r="BD301" s="59"/>
      <c r="BE301" s="59">
        <v>1</v>
      </c>
      <c r="BF301" s="59"/>
      <c r="BG301" s="59"/>
      <c r="BH301" s="59">
        <v>1</v>
      </c>
      <c r="BI301" s="59"/>
      <c r="BJ301" s="59"/>
      <c r="BK301" s="59">
        <v>1</v>
      </c>
      <c r="BL301" s="59"/>
      <c r="BM301" s="59"/>
      <c r="BN301" s="59">
        <v>1</v>
      </c>
      <c r="BO301" s="59"/>
      <c r="BP301" s="59"/>
      <c r="BQ301" s="59">
        <v>1</v>
      </c>
      <c r="BR301" s="59"/>
      <c r="BS301" s="59"/>
      <c r="BT301" s="59">
        <v>1</v>
      </c>
      <c r="BU301" s="59"/>
      <c r="BV301" s="59"/>
      <c r="BW301" s="59">
        <v>1</v>
      </c>
      <c r="BX301" s="59"/>
      <c r="BY301" s="102"/>
      <c r="BZ301" s="60">
        <v>0</v>
      </c>
      <c r="CA301" s="59"/>
      <c r="CB301" s="59"/>
      <c r="CC301" s="59">
        <v>0</v>
      </c>
      <c r="CD301" s="59"/>
      <c r="CE301" s="59"/>
      <c r="CF301" s="59">
        <v>1</v>
      </c>
      <c r="CG301" s="59"/>
      <c r="CH301" s="59"/>
      <c r="CI301" s="59">
        <v>1</v>
      </c>
      <c r="CJ301" s="59"/>
      <c r="CK301" s="59"/>
      <c r="CL301" s="59">
        <v>1</v>
      </c>
      <c r="CM301" s="59"/>
      <c r="CN301" s="59"/>
      <c r="CO301" s="59">
        <v>1</v>
      </c>
      <c r="CP301" s="59"/>
      <c r="CQ301" s="59"/>
      <c r="CR301" s="59">
        <v>1</v>
      </c>
      <c r="CS301" s="59"/>
      <c r="CT301" s="59"/>
      <c r="CU301" s="59">
        <v>1</v>
      </c>
      <c r="CV301" s="59"/>
      <c r="CW301" s="59"/>
      <c r="CX301" s="59">
        <v>1</v>
      </c>
      <c r="CY301" s="59"/>
      <c r="CZ301" s="59"/>
      <c r="DA301" s="59">
        <v>1</v>
      </c>
      <c r="DB301" s="59"/>
      <c r="DC301" s="59"/>
      <c r="DD301" s="59">
        <v>1</v>
      </c>
      <c r="DE301" s="59"/>
      <c r="DF301" s="59"/>
      <c r="DG301" s="59">
        <v>1</v>
      </c>
      <c r="DH301" s="59"/>
      <c r="DI301" s="59"/>
      <c r="DJ301" s="60"/>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102"/>
      <c r="ET301" s="60"/>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102"/>
      <c r="GD301" s="60"/>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102"/>
    </row>
    <row r="302" spans="2:221" ht="18" customHeight="1" x14ac:dyDescent="0.2">
      <c r="B302" s="135"/>
      <c r="C302" s="136"/>
      <c r="D302" s="136"/>
      <c r="E302" s="136"/>
      <c r="F302" s="136"/>
      <c r="G302" s="136"/>
      <c r="H302" s="136"/>
      <c r="I302" s="136"/>
      <c r="J302" s="136"/>
      <c r="K302" s="136"/>
      <c r="L302" s="136"/>
      <c r="M302" s="136"/>
      <c r="N302" s="136"/>
      <c r="O302" s="136"/>
      <c r="P302" s="136"/>
      <c r="Q302" s="136"/>
      <c r="R302" s="136"/>
      <c r="S302" s="136"/>
      <c r="T302" s="136"/>
      <c r="U302" s="137"/>
      <c r="V302" s="141"/>
      <c r="W302" s="142"/>
      <c r="X302" s="142"/>
      <c r="Y302" s="142"/>
      <c r="Z302" s="142"/>
      <c r="AA302" s="143"/>
      <c r="AB302" s="147"/>
      <c r="AC302" s="148"/>
      <c r="AD302" s="148"/>
      <c r="AE302" s="148"/>
      <c r="AF302" s="149"/>
      <c r="AG302" s="69" t="s">
        <v>24</v>
      </c>
      <c r="AH302" s="70"/>
      <c r="AI302" s="70"/>
      <c r="AJ302" s="70"/>
      <c r="AK302" s="70"/>
      <c r="AL302" s="71">
        <f t="shared" si="5"/>
        <v>14</v>
      </c>
      <c r="AM302" s="72"/>
      <c r="AN302" s="72"/>
      <c r="AO302" s="73"/>
      <c r="AP302" s="74"/>
      <c r="AQ302" s="59"/>
      <c r="AR302" s="59"/>
      <c r="AS302" s="59">
        <v>1</v>
      </c>
      <c r="AT302" s="59"/>
      <c r="AU302" s="59"/>
      <c r="AV302" s="59">
        <v>2</v>
      </c>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437">
        <v>0</v>
      </c>
      <c r="CA302" s="388"/>
      <c r="CB302" s="388"/>
      <c r="CC302" s="388">
        <v>0</v>
      </c>
      <c r="CD302" s="388"/>
      <c r="CE302" s="388"/>
      <c r="CF302" s="388">
        <v>3</v>
      </c>
      <c r="CG302" s="388"/>
      <c r="CH302" s="388"/>
      <c r="CI302" s="59">
        <v>1</v>
      </c>
      <c r="CJ302" s="59"/>
      <c r="CK302" s="59"/>
      <c r="CL302" s="59">
        <v>1</v>
      </c>
      <c r="CM302" s="59"/>
      <c r="CN302" s="59"/>
      <c r="CO302" s="59">
        <v>1</v>
      </c>
      <c r="CP302" s="59"/>
      <c r="CQ302" s="59"/>
      <c r="CR302" s="59">
        <v>0</v>
      </c>
      <c r="CS302" s="59"/>
      <c r="CT302" s="59"/>
      <c r="CU302" s="59">
        <v>1</v>
      </c>
      <c r="CV302" s="59"/>
      <c r="CW302" s="59"/>
      <c r="CX302" s="59">
        <v>1</v>
      </c>
      <c r="CY302" s="59"/>
      <c r="CZ302" s="59"/>
      <c r="DA302" s="59">
        <v>1</v>
      </c>
      <c r="DB302" s="59"/>
      <c r="DC302" s="59"/>
      <c r="DD302" s="59">
        <v>0</v>
      </c>
      <c r="DE302" s="59"/>
      <c r="DF302" s="59"/>
      <c r="DG302" s="59">
        <v>2</v>
      </c>
      <c r="DH302" s="59"/>
      <c r="DI302" s="59"/>
      <c r="DJ302" s="60"/>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102"/>
      <c r="ET302" s="60"/>
      <c r="EU302" s="59"/>
      <c r="EV302" s="59"/>
      <c r="EW302" s="59"/>
      <c r="EX302" s="59"/>
      <c r="EY302" s="59"/>
      <c r="EZ302" s="59"/>
      <c r="FA302" s="59"/>
      <c r="FB302" s="59"/>
      <c r="FC302" s="59"/>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102"/>
      <c r="GD302" s="60"/>
      <c r="GE302" s="59"/>
      <c r="GF302" s="59"/>
      <c r="GG302" s="59"/>
      <c r="GH302" s="59"/>
      <c r="GI302" s="59"/>
      <c r="GJ302" s="59"/>
      <c r="GK302" s="59"/>
      <c r="GL302" s="59"/>
      <c r="GM302" s="59"/>
      <c r="GN302" s="59"/>
      <c r="GO302" s="59"/>
      <c r="GP302" s="59"/>
      <c r="GQ302" s="59"/>
      <c r="GR302" s="59"/>
      <c r="GS302" s="59"/>
      <c r="GT302" s="59"/>
      <c r="GU302" s="59"/>
      <c r="GV302" s="59"/>
      <c r="GW302" s="59"/>
      <c r="GX302" s="59"/>
      <c r="GY302" s="59"/>
      <c r="GZ302" s="59"/>
      <c r="HA302" s="59"/>
      <c r="HB302" s="59"/>
      <c r="HC302" s="59"/>
      <c r="HD302" s="59"/>
      <c r="HE302" s="59"/>
      <c r="HF302" s="59"/>
      <c r="HG302" s="59"/>
      <c r="HH302" s="59"/>
      <c r="HI302" s="59"/>
      <c r="HJ302" s="59"/>
      <c r="HK302" s="59"/>
      <c r="HL302" s="59"/>
      <c r="HM302" s="102"/>
    </row>
    <row r="303" spans="2:221" ht="18" customHeight="1" x14ac:dyDescent="0.2">
      <c r="B303" s="161" t="s">
        <v>310</v>
      </c>
      <c r="C303" s="162"/>
      <c r="D303" s="162"/>
      <c r="E303" s="162"/>
      <c r="F303" s="162"/>
      <c r="G303" s="162"/>
      <c r="H303" s="162"/>
      <c r="I303" s="162"/>
      <c r="J303" s="162"/>
      <c r="K303" s="162"/>
      <c r="L303" s="162"/>
      <c r="M303" s="162"/>
      <c r="N303" s="162"/>
      <c r="O303" s="162"/>
      <c r="P303" s="162"/>
      <c r="Q303" s="162"/>
      <c r="R303" s="162"/>
      <c r="S303" s="162"/>
      <c r="T303" s="162"/>
      <c r="U303" s="163"/>
      <c r="V303" s="167" t="s">
        <v>367</v>
      </c>
      <c r="W303" s="168"/>
      <c r="X303" s="168"/>
      <c r="Y303" s="168"/>
      <c r="Z303" s="168"/>
      <c r="AA303" s="169"/>
      <c r="AB303" s="173">
        <v>1.8500000000000001E-3</v>
      </c>
      <c r="AC303" s="174"/>
      <c r="AD303" s="174"/>
      <c r="AE303" s="174"/>
      <c r="AF303" s="175"/>
      <c r="AG303" s="91" t="s">
        <v>23</v>
      </c>
      <c r="AH303" s="92"/>
      <c r="AI303" s="92"/>
      <c r="AJ303" s="92"/>
      <c r="AK303" s="92"/>
      <c r="AL303" s="93">
        <f t="shared" si="5"/>
        <v>4</v>
      </c>
      <c r="AM303" s="94"/>
      <c r="AN303" s="94"/>
      <c r="AO303" s="95"/>
      <c r="AP303" s="179"/>
      <c r="AQ303" s="64"/>
      <c r="AR303" s="64"/>
      <c r="AS303" s="64">
        <v>1</v>
      </c>
      <c r="AT303" s="64"/>
      <c r="AU303" s="64"/>
      <c r="AV303" s="64"/>
      <c r="AW303" s="64"/>
      <c r="AX303" s="64"/>
      <c r="AY303" s="64"/>
      <c r="AZ303" s="64"/>
      <c r="BA303" s="64"/>
      <c r="BB303" s="64"/>
      <c r="BC303" s="64"/>
      <c r="BD303" s="64"/>
      <c r="BE303" s="64"/>
      <c r="BF303" s="64"/>
      <c r="BG303" s="64"/>
      <c r="BH303" s="64"/>
      <c r="BI303" s="64"/>
      <c r="BJ303" s="64"/>
      <c r="BK303" s="64">
        <v>1</v>
      </c>
      <c r="BL303" s="64"/>
      <c r="BM303" s="64"/>
      <c r="BN303" s="64"/>
      <c r="BO303" s="64"/>
      <c r="BP303" s="64"/>
      <c r="BQ303" s="64"/>
      <c r="BR303" s="64"/>
      <c r="BS303" s="64"/>
      <c r="BT303" s="64"/>
      <c r="BU303" s="64"/>
      <c r="BV303" s="64"/>
      <c r="BW303" s="64"/>
      <c r="BX303" s="64"/>
      <c r="BY303" s="103"/>
      <c r="BZ303" s="180">
        <v>0</v>
      </c>
      <c r="CA303" s="64"/>
      <c r="CB303" s="64"/>
      <c r="CC303" s="64">
        <v>1</v>
      </c>
      <c r="CD303" s="64"/>
      <c r="CE303" s="64"/>
      <c r="CF303" s="64">
        <v>0</v>
      </c>
      <c r="CG303" s="64"/>
      <c r="CH303" s="64"/>
      <c r="CI303" s="64">
        <v>0</v>
      </c>
      <c r="CJ303" s="64"/>
      <c r="CK303" s="64"/>
      <c r="CL303" s="64">
        <v>0</v>
      </c>
      <c r="CM303" s="64"/>
      <c r="CN303" s="64"/>
      <c r="CO303" s="64">
        <v>0</v>
      </c>
      <c r="CP303" s="64"/>
      <c r="CQ303" s="64"/>
      <c r="CR303" s="64">
        <v>0</v>
      </c>
      <c r="CS303" s="64"/>
      <c r="CT303" s="64"/>
      <c r="CU303" s="64">
        <v>1</v>
      </c>
      <c r="CV303" s="64"/>
      <c r="CW303" s="64"/>
      <c r="CX303" s="64">
        <v>0</v>
      </c>
      <c r="CY303" s="64"/>
      <c r="CZ303" s="64"/>
      <c r="DA303" s="64">
        <v>0</v>
      </c>
      <c r="DB303" s="64"/>
      <c r="DC303" s="64"/>
      <c r="DD303" s="64">
        <v>0</v>
      </c>
      <c r="DE303" s="64"/>
      <c r="DF303" s="64"/>
      <c r="DG303" s="64">
        <v>0</v>
      </c>
      <c r="DH303" s="64"/>
      <c r="DI303" s="103"/>
      <c r="DJ303" s="180"/>
      <c r="DK303" s="64"/>
      <c r="DL303" s="64"/>
      <c r="DM303" s="64"/>
      <c r="DN303" s="64"/>
      <c r="DO303" s="64"/>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4"/>
      <c r="EQ303" s="64"/>
      <c r="ER303" s="64"/>
      <c r="ES303" s="103"/>
      <c r="ET303" s="180"/>
      <c r="EU303" s="64"/>
      <c r="EV303" s="64"/>
      <c r="EW303" s="64"/>
      <c r="EX303" s="64"/>
      <c r="EY303" s="64"/>
      <c r="EZ303" s="64"/>
      <c r="FA303" s="64"/>
      <c r="FB303" s="64"/>
      <c r="FC303" s="64"/>
      <c r="FD303" s="64"/>
      <c r="FE303" s="64"/>
      <c r="FF303" s="64"/>
      <c r="FG303" s="64"/>
      <c r="FH303" s="64"/>
      <c r="FI303" s="64"/>
      <c r="FJ303" s="64"/>
      <c r="FK303" s="64"/>
      <c r="FL303" s="64"/>
      <c r="FM303" s="64"/>
      <c r="FN303" s="64"/>
      <c r="FO303" s="64"/>
      <c r="FP303" s="64"/>
      <c r="FQ303" s="64"/>
      <c r="FR303" s="64"/>
      <c r="FS303" s="64"/>
      <c r="FT303" s="64"/>
      <c r="FU303" s="64"/>
      <c r="FV303" s="64"/>
      <c r="FW303" s="64"/>
      <c r="FX303" s="64"/>
      <c r="FY303" s="64"/>
      <c r="FZ303" s="64"/>
      <c r="GA303" s="64"/>
      <c r="GB303" s="64"/>
      <c r="GC303" s="103"/>
      <c r="GD303" s="180"/>
      <c r="GE303" s="64"/>
      <c r="GF303" s="64"/>
      <c r="GG303" s="64"/>
      <c r="GH303" s="64"/>
      <c r="GI303" s="64"/>
      <c r="GJ303" s="64"/>
      <c r="GK303" s="64"/>
      <c r="GL303" s="64"/>
      <c r="GM303" s="64"/>
      <c r="GN303" s="64"/>
      <c r="GO303" s="64"/>
      <c r="GP303" s="64"/>
      <c r="GQ303" s="64"/>
      <c r="GR303" s="64"/>
      <c r="GS303" s="64"/>
      <c r="GT303" s="64"/>
      <c r="GU303" s="64"/>
      <c r="GV303" s="64"/>
      <c r="GW303" s="64"/>
      <c r="GX303" s="64"/>
      <c r="GY303" s="64"/>
      <c r="GZ303" s="64"/>
      <c r="HA303" s="64"/>
      <c r="HB303" s="64"/>
      <c r="HC303" s="64"/>
      <c r="HD303" s="64"/>
      <c r="HE303" s="64"/>
      <c r="HF303" s="64"/>
      <c r="HG303" s="64"/>
      <c r="HH303" s="64"/>
      <c r="HI303" s="64"/>
      <c r="HJ303" s="64"/>
      <c r="HK303" s="64"/>
      <c r="HL303" s="64"/>
      <c r="HM303" s="103"/>
    </row>
    <row r="304" spans="2:221" ht="18" customHeight="1" x14ac:dyDescent="0.2">
      <c r="B304" s="164"/>
      <c r="C304" s="165"/>
      <c r="D304" s="165"/>
      <c r="E304" s="165"/>
      <c r="F304" s="165"/>
      <c r="G304" s="165"/>
      <c r="H304" s="165"/>
      <c r="I304" s="165"/>
      <c r="J304" s="165"/>
      <c r="K304" s="165"/>
      <c r="L304" s="165"/>
      <c r="M304" s="165"/>
      <c r="N304" s="165"/>
      <c r="O304" s="165"/>
      <c r="P304" s="165"/>
      <c r="Q304" s="165"/>
      <c r="R304" s="165"/>
      <c r="S304" s="165"/>
      <c r="T304" s="165"/>
      <c r="U304" s="166"/>
      <c r="V304" s="170"/>
      <c r="W304" s="171"/>
      <c r="X304" s="171"/>
      <c r="Y304" s="171"/>
      <c r="Z304" s="171"/>
      <c r="AA304" s="172"/>
      <c r="AB304" s="176"/>
      <c r="AC304" s="177"/>
      <c r="AD304" s="177"/>
      <c r="AE304" s="177"/>
      <c r="AF304" s="178"/>
      <c r="AG304" s="91" t="s">
        <v>24</v>
      </c>
      <c r="AH304" s="92"/>
      <c r="AI304" s="92"/>
      <c r="AJ304" s="92"/>
      <c r="AK304" s="92"/>
      <c r="AL304" s="93">
        <f t="shared" si="5"/>
        <v>1</v>
      </c>
      <c r="AM304" s="94"/>
      <c r="AN304" s="94"/>
      <c r="AO304" s="95"/>
      <c r="AP304" s="96"/>
      <c r="AQ304" s="64"/>
      <c r="AR304" s="64"/>
      <c r="AS304" s="96"/>
      <c r="AT304" s="64"/>
      <c r="AU304" s="64"/>
      <c r="AV304" s="64"/>
      <c r="AW304" s="64"/>
      <c r="AX304" s="64"/>
      <c r="AY304" s="64"/>
      <c r="AZ304" s="64"/>
      <c r="BA304" s="64"/>
      <c r="BB304" s="64"/>
      <c r="BC304" s="64"/>
      <c r="BD304" s="64"/>
      <c r="BE304" s="64"/>
      <c r="BF304" s="64"/>
      <c r="BG304" s="64"/>
      <c r="BH304" s="64"/>
      <c r="BI304" s="64"/>
      <c r="BJ304" s="64"/>
      <c r="BK304" s="96"/>
      <c r="BL304" s="64"/>
      <c r="BM304" s="64"/>
      <c r="BN304" s="64"/>
      <c r="BO304" s="64"/>
      <c r="BP304" s="64"/>
      <c r="BQ304" s="64"/>
      <c r="BR304" s="64"/>
      <c r="BS304" s="64"/>
      <c r="BT304" s="64"/>
      <c r="BU304" s="64"/>
      <c r="BV304" s="64"/>
      <c r="BW304" s="64"/>
      <c r="BX304" s="64"/>
      <c r="BY304" s="103"/>
      <c r="BZ304" s="180">
        <v>0</v>
      </c>
      <c r="CA304" s="64"/>
      <c r="CB304" s="64"/>
      <c r="CC304" s="64">
        <v>1</v>
      </c>
      <c r="CD304" s="64"/>
      <c r="CE304" s="64"/>
      <c r="CF304" s="64">
        <v>0</v>
      </c>
      <c r="CG304" s="64"/>
      <c r="CH304" s="64"/>
      <c r="CI304" s="64">
        <v>0</v>
      </c>
      <c r="CJ304" s="64"/>
      <c r="CK304" s="64"/>
      <c r="CL304" s="64">
        <v>0</v>
      </c>
      <c r="CM304" s="64"/>
      <c r="CN304" s="64"/>
      <c r="CO304" s="64">
        <v>0</v>
      </c>
      <c r="CP304" s="64"/>
      <c r="CQ304" s="64"/>
      <c r="CR304" s="64">
        <v>0</v>
      </c>
      <c r="CS304" s="64"/>
      <c r="CT304" s="64"/>
      <c r="CU304" s="64">
        <v>0</v>
      </c>
      <c r="CV304" s="64"/>
      <c r="CW304" s="64"/>
      <c r="CX304" s="64">
        <v>0</v>
      </c>
      <c r="CY304" s="64"/>
      <c r="CZ304" s="64"/>
      <c r="DA304" s="64">
        <v>0</v>
      </c>
      <c r="DB304" s="64"/>
      <c r="DC304" s="64"/>
      <c r="DD304" s="64">
        <v>0</v>
      </c>
      <c r="DE304" s="64"/>
      <c r="DF304" s="64"/>
      <c r="DG304" s="64">
        <v>0</v>
      </c>
      <c r="DH304" s="64"/>
      <c r="DI304" s="103"/>
      <c r="DJ304" s="180"/>
      <c r="DK304" s="64"/>
      <c r="DL304" s="64"/>
      <c r="DM304" s="64"/>
      <c r="DN304" s="64"/>
      <c r="DO304" s="64"/>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4"/>
      <c r="EQ304" s="64"/>
      <c r="ER304" s="64"/>
      <c r="ES304" s="103"/>
      <c r="ET304" s="180"/>
      <c r="EU304" s="64"/>
      <c r="EV304" s="64"/>
      <c r="EW304" s="64"/>
      <c r="EX304" s="64"/>
      <c r="EY304" s="64"/>
      <c r="EZ304" s="64"/>
      <c r="FA304" s="64"/>
      <c r="FB304" s="64"/>
      <c r="FC304" s="64"/>
      <c r="FD304" s="64"/>
      <c r="FE304" s="64"/>
      <c r="FF304" s="64"/>
      <c r="FG304" s="64"/>
      <c r="FH304" s="64"/>
      <c r="FI304" s="64"/>
      <c r="FJ304" s="64"/>
      <c r="FK304" s="64"/>
      <c r="FL304" s="64"/>
      <c r="FM304" s="64"/>
      <c r="FN304" s="64"/>
      <c r="FO304" s="64"/>
      <c r="FP304" s="64"/>
      <c r="FQ304" s="64"/>
      <c r="FR304" s="64"/>
      <c r="FS304" s="64"/>
      <c r="FT304" s="64"/>
      <c r="FU304" s="64"/>
      <c r="FV304" s="64"/>
      <c r="FW304" s="64"/>
      <c r="FX304" s="64"/>
      <c r="FY304" s="64"/>
      <c r="FZ304" s="64"/>
      <c r="GA304" s="64"/>
      <c r="GB304" s="64"/>
      <c r="GC304" s="103"/>
      <c r="GD304" s="180"/>
      <c r="GE304" s="64"/>
      <c r="GF304" s="64"/>
      <c r="GG304" s="64"/>
      <c r="GH304" s="64"/>
      <c r="GI304" s="64"/>
      <c r="GJ304" s="64"/>
      <c r="GK304" s="64"/>
      <c r="GL304" s="64"/>
      <c r="GM304" s="64"/>
      <c r="GN304" s="64"/>
      <c r="GO304" s="64"/>
      <c r="GP304" s="64"/>
      <c r="GQ304" s="64"/>
      <c r="GR304" s="64"/>
      <c r="GS304" s="64"/>
      <c r="GT304" s="64"/>
      <c r="GU304" s="64"/>
      <c r="GV304" s="64"/>
      <c r="GW304" s="64"/>
      <c r="GX304" s="64"/>
      <c r="GY304" s="64"/>
      <c r="GZ304" s="64"/>
      <c r="HA304" s="64"/>
      <c r="HB304" s="64"/>
      <c r="HC304" s="64"/>
      <c r="HD304" s="64"/>
      <c r="HE304" s="64"/>
      <c r="HF304" s="64"/>
      <c r="HG304" s="64"/>
      <c r="HH304" s="64"/>
      <c r="HI304" s="64"/>
      <c r="HJ304" s="64"/>
      <c r="HK304" s="64"/>
      <c r="HL304" s="64"/>
      <c r="HM304" s="103"/>
    </row>
    <row r="305" spans="2:221" ht="18" customHeight="1" x14ac:dyDescent="0.2">
      <c r="B305" s="185" t="s">
        <v>311</v>
      </c>
      <c r="C305" s="186"/>
      <c r="D305" s="186"/>
      <c r="E305" s="186"/>
      <c r="F305" s="186"/>
      <c r="G305" s="186"/>
      <c r="H305" s="186"/>
      <c r="I305" s="186"/>
      <c r="J305" s="186"/>
      <c r="K305" s="186"/>
      <c r="L305" s="186"/>
      <c r="M305" s="186"/>
      <c r="N305" s="186"/>
      <c r="O305" s="186"/>
      <c r="P305" s="186"/>
      <c r="Q305" s="186"/>
      <c r="R305" s="186"/>
      <c r="S305" s="186"/>
      <c r="T305" s="186"/>
      <c r="U305" s="187"/>
      <c r="V305" s="188" t="s">
        <v>368</v>
      </c>
      <c r="W305" s="189"/>
      <c r="X305" s="189"/>
      <c r="Y305" s="189"/>
      <c r="Z305" s="189"/>
      <c r="AA305" s="190"/>
      <c r="AB305" s="191">
        <v>5.4099999999999999E-3</v>
      </c>
      <c r="AC305" s="192"/>
      <c r="AD305" s="192"/>
      <c r="AE305" s="192"/>
      <c r="AF305" s="193"/>
      <c r="AG305" s="69" t="s">
        <v>23</v>
      </c>
      <c r="AH305" s="70"/>
      <c r="AI305" s="70"/>
      <c r="AJ305" s="70"/>
      <c r="AK305" s="70"/>
      <c r="AL305" s="71">
        <f t="shared" si="5"/>
        <v>12</v>
      </c>
      <c r="AM305" s="72"/>
      <c r="AN305" s="72"/>
      <c r="AO305" s="73"/>
      <c r="AP305" s="194"/>
      <c r="AQ305" s="59"/>
      <c r="AR305" s="59"/>
      <c r="AS305" s="59">
        <v>1</v>
      </c>
      <c r="AT305" s="59"/>
      <c r="AU305" s="59"/>
      <c r="AV305" s="59"/>
      <c r="AW305" s="59"/>
      <c r="AX305" s="59"/>
      <c r="AY305" s="59">
        <v>1</v>
      </c>
      <c r="AZ305" s="59"/>
      <c r="BA305" s="59"/>
      <c r="BB305" s="59"/>
      <c r="BC305" s="59"/>
      <c r="BD305" s="59"/>
      <c r="BE305" s="59">
        <v>1</v>
      </c>
      <c r="BF305" s="59"/>
      <c r="BG305" s="59"/>
      <c r="BH305" s="59"/>
      <c r="BI305" s="59"/>
      <c r="BJ305" s="59"/>
      <c r="BK305" s="59">
        <v>1</v>
      </c>
      <c r="BL305" s="59"/>
      <c r="BM305" s="59"/>
      <c r="BN305" s="59"/>
      <c r="BO305" s="59"/>
      <c r="BP305" s="59"/>
      <c r="BQ305" s="59">
        <v>1</v>
      </c>
      <c r="BR305" s="59"/>
      <c r="BS305" s="59"/>
      <c r="BT305" s="59"/>
      <c r="BU305" s="59"/>
      <c r="BV305" s="59"/>
      <c r="BW305" s="59">
        <v>1</v>
      </c>
      <c r="BX305" s="59"/>
      <c r="BY305" s="102"/>
      <c r="BZ305" s="60">
        <v>0</v>
      </c>
      <c r="CA305" s="59"/>
      <c r="CB305" s="59"/>
      <c r="CC305" s="59">
        <v>1</v>
      </c>
      <c r="CD305" s="59"/>
      <c r="CE305" s="59"/>
      <c r="CF305" s="59">
        <v>0</v>
      </c>
      <c r="CG305" s="59"/>
      <c r="CH305" s="59"/>
      <c r="CI305" s="59">
        <v>1</v>
      </c>
      <c r="CJ305" s="59"/>
      <c r="CK305" s="59"/>
      <c r="CL305" s="59">
        <v>0</v>
      </c>
      <c r="CM305" s="59"/>
      <c r="CN305" s="59"/>
      <c r="CO305" s="59">
        <v>1</v>
      </c>
      <c r="CP305" s="59"/>
      <c r="CQ305" s="59"/>
      <c r="CR305" s="59">
        <v>0</v>
      </c>
      <c r="CS305" s="59"/>
      <c r="CT305" s="59"/>
      <c r="CU305" s="59">
        <v>1</v>
      </c>
      <c r="CV305" s="59"/>
      <c r="CW305" s="59"/>
      <c r="CX305" s="59">
        <v>0</v>
      </c>
      <c r="CY305" s="59"/>
      <c r="CZ305" s="59"/>
      <c r="DA305" s="59">
        <v>1</v>
      </c>
      <c r="DB305" s="59"/>
      <c r="DC305" s="59"/>
      <c r="DD305" s="59">
        <v>0</v>
      </c>
      <c r="DE305" s="59"/>
      <c r="DF305" s="59"/>
      <c r="DG305" s="59">
        <v>1</v>
      </c>
      <c r="DH305" s="59"/>
      <c r="DI305" s="102"/>
      <c r="DJ305" s="60"/>
      <c r="DK305" s="59"/>
      <c r="DL305" s="59"/>
      <c r="DM305" s="59"/>
      <c r="DN305" s="59"/>
      <c r="DO305" s="59"/>
      <c r="DP305" s="59"/>
      <c r="DQ305" s="59"/>
      <c r="DR305" s="59"/>
      <c r="DS305" s="59"/>
      <c r="DT305" s="59"/>
      <c r="DU305" s="59"/>
      <c r="DV305" s="59"/>
      <c r="DW305" s="59"/>
      <c r="DX305" s="59"/>
      <c r="DY305" s="59"/>
      <c r="DZ305" s="59"/>
      <c r="EA305" s="59"/>
      <c r="EB305" s="59"/>
      <c r="EC305" s="59"/>
      <c r="ED305" s="59"/>
      <c r="EE305" s="59"/>
      <c r="EF305" s="59"/>
      <c r="EG305" s="59"/>
      <c r="EH305" s="59"/>
      <c r="EI305" s="59"/>
      <c r="EJ305" s="59"/>
      <c r="EK305" s="59"/>
      <c r="EL305" s="59"/>
      <c r="EM305" s="59"/>
      <c r="EN305" s="59"/>
      <c r="EO305" s="59"/>
      <c r="EP305" s="59"/>
      <c r="EQ305" s="59"/>
      <c r="ER305" s="59"/>
      <c r="ES305" s="102"/>
      <c r="ET305" s="60"/>
      <c r="EU305" s="59"/>
      <c r="EV305" s="59"/>
      <c r="EW305" s="59"/>
      <c r="EX305" s="59"/>
      <c r="EY305" s="59"/>
      <c r="EZ305" s="59"/>
      <c r="FA305" s="59"/>
      <c r="FB305" s="59"/>
      <c r="FC305" s="59"/>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102"/>
      <c r="GD305" s="60"/>
      <c r="GE305" s="59"/>
      <c r="GF305" s="59"/>
      <c r="GG305" s="59"/>
      <c r="GH305" s="59"/>
      <c r="GI305" s="59"/>
      <c r="GJ305" s="59"/>
      <c r="GK305" s="59"/>
      <c r="GL305" s="59"/>
      <c r="GM305" s="59"/>
      <c r="GN305" s="59"/>
      <c r="GO305" s="59"/>
      <c r="GP305" s="59"/>
      <c r="GQ305" s="59"/>
      <c r="GR305" s="59"/>
      <c r="GS305" s="59"/>
      <c r="GT305" s="59"/>
      <c r="GU305" s="59"/>
      <c r="GV305" s="59"/>
      <c r="GW305" s="59"/>
      <c r="GX305" s="59"/>
      <c r="GY305" s="59"/>
      <c r="GZ305" s="59"/>
      <c r="HA305" s="59"/>
      <c r="HB305" s="59"/>
      <c r="HC305" s="59"/>
      <c r="HD305" s="59"/>
      <c r="HE305" s="59"/>
      <c r="HF305" s="59"/>
      <c r="HG305" s="59"/>
      <c r="HH305" s="59"/>
      <c r="HI305" s="59"/>
      <c r="HJ305" s="59"/>
      <c r="HK305" s="59"/>
      <c r="HL305" s="59"/>
      <c r="HM305" s="102"/>
    </row>
    <row r="306" spans="2:221" ht="18" customHeight="1" x14ac:dyDescent="0.2">
      <c r="B306" s="135"/>
      <c r="C306" s="136"/>
      <c r="D306" s="136"/>
      <c r="E306" s="136"/>
      <c r="F306" s="136"/>
      <c r="G306" s="136"/>
      <c r="H306" s="136"/>
      <c r="I306" s="136"/>
      <c r="J306" s="136"/>
      <c r="K306" s="136"/>
      <c r="L306" s="136"/>
      <c r="M306" s="136"/>
      <c r="N306" s="136"/>
      <c r="O306" s="136"/>
      <c r="P306" s="136"/>
      <c r="Q306" s="136"/>
      <c r="R306" s="136"/>
      <c r="S306" s="136"/>
      <c r="T306" s="136"/>
      <c r="U306" s="137"/>
      <c r="V306" s="141"/>
      <c r="W306" s="142"/>
      <c r="X306" s="142"/>
      <c r="Y306" s="142"/>
      <c r="Z306" s="142"/>
      <c r="AA306" s="143"/>
      <c r="AB306" s="147"/>
      <c r="AC306" s="148"/>
      <c r="AD306" s="148"/>
      <c r="AE306" s="148"/>
      <c r="AF306" s="149"/>
      <c r="AG306" s="69" t="s">
        <v>24</v>
      </c>
      <c r="AH306" s="70"/>
      <c r="AI306" s="70"/>
      <c r="AJ306" s="70"/>
      <c r="AK306" s="70"/>
      <c r="AL306" s="71">
        <f t="shared" si="5"/>
        <v>9</v>
      </c>
      <c r="AM306" s="72"/>
      <c r="AN306" s="72"/>
      <c r="AO306" s="73"/>
      <c r="AP306" s="74"/>
      <c r="AQ306" s="59"/>
      <c r="AR306" s="59"/>
      <c r="AS306" s="74">
        <v>1</v>
      </c>
      <c r="AT306" s="59"/>
      <c r="AU306" s="59"/>
      <c r="AV306" s="59"/>
      <c r="AW306" s="59"/>
      <c r="AX306" s="59"/>
      <c r="AY306" s="388"/>
      <c r="AZ306" s="388"/>
      <c r="BA306" s="388"/>
      <c r="BB306" s="59"/>
      <c r="BC306" s="59"/>
      <c r="BD306" s="59"/>
      <c r="BE306" s="388">
        <v>1</v>
      </c>
      <c r="BF306" s="388"/>
      <c r="BG306" s="388"/>
      <c r="BH306" s="59"/>
      <c r="BI306" s="59"/>
      <c r="BJ306" s="59"/>
      <c r="BK306" s="388">
        <v>1</v>
      </c>
      <c r="BL306" s="388"/>
      <c r="BM306" s="388"/>
      <c r="BN306" s="59"/>
      <c r="BO306" s="59"/>
      <c r="BP306" s="59"/>
      <c r="BQ306" s="388"/>
      <c r="BR306" s="388"/>
      <c r="BS306" s="388"/>
      <c r="BT306" s="59"/>
      <c r="BU306" s="59"/>
      <c r="BV306" s="59"/>
      <c r="BW306" s="388"/>
      <c r="BX306" s="388"/>
      <c r="BY306" s="438"/>
      <c r="BZ306" s="60">
        <v>0</v>
      </c>
      <c r="CA306" s="59"/>
      <c r="CB306" s="59"/>
      <c r="CC306" s="59">
        <v>1</v>
      </c>
      <c r="CD306" s="59"/>
      <c r="CE306" s="59"/>
      <c r="CF306" s="59">
        <v>0</v>
      </c>
      <c r="CG306" s="59"/>
      <c r="CH306" s="59"/>
      <c r="CI306" s="59">
        <v>1</v>
      </c>
      <c r="CJ306" s="59"/>
      <c r="CK306" s="59"/>
      <c r="CL306" s="59">
        <v>1</v>
      </c>
      <c r="CM306" s="59"/>
      <c r="CN306" s="59"/>
      <c r="CO306" s="59">
        <v>1</v>
      </c>
      <c r="CP306" s="59"/>
      <c r="CQ306" s="59"/>
      <c r="CR306" s="59">
        <v>0</v>
      </c>
      <c r="CS306" s="59"/>
      <c r="CT306" s="59"/>
      <c r="CU306" s="59">
        <v>1</v>
      </c>
      <c r="CV306" s="59"/>
      <c r="CW306" s="59"/>
      <c r="CX306" s="59">
        <v>0</v>
      </c>
      <c r="CY306" s="59"/>
      <c r="CZ306" s="59"/>
      <c r="DA306" s="59">
        <v>0</v>
      </c>
      <c r="DB306" s="59"/>
      <c r="DC306" s="59"/>
      <c r="DD306" s="59">
        <v>0</v>
      </c>
      <c r="DE306" s="59"/>
      <c r="DF306" s="59"/>
      <c r="DG306" s="59">
        <v>1</v>
      </c>
      <c r="DH306" s="59"/>
      <c r="DI306" s="102"/>
      <c r="DJ306" s="60"/>
      <c r="DK306" s="59"/>
      <c r="DL306" s="59"/>
      <c r="DM306" s="59"/>
      <c r="DN306" s="59"/>
      <c r="DO306" s="59"/>
      <c r="DP306" s="59"/>
      <c r="DQ306" s="59"/>
      <c r="DR306" s="59"/>
      <c r="DS306" s="59"/>
      <c r="DT306" s="59"/>
      <c r="DU306" s="59"/>
      <c r="DV306" s="59"/>
      <c r="DW306" s="59"/>
      <c r="DX306" s="59"/>
      <c r="DY306" s="59"/>
      <c r="DZ306" s="59"/>
      <c r="EA306" s="59"/>
      <c r="EB306" s="59"/>
      <c r="EC306" s="59"/>
      <c r="ED306" s="59"/>
      <c r="EE306" s="59"/>
      <c r="EF306" s="59"/>
      <c r="EG306" s="59"/>
      <c r="EH306" s="59"/>
      <c r="EI306" s="59"/>
      <c r="EJ306" s="59"/>
      <c r="EK306" s="59"/>
      <c r="EL306" s="59"/>
      <c r="EM306" s="59"/>
      <c r="EN306" s="59"/>
      <c r="EO306" s="59"/>
      <c r="EP306" s="59"/>
      <c r="EQ306" s="59"/>
      <c r="ER306" s="59"/>
      <c r="ES306" s="102"/>
      <c r="ET306" s="60"/>
      <c r="EU306" s="59"/>
      <c r="EV306" s="59"/>
      <c r="EW306" s="59"/>
      <c r="EX306" s="59"/>
      <c r="EY306" s="59"/>
      <c r="EZ306" s="59"/>
      <c r="FA306" s="59"/>
      <c r="FB306" s="59"/>
      <c r="FC306" s="59"/>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102"/>
      <c r="GD306" s="60"/>
      <c r="GE306" s="59"/>
      <c r="GF306" s="59"/>
      <c r="GG306" s="59"/>
      <c r="GH306" s="59"/>
      <c r="GI306" s="59"/>
      <c r="GJ306" s="59"/>
      <c r="GK306" s="59"/>
      <c r="GL306" s="59"/>
      <c r="GM306" s="59"/>
      <c r="GN306" s="59"/>
      <c r="GO306" s="59"/>
      <c r="GP306" s="59"/>
      <c r="GQ306" s="59"/>
      <c r="GR306" s="59"/>
      <c r="GS306" s="59"/>
      <c r="GT306" s="59"/>
      <c r="GU306" s="59"/>
      <c r="GV306" s="59"/>
      <c r="GW306" s="59"/>
      <c r="GX306" s="59"/>
      <c r="GY306" s="59"/>
      <c r="GZ306" s="59"/>
      <c r="HA306" s="59"/>
      <c r="HB306" s="59"/>
      <c r="HC306" s="59"/>
      <c r="HD306" s="59"/>
      <c r="HE306" s="59"/>
      <c r="HF306" s="59"/>
      <c r="HG306" s="59"/>
      <c r="HH306" s="59"/>
      <c r="HI306" s="59"/>
      <c r="HJ306" s="59"/>
      <c r="HK306" s="59"/>
      <c r="HL306" s="59"/>
      <c r="HM306" s="102"/>
    </row>
    <row r="307" spans="2:221" ht="18" customHeight="1" x14ac:dyDescent="0.2">
      <c r="B307" s="161" t="s">
        <v>312</v>
      </c>
      <c r="C307" s="162"/>
      <c r="D307" s="162"/>
      <c r="E307" s="162"/>
      <c r="F307" s="162"/>
      <c r="G307" s="162"/>
      <c r="H307" s="162"/>
      <c r="I307" s="162"/>
      <c r="J307" s="162"/>
      <c r="K307" s="162"/>
      <c r="L307" s="162"/>
      <c r="M307" s="162"/>
      <c r="N307" s="162"/>
      <c r="O307" s="162"/>
      <c r="P307" s="162"/>
      <c r="Q307" s="162"/>
      <c r="R307" s="162"/>
      <c r="S307" s="162"/>
      <c r="T307" s="162"/>
      <c r="U307" s="163"/>
      <c r="V307" s="167" t="s">
        <v>369</v>
      </c>
      <c r="W307" s="168"/>
      <c r="X307" s="168"/>
      <c r="Y307" s="168"/>
      <c r="Z307" s="168"/>
      <c r="AA307" s="169"/>
      <c r="AB307" s="173">
        <v>2.017E-2</v>
      </c>
      <c r="AC307" s="174"/>
      <c r="AD307" s="174"/>
      <c r="AE307" s="174"/>
      <c r="AF307" s="175"/>
      <c r="AG307" s="91" t="s">
        <v>23</v>
      </c>
      <c r="AH307" s="92"/>
      <c r="AI307" s="92"/>
      <c r="AJ307" s="92"/>
      <c r="AK307" s="92"/>
      <c r="AL307" s="93">
        <f t="shared" si="5"/>
        <v>186</v>
      </c>
      <c r="AM307" s="94"/>
      <c r="AN307" s="94"/>
      <c r="AO307" s="95"/>
      <c r="AP307" s="179">
        <v>1</v>
      </c>
      <c r="AQ307" s="64"/>
      <c r="AR307" s="64"/>
      <c r="AS307" s="64">
        <v>9</v>
      </c>
      <c r="AT307" s="64"/>
      <c r="AU307" s="64"/>
      <c r="AV307" s="64">
        <v>10</v>
      </c>
      <c r="AW307" s="64"/>
      <c r="AX307" s="64"/>
      <c r="AY307" s="64">
        <v>8</v>
      </c>
      <c r="AZ307" s="64"/>
      <c r="BA307" s="64"/>
      <c r="BB307" s="64">
        <v>5</v>
      </c>
      <c r="BC307" s="64"/>
      <c r="BD307" s="64"/>
      <c r="BE307" s="64">
        <v>11</v>
      </c>
      <c r="BF307" s="64"/>
      <c r="BG307" s="64"/>
      <c r="BH307" s="64">
        <v>5</v>
      </c>
      <c r="BI307" s="64"/>
      <c r="BJ307" s="64"/>
      <c r="BK307" s="64">
        <v>10</v>
      </c>
      <c r="BL307" s="64"/>
      <c r="BM307" s="64"/>
      <c r="BN307" s="64">
        <v>10</v>
      </c>
      <c r="BO307" s="64"/>
      <c r="BP307" s="64"/>
      <c r="BQ307" s="64">
        <v>8</v>
      </c>
      <c r="BR307" s="64"/>
      <c r="BS307" s="64"/>
      <c r="BT307" s="64">
        <v>5</v>
      </c>
      <c r="BU307" s="64"/>
      <c r="BV307" s="64"/>
      <c r="BW307" s="64">
        <v>11</v>
      </c>
      <c r="BX307" s="64"/>
      <c r="BY307" s="103"/>
      <c r="BZ307" s="180">
        <v>1</v>
      </c>
      <c r="CA307" s="64"/>
      <c r="CB307" s="64"/>
      <c r="CC307" s="64">
        <v>9</v>
      </c>
      <c r="CD307" s="64"/>
      <c r="CE307" s="64"/>
      <c r="CF307" s="64">
        <v>10</v>
      </c>
      <c r="CG307" s="64"/>
      <c r="CH307" s="64"/>
      <c r="CI307" s="64">
        <v>8</v>
      </c>
      <c r="CJ307" s="64"/>
      <c r="CK307" s="64"/>
      <c r="CL307" s="64">
        <v>5</v>
      </c>
      <c r="CM307" s="64"/>
      <c r="CN307" s="64"/>
      <c r="CO307" s="64">
        <v>11</v>
      </c>
      <c r="CP307" s="64"/>
      <c r="CQ307" s="64"/>
      <c r="CR307" s="64">
        <v>5</v>
      </c>
      <c r="CS307" s="64"/>
      <c r="CT307" s="64"/>
      <c r="CU307" s="64">
        <v>10</v>
      </c>
      <c r="CV307" s="64"/>
      <c r="CW307" s="64"/>
      <c r="CX307" s="64">
        <v>10</v>
      </c>
      <c r="CY307" s="64"/>
      <c r="CZ307" s="64"/>
      <c r="DA307" s="64">
        <v>8</v>
      </c>
      <c r="DB307" s="64"/>
      <c r="DC307" s="64"/>
      <c r="DD307" s="64">
        <v>5</v>
      </c>
      <c r="DE307" s="64"/>
      <c r="DF307" s="64"/>
      <c r="DG307" s="64">
        <v>11</v>
      </c>
      <c r="DH307" s="64"/>
      <c r="DI307" s="103"/>
      <c r="DJ307" s="180"/>
      <c r="DK307" s="64"/>
      <c r="DL307" s="64"/>
      <c r="DM307" s="64"/>
      <c r="DN307" s="64"/>
      <c r="DO307" s="64"/>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4"/>
      <c r="EQ307" s="64"/>
      <c r="ER307" s="64"/>
      <c r="ES307" s="103"/>
      <c r="ET307" s="180"/>
      <c r="EU307" s="64"/>
      <c r="EV307" s="64"/>
      <c r="EW307" s="64"/>
      <c r="EX307" s="64"/>
      <c r="EY307" s="64"/>
      <c r="EZ307" s="64"/>
      <c r="FA307" s="64"/>
      <c r="FB307" s="64"/>
      <c r="FC307" s="64"/>
      <c r="FD307" s="64"/>
      <c r="FE307" s="64"/>
      <c r="FF307" s="64"/>
      <c r="FG307" s="64"/>
      <c r="FH307" s="64"/>
      <c r="FI307" s="64"/>
      <c r="FJ307" s="64"/>
      <c r="FK307" s="64"/>
      <c r="FL307" s="64"/>
      <c r="FM307" s="64"/>
      <c r="FN307" s="64"/>
      <c r="FO307" s="64"/>
      <c r="FP307" s="64"/>
      <c r="FQ307" s="64"/>
      <c r="FR307" s="64"/>
      <c r="FS307" s="64"/>
      <c r="FT307" s="64"/>
      <c r="FU307" s="64"/>
      <c r="FV307" s="64"/>
      <c r="FW307" s="64"/>
      <c r="FX307" s="64"/>
      <c r="FY307" s="64"/>
      <c r="FZ307" s="64"/>
      <c r="GA307" s="64"/>
      <c r="GB307" s="64"/>
      <c r="GC307" s="103"/>
      <c r="GD307" s="180"/>
      <c r="GE307" s="64"/>
      <c r="GF307" s="64"/>
      <c r="GG307" s="64"/>
      <c r="GH307" s="64"/>
      <c r="GI307" s="64"/>
      <c r="GJ307" s="64"/>
      <c r="GK307" s="64"/>
      <c r="GL307" s="64"/>
      <c r="GM307" s="64"/>
      <c r="GN307" s="64"/>
      <c r="GO307" s="64"/>
      <c r="GP307" s="64"/>
      <c r="GQ307" s="64"/>
      <c r="GR307" s="64"/>
      <c r="GS307" s="64"/>
      <c r="GT307" s="64"/>
      <c r="GU307" s="64"/>
      <c r="GV307" s="64"/>
      <c r="GW307" s="64"/>
      <c r="GX307" s="64"/>
      <c r="GY307" s="64"/>
      <c r="GZ307" s="64"/>
      <c r="HA307" s="64"/>
      <c r="HB307" s="64"/>
      <c r="HC307" s="64"/>
      <c r="HD307" s="64"/>
      <c r="HE307" s="64"/>
      <c r="HF307" s="64"/>
      <c r="HG307" s="64"/>
      <c r="HH307" s="64"/>
      <c r="HI307" s="64"/>
      <c r="HJ307" s="64"/>
      <c r="HK307" s="64"/>
      <c r="HL307" s="64"/>
      <c r="HM307" s="103"/>
    </row>
    <row r="308" spans="2:221" ht="18" customHeight="1" x14ac:dyDescent="0.2">
      <c r="B308" s="164"/>
      <c r="C308" s="165"/>
      <c r="D308" s="165"/>
      <c r="E308" s="165"/>
      <c r="F308" s="165"/>
      <c r="G308" s="165"/>
      <c r="H308" s="165"/>
      <c r="I308" s="165"/>
      <c r="J308" s="165"/>
      <c r="K308" s="165"/>
      <c r="L308" s="165"/>
      <c r="M308" s="165"/>
      <c r="N308" s="165"/>
      <c r="O308" s="165"/>
      <c r="P308" s="165"/>
      <c r="Q308" s="165"/>
      <c r="R308" s="165"/>
      <c r="S308" s="165"/>
      <c r="T308" s="165"/>
      <c r="U308" s="166"/>
      <c r="V308" s="170"/>
      <c r="W308" s="171"/>
      <c r="X308" s="171"/>
      <c r="Y308" s="171"/>
      <c r="Z308" s="171"/>
      <c r="AA308" s="172"/>
      <c r="AB308" s="176"/>
      <c r="AC308" s="177"/>
      <c r="AD308" s="177"/>
      <c r="AE308" s="177"/>
      <c r="AF308" s="178"/>
      <c r="AG308" s="91" t="s">
        <v>24</v>
      </c>
      <c r="AH308" s="92"/>
      <c r="AI308" s="92"/>
      <c r="AJ308" s="92"/>
      <c r="AK308" s="92"/>
      <c r="AL308" s="93">
        <f t="shared" si="5"/>
        <v>214</v>
      </c>
      <c r="AM308" s="94"/>
      <c r="AN308" s="94"/>
      <c r="AO308" s="95"/>
      <c r="AP308" s="179">
        <v>1</v>
      </c>
      <c r="AQ308" s="64"/>
      <c r="AR308" s="64"/>
      <c r="AS308" s="179">
        <v>4</v>
      </c>
      <c r="AT308" s="64"/>
      <c r="AU308" s="64"/>
      <c r="AV308" s="179">
        <v>4</v>
      </c>
      <c r="AW308" s="64"/>
      <c r="AX308" s="64"/>
      <c r="AY308" s="179">
        <v>2</v>
      </c>
      <c r="AZ308" s="64"/>
      <c r="BA308" s="64"/>
      <c r="BB308" s="179">
        <v>1</v>
      </c>
      <c r="BC308" s="64"/>
      <c r="BD308" s="64"/>
      <c r="BE308" s="179">
        <v>5</v>
      </c>
      <c r="BF308" s="64"/>
      <c r="BG308" s="64"/>
      <c r="BH308" s="179">
        <v>1</v>
      </c>
      <c r="BI308" s="64"/>
      <c r="BJ308" s="64"/>
      <c r="BK308" s="179">
        <v>4</v>
      </c>
      <c r="BL308" s="64"/>
      <c r="BM308" s="64"/>
      <c r="BN308" s="179">
        <v>5</v>
      </c>
      <c r="BO308" s="64"/>
      <c r="BP308" s="64"/>
      <c r="BQ308" s="179">
        <v>2</v>
      </c>
      <c r="BR308" s="64"/>
      <c r="BS308" s="64"/>
      <c r="BT308" s="179">
        <v>1</v>
      </c>
      <c r="BU308" s="64"/>
      <c r="BV308" s="64"/>
      <c r="BW308" s="179">
        <v>2</v>
      </c>
      <c r="BX308" s="64"/>
      <c r="BY308" s="64"/>
      <c r="BZ308" s="180">
        <v>9</v>
      </c>
      <c r="CA308" s="64"/>
      <c r="CB308" s="64"/>
      <c r="CC308" s="64">
        <v>15</v>
      </c>
      <c r="CD308" s="64"/>
      <c r="CE308" s="64"/>
      <c r="CF308" s="64">
        <v>30</v>
      </c>
      <c r="CG308" s="64"/>
      <c r="CH308" s="64"/>
      <c r="CI308" s="64">
        <v>9</v>
      </c>
      <c r="CJ308" s="64"/>
      <c r="CK308" s="64"/>
      <c r="CL308" s="64">
        <v>30</v>
      </c>
      <c r="CM308" s="64"/>
      <c r="CN308" s="64"/>
      <c r="CO308" s="64">
        <v>12</v>
      </c>
      <c r="CP308" s="64"/>
      <c r="CQ308" s="64"/>
      <c r="CR308" s="64">
        <v>7</v>
      </c>
      <c r="CS308" s="64"/>
      <c r="CT308" s="64"/>
      <c r="CU308" s="64">
        <v>12</v>
      </c>
      <c r="CV308" s="64"/>
      <c r="CW308" s="64"/>
      <c r="CX308" s="64">
        <v>4</v>
      </c>
      <c r="CY308" s="64"/>
      <c r="CZ308" s="64"/>
      <c r="DA308" s="64">
        <v>27</v>
      </c>
      <c r="DB308" s="64"/>
      <c r="DC308" s="64"/>
      <c r="DD308" s="64">
        <v>9</v>
      </c>
      <c r="DE308" s="64"/>
      <c r="DF308" s="64"/>
      <c r="DG308" s="64">
        <v>18</v>
      </c>
      <c r="DH308" s="64"/>
      <c r="DI308" s="103"/>
      <c r="DJ308" s="180"/>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103"/>
      <c r="ET308" s="180"/>
      <c r="EU308" s="64"/>
      <c r="EV308" s="64"/>
      <c r="EW308" s="64"/>
      <c r="EX308" s="64"/>
      <c r="EY308" s="64"/>
      <c r="EZ308" s="64"/>
      <c r="FA308" s="64"/>
      <c r="FB308" s="64"/>
      <c r="FC308" s="64"/>
      <c r="FD308" s="64"/>
      <c r="FE308" s="64"/>
      <c r="FF308" s="64"/>
      <c r="FG308" s="64"/>
      <c r="FH308" s="64"/>
      <c r="FI308" s="64"/>
      <c r="FJ308" s="64"/>
      <c r="FK308" s="64"/>
      <c r="FL308" s="64"/>
      <c r="FM308" s="64"/>
      <c r="FN308" s="64"/>
      <c r="FO308" s="64"/>
      <c r="FP308" s="64"/>
      <c r="FQ308" s="64"/>
      <c r="FR308" s="64"/>
      <c r="FS308" s="64"/>
      <c r="FT308" s="64"/>
      <c r="FU308" s="64"/>
      <c r="FV308" s="64"/>
      <c r="FW308" s="64"/>
      <c r="FX308" s="64"/>
      <c r="FY308" s="64"/>
      <c r="FZ308" s="64"/>
      <c r="GA308" s="64"/>
      <c r="GB308" s="64"/>
      <c r="GC308" s="103"/>
      <c r="GD308" s="180"/>
      <c r="GE308" s="64"/>
      <c r="GF308" s="64"/>
      <c r="GG308" s="64"/>
      <c r="GH308" s="64"/>
      <c r="GI308" s="64"/>
      <c r="GJ308" s="64"/>
      <c r="GK308" s="64"/>
      <c r="GL308" s="64"/>
      <c r="GM308" s="64"/>
      <c r="GN308" s="64"/>
      <c r="GO308" s="64"/>
      <c r="GP308" s="64"/>
      <c r="GQ308" s="64"/>
      <c r="GR308" s="64"/>
      <c r="GS308" s="64"/>
      <c r="GT308" s="64"/>
      <c r="GU308" s="64"/>
      <c r="GV308" s="64"/>
      <c r="GW308" s="64"/>
      <c r="GX308" s="64"/>
      <c r="GY308" s="64"/>
      <c r="GZ308" s="64"/>
      <c r="HA308" s="64"/>
      <c r="HB308" s="64"/>
      <c r="HC308" s="64"/>
      <c r="HD308" s="64"/>
      <c r="HE308" s="64"/>
      <c r="HF308" s="64"/>
      <c r="HG308" s="64"/>
      <c r="HH308" s="64"/>
      <c r="HI308" s="64"/>
      <c r="HJ308" s="64"/>
      <c r="HK308" s="64"/>
      <c r="HL308" s="64"/>
      <c r="HM308" s="103"/>
    </row>
    <row r="309" spans="2:221" ht="25.5" customHeight="1" x14ac:dyDescent="0.2">
      <c r="B309" s="185" t="s">
        <v>313</v>
      </c>
      <c r="C309" s="186"/>
      <c r="D309" s="186"/>
      <c r="E309" s="186"/>
      <c r="F309" s="186"/>
      <c r="G309" s="186"/>
      <c r="H309" s="186"/>
      <c r="I309" s="186"/>
      <c r="J309" s="186"/>
      <c r="K309" s="186"/>
      <c r="L309" s="186"/>
      <c r="M309" s="186"/>
      <c r="N309" s="186"/>
      <c r="O309" s="186"/>
      <c r="P309" s="186"/>
      <c r="Q309" s="186"/>
      <c r="R309" s="186"/>
      <c r="S309" s="186"/>
      <c r="T309" s="186"/>
      <c r="U309" s="187"/>
      <c r="V309" s="188" t="s">
        <v>370</v>
      </c>
      <c r="W309" s="189"/>
      <c r="X309" s="189"/>
      <c r="Y309" s="189"/>
      <c r="Z309" s="189"/>
      <c r="AA309" s="190"/>
      <c r="AB309" s="191">
        <v>1.2099999999999999E-3</v>
      </c>
      <c r="AC309" s="192"/>
      <c r="AD309" s="192"/>
      <c r="AE309" s="192"/>
      <c r="AF309" s="193"/>
      <c r="AG309" s="69" t="s">
        <v>23</v>
      </c>
      <c r="AH309" s="70"/>
      <c r="AI309" s="70"/>
      <c r="AJ309" s="70"/>
      <c r="AK309" s="70"/>
      <c r="AL309" s="71">
        <f t="shared" si="5"/>
        <v>2</v>
      </c>
      <c r="AM309" s="72"/>
      <c r="AN309" s="72"/>
      <c r="AO309" s="73"/>
      <c r="AP309" s="372">
        <v>1</v>
      </c>
      <c r="AQ309" s="373"/>
      <c r="AR309" s="373"/>
      <c r="AS309" s="373"/>
      <c r="AT309" s="373"/>
      <c r="AU309" s="373"/>
      <c r="AV309" s="373"/>
      <c r="AW309" s="373"/>
      <c r="AX309" s="373"/>
      <c r="AY309" s="373"/>
      <c r="AZ309" s="373"/>
      <c r="BA309" s="373"/>
      <c r="BB309" s="373"/>
      <c r="BC309" s="373"/>
      <c r="BD309" s="373"/>
      <c r="BE309" s="373"/>
      <c r="BF309" s="373"/>
      <c r="BG309" s="373"/>
      <c r="BH309" s="373"/>
      <c r="BI309" s="373"/>
      <c r="BJ309" s="373"/>
      <c r="BK309" s="373"/>
      <c r="BL309" s="373"/>
      <c r="BM309" s="373"/>
      <c r="BN309" s="373"/>
      <c r="BO309" s="373"/>
      <c r="BP309" s="373"/>
      <c r="BQ309" s="373"/>
      <c r="BR309" s="373"/>
      <c r="BS309" s="373"/>
      <c r="BT309" s="373"/>
      <c r="BU309" s="373"/>
      <c r="BV309" s="373"/>
      <c r="BW309" s="373"/>
      <c r="BX309" s="373"/>
      <c r="BY309" s="374"/>
      <c r="BZ309" s="372">
        <v>1</v>
      </c>
      <c r="CA309" s="373"/>
      <c r="CB309" s="373"/>
      <c r="CC309" s="373"/>
      <c r="CD309" s="373"/>
      <c r="CE309" s="373"/>
      <c r="CF309" s="373"/>
      <c r="CG309" s="373"/>
      <c r="CH309" s="373"/>
      <c r="CI309" s="373"/>
      <c r="CJ309" s="373"/>
      <c r="CK309" s="373"/>
      <c r="CL309" s="373"/>
      <c r="CM309" s="373"/>
      <c r="CN309" s="373"/>
      <c r="CO309" s="373"/>
      <c r="CP309" s="373"/>
      <c r="CQ309" s="373"/>
      <c r="CR309" s="373"/>
      <c r="CS309" s="373"/>
      <c r="CT309" s="373"/>
      <c r="CU309" s="373"/>
      <c r="CV309" s="373"/>
      <c r="CW309" s="373"/>
      <c r="CX309" s="373"/>
      <c r="CY309" s="373"/>
      <c r="CZ309" s="373"/>
      <c r="DA309" s="373"/>
      <c r="DB309" s="373"/>
      <c r="DC309" s="373"/>
      <c r="DD309" s="373"/>
      <c r="DE309" s="373"/>
      <c r="DF309" s="373"/>
      <c r="DG309" s="373"/>
      <c r="DH309" s="373"/>
      <c r="DI309" s="374"/>
      <c r="DJ309" s="60"/>
      <c r="DK309" s="59"/>
      <c r="DL309" s="59"/>
      <c r="DM309" s="59"/>
      <c r="DN309" s="59"/>
      <c r="DO309" s="59"/>
      <c r="DP309" s="59"/>
      <c r="DQ309" s="59"/>
      <c r="DR309" s="59"/>
      <c r="DS309" s="59"/>
      <c r="DT309" s="59"/>
      <c r="DU309" s="59"/>
      <c r="DV309" s="59"/>
      <c r="DW309" s="59"/>
      <c r="DX309" s="59"/>
      <c r="DY309" s="59"/>
      <c r="DZ309" s="59"/>
      <c r="EA309" s="59"/>
      <c r="EB309" s="59"/>
      <c r="EC309" s="59"/>
      <c r="ED309" s="59"/>
      <c r="EE309" s="59"/>
      <c r="EF309" s="59"/>
      <c r="EG309" s="59"/>
      <c r="EH309" s="59"/>
      <c r="EI309" s="59"/>
      <c r="EJ309" s="59"/>
      <c r="EK309" s="59"/>
      <c r="EL309" s="59"/>
      <c r="EM309" s="59"/>
      <c r="EN309" s="59"/>
      <c r="EO309" s="59"/>
      <c r="EP309" s="59"/>
      <c r="EQ309" s="59"/>
      <c r="ER309" s="59"/>
      <c r="ES309" s="102"/>
      <c r="ET309" s="60"/>
      <c r="EU309" s="59"/>
      <c r="EV309" s="59"/>
      <c r="EW309" s="59"/>
      <c r="EX309" s="59"/>
      <c r="EY309" s="59"/>
      <c r="EZ309" s="59"/>
      <c r="FA309" s="59"/>
      <c r="FB309" s="59"/>
      <c r="FC309" s="59"/>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102"/>
      <c r="GD309" s="60"/>
      <c r="GE309" s="59"/>
      <c r="GF309" s="59"/>
      <c r="GG309" s="59"/>
      <c r="GH309" s="59"/>
      <c r="GI309" s="59"/>
      <c r="GJ309" s="59"/>
      <c r="GK309" s="59"/>
      <c r="GL309" s="59"/>
      <c r="GM309" s="59"/>
      <c r="GN309" s="59"/>
      <c r="GO309" s="59"/>
      <c r="GP309" s="59"/>
      <c r="GQ309" s="59"/>
      <c r="GR309" s="59"/>
      <c r="GS309" s="59"/>
      <c r="GT309" s="59"/>
      <c r="GU309" s="59"/>
      <c r="GV309" s="59"/>
      <c r="GW309" s="59"/>
      <c r="GX309" s="59"/>
      <c r="GY309" s="59"/>
      <c r="GZ309" s="59"/>
      <c r="HA309" s="59"/>
      <c r="HB309" s="59"/>
      <c r="HC309" s="59"/>
      <c r="HD309" s="59"/>
      <c r="HE309" s="59"/>
      <c r="HF309" s="59"/>
      <c r="HG309" s="59"/>
      <c r="HH309" s="59"/>
      <c r="HI309" s="59"/>
      <c r="HJ309" s="59"/>
      <c r="HK309" s="59"/>
      <c r="HL309" s="59"/>
      <c r="HM309" s="102"/>
    </row>
    <row r="310" spans="2:221" ht="25.5" customHeight="1" x14ac:dyDescent="0.2">
      <c r="B310" s="135"/>
      <c r="C310" s="136"/>
      <c r="D310" s="136"/>
      <c r="E310" s="136"/>
      <c r="F310" s="136"/>
      <c r="G310" s="136"/>
      <c r="H310" s="136"/>
      <c r="I310" s="136"/>
      <c r="J310" s="136"/>
      <c r="K310" s="136"/>
      <c r="L310" s="136"/>
      <c r="M310" s="136"/>
      <c r="N310" s="136"/>
      <c r="O310" s="136"/>
      <c r="P310" s="136"/>
      <c r="Q310" s="136"/>
      <c r="R310" s="136"/>
      <c r="S310" s="136"/>
      <c r="T310" s="136"/>
      <c r="U310" s="137"/>
      <c r="V310" s="141"/>
      <c r="W310" s="142"/>
      <c r="X310" s="142"/>
      <c r="Y310" s="142"/>
      <c r="Z310" s="142"/>
      <c r="AA310" s="143"/>
      <c r="AB310" s="147"/>
      <c r="AC310" s="148"/>
      <c r="AD310" s="148"/>
      <c r="AE310" s="148"/>
      <c r="AF310" s="149"/>
      <c r="AG310" s="69" t="s">
        <v>24</v>
      </c>
      <c r="AH310" s="70"/>
      <c r="AI310" s="70"/>
      <c r="AJ310" s="70"/>
      <c r="AK310" s="70"/>
      <c r="AL310" s="71">
        <f t="shared" si="5"/>
        <v>0.98399999999999999</v>
      </c>
      <c r="AM310" s="72"/>
      <c r="AN310" s="72"/>
      <c r="AO310" s="73"/>
      <c r="AP310" s="195">
        <v>0.31</v>
      </c>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7"/>
      <c r="BZ310" s="195">
        <v>0.67400000000000004</v>
      </c>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7"/>
      <c r="DJ310" s="60"/>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102"/>
      <c r="ET310" s="60"/>
      <c r="EU310" s="59"/>
      <c r="EV310" s="59"/>
      <c r="EW310" s="59"/>
      <c r="EX310" s="59"/>
      <c r="EY310" s="59"/>
      <c r="EZ310" s="59"/>
      <c r="FA310" s="59"/>
      <c r="FB310" s="59"/>
      <c r="FC310" s="59"/>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102"/>
      <c r="GD310" s="60"/>
      <c r="GE310" s="59"/>
      <c r="GF310" s="59"/>
      <c r="GG310" s="59"/>
      <c r="GH310" s="59"/>
      <c r="GI310" s="59"/>
      <c r="GJ310" s="59"/>
      <c r="GK310" s="59"/>
      <c r="GL310" s="59"/>
      <c r="GM310" s="59"/>
      <c r="GN310" s="59"/>
      <c r="GO310" s="59"/>
      <c r="GP310" s="59"/>
      <c r="GQ310" s="59"/>
      <c r="GR310" s="59"/>
      <c r="GS310" s="59"/>
      <c r="GT310" s="59"/>
      <c r="GU310" s="59"/>
      <c r="GV310" s="59"/>
      <c r="GW310" s="59"/>
      <c r="GX310" s="59"/>
      <c r="GY310" s="59"/>
      <c r="GZ310" s="59"/>
      <c r="HA310" s="59"/>
      <c r="HB310" s="59"/>
      <c r="HC310" s="59"/>
      <c r="HD310" s="59"/>
      <c r="HE310" s="59"/>
      <c r="HF310" s="59"/>
      <c r="HG310" s="59"/>
      <c r="HH310" s="59"/>
      <c r="HI310" s="59"/>
      <c r="HJ310" s="59"/>
      <c r="HK310" s="59"/>
      <c r="HL310" s="59"/>
      <c r="HM310" s="102"/>
    </row>
    <row r="311" spans="2:221" ht="18" customHeight="1" x14ac:dyDescent="0.2">
      <c r="B311" s="161" t="s">
        <v>63</v>
      </c>
      <c r="C311" s="162"/>
      <c r="D311" s="162"/>
      <c r="E311" s="162"/>
      <c r="F311" s="162"/>
      <c r="G311" s="162"/>
      <c r="H311" s="162"/>
      <c r="I311" s="162"/>
      <c r="J311" s="162"/>
      <c r="K311" s="162"/>
      <c r="L311" s="162"/>
      <c r="M311" s="162"/>
      <c r="N311" s="162"/>
      <c r="O311" s="162"/>
      <c r="P311" s="162"/>
      <c r="Q311" s="162"/>
      <c r="R311" s="162"/>
      <c r="S311" s="162"/>
      <c r="T311" s="162"/>
      <c r="U311" s="163"/>
      <c r="V311" s="167" t="s">
        <v>371</v>
      </c>
      <c r="W311" s="168"/>
      <c r="X311" s="168"/>
      <c r="Y311" s="168"/>
      <c r="Z311" s="168"/>
      <c r="AA311" s="169"/>
      <c r="AB311" s="173">
        <v>1.7780000000000001E-2</v>
      </c>
      <c r="AC311" s="174"/>
      <c r="AD311" s="174"/>
      <c r="AE311" s="174"/>
      <c r="AF311" s="175"/>
      <c r="AG311" s="91" t="s">
        <v>23</v>
      </c>
      <c r="AH311" s="92"/>
      <c r="AI311" s="92"/>
      <c r="AJ311" s="92"/>
      <c r="AK311" s="92"/>
      <c r="AL311" s="93">
        <f t="shared" si="5"/>
        <v>174</v>
      </c>
      <c r="AM311" s="94"/>
      <c r="AN311" s="94"/>
      <c r="AO311" s="95"/>
      <c r="AP311" s="179"/>
      <c r="AQ311" s="64"/>
      <c r="AR311" s="64"/>
      <c r="AS311" s="64">
        <v>9</v>
      </c>
      <c r="AT311" s="64"/>
      <c r="AU311" s="64"/>
      <c r="AV311" s="64">
        <v>10</v>
      </c>
      <c r="AW311" s="64"/>
      <c r="AX311" s="64"/>
      <c r="AY311" s="64">
        <v>8</v>
      </c>
      <c r="AZ311" s="64"/>
      <c r="BA311" s="64"/>
      <c r="BB311" s="64">
        <v>5</v>
      </c>
      <c r="BC311" s="64"/>
      <c r="BD311" s="64"/>
      <c r="BE311" s="64">
        <v>11</v>
      </c>
      <c r="BF311" s="64"/>
      <c r="BG311" s="64"/>
      <c r="BH311" s="64">
        <v>5</v>
      </c>
      <c r="BI311" s="64"/>
      <c r="BJ311" s="64"/>
      <c r="BK311" s="64">
        <v>10</v>
      </c>
      <c r="BL311" s="64"/>
      <c r="BM311" s="64"/>
      <c r="BN311" s="64">
        <v>10</v>
      </c>
      <c r="BO311" s="64"/>
      <c r="BP311" s="64"/>
      <c r="BQ311" s="64">
        <v>8</v>
      </c>
      <c r="BR311" s="64"/>
      <c r="BS311" s="64"/>
      <c r="BT311" s="64">
        <v>5</v>
      </c>
      <c r="BU311" s="64"/>
      <c r="BV311" s="64"/>
      <c r="BW311" s="64">
        <v>11</v>
      </c>
      <c r="BX311" s="64"/>
      <c r="BY311" s="103"/>
      <c r="BZ311" s="180">
        <v>0</v>
      </c>
      <c r="CA311" s="64"/>
      <c r="CB311" s="386"/>
      <c r="CC311" s="64">
        <v>1</v>
      </c>
      <c r="CD311" s="64"/>
      <c r="CE311" s="64"/>
      <c r="CF311" s="64">
        <v>9</v>
      </c>
      <c r="CG311" s="64"/>
      <c r="CH311" s="64"/>
      <c r="CI311" s="64">
        <v>10</v>
      </c>
      <c r="CJ311" s="64"/>
      <c r="CK311" s="64"/>
      <c r="CL311" s="64">
        <v>8</v>
      </c>
      <c r="CM311" s="64"/>
      <c r="CN311" s="64"/>
      <c r="CO311" s="64">
        <v>5</v>
      </c>
      <c r="CP311" s="64"/>
      <c r="CQ311" s="64"/>
      <c r="CR311" s="64">
        <v>11</v>
      </c>
      <c r="CS311" s="64"/>
      <c r="CT311" s="64"/>
      <c r="CU311" s="64">
        <v>5</v>
      </c>
      <c r="CV311" s="64"/>
      <c r="CW311" s="64"/>
      <c r="CX311" s="64">
        <v>10</v>
      </c>
      <c r="CY311" s="64"/>
      <c r="CZ311" s="64"/>
      <c r="DA311" s="64">
        <v>10</v>
      </c>
      <c r="DB311" s="64"/>
      <c r="DC311" s="64"/>
      <c r="DD311" s="64">
        <v>8</v>
      </c>
      <c r="DE311" s="64"/>
      <c r="DF311" s="64"/>
      <c r="DG311" s="64">
        <v>5</v>
      </c>
      <c r="DH311" s="64"/>
      <c r="DI311" s="64"/>
      <c r="DJ311" s="180"/>
      <c r="DK311" s="64"/>
      <c r="DL311" s="64"/>
      <c r="DM311" s="64"/>
      <c r="DN311" s="64"/>
      <c r="DO311" s="64"/>
      <c r="DP311" s="64"/>
      <c r="DQ311" s="64"/>
      <c r="DR311" s="64"/>
      <c r="DS311" s="64"/>
      <c r="DT311" s="64"/>
      <c r="DU311" s="64"/>
      <c r="DV311" s="64"/>
      <c r="DW311" s="64"/>
      <c r="DX311" s="64"/>
      <c r="DY311" s="64"/>
      <c r="DZ311" s="64"/>
      <c r="EA311" s="64"/>
      <c r="EB311" s="64"/>
      <c r="EC311" s="64"/>
      <c r="ED311" s="64"/>
      <c r="EE311" s="64"/>
      <c r="EF311" s="64"/>
      <c r="EG311" s="64"/>
      <c r="EH311" s="64"/>
      <c r="EI311" s="64"/>
      <c r="EJ311" s="64"/>
      <c r="EK311" s="64"/>
      <c r="EL311" s="64"/>
      <c r="EM311" s="64"/>
      <c r="EN311" s="64"/>
      <c r="EO311" s="64"/>
      <c r="EP311" s="64"/>
      <c r="EQ311" s="64"/>
      <c r="ER311" s="64"/>
      <c r="ES311" s="103"/>
      <c r="ET311" s="180"/>
      <c r="EU311" s="64"/>
      <c r="EV311" s="64"/>
      <c r="EW311" s="64"/>
      <c r="EX311" s="64"/>
      <c r="EY311" s="64"/>
      <c r="EZ311" s="64"/>
      <c r="FA311" s="64"/>
      <c r="FB311" s="64"/>
      <c r="FC311" s="64"/>
      <c r="FD311" s="64"/>
      <c r="FE311" s="64"/>
      <c r="FF311" s="64"/>
      <c r="FG311" s="64"/>
      <c r="FH311" s="64"/>
      <c r="FI311" s="64"/>
      <c r="FJ311" s="64"/>
      <c r="FK311" s="64"/>
      <c r="FL311" s="64"/>
      <c r="FM311" s="64"/>
      <c r="FN311" s="64"/>
      <c r="FO311" s="64"/>
      <c r="FP311" s="64"/>
      <c r="FQ311" s="64"/>
      <c r="FR311" s="64"/>
      <c r="FS311" s="64"/>
      <c r="FT311" s="64"/>
      <c r="FU311" s="64"/>
      <c r="FV311" s="64"/>
      <c r="FW311" s="64"/>
      <c r="FX311" s="64"/>
      <c r="FY311" s="64"/>
      <c r="FZ311" s="64"/>
      <c r="GA311" s="64"/>
      <c r="GB311" s="64"/>
      <c r="GC311" s="103"/>
      <c r="GD311" s="180"/>
      <c r="GE311" s="64"/>
      <c r="GF311" s="64"/>
      <c r="GG311" s="64"/>
      <c r="GH311" s="64"/>
      <c r="GI311" s="64"/>
      <c r="GJ311" s="64"/>
      <c r="GK311" s="64"/>
      <c r="GL311" s="64"/>
      <c r="GM311" s="64"/>
      <c r="GN311" s="64"/>
      <c r="GO311" s="64"/>
      <c r="GP311" s="64"/>
      <c r="GQ311" s="64"/>
      <c r="GR311" s="64"/>
      <c r="GS311" s="64"/>
      <c r="GT311" s="64"/>
      <c r="GU311" s="64"/>
      <c r="GV311" s="64"/>
      <c r="GW311" s="64"/>
      <c r="GX311" s="64"/>
      <c r="GY311" s="64"/>
      <c r="GZ311" s="64"/>
      <c r="HA311" s="64"/>
      <c r="HB311" s="64"/>
      <c r="HC311" s="64"/>
      <c r="HD311" s="64"/>
      <c r="HE311" s="64"/>
      <c r="HF311" s="64"/>
      <c r="HG311" s="64"/>
      <c r="HH311" s="64"/>
      <c r="HI311" s="64"/>
      <c r="HJ311" s="64"/>
      <c r="HK311" s="64"/>
      <c r="HL311" s="64"/>
      <c r="HM311" s="103"/>
    </row>
    <row r="312" spans="2:221" ht="18" customHeight="1" x14ac:dyDescent="0.2">
      <c r="B312" s="164"/>
      <c r="C312" s="165"/>
      <c r="D312" s="165"/>
      <c r="E312" s="165"/>
      <c r="F312" s="165"/>
      <c r="G312" s="165"/>
      <c r="H312" s="165"/>
      <c r="I312" s="165"/>
      <c r="J312" s="165"/>
      <c r="K312" s="165"/>
      <c r="L312" s="165"/>
      <c r="M312" s="165"/>
      <c r="N312" s="165"/>
      <c r="O312" s="165"/>
      <c r="P312" s="165"/>
      <c r="Q312" s="165"/>
      <c r="R312" s="165"/>
      <c r="S312" s="165"/>
      <c r="T312" s="165"/>
      <c r="U312" s="166"/>
      <c r="V312" s="170"/>
      <c r="W312" s="171"/>
      <c r="X312" s="171"/>
      <c r="Y312" s="171"/>
      <c r="Z312" s="171"/>
      <c r="AA312" s="172"/>
      <c r="AB312" s="176"/>
      <c r="AC312" s="177"/>
      <c r="AD312" s="177"/>
      <c r="AE312" s="177"/>
      <c r="AF312" s="178"/>
      <c r="AG312" s="91" t="s">
        <v>24</v>
      </c>
      <c r="AH312" s="92"/>
      <c r="AI312" s="92"/>
      <c r="AJ312" s="92"/>
      <c r="AK312" s="92"/>
      <c r="AL312" s="93">
        <f t="shared" si="5"/>
        <v>164</v>
      </c>
      <c r="AM312" s="94"/>
      <c r="AN312" s="94"/>
      <c r="AO312" s="95"/>
      <c r="AP312" s="96"/>
      <c r="AQ312" s="64"/>
      <c r="AR312" s="64"/>
      <c r="AS312" s="96">
        <v>1</v>
      </c>
      <c r="AT312" s="64"/>
      <c r="AU312" s="64"/>
      <c r="AV312" s="96">
        <v>3</v>
      </c>
      <c r="AW312" s="64"/>
      <c r="AX312" s="64"/>
      <c r="AY312" s="96">
        <v>1</v>
      </c>
      <c r="AZ312" s="64"/>
      <c r="BA312" s="64"/>
      <c r="BB312" s="96">
        <v>1</v>
      </c>
      <c r="BC312" s="64"/>
      <c r="BD312" s="64"/>
      <c r="BE312" s="96">
        <v>3</v>
      </c>
      <c r="BF312" s="64"/>
      <c r="BG312" s="64"/>
      <c r="BH312" s="96">
        <v>1</v>
      </c>
      <c r="BI312" s="64"/>
      <c r="BJ312" s="64"/>
      <c r="BK312" s="96">
        <v>3</v>
      </c>
      <c r="BL312" s="64"/>
      <c r="BM312" s="64"/>
      <c r="BN312" s="96">
        <v>2</v>
      </c>
      <c r="BO312" s="64"/>
      <c r="BP312" s="64"/>
      <c r="BQ312" s="96">
        <v>1</v>
      </c>
      <c r="BR312" s="64"/>
      <c r="BS312" s="64"/>
      <c r="BT312" s="96">
        <v>1</v>
      </c>
      <c r="BU312" s="64"/>
      <c r="BV312" s="64"/>
      <c r="BW312" s="96">
        <v>2</v>
      </c>
      <c r="BX312" s="64"/>
      <c r="BY312" s="64"/>
      <c r="BZ312" s="180">
        <v>9</v>
      </c>
      <c r="CA312" s="64"/>
      <c r="CB312" s="64"/>
      <c r="CC312" s="64">
        <v>15</v>
      </c>
      <c r="CD312" s="64"/>
      <c r="CE312" s="64"/>
      <c r="CF312" s="64">
        <v>30</v>
      </c>
      <c r="CG312" s="64"/>
      <c r="CH312" s="64"/>
      <c r="CI312" s="64">
        <v>9</v>
      </c>
      <c r="CJ312" s="64"/>
      <c r="CK312" s="64"/>
      <c r="CL312" s="64">
        <v>30</v>
      </c>
      <c r="CM312" s="64"/>
      <c r="CN312" s="64"/>
      <c r="CO312" s="64">
        <v>12</v>
      </c>
      <c r="CP312" s="64"/>
      <c r="CQ312" s="64"/>
      <c r="CR312" s="64">
        <v>8</v>
      </c>
      <c r="CS312" s="64"/>
      <c r="CT312" s="64"/>
      <c r="CU312" s="64">
        <v>4</v>
      </c>
      <c r="CV312" s="64"/>
      <c r="CW312" s="64"/>
      <c r="CX312" s="64">
        <v>7</v>
      </c>
      <c r="CY312" s="64"/>
      <c r="CZ312" s="64"/>
      <c r="DA312" s="64">
        <v>9</v>
      </c>
      <c r="DB312" s="64"/>
      <c r="DC312" s="64"/>
      <c r="DD312" s="64">
        <v>10</v>
      </c>
      <c r="DE312" s="64"/>
      <c r="DF312" s="103"/>
      <c r="DG312" s="64">
        <v>2</v>
      </c>
      <c r="DH312" s="64"/>
      <c r="DI312" s="64"/>
      <c r="DJ312" s="180"/>
      <c r="DK312" s="64"/>
      <c r="DL312" s="64"/>
      <c r="DM312" s="64"/>
      <c r="DN312" s="64"/>
      <c r="DO312" s="64"/>
      <c r="DP312" s="64"/>
      <c r="DQ312" s="64"/>
      <c r="DR312" s="64"/>
      <c r="DS312" s="64"/>
      <c r="DT312" s="64"/>
      <c r="DU312" s="64"/>
      <c r="DV312" s="64"/>
      <c r="DW312" s="64"/>
      <c r="DX312" s="64"/>
      <c r="DY312" s="64"/>
      <c r="DZ312" s="64"/>
      <c r="EA312" s="64"/>
      <c r="EB312" s="64"/>
      <c r="EC312" s="64"/>
      <c r="ED312" s="64"/>
      <c r="EE312" s="64"/>
      <c r="EF312" s="64"/>
      <c r="EG312" s="64"/>
      <c r="EH312" s="64"/>
      <c r="EI312" s="64"/>
      <c r="EJ312" s="64"/>
      <c r="EK312" s="64"/>
      <c r="EL312" s="64"/>
      <c r="EM312" s="64"/>
      <c r="EN312" s="64"/>
      <c r="EO312" s="64"/>
      <c r="EP312" s="64"/>
      <c r="EQ312" s="64"/>
      <c r="ER312" s="64"/>
      <c r="ES312" s="103"/>
      <c r="ET312" s="180"/>
      <c r="EU312" s="64"/>
      <c r="EV312" s="64"/>
      <c r="EW312" s="64"/>
      <c r="EX312" s="64"/>
      <c r="EY312" s="64"/>
      <c r="EZ312" s="64"/>
      <c r="FA312" s="64"/>
      <c r="FB312" s="64"/>
      <c r="FC312" s="64"/>
      <c r="FD312" s="64"/>
      <c r="FE312" s="64"/>
      <c r="FF312" s="64"/>
      <c r="FG312" s="64"/>
      <c r="FH312" s="64"/>
      <c r="FI312" s="64"/>
      <c r="FJ312" s="64"/>
      <c r="FK312" s="64"/>
      <c r="FL312" s="64"/>
      <c r="FM312" s="64"/>
      <c r="FN312" s="64"/>
      <c r="FO312" s="64"/>
      <c r="FP312" s="64"/>
      <c r="FQ312" s="64"/>
      <c r="FR312" s="64"/>
      <c r="FS312" s="64"/>
      <c r="FT312" s="64"/>
      <c r="FU312" s="64"/>
      <c r="FV312" s="64"/>
      <c r="FW312" s="64"/>
      <c r="FX312" s="64"/>
      <c r="FY312" s="64"/>
      <c r="FZ312" s="64"/>
      <c r="GA312" s="64"/>
      <c r="GB312" s="64"/>
      <c r="GC312" s="103"/>
      <c r="GD312" s="180"/>
      <c r="GE312" s="64"/>
      <c r="GF312" s="64"/>
      <c r="GG312" s="64"/>
      <c r="GH312" s="64"/>
      <c r="GI312" s="64"/>
      <c r="GJ312" s="64"/>
      <c r="GK312" s="64"/>
      <c r="GL312" s="64"/>
      <c r="GM312" s="64"/>
      <c r="GN312" s="64"/>
      <c r="GO312" s="64"/>
      <c r="GP312" s="64"/>
      <c r="GQ312" s="64"/>
      <c r="GR312" s="64"/>
      <c r="GS312" s="64"/>
      <c r="GT312" s="64"/>
      <c r="GU312" s="64"/>
      <c r="GV312" s="64"/>
      <c r="GW312" s="64"/>
      <c r="GX312" s="64"/>
      <c r="GY312" s="64"/>
      <c r="GZ312" s="64"/>
      <c r="HA312" s="64"/>
      <c r="HB312" s="64"/>
      <c r="HC312" s="64"/>
      <c r="HD312" s="64"/>
      <c r="HE312" s="64"/>
      <c r="HF312" s="64"/>
      <c r="HG312" s="64"/>
      <c r="HH312" s="64"/>
      <c r="HI312" s="64"/>
      <c r="HJ312" s="64"/>
      <c r="HK312" s="64"/>
      <c r="HL312" s="64"/>
      <c r="HM312" s="103"/>
    </row>
    <row r="313" spans="2:221" ht="18" customHeight="1" x14ac:dyDescent="0.2">
      <c r="B313" s="185" t="s">
        <v>314</v>
      </c>
      <c r="C313" s="186"/>
      <c r="D313" s="186"/>
      <c r="E313" s="186"/>
      <c r="F313" s="186"/>
      <c r="G313" s="186"/>
      <c r="H313" s="186"/>
      <c r="I313" s="186"/>
      <c r="J313" s="186"/>
      <c r="K313" s="186"/>
      <c r="L313" s="186"/>
      <c r="M313" s="186"/>
      <c r="N313" s="186"/>
      <c r="O313" s="186"/>
      <c r="P313" s="186"/>
      <c r="Q313" s="186"/>
      <c r="R313" s="186"/>
      <c r="S313" s="186"/>
      <c r="T313" s="186"/>
      <c r="U313" s="187"/>
      <c r="V313" s="188" t="s">
        <v>372</v>
      </c>
      <c r="W313" s="189"/>
      <c r="X313" s="189"/>
      <c r="Y313" s="189"/>
      <c r="Z313" s="189"/>
      <c r="AA313" s="190"/>
      <c r="AB313" s="191">
        <v>8.7000000000000001E-4</v>
      </c>
      <c r="AC313" s="192"/>
      <c r="AD313" s="192"/>
      <c r="AE313" s="192"/>
      <c r="AF313" s="193"/>
      <c r="AG313" s="69" t="s">
        <v>23</v>
      </c>
      <c r="AH313" s="70"/>
      <c r="AI313" s="70"/>
      <c r="AJ313" s="70"/>
      <c r="AK313" s="70"/>
      <c r="AL313" s="71">
        <f t="shared" si="5"/>
        <v>12</v>
      </c>
      <c r="AM313" s="72"/>
      <c r="AN313" s="72"/>
      <c r="AO313" s="73"/>
      <c r="AP313" s="194"/>
      <c r="AQ313" s="59"/>
      <c r="AR313" s="59"/>
      <c r="AS313" s="59">
        <v>1</v>
      </c>
      <c r="AT313" s="59"/>
      <c r="AU313" s="59"/>
      <c r="AV313" s="59"/>
      <c r="AW313" s="59"/>
      <c r="AX313" s="59"/>
      <c r="AY313" s="59">
        <v>1</v>
      </c>
      <c r="AZ313" s="59"/>
      <c r="BA313" s="59"/>
      <c r="BB313" s="59"/>
      <c r="BC313" s="59"/>
      <c r="BD313" s="59"/>
      <c r="BE313" s="59">
        <v>1</v>
      </c>
      <c r="BF313" s="59"/>
      <c r="BG313" s="59"/>
      <c r="BH313" s="59"/>
      <c r="BI313" s="59"/>
      <c r="BJ313" s="59"/>
      <c r="BK313" s="59">
        <v>1</v>
      </c>
      <c r="BL313" s="59"/>
      <c r="BM313" s="59"/>
      <c r="BN313" s="59"/>
      <c r="BO313" s="59"/>
      <c r="BP313" s="59"/>
      <c r="BQ313" s="59">
        <v>1</v>
      </c>
      <c r="BR313" s="59"/>
      <c r="BS313" s="59"/>
      <c r="BT313" s="59"/>
      <c r="BU313" s="59"/>
      <c r="BV313" s="59"/>
      <c r="BW313" s="59">
        <v>1</v>
      </c>
      <c r="BX313" s="59"/>
      <c r="BY313" s="102"/>
      <c r="BZ313" s="60">
        <v>0</v>
      </c>
      <c r="CA313" s="59"/>
      <c r="CB313" s="59"/>
      <c r="CC313" s="59">
        <v>1</v>
      </c>
      <c r="CD313" s="59"/>
      <c r="CE313" s="59"/>
      <c r="CF313" s="59">
        <v>0</v>
      </c>
      <c r="CG313" s="59"/>
      <c r="CH313" s="59"/>
      <c r="CI313" s="59">
        <v>1</v>
      </c>
      <c r="CJ313" s="59"/>
      <c r="CK313" s="59"/>
      <c r="CL313" s="59">
        <v>0</v>
      </c>
      <c r="CM313" s="59"/>
      <c r="CN313" s="59"/>
      <c r="CO313" s="59">
        <v>1</v>
      </c>
      <c r="CP313" s="59"/>
      <c r="CQ313" s="59"/>
      <c r="CR313" s="59">
        <v>0</v>
      </c>
      <c r="CS313" s="59"/>
      <c r="CT313" s="59"/>
      <c r="CU313" s="59">
        <v>1</v>
      </c>
      <c r="CV313" s="59"/>
      <c r="CW313" s="59"/>
      <c r="CX313" s="59">
        <v>0</v>
      </c>
      <c r="CY313" s="59"/>
      <c r="CZ313" s="59"/>
      <c r="DA313" s="59">
        <v>1</v>
      </c>
      <c r="DB313" s="59"/>
      <c r="DC313" s="59"/>
      <c r="DD313" s="59">
        <v>0</v>
      </c>
      <c r="DE313" s="59"/>
      <c r="DF313" s="59"/>
      <c r="DG313" s="59">
        <v>1</v>
      </c>
      <c r="DH313" s="59"/>
      <c r="DI313" s="102"/>
      <c r="DJ313" s="60"/>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102"/>
      <c r="ET313" s="60"/>
      <c r="EU313" s="59"/>
      <c r="EV313" s="59"/>
      <c r="EW313" s="59"/>
      <c r="EX313" s="59"/>
      <c r="EY313" s="59"/>
      <c r="EZ313" s="59"/>
      <c r="FA313" s="59"/>
      <c r="FB313" s="59"/>
      <c r="FC313" s="59"/>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102"/>
      <c r="GD313" s="60"/>
      <c r="GE313" s="59"/>
      <c r="GF313" s="59"/>
      <c r="GG313" s="59"/>
      <c r="GH313" s="59"/>
      <c r="GI313" s="59"/>
      <c r="GJ313" s="59"/>
      <c r="GK313" s="59"/>
      <c r="GL313" s="59"/>
      <c r="GM313" s="59"/>
      <c r="GN313" s="59"/>
      <c r="GO313" s="59"/>
      <c r="GP313" s="59"/>
      <c r="GQ313" s="59"/>
      <c r="GR313" s="59"/>
      <c r="GS313" s="59"/>
      <c r="GT313" s="59"/>
      <c r="GU313" s="59"/>
      <c r="GV313" s="59"/>
      <c r="GW313" s="59"/>
      <c r="GX313" s="59"/>
      <c r="GY313" s="59"/>
      <c r="GZ313" s="59"/>
      <c r="HA313" s="59"/>
      <c r="HB313" s="59"/>
      <c r="HC313" s="59"/>
      <c r="HD313" s="59"/>
      <c r="HE313" s="59"/>
      <c r="HF313" s="59"/>
      <c r="HG313" s="59"/>
      <c r="HH313" s="59"/>
      <c r="HI313" s="59"/>
      <c r="HJ313" s="59"/>
      <c r="HK313" s="59"/>
      <c r="HL313" s="59"/>
      <c r="HM313" s="102"/>
    </row>
    <row r="314" spans="2:221" ht="18" customHeight="1" x14ac:dyDescent="0.2">
      <c r="B314" s="135"/>
      <c r="C314" s="136"/>
      <c r="D314" s="136"/>
      <c r="E314" s="136"/>
      <c r="F314" s="136"/>
      <c r="G314" s="136"/>
      <c r="H314" s="136"/>
      <c r="I314" s="136"/>
      <c r="J314" s="136"/>
      <c r="K314" s="136"/>
      <c r="L314" s="136"/>
      <c r="M314" s="136"/>
      <c r="N314" s="136"/>
      <c r="O314" s="136"/>
      <c r="P314" s="136"/>
      <c r="Q314" s="136"/>
      <c r="R314" s="136"/>
      <c r="S314" s="136"/>
      <c r="T314" s="136"/>
      <c r="U314" s="137"/>
      <c r="V314" s="141"/>
      <c r="W314" s="142"/>
      <c r="X314" s="142"/>
      <c r="Y314" s="142"/>
      <c r="Z314" s="142"/>
      <c r="AA314" s="143"/>
      <c r="AB314" s="147"/>
      <c r="AC314" s="148"/>
      <c r="AD314" s="148"/>
      <c r="AE314" s="148"/>
      <c r="AF314" s="149"/>
      <c r="AG314" s="69" t="s">
        <v>24</v>
      </c>
      <c r="AH314" s="70"/>
      <c r="AI314" s="70"/>
      <c r="AJ314" s="70"/>
      <c r="AK314" s="70"/>
      <c r="AL314" s="71">
        <f t="shared" si="5"/>
        <v>10</v>
      </c>
      <c r="AM314" s="72"/>
      <c r="AN314" s="72"/>
      <c r="AO314" s="73"/>
      <c r="AP314" s="74"/>
      <c r="AQ314" s="59"/>
      <c r="AR314" s="59"/>
      <c r="AS314" s="74"/>
      <c r="AT314" s="59"/>
      <c r="AU314" s="59"/>
      <c r="AV314" s="59"/>
      <c r="AW314" s="59"/>
      <c r="AX314" s="59"/>
      <c r="AY314" s="74"/>
      <c r="AZ314" s="59"/>
      <c r="BA314" s="59"/>
      <c r="BB314" s="59"/>
      <c r="BC314" s="59"/>
      <c r="BD314" s="59"/>
      <c r="BE314" s="59">
        <v>1</v>
      </c>
      <c r="BF314" s="59"/>
      <c r="BG314" s="59"/>
      <c r="BH314" s="59"/>
      <c r="BI314" s="59"/>
      <c r="BJ314" s="59"/>
      <c r="BK314" s="59">
        <v>1</v>
      </c>
      <c r="BL314" s="59"/>
      <c r="BM314" s="59"/>
      <c r="BN314" s="59"/>
      <c r="BO314" s="59"/>
      <c r="BP314" s="59"/>
      <c r="BQ314" s="59">
        <v>1</v>
      </c>
      <c r="BR314" s="59"/>
      <c r="BS314" s="59"/>
      <c r="BT314" s="59"/>
      <c r="BU314" s="59"/>
      <c r="BV314" s="59"/>
      <c r="BW314" s="59">
        <v>1</v>
      </c>
      <c r="BX314" s="59"/>
      <c r="BY314" s="59"/>
      <c r="BZ314" s="60">
        <v>0</v>
      </c>
      <c r="CA314" s="59"/>
      <c r="CB314" s="59"/>
      <c r="CC314" s="59">
        <v>1</v>
      </c>
      <c r="CD314" s="59"/>
      <c r="CE314" s="59"/>
      <c r="CF314" s="59">
        <v>0</v>
      </c>
      <c r="CG314" s="59"/>
      <c r="CH314" s="59"/>
      <c r="CI314" s="59">
        <v>1</v>
      </c>
      <c r="CJ314" s="59"/>
      <c r="CK314" s="59"/>
      <c r="CL314" s="59">
        <v>0</v>
      </c>
      <c r="CM314" s="59"/>
      <c r="CN314" s="59"/>
      <c r="CO314" s="59">
        <v>1</v>
      </c>
      <c r="CP314" s="59"/>
      <c r="CQ314" s="59"/>
      <c r="CR314" s="59">
        <v>0</v>
      </c>
      <c r="CS314" s="59"/>
      <c r="CT314" s="59"/>
      <c r="CU314" s="59">
        <v>1</v>
      </c>
      <c r="CV314" s="59"/>
      <c r="CW314" s="59"/>
      <c r="CX314" s="59">
        <v>0</v>
      </c>
      <c r="CY314" s="59"/>
      <c r="CZ314" s="59"/>
      <c r="DA314" s="59">
        <v>1</v>
      </c>
      <c r="DB314" s="59"/>
      <c r="DC314" s="59"/>
      <c r="DD314" s="59"/>
      <c r="DE314" s="59"/>
      <c r="DF314" s="59"/>
      <c r="DG314" s="59">
        <v>1</v>
      </c>
      <c r="DH314" s="59"/>
      <c r="DI314" s="102"/>
      <c r="DJ314" s="60"/>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102"/>
      <c r="ET314" s="60"/>
      <c r="EU314" s="59"/>
      <c r="EV314" s="59"/>
      <c r="EW314" s="59"/>
      <c r="EX314" s="59"/>
      <c r="EY314" s="59"/>
      <c r="EZ314" s="59"/>
      <c r="FA314" s="59"/>
      <c r="FB314" s="59"/>
      <c r="FC314" s="59"/>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102"/>
      <c r="GD314" s="60"/>
      <c r="GE314" s="59"/>
      <c r="GF314" s="59"/>
      <c r="GG314" s="59"/>
      <c r="GH314" s="59"/>
      <c r="GI314" s="59"/>
      <c r="GJ314" s="59"/>
      <c r="GK314" s="59"/>
      <c r="GL314" s="59"/>
      <c r="GM314" s="59"/>
      <c r="GN314" s="59"/>
      <c r="GO314" s="59"/>
      <c r="GP314" s="59"/>
      <c r="GQ314" s="59"/>
      <c r="GR314" s="59"/>
      <c r="GS314" s="59"/>
      <c r="GT314" s="59"/>
      <c r="GU314" s="59"/>
      <c r="GV314" s="59"/>
      <c r="GW314" s="59"/>
      <c r="GX314" s="59"/>
      <c r="GY314" s="59"/>
      <c r="GZ314" s="59"/>
      <c r="HA314" s="59"/>
      <c r="HB314" s="59"/>
      <c r="HC314" s="59"/>
      <c r="HD314" s="59"/>
      <c r="HE314" s="59"/>
      <c r="HF314" s="59"/>
      <c r="HG314" s="59"/>
      <c r="HH314" s="59"/>
      <c r="HI314" s="59"/>
      <c r="HJ314" s="59"/>
      <c r="HK314" s="59"/>
      <c r="HL314" s="59"/>
      <c r="HM314" s="102"/>
    </row>
    <row r="315" spans="2:221" ht="18" customHeight="1" x14ac:dyDescent="0.2">
      <c r="B315" s="161" t="s">
        <v>315</v>
      </c>
      <c r="C315" s="162"/>
      <c r="D315" s="162"/>
      <c r="E315" s="162"/>
      <c r="F315" s="162"/>
      <c r="G315" s="162"/>
      <c r="H315" s="162"/>
      <c r="I315" s="162"/>
      <c r="J315" s="162"/>
      <c r="K315" s="162"/>
      <c r="L315" s="162"/>
      <c r="M315" s="162"/>
      <c r="N315" s="162"/>
      <c r="O315" s="162"/>
      <c r="P315" s="162"/>
      <c r="Q315" s="162"/>
      <c r="R315" s="162"/>
      <c r="S315" s="162"/>
      <c r="T315" s="162"/>
      <c r="U315" s="163"/>
      <c r="V315" s="167" t="s">
        <v>373</v>
      </c>
      <c r="W315" s="168"/>
      <c r="X315" s="168"/>
      <c r="Y315" s="168"/>
      <c r="Z315" s="168"/>
      <c r="AA315" s="169"/>
      <c r="AB315" s="173">
        <v>8.8999999999999995E-4</v>
      </c>
      <c r="AC315" s="174"/>
      <c r="AD315" s="174"/>
      <c r="AE315" s="174"/>
      <c r="AF315" s="175"/>
      <c r="AG315" s="91" t="s">
        <v>23</v>
      </c>
      <c r="AH315" s="92"/>
      <c r="AI315" s="92"/>
      <c r="AJ315" s="92"/>
      <c r="AK315" s="92"/>
      <c r="AL315" s="93">
        <f t="shared" si="5"/>
        <v>12</v>
      </c>
      <c r="AM315" s="94"/>
      <c r="AN315" s="94"/>
      <c r="AO315" s="95"/>
      <c r="AP315" s="179"/>
      <c r="AQ315" s="64"/>
      <c r="AR315" s="64"/>
      <c r="AS315" s="64">
        <v>1</v>
      </c>
      <c r="AT315" s="64"/>
      <c r="AU315" s="64"/>
      <c r="AV315" s="64"/>
      <c r="AW315" s="64"/>
      <c r="AX315" s="64"/>
      <c r="AY315" s="64">
        <v>1</v>
      </c>
      <c r="AZ315" s="64"/>
      <c r="BA315" s="64"/>
      <c r="BB315" s="64"/>
      <c r="BC315" s="64"/>
      <c r="BD315" s="64"/>
      <c r="BE315" s="64">
        <v>1</v>
      </c>
      <c r="BF315" s="64"/>
      <c r="BG315" s="64"/>
      <c r="BH315" s="64"/>
      <c r="BI315" s="64"/>
      <c r="BJ315" s="64"/>
      <c r="BK315" s="64">
        <v>1</v>
      </c>
      <c r="BL315" s="64"/>
      <c r="BM315" s="64"/>
      <c r="BN315" s="64"/>
      <c r="BO315" s="64"/>
      <c r="BP315" s="64"/>
      <c r="BQ315" s="64">
        <v>1</v>
      </c>
      <c r="BR315" s="64"/>
      <c r="BS315" s="64"/>
      <c r="BT315" s="64"/>
      <c r="BU315" s="64"/>
      <c r="BV315" s="64"/>
      <c r="BW315" s="64">
        <v>1</v>
      </c>
      <c r="BX315" s="64"/>
      <c r="BY315" s="103"/>
      <c r="BZ315" s="180">
        <v>0</v>
      </c>
      <c r="CA315" s="64"/>
      <c r="CB315" s="64"/>
      <c r="CC315" s="64">
        <v>1</v>
      </c>
      <c r="CD315" s="64"/>
      <c r="CE315" s="64"/>
      <c r="CF315" s="64">
        <v>0</v>
      </c>
      <c r="CG315" s="64"/>
      <c r="CH315" s="64"/>
      <c r="CI315" s="64">
        <v>1</v>
      </c>
      <c r="CJ315" s="64"/>
      <c r="CK315" s="64"/>
      <c r="CL315" s="64">
        <v>0</v>
      </c>
      <c r="CM315" s="64"/>
      <c r="CN315" s="64"/>
      <c r="CO315" s="64">
        <v>1</v>
      </c>
      <c r="CP315" s="64"/>
      <c r="CQ315" s="64"/>
      <c r="CR315" s="64">
        <v>0</v>
      </c>
      <c r="CS315" s="64"/>
      <c r="CT315" s="64"/>
      <c r="CU315" s="64">
        <v>1</v>
      </c>
      <c r="CV315" s="64"/>
      <c r="CW315" s="64"/>
      <c r="CX315" s="64">
        <v>0</v>
      </c>
      <c r="CY315" s="64"/>
      <c r="CZ315" s="64"/>
      <c r="DA315" s="64">
        <v>1</v>
      </c>
      <c r="DB315" s="64"/>
      <c r="DC315" s="64"/>
      <c r="DD315" s="64">
        <v>0</v>
      </c>
      <c r="DE315" s="64"/>
      <c r="DF315" s="64"/>
      <c r="DG315" s="64">
        <v>1</v>
      </c>
      <c r="DH315" s="64"/>
      <c r="DI315" s="103"/>
      <c r="DJ315" s="180"/>
      <c r="DK315" s="64"/>
      <c r="DL315" s="64"/>
      <c r="DM315" s="64"/>
      <c r="DN315" s="64"/>
      <c r="DO315" s="64"/>
      <c r="DP315" s="64"/>
      <c r="DQ315" s="64"/>
      <c r="DR315" s="64"/>
      <c r="DS315" s="64"/>
      <c r="DT315" s="64"/>
      <c r="DU315" s="64"/>
      <c r="DV315" s="64"/>
      <c r="DW315" s="64"/>
      <c r="DX315" s="64"/>
      <c r="DY315" s="64"/>
      <c r="DZ315" s="64"/>
      <c r="EA315" s="64"/>
      <c r="EB315" s="64"/>
      <c r="EC315" s="64"/>
      <c r="ED315" s="64"/>
      <c r="EE315" s="64"/>
      <c r="EF315" s="64"/>
      <c r="EG315" s="64"/>
      <c r="EH315" s="64"/>
      <c r="EI315" s="64"/>
      <c r="EJ315" s="64"/>
      <c r="EK315" s="64"/>
      <c r="EL315" s="64"/>
      <c r="EM315" s="64"/>
      <c r="EN315" s="64"/>
      <c r="EO315" s="64"/>
      <c r="EP315" s="64"/>
      <c r="EQ315" s="64"/>
      <c r="ER315" s="64"/>
      <c r="ES315" s="103"/>
      <c r="ET315" s="180"/>
      <c r="EU315" s="64"/>
      <c r="EV315" s="64"/>
      <c r="EW315" s="64"/>
      <c r="EX315" s="64"/>
      <c r="EY315" s="64"/>
      <c r="EZ315" s="64"/>
      <c r="FA315" s="64"/>
      <c r="FB315" s="64"/>
      <c r="FC315" s="64"/>
      <c r="FD315" s="64"/>
      <c r="FE315" s="64"/>
      <c r="FF315" s="64"/>
      <c r="FG315" s="64"/>
      <c r="FH315" s="64"/>
      <c r="FI315" s="64"/>
      <c r="FJ315" s="64"/>
      <c r="FK315" s="64"/>
      <c r="FL315" s="64"/>
      <c r="FM315" s="64"/>
      <c r="FN315" s="64"/>
      <c r="FO315" s="64"/>
      <c r="FP315" s="64"/>
      <c r="FQ315" s="64"/>
      <c r="FR315" s="64"/>
      <c r="FS315" s="64"/>
      <c r="FT315" s="64"/>
      <c r="FU315" s="64"/>
      <c r="FV315" s="64"/>
      <c r="FW315" s="64"/>
      <c r="FX315" s="64"/>
      <c r="FY315" s="64"/>
      <c r="FZ315" s="64"/>
      <c r="GA315" s="64"/>
      <c r="GB315" s="64"/>
      <c r="GC315" s="103"/>
      <c r="GD315" s="180"/>
      <c r="GE315" s="64"/>
      <c r="GF315" s="64"/>
      <c r="GG315" s="64"/>
      <c r="GH315" s="64"/>
      <c r="GI315" s="64"/>
      <c r="GJ315" s="64"/>
      <c r="GK315" s="64"/>
      <c r="GL315" s="64"/>
      <c r="GM315" s="64"/>
      <c r="GN315" s="64"/>
      <c r="GO315" s="64"/>
      <c r="GP315" s="64"/>
      <c r="GQ315" s="64"/>
      <c r="GR315" s="64"/>
      <c r="GS315" s="64"/>
      <c r="GT315" s="64"/>
      <c r="GU315" s="64"/>
      <c r="GV315" s="64"/>
      <c r="GW315" s="64"/>
      <c r="GX315" s="64"/>
      <c r="GY315" s="64"/>
      <c r="GZ315" s="64"/>
      <c r="HA315" s="64"/>
      <c r="HB315" s="64"/>
      <c r="HC315" s="64"/>
      <c r="HD315" s="64"/>
      <c r="HE315" s="64"/>
      <c r="HF315" s="64"/>
      <c r="HG315" s="64"/>
      <c r="HH315" s="64"/>
      <c r="HI315" s="64"/>
      <c r="HJ315" s="64"/>
      <c r="HK315" s="64"/>
      <c r="HL315" s="64"/>
      <c r="HM315" s="103"/>
    </row>
    <row r="316" spans="2:221" ht="18" customHeight="1" x14ac:dyDescent="0.2">
      <c r="B316" s="164"/>
      <c r="C316" s="165"/>
      <c r="D316" s="165"/>
      <c r="E316" s="165"/>
      <c r="F316" s="165"/>
      <c r="G316" s="165"/>
      <c r="H316" s="165"/>
      <c r="I316" s="165"/>
      <c r="J316" s="165"/>
      <c r="K316" s="165"/>
      <c r="L316" s="165"/>
      <c r="M316" s="165"/>
      <c r="N316" s="165"/>
      <c r="O316" s="165"/>
      <c r="P316" s="165"/>
      <c r="Q316" s="165"/>
      <c r="R316" s="165"/>
      <c r="S316" s="165"/>
      <c r="T316" s="165"/>
      <c r="U316" s="166"/>
      <c r="V316" s="170"/>
      <c r="W316" s="171"/>
      <c r="X316" s="171"/>
      <c r="Y316" s="171"/>
      <c r="Z316" s="171"/>
      <c r="AA316" s="172"/>
      <c r="AB316" s="176"/>
      <c r="AC316" s="177"/>
      <c r="AD316" s="177"/>
      <c r="AE316" s="177"/>
      <c r="AF316" s="178"/>
      <c r="AG316" s="91" t="s">
        <v>24</v>
      </c>
      <c r="AH316" s="92"/>
      <c r="AI316" s="92"/>
      <c r="AJ316" s="92"/>
      <c r="AK316" s="92"/>
      <c r="AL316" s="93">
        <f t="shared" si="5"/>
        <v>10</v>
      </c>
      <c r="AM316" s="94"/>
      <c r="AN316" s="94"/>
      <c r="AO316" s="95"/>
      <c r="AP316" s="96"/>
      <c r="AQ316" s="64"/>
      <c r="AR316" s="64"/>
      <c r="AS316" s="96"/>
      <c r="AT316" s="64"/>
      <c r="AU316" s="64"/>
      <c r="AV316" s="64"/>
      <c r="AW316" s="64"/>
      <c r="AX316" s="64"/>
      <c r="AY316" s="96"/>
      <c r="AZ316" s="64"/>
      <c r="BA316" s="64"/>
      <c r="BB316" s="64"/>
      <c r="BC316" s="64"/>
      <c r="BD316" s="64"/>
      <c r="BE316" s="64">
        <v>1</v>
      </c>
      <c r="BF316" s="64"/>
      <c r="BG316" s="64"/>
      <c r="BH316" s="64"/>
      <c r="BI316" s="64"/>
      <c r="BJ316" s="64"/>
      <c r="BK316" s="64">
        <v>1</v>
      </c>
      <c r="BL316" s="64"/>
      <c r="BM316" s="64"/>
      <c r="BN316" s="64"/>
      <c r="BO316" s="64"/>
      <c r="BP316" s="64"/>
      <c r="BQ316" s="64">
        <v>1</v>
      </c>
      <c r="BR316" s="64"/>
      <c r="BS316" s="64"/>
      <c r="BT316" s="64"/>
      <c r="BU316" s="64"/>
      <c r="BV316" s="64"/>
      <c r="BW316" s="64">
        <v>1</v>
      </c>
      <c r="BX316" s="64"/>
      <c r="BY316" s="64"/>
      <c r="BZ316" s="180">
        <v>0</v>
      </c>
      <c r="CA316" s="64"/>
      <c r="CB316" s="64"/>
      <c r="CC316" s="64">
        <v>1</v>
      </c>
      <c r="CD316" s="64"/>
      <c r="CE316" s="64"/>
      <c r="CF316" s="64">
        <v>0</v>
      </c>
      <c r="CG316" s="64"/>
      <c r="CH316" s="64"/>
      <c r="CI316" s="64">
        <v>1</v>
      </c>
      <c r="CJ316" s="64"/>
      <c r="CK316" s="64"/>
      <c r="CL316" s="64">
        <v>0</v>
      </c>
      <c r="CM316" s="64"/>
      <c r="CN316" s="64"/>
      <c r="CO316" s="64">
        <v>1</v>
      </c>
      <c r="CP316" s="64"/>
      <c r="CQ316" s="64"/>
      <c r="CR316" s="64">
        <v>0</v>
      </c>
      <c r="CS316" s="64"/>
      <c r="CT316" s="64"/>
      <c r="CU316" s="64">
        <v>1</v>
      </c>
      <c r="CV316" s="64"/>
      <c r="CW316" s="64"/>
      <c r="CX316" s="64">
        <v>0</v>
      </c>
      <c r="CY316" s="64"/>
      <c r="CZ316" s="64"/>
      <c r="DA316" s="64">
        <v>1</v>
      </c>
      <c r="DB316" s="64"/>
      <c r="DC316" s="64"/>
      <c r="DD316" s="64"/>
      <c r="DE316" s="64"/>
      <c r="DF316" s="64"/>
      <c r="DG316" s="64">
        <v>1</v>
      </c>
      <c r="DH316" s="64"/>
      <c r="DI316" s="103"/>
      <c r="DJ316" s="180"/>
      <c r="DK316" s="64"/>
      <c r="DL316" s="64"/>
      <c r="DM316" s="64"/>
      <c r="DN316" s="64"/>
      <c r="DO316" s="64"/>
      <c r="DP316" s="64"/>
      <c r="DQ316" s="64"/>
      <c r="DR316" s="64"/>
      <c r="DS316" s="64"/>
      <c r="DT316" s="64"/>
      <c r="DU316" s="64"/>
      <c r="DV316" s="64"/>
      <c r="DW316" s="64"/>
      <c r="DX316" s="64"/>
      <c r="DY316" s="64"/>
      <c r="DZ316" s="64"/>
      <c r="EA316" s="64"/>
      <c r="EB316" s="64"/>
      <c r="EC316" s="64"/>
      <c r="ED316" s="64"/>
      <c r="EE316" s="64"/>
      <c r="EF316" s="64"/>
      <c r="EG316" s="64"/>
      <c r="EH316" s="64"/>
      <c r="EI316" s="64"/>
      <c r="EJ316" s="64"/>
      <c r="EK316" s="64"/>
      <c r="EL316" s="64"/>
      <c r="EM316" s="64"/>
      <c r="EN316" s="64"/>
      <c r="EO316" s="64"/>
      <c r="EP316" s="64"/>
      <c r="EQ316" s="64"/>
      <c r="ER316" s="64"/>
      <c r="ES316" s="103"/>
      <c r="ET316" s="180"/>
      <c r="EU316" s="64"/>
      <c r="EV316" s="64"/>
      <c r="EW316" s="64"/>
      <c r="EX316" s="64"/>
      <c r="EY316" s="64"/>
      <c r="EZ316" s="64"/>
      <c r="FA316" s="64"/>
      <c r="FB316" s="64"/>
      <c r="FC316" s="64"/>
      <c r="FD316" s="64"/>
      <c r="FE316" s="64"/>
      <c r="FF316" s="64"/>
      <c r="FG316" s="64"/>
      <c r="FH316" s="64"/>
      <c r="FI316" s="64"/>
      <c r="FJ316" s="64"/>
      <c r="FK316" s="64"/>
      <c r="FL316" s="64"/>
      <c r="FM316" s="64"/>
      <c r="FN316" s="64"/>
      <c r="FO316" s="64"/>
      <c r="FP316" s="64"/>
      <c r="FQ316" s="64"/>
      <c r="FR316" s="64"/>
      <c r="FS316" s="64"/>
      <c r="FT316" s="64"/>
      <c r="FU316" s="64"/>
      <c r="FV316" s="64"/>
      <c r="FW316" s="64"/>
      <c r="FX316" s="64"/>
      <c r="FY316" s="64"/>
      <c r="FZ316" s="64"/>
      <c r="GA316" s="64"/>
      <c r="GB316" s="64"/>
      <c r="GC316" s="103"/>
      <c r="GD316" s="180"/>
      <c r="GE316" s="64"/>
      <c r="GF316" s="64"/>
      <c r="GG316" s="64"/>
      <c r="GH316" s="64"/>
      <c r="GI316" s="64"/>
      <c r="GJ316" s="64"/>
      <c r="GK316" s="64"/>
      <c r="GL316" s="64"/>
      <c r="GM316" s="64"/>
      <c r="GN316" s="64"/>
      <c r="GO316" s="64"/>
      <c r="GP316" s="64"/>
      <c r="GQ316" s="64"/>
      <c r="GR316" s="64"/>
      <c r="GS316" s="64"/>
      <c r="GT316" s="64"/>
      <c r="GU316" s="64"/>
      <c r="GV316" s="64"/>
      <c r="GW316" s="64"/>
      <c r="GX316" s="64"/>
      <c r="GY316" s="64"/>
      <c r="GZ316" s="64"/>
      <c r="HA316" s="64"/>
      <c r="HB316" s="64"/>
      <c r="HC316" s="64"/>
      <c r="HD316" s="64"/>
      <c r="HE316" s="64"/>
      <c r="HF316" s="64"/>
      <c r="HG316" s="64"/>
      <c r="HH316" s="64"/>
      <c r="HI316" s="64"/>
      <c r="HJ316" s="64"/>
      <c r="HK316" s="64"/>
      <c r="HL316" s="64"/>
      <c r="HM316" s="103"/>
    </row>
    <row r="317" spans="2:221" ht="18" customHeight="1" x14ac:dyDescent="0.2">
      <c r="B317" s="185" t="s">
        <v>316</v>
      </c>
      <c r="C317" s="186"/>
      <c r="D317" s="186"/>
      <c r="E317" s="186"/>
      <c r="F317" s="186"/>
      <c r="G317" s="186"/>
      <c r="H317" s="186"/>
      <c r="I317" s="186"/>
      <c r="J317" s="186"/>
      <c r="K317" s="186"/>
      <c r="L317" s="186"/>
      <c r="M317" s="186"/>
      <c r="N317" s="186"/>
      <c r="O317" s="186"/>
      <c r="P317" s="186"/>
      <c r="Q317" s="186"/>
      <c r="R317" s="186"/>
      <c r="S317" s="186"/>
      <c r="T317" s="186"/>
      <c r="U317" s="187"/>
      <c r="V317" s="188" t="s">
        <v>374</v>
      </c>
      <c r="W317" s="189"/>
      <c r="X317" s="189"/>
      <c r="Y317" s="189"/>
      <c r="Z317" s="189"/>
      <c r="AA317" s="190"/>
      <c r="AB317" s="191">
        <v>2.0899999999999998E-3</v>
      </c>
      <c r="AC317" s="192"/>
      <c r="AD317" s="192"/>
      <c r="AE317" s="192"/>
      <c r="AF317" s="193"/>
      <c r="AG317" s="69" t="s">
        <v>23</v>
      </c>
      <c r="AH317" s="70"/>
      <c r="AI317" s="70"/>
      <c r="AJ317" s="70"/>
      <c r="AK317" s="70"/>
      <c r="AL317" s="71">
        <f t="shared" si="5"/>
        <v>10</v>
      </c>
      <c r="AM317" s="72"/>
      <c r="AN317" s="72"/>
      <c r="AO317" s="73"/>
      <c r="AP317" s="194"/>
      <c r="AQ317" s="59"/>
      <c r="AR317" s="59"/>
      <c r="AS317" s="59"/>
      <c r="AT317" s="59"/>
      <c r="AU317" s="59"/>
      <c r="AV317" s="59">
        <v>1</v>
      </c>
      <c r="AW317" s="59"/>
      <c r="AX317" s="59"/>
      <c r="AY317" s="59"/>
      <c r="AZ317" s="59"/>
      <c r="BA317" s="59"/>
      <c r="BB317" s="59">
        <v>1</v>
      </c>
      <c r="BC317" s="59"/>
      <c r="BD317" s="59"/>
      <c r="BE317" s="59"/>
      <c r="BF317" s="59"/>
      <c r="BG317" s="59"/>
      <c r="BH317" s="59">
        <v>1</v>
      </c>
      <c r="BI317" s="59"/>
      <c r="BJ317" s="59"/>
      <c r="BK317" s="59"/>
      <c r="BL317" s="59"/>
      <c r="BM317" s="59"/>
      <c r="BN317" s="59">
        <v>1</v>
      </c>
      <c r="BO317" s="59"/>
      <c r="BP317" s="59"/>
      <c r="BQ317" s="59"/>
      <c r="BR317" s="59"/>
      <c r="BS317" s="59"/>
      <c r="BT317" s="59">
        <v>1</v>
      </c>
      <c r="BU317" s="59"/>
      <c r="BV317" s="59"/>
      <c r="BW317" s="59"/>
      <c r="BX317" s="59"/>
      <c r="BY317" s="102"/>
      <c r="BZ317" s="60">
        <v>0</v>
      </c>
      <c r="CA317" s="59"/>
      <c r="CB317" s="59"/>
      <c r="CC317" s="59">
        <v>0</v>
      </c>
      <c r="CD317" s="59"/>
      <c r="CE317" s="59"/>
      <c r="CF317" s="59">
        <v>1</v>
      </c>
      <c r="CG317" s="59"/>
      <c r="CH317" s="59"/>
      <c r="CI317" s="59">
        <v>0</v>
      </c>
      <c r="CJ317" s="59"/>
      <c r="CK317" s="59"/>
      <c r="CL317" s="59">
        <v>1</v>
      </c>
      <c r="CM317" s="59"/>
      <c r="CN317" s="59"/>
      <c r="CO317" s="59">
        <v>0</v>
      </c>
      <c r="CP317" s="59"/>
      <c r="CQ317" s="59"/>
      <c r="CR317" s="59">
        <v>1</v>
      </c>
      <c r="CS317" s="59"/>
      <c r="CT317" s="59"/>
      <c r="CU317" s="59">
        <v>0</v>
      </c>
      <c r="CV317" s="59"/>
      <c r="CW317" s="59"/>
      <c r="CX317" s="59">
        <v>1</v>
      </c>
      <c r="CY317" s="59"/>
      <c r="CZ317" s="59"/>
      <c r="DA317" s="59">
        <v>0</v>
      </c>
      <c r="DB317" s="59"/>
      <c r="DC317" s="59"/>
      <c r="DD317" s="59">
        <v>1</v>
      </c>
      <c r="DE317" s="59"/>
      <c r="DF317" s="59"/>
      <c r="DG317" s="59">
        <v>0</v>
      </c>
      <c r="DH317" s="59"/>
      <c r="DI317" s="102"/>
      <c r="DJ317" s="60"/>
      <c r="DK317" s="59"/>
      <c r="DL317" s="59"/>
      <c r="DM317" s="59"/>
      <c r="DN317" s="59"/>
      <c r="DO317" s="59"/>
      <c r="DP317" s="59"/>
      <c r="DQ317" s="59"/>
      <c r="DR317" s="59"/>
      <c r="DS317" s="59"/>
      <c r="DT317" s="59"/>
      <c r="DU317" s="59"/>
      <c r="DV317" s="59"/>
      <c r="DW317" s="59"/>
      <c r="DX317" s="59"/>
      <c r="DY317" s="59"/>
      <c r="DZ317" s="59"/>
      <c r="EA317" s="59"/>
      <c r="EB317" s="59"/>
      <c r="EC317" s="59"/>
      <c r="ED317" s="59"/>
      <c r="EE317" s="59"/>
      <c r="EF317" s="59"/>
      <c r="EG317" s="59"/>
      <c r="EH317" s="59"/>
      <c r="EI317" s="59"/>
      <c r="EJ317" s="59"/>
      <c r="EK317" s="59"/>
      <c r="EL317" s="59"/>
      <c r="EM317" s="59"/>
      <c r="EN317" s="59"/>
      <c r="EO317" s="59"/>
      <c r="EP317" s="59"/>
      <c r="EQ317" s="59"/>
      <c r="ER317" s="59"/>
      <c r="ES317" s="102"/>
      <c r="ET317" s="60"/>
      <c r="EU317" s="59"/>
      <c r="EV317" s="59"/>
      <c r="EW317" s="59"/>
      <c r="EX317" s="59"/>
      <c r="EY317" s="59"/>
      <c r="EZ317" s="59"/>
      <c r="FA317" s="59"/>
      <c r="FB317" s="59"/>
      <c r="FC317" s="59"/>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102"/>
      <c r="GD317" s="60"/>
      <c r="GE317" s="59"/>
      <c r="GF317" s="59"/>
      <c r="GG317" s="59"/>
      <c r="GH317" s="59"/>
      <c r="GI317" s="59"/>
      <c r="GJ317" s="59"/>
      <c r="GK317" s="59"/>
      <c r="GL317" s="59"/>
      <c r="GM317" s="59"/>
      <c r="GN317" s="59"/>
      <c r="GO317" s="59"/>
      <c r="GP317" s="59"/>
      <c r="GQ317" s="59"/>
      <c r="GR317" s="59"/>
      <c r="GS317" s="59"/>
      <c r="GT317" s="59"/>
      <c r="GU317" s="59"/>
      <c r="GV317" s="59"/>
      <c r="GW317" s="59"/>
      <c r="GX317" s="59"/>
      <c r="GY317" s="59"/>
      <c r="GZ317" s="59"/>
      <c r="HA317" s="59"/>
      <c r="HB317" s="59"/>
      <c r="HC317" s="59"/>
      <c r="HD317" s="59"/>
      <c r="HE317" s="59"/>
      <c r="HF317" s="59"/>
      <c r="HG317" s="59"/>
      <c r="HH317" s="59"/>
      <c r="HI317" s="59"/>
      <c r="HJ317" s="59"/>
      <c r="HK317" s="59"/>
      <c r="HL317" s="59"/>
      <c r="HM317" s="102"/>
    </row>
    <row r="318" spans="2:221" ht="18" customHeight="1" x14ac:dyDescent="0.2">
      <c r="B318" s="135"/>
      <c r="C318" s="136"/>
      <c r="D318" s="136"/>
      <c r="E318" s="136"/>
      <c r="F318" s="136"/>
      <c r="G318" s="136"/>
      <c r="H318" s="136"/>
      <c r="I318" s="136"/>
      <c r="J318" s="136"/>
      <c r="K318" s="136"/>
      <c r="L318" s="136"/>
      <c r="M318" s="136"/>
      <c r="N318" s="136"/>
      <c r="O318" s="136"/>
      <c r="P318" s="136"/>
      <c r="Q318" s="136"/>
      <c r="R318" s="136"/>
      <c r="S318" s="136"/>
      <c r="T318" s="136"/>
      <c r="U318" s="137"/>
      <c r="V318" s="141"/>
      <c r="W318" s="142"/>
      <c r="X318" s="142"/>
      <c r="Y318" s="142"/>
      <c r="Z318" s="142"/>
      <c r="AA318" s="143"/>
      <c r="AB318" s="147"/>
      <c r="AC318" s="148"/>
      <c r="AD318" s="148"/>
      <c r="AE318" s="148"/>
      <c r="AF318" s="149"/>
      <c r="AG318" s="69" t="s">
        <v>24</v>
      </c>
      <c r="AH318" s="70"/>
      <c r="AI318" s="70"/>
      <c r="AJ318" s="70"/>
      <c r="AK318" s="70"/>
      <c r="AL318" s="71">
        <f t="shared" si="5"/>
        <v>9</v>
      </c>
      <c r="AM318" s="72"/>
      <c r="AN318" s="72"/>
      <c r="AO318" s="73"/>
      <c r="AP318" s="74"/>
      <c r="AQ318" s="59"/>
      <c r="AR318" s="59"/>
      <c r="AS318" s="59"/>
      <c r="AT318" s="59"/>
      <c r="AU318" s="59"/>
      <c r="AV318" s="59"/>
      <c r="AW318" s="59"/>
      <c r="AX318" s="59"/>
      <c r="AY318" s="59"/>
      <c r="AZ318" s="59"/>
      <c r="BA318" s="59"/>
      <c r="BB318" s="59"/>
      <c r="BC318" s="59"/>
      <c r="BD318" s="59"/>
      <c r="BE318" s="59"/>
      <c r="BF318" s="59"/>
      <c r="BG318" s="59"/>
      <c r="BH318" s="59"/>
      <c r="BI318" s="59"/>
      <c r="BJ318" s="59"/>
      <c r="BK318" s="59">
        <v>1</v>
      </c>
      <c r="BL318" s="59"/>
      <c r="BM318" s="59"/>
      <c r="BN318" s="59">
        <v>1</v>
      </c>
      <c r="BO318" s="59"/>
      <c r="BP318" s="59"/>
      <c r="BQ318" s="59"/>
      <c r="BR318" s="59"/>
      <c r="BS318" s="59"/>
      <c r="BT318" s="59"/>
      <c r="BU318" s="59"/>
      <c r="BV318" s="59"/>
      <c r="BW318" s="59"/>
      <c r="BX318" s="59"/>
      <c r="BY318" s="102"/>
      <c r="BZ318" s="60">
        <v>0</v>
      </c>
      <c r="CA318" s="59"/>
      <c r="CB318" s="59"/>
      <c r="CC318" s="59">
        <v>1</v>
      </c>
      <c r="CD318" s="59"/>
      <c r="CE318" s="59"/>
      <c r="CF318" s="59">
        <v>1</v>
      </c>
      <c r="CG318" s="59"/>
      <c r="CH318" s="59"/>
      <c r="CI318" s="59">
        <v>0</v>
      </c>
      <c r="CJ318" s="59"/>
      <c r="CK318" s="59"/>
      <c r="CL318" s="59">
        <v>1</v>
      </c>
      <c r="CM318" s="59"/>
      <c r="CN318" s="59"/>
      <c r="CO318" s="59">
        <v>0</v>
      </c>
      <c r="CP318" s="59"/>
      <c r="CQ318" s="59"/>
      <c r="CR318" s="59">
        <v>1</v>
      </c>
      <c r="CS318" s="59"/>
      <c r="CT318" s="59"/>
      <c r="CU318" s="59">
        <v>0</v>
      </c>
      <c r="CV318" s="59"/>
      <c r="CW318" s="59"/>
      <c r="CX318" s="59">
        <v>1</v>
      </c>
      <c r="CY318" s="59"/>
      <c r="CZ318" s="59"/>
      <c r="DA318" s="59">
        <v>1</v>
      </c>
      <c r="DB318" s="59"/>
      <c r="DC318" s="59"/>
      <c r="DD318" s="59"/>
      <c r="DE318" s="59"/>
      <c r="DF318" s="102"/>
      <c r="DG318" s="59">
        <v>1</v>
      </c>
      <c r="DH318" s="59"/>
      <c r="DI318" s="59"/>
      <c r="DJ318" s="60"/>
      <c r="DK318" s="59"/>
      <c r="DL318" s="59"/>
      <c r="DM318" s="59"/>
      <c r="DN318" s="59"/>
      <c r="DO318" s="59"/>
      <c r="DP318" s="59"/>
      <c r="DQ318" s="59"/>
      <c r="DR318" s="59"/>
      <c r="DS318" s="59"/>
      <c r="DT318" s="59"/>
      <c r="DU318" s="59"/>
      <c r="DV318" s="59"/>
      <c r="DW318" s="59"/>
      <c r="DX318" s="59"/>
      <c r="DY318" s="59"/>
      <c r="DZ318" s="59"/>
      <c r="EA318" s="59"/>
      <c r="EB318" s="59"/>
      <c r="EC318" s="59"/>
      <c r="ED318" s="59"/>
      <c r="EE318" s="59"/>
      <c r="EF318" s="59"/>
      <c r="EG318" s="59"/>
      <c r="EH318" s="59"/>
      <c r="EI318" s="59"/>
      <c r="EJ318" s="59"/>
      <c r="EK318" s="59"/>
      <c r="EL318" s="59"/>
      <c r="EM318" s="59"/>
      <c r="EN318" s="59"/>
      <c r="EO318" s="59"/>
      <c r="EP318" s="59"/>
      <c r="EQ318" s="59"/>
      <c r="ER318" s="59"/>
      <c r="ES318" s="102"/>
      <c r="ET318" s="60"/>
      <c r="EU318" s="59"/>
      <c r="EV318" s="59"/>
      <c r="EW318" s="59"/>
      <c r="EX318" s="59"/>
      <c r="EY318" s="59"/>
      <c r="EZ318" s="59"/>
      <c r="FA318" s="59"/>
      <c r="FB318" s="59"/>
      <c r="FC318" s="59"/>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102"/>
      <c r="GD318" s="60"/>
      <c r="GE318" s="59"/>
      <c r="GF318" s="59"/>
      <c r="GG318" s="59"/>
      <c r="GH318" s="59"/>
      <c r="GI318" s="59"/>
      <c r="GJ318" s="59"/>
      <c r="GK318" s="59"/>
      <c r="GL318" s="59"/>
      <c r="GM318" s="59"/>
      <c r="GN318" s="59"/>
      <c r="GO318" s="59"/>
      <c r="GP318" s="59"/>
      <c r="GQ318" s="59"/>
      <c r="GR318" s="59"/>
      <c r="GS318" s="59"/>
      <c r="GT318" s="59"/>
      <c r="GU318" s="59"/>
      <c r="GV318" s="59"/>
      <c r="GW318" s="59"/>
      <c r="GX318" s="59"/>
      <c r="GY318" s="59"/>
      <c r="GZ318" s="59"/>
      <c r="HA318" s="59"/>
      <c r="HB318" s="59"/>
      <c r="HC318" s="59"/>
      <c r="HD318" s="59"/>
      <c r="HE318" s="59"/>
      <c r="HF318" s="59"/>
      <c r="HG318" s="59"/>
      <c r="HH318" s="59"/>
      <c r="HI318" s="59"/>
      <c r="HJ318" s="59"/>
      <c r="HK318" s="59"/>
      <c r="HL318" s="59"/>
      <c r="HM318" s="102"/>
    </row>
    <row r="319" spans="2:221" ht="18" customHeight="1" x14ac:dyDescent="0.2">
      <c r="B319" s="161" t="s">
        <v>317</v>
      </c>
      <c r="C319" s="162"/>
      <c r="D319" s="162"/>
      <c r="E319" s="162"/>
      <c r="F319" s="162"/>
      <c r="G319" s="162"/>
      <c r="H319" s="162"/>
      <c r="I319" s="162"/>
      <c r="J319" s="162"/>
      <c r="K319" s="162"/>
      <c r="L319" s="162"/>
      <c r="M319" s="162"/>
      <c r="N319" s="162"/>
      <c r="O319" s="162"/>
      <c r="P319" s="162"/>
      <c r="Q319" s="162"/>
      <c r="R319" s="162"/>
      <c r="S319" s="162"/>
      <c r="T319" s="162"/>
      <c r="U319" s="163"/>
      <c r="V319" s="167" t="s">
        <v>375</v>
      </c>
      <c r="W319" s="168"/>
      <c r="X319" s="168"/>
      <c r="Y319" s="168"/>
      <c r="Z319" s="168"/>
      <c r="AA319" s="169"/>
      <c r="AB319" s="173">
        <v>1.4E-3</v>
      </c>
      <c r="AC319" s="174"/>
      <c r="AD319" s="174"/>
      <c r="AE319" s="174"/>
      <c r="AF319" s="175"/>
      <c r="AG319" s="91" t="s">
        <v>23</v>
      </c>
      <c r="AH319" s="92"/>
      <c r="AI319" s="92"/>
      <c r="AJ319" s="92"/>
      <c r="AK319" s="92"/>
      <c r="AL319" s="93">
        <f t="shared" si="5"/>
        <v>12</v>
      </c>
      <c r="AM319" s="94"/>
      <c r="AN319" s="94"/>
      <c r="AO319" s="95"/>
      <c r="AP319" s="179"/>
      <c r="AQ319" s="64"/>
      <c r="AR319" s="64"/>
      <c r="AS319" s="64">
        <v>1</v>
      </c>
      <c r="AT319" s="64"/>
      <c r="AU319" s="64"/>
      <c r="AV319" s="64"/>
      <c r="AW319" s="64"/>
      <c r="AX319" s="64"/>
      <c r="AY319" s="64">
        <v>1</v>
      </c>
      <c r="AZ319" s="64"/>
      <c r="BA319" s="64"/>
      <c r="BB319" s="64"/>
      <c r="BC319" s="64"/>
      <c r="BD319" s="64"/>
      <c r="BE319" s="64">
        <v>1</v>
      </c>
      <c r="BF319" s="64"/>
      <c r="BG319" s="64"/>
      <c r="BH319" s="64"/>
      <c r="BI319" s="64"/>
      <c r="BJ319" s="64"/>
      <c r="BK319" s="64">
        <v>1</v>
      </c>
      <c r="BL319" s="64"/>
      <c r="BM319" s="64"/>
      <c r="BN319" s="64"/>
      <c r="BO319" s="64"/>
      <c r="BP319" s="64"/>
      <c r="BQ319" s="64">
        <v>1</v>
      </c>
      <c r="BR319" s="64"/>
      <c r="BS319" s="64"/>
      <c r="BT319" s="64"/>
      <c r="BU319" s="64"/>
      <c r="BV319" s="64"/>
      <c r="BW319" s="64">
        <v>1</v>
      </c>
      <c r="BX319" s="64"/>
      <c r="BY319" s="103"/>
      <c r="BZ319" s="180">
        <v>0</v>
      </c>
      <c r="CA319" s="64"/>
      <c r="CB319" s="64"/>
      <c r="CC319" s="64">
        <v>1</v>
      </c>
      <c r="CD319" s="64"/>
      <c r="CE319" s="64"/>
      <c r="CF319" s="64">
        <v>0</v>
      </c>
      <c r="CG319" s="64"/>
      <c r="CH319" s="64"/>
      <c r="CI319" s="64">
        <v>1</v>
      </c>
      <c r="CJ319" s="64"/>
      <c r="CK319" s="64"/>
      <c r="CL319" s="64">
        <v>0</v>
      </c>
      <c r="CM319" s="64"/>
      <c r="CN319" s="64"/>
      <c r="CO319" s="64">
        <v>1</v>
      </c>
      <c r="CP319" s="64"/>
      <c r="CQ319" s="64"/>
      <c r="CR319" s="64">
        <v>0</v>
      </c>
      <c r="CS319" s="64"/>
      <c r="CT319" s="64"/>
      <c r="CU319" s="64">
        <v>1</v>
      </c>
      <c r="CV319" s="64"/>
      <c r="CW319" s="64"/>
      <c r="CX319" s="64">
        <v>0</v>
      </c>
      <c r="CY319" s="64"/>
      <c r="CZ319" s="64"/>
      <c r="DA319" s="64">
        <v>1</v>
      </c>
      <c r="DB319" s="64"/>
      <c r="DC319" s="64"/>
      <c r="DD319" s="64">
        <v>0</v>
      </c>
      <c r="DE319" s="64"/>
      <c r="DF319" s="64"/>
      <c r="DG319" s="64">
        <v>1</v>
      </c>
      <c r="DH319" s="64"/>
      <c r="DI319" s="103"/>
      <c r="DJ319" s="180"/>
      <c r="DK319" s="64"/>
      <c r="DL319" s="64"/>
      <c r="DM319" s="64"/>
      <c r="DN319" s="64"/>
      <c r="DO319" s="64"/>
      <c r="DP319" s="64"/>
      <c r="DQ319" s="64"/>
      <c r="DR319" s="64"/>
      <c r="DS319" s="64"/>
      <c r="DT319" s="64"/>
      <c r="DU319" s="64"/>
      <c r="DV319" s="64"/>
      <c r="DW319" s="64"/>
      <c r="DX319" s="64"/>
      <c r="DY319" s="64"/>
      <c r="DZ319" s="64"/>
      <c r="EA319" s="64"/>
      <c r="EB319" s="64"/>
      <c r="EC319" s="64"/>
      <c r="ED319" s="64"/>
      <c r="EE319" s="64"/>
      <c r="EF319" s="64"/>
      <c r="EG319" s="64"/>
      <c r="EH319" s="64"/>
      <c r="EI319" s="64"/>
      <c r="EJ319" s="64"/>
      <c r="EK319" s="64"/>
      <c r="EL319" s="64"/>
      <c r="EM319" s="64"/>
      <c r="EN319" s="64"/>
      <c r="EO319" s="64"/>
      <c r="EP319" s="64"/>
      <c r="EQ319" s="64"/>
      <c r="ER319" s="64"/>
      <c r="ES319" s="103"/>
      <c r="ET319" s="180"/>
      <c r="EU319" s="64"/>
      <c r="EV319" s="64"/>
      <c r="EW319" s="64"/>
      <c r="EX319" s="64"/>
      <c r="EY319" s="64"/>
      <c r="EZ319" s="64"/>
      <c r="FA319" s="64"/>
      <c r="FB319" s="64"/>
      <c r="FC319" s="64"/>
      <c r="FD319" s="64"/>
      <c r="FE319" s="64"/>
      <c r="FF319" s="64"/>
      <c r="FG319" s="64"/>
      <c r="FH319" s="64"/>
      <c r="FI319" s="64"/>
      <c r="FJ319" s="64"/>
      <c r="FK319" s="64"/>
      <c r="FL319" s="64"/>
      <c r="FM319" s="64"/>
      <c r="FN319" s="64"/>
      <c r="FO319" s="64"/>
      <c r="FP319" s="64"/>
      <c r="FQ319" s="64"/>
      <c r="FR319" s="64"/>
      <c r="FS319" s="64"/>
      <c r="FT319" s="64"/>
      <c r="FU319" s="64"/>
      <c r="FV319" s="64"/>
      <c r="FW319" s="64"/>
      <c r="FX319" s="64"/>
      <c r="FY319" s="64"/>
      <c r="FZ319" s="64"/>
      <c r="GA319" s="64"/>
      <c r="GB319" s="64"/>
      <c r="GC319" s="103"/>
      <c r="GD319" s="180"/>
      <c r="GE319" s="64"/>
      <c r="GF319" s="64"/>
      <c r="GG319" s="64"/>
      <c r="GH319" s="64"/>
      <c r="GI319" s="64"/>
      <c r="GJ319" s="64"/>
      <c r="GK319" s="64"/>
      <c r="GL319" s="64"/>
      <c r="GM319" s="64"/>
      <c r="GN319" s="64"/>
      <c r="GO319" s="64"/>
      <c r="GP319" s="64"/>
      <c r="GQ319" s="64"/>
      <c r="GR319" s="64"/>
      <c r="GS319" s="64"/>
      <c r="GT319" s="64"/>
      <c r="GU319" s="64"/>
      <c r="GV319" s="64"/>
      <c r="GW319" s="64"/>
      <c r="GX319" s="64"/>
      <c r="GY319" s="64"/>
      <c r="GZ319" s="64"/>
      <c r="HA319" s="64"/>
      <c r="HB319" s="64"/>
      <c r="HC319" s="64"/>
      <c r="HD319" s="64"/>
      <c r="HE319" s="64"/>
      <c r="HF319" s="64"/>
      <c r="HG319" s="64"/>
      <c r="HH319" s="64"/>
      <c r="HI319" s="64"/>
      <c r="HJ319" s="64"/>
      <c r="HK319" s="64"/>
      <c r="HL319" s="64"/>
      <c r="HM319" s="103"/>
    </row>
    <row r="320" spans="2:221" ht="18" customHeight="1" x14ac:dyDescent="0.2">
      <c r="B320" s="164"/>
      <c r="C320" s="165"/>
      <c r="D320" s="165"/>
      <c r="E320" s="165"/>
      <c r="F320" s="165"/>
      <c r="G320" s="165"/>
      <c r="H320" s="165"/>
      <c r="I320" s="165"/>
      <c r="J320" s="165"/>
      <c r="K320" s="165"/>
      <c r="L320" s="165"/>
      <c r="M320" s="165"/>
      <c r="N320" s="165"/>
      <c r="O320" s="165"/>
      <c r="P320" s="165"/>
      <c r="Q320" s="165"/>
      <c r="R320" s="165"/>
      <c r="S320" s="165"/>
      <c r="T320" s="165"/>
      <c r="U320" s="166"/>
      <c r="V320" s="170"/>
      <c r="W320" s="171"/>
      <c r="X320" s="171"/>
      <c r="Y320" s="171"/>
      <c r="Z320" s="171"/>
      <c r="AA320" s="172"/>
      <c r="AB320" s="176"/>
      <c r="AC320" s="177"/>
      <c r="AD320" s="177"/>
      <c r="AE320" s="177"/>
      <c r="AF320" s="178"/>
      <c r="AG320" s="91" t="s">
        <v>24</v>
      </c>
      <c r="AH320" s="92"/>
      <c r="AI320" s="92"/>
      <c r="AJ320" s="92"/>
      <c r="AK320" s="92"/>
      <c r="AL320" s="93">
        <f t="shared" si="5"/>
        <v>10</v>
      </c>
      <c r="AM320" s="94"/>
      <c r="AN320" s="94"/>
      <c r="AO320" s="95"/>
      <c r="AP320" s="96"/>
      <c r="AQ320" s="64"/>
      <c r="AR320" s="64"/>
      <c r="AS320" s="96"/>
      <c r="AT320" s="64"/>
      <c r="AU320" s="64"/>
      <c r="AV320" s="64"/>
      <c r="AW320" s="64"/>
      <c r="AX320" s="64"/>
      <c r="AY320" s="96"/>
      <c r="AZ320" s="64"/>
      <c r="BA320" s="64"/>
      <c r="BB320" s="64"/>
      <c r="BC320" s="64"/>
      <c r="BD320" s="64"/>
      <c r="BE320" s="64">
        <v>1</v>
      </c>
      <c r="BF320" s="64"/>
      <c r="BG320" s="64"/>
      <c r="BH320" s="64"/>
      <c r="BI320" s="64"/>
      <c r="BJ320" s="64"/>
      <c r="BK320" s="64">
        <v>1</v>
      </c>
      <c r="BL320" s="64"/>
      <c r="BM320" s="64"/>
      <c r="BN320" s="64"/>
      <c r="BO320" s="64"/>
      <c r="BP320" s="64"/>
      <c r="BQ320" s="64">
        <v>1</v>
      </c>
      <c r="BR320" s="64"/>
      <c r="BS320" s="64"/>
      <c r="BT320" s="64"/>
      <c r="BU320" s="64"/>
      <c r="BV320" s="64"/>
      <c r="BW320" s="64">
        <v>1</v>
      </c>
      <c r="BX320" s="64"/>
      <c r="BY320" s="64"/>
      <c r="BZ320" s="180">
        <v>0</v>
      </c>
      <c r="CA320" s="64"/>
      <c r="CB320" s="64"/>
      <c r="CC320" s="64">
        <v>1</v>
      </c>
      <c r="CD320" s="64"/>
      <c r="CE320" s="64"/>
      <c r="CF320" s="64">
        <v>0</v>
      </c>
      <c r="CG320" s="64"/>
      <c r="CH320" s="64"/>
      <c r="CI320" s="64">
        <v>1</v>
      </c>
      <c r="CJ320" s="64"/>
      <c r="CK320" s="64"/>
      <c r="CL320" s="64">
        <v>0</v>
      </c>
      <c r="CM320" s="64"/>
      <c r="CN320" s="64"/>
      <c r="CO320" s="64">
        <v>1</v>
      </c>
      <c r="CP320" s="64"/>
      <c r="CQ320" s="64"/>
      <c r="CR320" s="64">
        <v>0</v>
      </c>
      <c r="CS320" s="64"/>
      <c r="CT320" s="64"/>
      <c r="CU320" s="64">
        <v>1</v>
      </c>
      <c r="CV320" s="64"/>
      <c r="CW320" s="64"/>
      <c r="CX320" s="64">
        <v>0</v>
      </c>
      <c r="CY320" s="64"/>
      <c r="CZ320" s="64"/>
      <c r="DA320" s="64">
        <v>1</v>
      </c>
      <c r="DB320" s="64"/>
      <c r="DC320" s="64"/>
      <c r="DD320" s="64"/>
      <c r="DE320" s="64"/>
      <c r="DF320" s="64"/>
      <c r="DG320" s="64">
        <v>1</v>
      </c>
      <c r="DH320" s="64"/>
      <c r="DI320" s="103"/>
      <c r="DJ320" s="180"/>
      <c r="DK320" s="64"/>
      <c r="DL320" s="64"/>
      <c r="DM320" s="64"/>
      <c r="DN320" s="64"/>
      <c r="DO320" s="64"/>
      <c r="DP320" s="64"/>
      <c r="DQ320" s="64"/>
      <c r="DR320" s="64"/>
      <c r="DS320" s="64"/>
      <c r="DT320" s="64"/>
      <c r="DU320" s="64"/>
      <c r="DV320" s="64"/>
      <c r="DW320" s="64"/>
      <c r="DX320" s="64"/>
      <c r="DY320" s="64"/>
      <c r="DZ320" s="64"/>
      <c r="EA320" s="64"/>
      <c r="EB320" s="64"/>
      <c r="EC320" s="64"/>
      <c r="ED320" s="64"/>
      <c r="EE320" s="64"/>
      <c r="EF320" s="64"/>
      <c r="EG320" s="64"/>
      <c r="EH320" s="64"/>
      <c r="EI320" s="64"/>
      <c r="EJ320" s="64"/>
      <c r="EK320" s="64"/>
      <c r="EL320" s="64"/>
      <c r="EM320" s="64"/>
      <c r="EN320" s="64"/>
      <c r="EO320" s="64"/>
      <c r="EP320" s="64"/>
      <c r="EQ320" s="64"/>
      <c r="ER320" s="64"/>
      <c r="ES320" s="103"/>
      <c r="ET320" s="180"/>
      <c r="EU320" s="64"/>
      <c r="EV320" s="64"/>
      <c r="EW320" s="64"/>
      <c r="EX320" s="64"/>
      <c r="EY320" s="64"/>
      <c r="EZ320" s="64"/>
      <c r="FA320" s="64"/>
      <c r="FB320" s="64"/>
      <c r="FC320" s="64"/>
      <c r="FD320" s="64"/>
      <c r="FE320" s="64"/>
      <c r="FF320" s="64"/>
      <c r="FG320" s="64"/>
      <c r="FH320" s="64"/>
      <c r="FI320" s="64"/>
      <c r="FJ320" s="64"/>
      <c r="FK320" s="64"/>
      <c r="FL320" s="64"/>
      <c r="FM320" s="64"/>
      <c r="FN320" s="64"/>
      <c r="FO320" s="64"/>
      <c r="FP320" s="64"/>
      <c r="FQ320" s="64"/>
      <c r="FR320" s="64"/>
      <c r="FS320" s="64"/>
      <c r="FT320" s="64"/>
      <c r="FU320" s="64"/>
      <c r="FV320" s="64"/>
      <c r="FW320" s="64"/>
      <c r="FX320" s="64"/>
      <c r="FY320" s="64"/>
      <c r="FZ320" s="64"/>
      <c r="GA320" s="64"/>
      <c r="GB320" s="64"/>
      <c r="GC320" s="103"/>
      <c r="GD320" s="180"/>
      <c r="GE320" s="64"/>
      <c r="GF320" s="64"/>
      <c r="GG320" s="64"/>
      <c r="GH320" s="64"/>
      <c r="GI320" s="64"/>
      <c r="GJ320" s="64"/>
      <c r="GK320" s="64"/>
      <c r="GL320" s="64"/>
      <c r="GM320" s="64"/>
      <c r="GN320" s="64"/>
      <c r="GO320" s="64"/>
      <c r="GP320" s="64"/>
      <c r="GQ320" s="64"/>
      <c r="GR320" s="64"/>
      <c r="GS320" s="64"/>
      <c r="GT320" s="64"/>
      <c r="GU320" s="64"/>
      <c r="GV320" s="64"/>
      <c r="GW320" s="64"/>
      <c r="GX320" s="64"/>
      <c r="GY320" s="64"/>
      <c r="GZ320" s="64"/>
      <c r="HA320" s="64"/>
      <c r="HB320" s="64"/>
      <c r="HC320" s="64"/>
      <c r="HD320" s="64"/>
      <c r="HE320" s="64"/>
      <c r="HF320" s="64"/>
      <c r="HG320" s="64"/>
      <c r="HH320" s="64"/>
      <c r="HI320" s="64"/>
      <c r="HJ320" s="64"/>
      <c r="HK320" s="64"/>
      <c r="HL320" s="64"/>
      <c r="HM320" s="103"/>
    </row>
    <row r="321" spans="2:221" ht="18" customHeight="1" x14ac:dyDescent="0.2">
      <c r="B321" s="185" t="s">
        <v>318</v>
      </c>
      <c r="C321" s="186"/>
      <c r="D321" s="186"/>
      <c r="E321" s="186"/>
      <c r="F321" s="186"/>
      <c r="G321" s="186"/>
      <c r="H321" s="186"/>
      <c r="I321" s="186"/>
      <c r="J321" s="186"/>
      <c r="K321" s="186"/>
      <c r="L321" s="186"/>
      <c r="M321" s="186"/>
      <c r="N321" s="186"/>
      <c r="O321" s="186"/>
      <c r="P321" s="186"/>
      <c r="Q321" s="186"/>
      <c r="R321" s="186"/>
      <c r="S321" s="186"/>
      <c r="T321" s="186"/>
      <c r="U321" s="187"/>
      <c r="V321" s="188" t="s">
        <v>376</v>
      </c>
      <c r="W321" s="189"/>
      <c r="X321" s="189"/>
      <c r="Y321" s="189"/>
      <c r="Z321" s="189"/>
      <c r="AA321" s="190"/>
      <c r="AB321" s="191">
        <v>7.1500000000000001E-3</v>
      </c>
      <c r="AC321" s="192"/>
      <c r="AD321" s="192"/>
      <c r="AE321" s="192"/>
      <c r="AF321" s="193"/>
      <c r="AG321" s="69" t="s">
        <v>23</v>
      </c>
      <c r="AH321" s="70"/>
      <c r="AI321" s="70"/>
      <c r="AJ321" s="70"/>
      <c r="AK321" s="70"/>
      <c r="AL321" s="71">
        <f t="shared" si="5"/>
        <v>21</v>
      </c>
      <c r="AM321" s="72"/>
      <c r="AN321" s="72"/>
      <c r="AO321" s="73"/>
      <c r="AP321" s="194"/>
      <c r="AQ321" s="59"/>
      <c r="AR321" s="59"/>
      <c r="AS321" s="59">
        <v>1</v>
      </c>
      <c r="AT321" s="59"/>
      <c r="AU321" s="59"/>
      <c r="AV321" s="59">
        <v>1</v>
      </c>
      <c r="AW321" s="59"/>
      <c r="AX321" s="59"/>
      <c r="AY321" s="59">
        <v>1</v>
      </c>
      <c r="AZ321" s="59"/>
      <c r="BA321" s="59"/>
      <c r="BB321" s="59">
        <v>1</v>
      </c>
      <c r="BC321" s="59"/>
      <c r="BD321" s="59"/>
      <c r="BE321" s="59">
        <v>1</v>
      </c>
      <c r="BF321" s="59"/>
      <c r="BG321" s="59"/>
      <c r="BH321" s="59">
        <v>1</v>
      </c>
      <c r="BI321" s="59"/>
      <c r="BJ321" s="59"/>
      <c r="BK321" s="59">
        <v>1</v>
      </c>
      <c r="BL321" s="59"/>
      <c r="BM321" s="59"/>
      <c r="BN321" s="59">
        <v>1</v>
      </c>
      <c r="BO321" s="59"/>
      <c r="BP321" s="59"/>
      <c r="BQ321" s="59">
        <v>1</v>
      </c>
      <c r="BR321" s="59"/>
      <c r="BS321" s="59"/>
      <c r="BT321" s="59">
        <v>1</v>
      </c>
      <c r="BU321" s="59"/>
      <c r="BV321" s="59"/>
      <c r="BW321" s="59">
        <v>1</v>
      </c>
      <c r="BX321" s="59"/>
      <c r="BY321" s="102"/>
      <c r="BZ321" s="60">
        <v>0</v>
      </c>
      <c r="CA321" s="59"/>
      <c r="CB321" s="59"/>
      <c r="CC321" s="59">
        <v>0</v>
      </c>
      <c r="CD321" s="59"/>
      <c r="CE321" s="59"/>
      <c r="CF321" s="59">
        <v>1</v>
      </c>
      <c r="CG321" s="59"/>
      <c r="CH321" s="59"/>
      <c r="CI321" s="59">
        <v>1</v>
      </c>
      <c r="CJ321" s="59"/>
      <c r="CK321" s="59"/>
      <c r="CL321" s="59">
        <v>1</v>
      </c>
      <c r="CM321" s="59"/>
      <c r="CN321" s="59"/>
      <c r="CO321" s="59">
        <v>1</v>
      </c>
      <c r="CP321" s="59"/>
      <c r="CQ321" s="59"/>
      <c r="CR321" s="59">
        <v>1</v>
      </c>
      <c r="CS321" s="59"/>
      <c r="CT321" s="59"/>
      <c r="CU321" s="59">
        <v>1</v>
      </c>
      <c r="CV321" s="59"/>
      <c r="CW321" s="59"/>
      <c r="CX321" s="59">
        <v>1</v>
      </c>
      <c r="CY321" s="59"/>
      <c r="CZ321" s="59"/>
      <c r="DA321" s="59">
        <v>1</v>
      </c>
      <c r="DB321" s="59"/>
      <c r="DC321" s="59"/>
      <c r="DD321" s="59">
        <v>1</v>
      </c>
      <c r="DE321" s="59"/>
      <c r="DF321" s="59"/>
      <c r="DG321" s="59">
        <v>1</v>
      </c>
      <c r="DH321" s="59"/>
      <c r="DI321" s="102"/>
      <c r="DJ321" s="60"/>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102"/>
      <c r="ET321" s="60"/>
      <c r="EU321" s="59"/>
      <c r="EV321" s="59"/>
      <c r="EW321" s="59"/>
      <c r="EX321" s="59"/>
      <c r="EY321" s="59"/>
      <c r="EZ321" s="59"/>
      <c r="FA321" s="59"/>
      <c r="FB321" s="59"/>
      <c r="FC321" s="59"/>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102"/>
      <c r="GD321" s="60"/>
      <c r="GE321" s="59"/>
      <c r="GF321" s="59"/>
      <c r="GG321" s="59"/>
      <c r="GH321" s="59"/>
      <c r="GI321" s="59"/>
      <c r="GJ321" s="59"/>
      <c r="GK321" s="59"/>
      <c r="GL321" s="59"/>
      <c r="GM321" s="59"/>
      <c r="GN321" s="59"/>
      <c r="GO321" s="59"/>
      <c r="GP321" s="59"/>
      <c r="GQ321" s="59"/>
      <c r="GR321" s="59"/>
      <c r="GS321" s="59"/>
      <c r="GT321" s="59"/>
      <c r="GU321" s="59"/>
      <c r="GV321" s="59"/>
      <c r="GW321" s="59"/>
      <c r="GX321" s="59"/>
      <c r="GY321" s="59"/>
      <c r="GZ321" s="59"/>
      <c r="HA321" s="59"/>
      <c r="HB321" s="59"/>
      <c r="HC321" s="59"/>
      <c r="HD321" s="59"/>
      <c r="HE321" s="59"/>
      <c r="HF321" s="59"/>
      <c r="HG321" s="59"/>
      <c r="HH321" s="59"/>
      <c r="HI321" s="59"/>
      <c r="HJ321" s="59"/>
      <c r="HK321" s="59"/>
      <c r="HL321" s="59"/>
      <c r="HM321" s="102"/>
    </row>
    <row r="322" spans="2:221" ht="18" customHeight="1" x14ac:dyDescent="0.2">
      <c r="B322" s="135"/>
      <c r="C322" s="136"/>
      <c r="D322" s="136"/>
      <c r="E322" s="136"/>
      <c r="F322" s="136"/>
      <c r="G322" s="136"/>
      <c r="H322" s="136"/>
      <c r="I322" s="136"/>
      <c r="J322" s="136"/>
      <c r="K322" s="136"/>
      <c r="L322" s="136"/>
      <c r="M322" s="136"/>
      <c r="N322" s="136"/>
      <c r="O322" s="136"/>
      <c r="P322" s="136"/>
      <c r="Q322" s="136"/>
      <c r="R322" s="136"/>
      <c r="S322" s="136"/>
      <c r="T322" s="136"/>
      <c r="U322" s="137"/>
      <c r="V322" s="141"/>
      <c r="W322" s="142"/>
      <c r="X322" s="142"/>
      <c r="Y322" s="142"/>
      <c r="Z322" s="142"/>
      <c r="AA322" s="143"/>
      <c r="AB322" s="147"/>
      <c r="AC322" s="148"/>
      <c r="AD322" s="148"/>
      <c r="AE322" s="148"/>
      <c r="AF322" s="149"/>
      <c r="AG322" s="69" t="s">
        <v>24</v>
      </c>
      <c r="AH322" s="70"/>
      <c r="AI322" s="70"/>
      <c r="AJ322" s="70"/>
      <c r="AK322" s="70"/>
      <c r="AL322" s="71">
        <f t="shared" si="5"/>
        <v>13</v>
      </c>
      <c r="AM322" s="72"/>
      <c r="AN322" s="72"/>
      <c r="AO322" s="73"/>
      <c r="AP322" s="74"/>
      <c r="AQ322" s="59"/>
      <c r="AR322" s="59"/>
      <c r="AS322" s="74">
        <v>0</v>
      </c>
      <c r="AT322" s="59"/>
      <c r="AU322" s="59"/>
      <c r="AV322" s="74">
        <v>0</v>
      </c>
      <c r="AW322" s="59"/>
      <c r="AX322" s="59"/>
      <c r="AY322" s="74">
        <v>0</v>
      </c>
      <c r="AZ322" s="59"/>
      <c r="BA322" s="59"/>
      <c r="BB322" s="74">
        <v>0</v>
      </c>
      <c r="BC322" s="59"/>
      <c r="BD322" s="59"/>
      <c r="BE322" s="74">
        <v>0</v>
      </c>
      <c r="BF322" s="59"/>
      <c r="BG322" s="59"/>
      <c r="BH322" s="74">
        <v>1</v>
      </c>
      <c r="BI322" s="59"/>
      <c r="BJ322" s="59"/>
      <c r="BK322" s="74">
        <v>1</v>
      </c>
      <c r="BL322" s="59"/>
      <c r="BM322" s="59"/>
      <c r="BN322" s="74">
        <v>0</v>
      </c>
      <c r="BO322" s="59"/>
      <c r="BP322" s="59"/>
      <c r="BQ322" s="74">
        <v>0</v>
      </c>
      <c r="BR322" s="59"/>
      <c r="BS322" s="59"/>
      <c r="BT322" s="74">
        <v>0</v>
      </c>
      <c r="BU322" s="59"/>
      <c r="BV322" s="59"/>
      <c r="BW322" s="74">
        <v>0</v>
      </c>
      <c r="BX322" s="59"/>
      <c r="BY322" s="59"/>
      <c r="BZ322" s="437">
        <v>1</v>
      </c>
      <c r="CA322" s="388"/>
      <c r="CB322" s="388"/>
      <c r="CC322" s="388">
        <v>2</v>
      </c>
      <c r="CD322" s="388"/>
      <c r="CE322" s="388"/>
      <c r="CF322" s="388">
        <v>1</v>
      </c>
      <c r="CG322" s="388"/>
      <c r="CH322" s="388"/>
      <c r="CI322" s="59">
        <v>1</v>
      </c>
      <c r="CJ322" s="59"/>
      <c r="CK322" s="59"/>
      <c r="CL322" s="59">
        <v>1</v>
      </c>
      <c r="CM322" s="59"/>
      <c r="CN322" s="59"/>
      <c r="CO322" s="59">
        <v>0</v>
      </c>
      <c r="CP322" s="59"/>
      <c r="CQ322" s="59"/>
      <c r="CR322" s="59">
        <v>1</v>
      </c>
      <c r="CS322" s="59"/>
      <c r="CT322" s="59"/>
      <c r="CU322" s="59">
        <v>1</v>
      </c>
      <c r="CV322" s="59"/>
      <c r="CW322" s="59"/>
      <c r="CX322" s="59">
        <v>1</v>
      </c>
      <c r="CY322" s="59"/>
      <c r="CZ322" s="59"/>
      <c r="DA322" s="59">
        <v>1</v>
      </c>
      <c r="DB322" s="59"/>
      <c r="DC322" s="59"/>
      <c r="DD322" s="59">
        <v>1</v>
      </c>
      <c r="DE322" s="59"/>
      <c r="DF322" s="59"/>
      <c r="DG322" s="59">
        <v>0</v>
      </c>
      <c r="DH322" s="59"/>
      <c r="DI322" s="102"/>
      <c r="DJ322" s="60"/>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102"/>
      <c r="ET322" s="60"/>
      <c r="EU322" s="59"/>
      <c r="EV322" s="59"/>
      <c r="EW322" s="59"/>
      <c r="EX322" s="59"/>
      <c r="EY322" s="59"/>
      <c r="EZ322" s="59"/>
      <c r="FA322" s="59"/>
      <c r="FB322" s="59"/>
      <c r="FC322" s="59"/>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102"/>
      <c r="GD322" s="60"/>
      <c r="GE322" s="59"/>
      <c r="GF322" s="59"/>
      <c r="GG322" s="59"/>
      <c r="GH322" s="59"/>
      <c r="GI322" s="59"/>
      <c r="GJ322" s="59"/>
      <c r="GK322" s="59"/>
      <c r="GL322" s="59"/>
      <c r="GM322" s="59"/>
      <c r="GN322" s="59"/>
      <c r="GO322" s="59"/>
      <c r="GP322" s="59"/>
      <c r="GQ322" s="59"/>
      <c r="GR322" s="59"/>
      <c r="GS322" s="59"/>
      <c r="GT322" s="59"/>
      <c r="GU322" s="59"/>
      <c r="GV322" s="59"/>
      <c r="GW322" s="59"/>
      <c r="GX322" s="59"/>
      <c r="GY322" s="59"/>
      <c r="GZ322" s="59"/>
      <c r="HA322" s="59"/>
      <c r="HB322" s="59"/>
      <c r="HC322" s="59"/>
      <c r="HD322" s="59"/>
      <c r="HE322" s="59"/>
      <c r="HF322" s="59"/>
      <c r="HG322" s="59"/>
      <c r="HH322" s="59"/>
      <c r="HI322" s="59"/>
      <c r="HJ322" s="59"/>
      <c r="HK322" s="59"/>
      <c r="HL322" s="59"/>
      <c r="HM322" s="102"/>
    </row>
    <row r="323" spans="2:221" ht="18" customHeight="1" x14ac:dyDescent="0.2">
      <c r="B323" s="161" t="s">
        <v>319</v>
      </c>
      <c r="C323" s="162"/>
      <c r="D323" s="162"/>
      <c r="E323" s="162"/>
      <c r="F323" s="162"/>
      <c r="G323" s="162"/>
      <c r="H323" s="162"/>
      <c r="I323" s="162"/>
      <c r="J323" s="162"/>
      <c r="K323" s="162"/>
      <c r="L323" s="162"/>
      <c r="M323" s="162"/>
      <c r="N323" s="162"/>
      <c r="O323" s="162"/>
      <c r="P323" s="162"/>
      <c r="Q323" s="162"/>
      <c r="R323" s="162"/>
      <c r="S323" s="162"/>
      <c r="T323" s="162"/>
      <c r="U323" s="163"/>
      <c r="V323" s="167" t="s">
        <v>377</v>
      </c>
      <c r="W323" s="168"/>
      <c r="X323" s="168"/>
      <c r="Y323" s="168"/>
      <c r="Z323" s="168"/>
      <c r="AA323" s="169"/>
      <c r="AB323" s="173">
        <v>5.0000000000000001E-4</v>
      </c>
      <c r="AC323" s="174"/>
      <c r="AD323" s="174"/>
      <c r="AE323" s="174"/>
      <c r="AF323" s="175"/>
      <c r="AG323" s="91" t="s">
        <v>23</v>
      </c>
      <c r="AH323" s="92"/>
      <c r="AI323" s="92"/>
      <c r="AJ323" s="92"/>
      <c r="AK323" s="92"/>
      <c r="AL323" s="93">
        <f t="shared" si="5"/>
        <v>4</v>
      </c>
      <c r="AM323" s="94"/>
      <c r="AN323" s="94"/>
      <c r="AO323" s="95"/>
      <c r="AP323" s="179"/>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103"/>
      <c r="BZ323" s="180">
        <v>0</v>
      </c>
      <c r="CA323" s="64"/>
      <c r="CB323" s="64"/>
      <c r="CC323" s="64">
        <v>0</v>
      </c>
      <c r="CD323" s="64"/>
      <c r="CE323" s="64"/>
      <c r="CF323" s="64">
        <v>1</v>
      </c>
      <c r="CG323" s="64"/>
      <c r="CH323" s="64"/>
      <c r="CI323" s="64">
        <v>0</v>
      </c>
      <c r="CJ323" s="64"/>
      <c r="CK323" s="64"/>
      <c r="CL323" s="64">
        <v>0</v>
      </c>
      <c r="CM323" s="64"/>
      <c r="CN323" s="64"/>
      <c r="CO323" s="64">
        <v>1</v>
      </c>
      <c r="CP323" s="64"/>
      <c r="CQ323" s="64"/>
      <c r="CR323" s="64">
        <v>0</v>
      </c>
      <c r="CS323" s="64"/>
      <c r="CT323" s="64"/>
      <c r="CU323" s="64">
        <v>0</v>
      </c>
      <c r="CV323" s="64"/>
      <c r="CW323" s="64"/>
      <c r="CX323" s="64">
        <v>1</v>
      </c>
      <c r="CY323" s="64"/>
      <c r="CZ323" s="64"/>
      <c r="DA323" s="64">
        <v>0</v>
      </c>
      <c r="DB323" s="64"/>
      <c r="DC323" s="64"/>
      <c r="DD323" s="64">
        <v>0</v>
      </c>
      <c r="DE323" s="64"/>
      <c r="DF323" s="64"/>
      <c r="DG323" s="64">
        <v>1</v>
      </c>
      <c r="DH323" s="64"/>
      <c r="DI323" s="103"/>
      <c r="DJ323" s="180"/>
      <c r="DK323" s="64"/>
      <c r="DL323" s="64"/>
      <c r="DM323" s="64"/>
      <c r="DN323" s="64"/>
      <c r="DO323" s="64"/>
      <c r="DP323" s="64"/>
      <c r="DQ323" s="64"/>
      <c r="DR323" s="64"/>
      <c r="DS323" s="64"/>
      <c r="DT323" s="64"/>
      <c r="DU323" s="64"/>
      <c r="DV323" s="64"/>
      <c r="DW323" s="64"/>
      <c r="DX323" s="64"/>
      <c r="DY323" s="64"/>
      <c r="DZ323" s="64"/>
      <c r="EA323" s="64"/>
      <c r="EB323" s="64"/>
      <c r="EC323" s="64"/>
      <c r="ED323" s="64"/>
      <c r="EE323" s="64"/>
      <c r="EF323" s="64"/>
      <c r="EG323" s="64"/>
      <c r="EH323" s="64"/>
      <c r="EI323" s="64"/>
      <c r="EJ323" s="64"/>
      <c r="EK323" s="64"/>
      <c r="EL323" s="64"/>
      <c r="EM323" s="64"/>
      <c r="EN323" s="64"/>
      <c r="EO323" s="64"/>
      <c r="EP323" s="64"/>
      <c r="EQ323" s="64"/>
      <c r="ER323" s="64"/>
      <c r="ES323" s="103"/>
      <c r="ET323" s="180"/>
      <c r="EU323" s="64"/>
      <c r="EV323" s="64"/>
      <c r="EW323" s="64"/>
      <c r="EX323" s="64"/>
      <c r="EY323" s="64"/>
      <c r="EZ323" s="64"/>
      <c r="FA323" s="64"/>
      <c r="FB323" s="64"/>
      <c r="FC323" s="64"/>
      <c r="FD323" s="64"/>
      <c r="FE323" s="64"/>
      <c r="FF323" s="64"/>
      <c r="FG323" s="64"/>
      <c r="FH323" s="64"/>
      <c r="FI323" s="64"/>
      <c r="FJ323" s="64"/>
      <c r="FK323" s="64"/>
      <c r="FL323" s="64"/>
      <c r="FM323" s="64"/>
      <c r="FN323" s="64"/>
      <c r="FO323" s="64"/>
      <c r="FP323" s="64"/>
      <c r="FQ323" s="64"/>
      <c r="FR323" s="64"/>
      <c r="FS323" s="64"/>
      <c r="FT323" s="64"/>
      <c r="FU323" s="64"/>
      <c r="FV323" s="64"/>
      <c r="FW323" s="64"/>
      <c r="FX323" s="64"/>
      <c r="FY323" s="64"/>
      <c r="FZ323" s="64"/>
      <c r="GA323" s="64"/>
      <c r="GB323" s="64"/>
      <c r="GC323" s="103"/>
      <c r="GD323" s="180"/>
      <c r="GE323" s="64"/>
      <c r="GF323" s="64"/>
      <c r="GG323" s="64"/>
      <c r="GH323" s="64"/>
      <c r="GI323" s="64"/>
      <c r="GJ323" s="64"/>
      <c r="GK323" s="64"/>
      <c r="GL323" s="64"/>
      <c r="GM323" s="64"/>
      <c r="GN323" s="64"/>
      <c r="GO323" s="64"/>
      <c r="GP323" s="64"/>
      <c r="GQ323" s="64"/>
      <c r="GR323" s="64"/>
      <c r="GS323" s="64"/>
      <c r="GT323" s="64"/>
      <c r="GU323" s="64"/>
      <c r="GV323" s="64"/>
      <c r="GW323" s="64"/>
      <c r="GX323" s="64"/>
      <c r="GY323" s="64"/>
      <c r="GZ323" s="64"/>
      <c r="HA323" s="64"/>
      <c r="HB323" s="64"/>
      <c r="HC323" s="64"/>
      <c r="HD323" s="64"/>
      <c r="HE323" s="64"/>
      <c r="HF323" s="64"/>
      <c r="HG323" s="64"/>
      <c r="HH323" s="64"/>
      <c r="HI323" s="64"/>
      <c r="HJ323" s="64"/>
      <c r="HK323" s="64"/>
      <c r="HL323" s="64"/>
      <c r="HM323" s="103"/>
    </row>
    <row r="324" spans="2:221" ht="18" customHeight="1" x14ac:dyDescent="0.2">
      <c r="B324" s="164"/>
      <c r="C324" s="165"/>
      <c r="D324" s="165"/>
      <c r="E324" s="165"/>
      <c r="F324" s="165"/>
      <c r="G324" s="165"/>
      <c r="H324" s="165"/>
      <c r="I324" s="165"/>
      <c r="J324" s="165"/>
      <c r="K324" s="165"/>
      <c r="L324" s="165"/>
      <c r="M324" s="165"/>
      <c r="N324" s="165"/>
      <c r="O324" s="165"/>
      <c r="P324" s="165"/>
      <c r="Q324" s="165"/>
      <c r="R324" s="165"/>
      <c r="S324" s="165"/>
      <c r="T324" s="165"/>
      <c r="U324" s="166"/>
      <c r="V324" s="170"/>
      <c r="W324" s="171"/>
      <c r="X324" s="171"/>
      <c r="Y324" s="171"/>
      <c r="Z324" s="171"/>
      <c r="AA324" s="172"/>
      <c r="AB324" s="176"/>
      <c r="AC324" s="177"/>
      <c r="AD324" s="177"/>
      <c r="AE324" s="177"/>
      <c r="AF324" s="178"/>
      <c r="AG324" s="91" t="s">
        <v>24</v>
      </c>
      <c r="AH324" s="92"/>
      <c r="AI324" s="92"/>
      <c r="AJ324" s="92"/>
      <c r="AK324" s="92"/>
      <c r="AL324" s="93">
        <f t="shared" si="5"/>
        <v>4</v>
      </c>
      <c r="AM324" s="94"/>
      <c r="AN324" s="94"/>
      <c r="AO324" s="95"/>
      <c r="AP324" s="96"/>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103"/>
      <c r="BZ324" s="180">
        <v>0</v>
      </c>
      <c r="CA324" s="64"/>
      <c r="CB324" s="64"/>
      <c r="CC324" s="64">
        <v>0</v>
      </c>
      <c r="CD324" s="64"/>
      <c r="CE324" s="64"/>
      <c r="CF324" s="64">
        <v>1</v>
      </c>
      <c r="CG324" s="64"/>
      <c r="CH324" s="64"/>
      <c r="CI324" s="64">
        <v>0</v>
      </c>
      <c r="CJ324" s="64"/>
      <c r="CK324" s="64"/>
      <c r="CL324" s="64">
        <v>0</v>
      </c>
      <c r="CM324" s="64"/>
      <c r="CN324" s="64"/>
      <c r="CO324" s="64">
        <v>0</v>
      </c>
      <c r="CP324" s="64"/>
      <c r="CQ324" s="64"/>
      <c r="CR324" s="64">
        <v>1</v>
      </c>
      <c r="CS324" s="64"/>
      <c r="CT324" s="64"/>
      <c r="CU324" s="64">
        <v>0</v>
      </c>
      <c r="CV324" s="64"/>
      <c r="CW324" s="64"/>
      <c r="CX324" s="64">
        <v>0</v>
      </c>
      <c r="CY324" s="64"/>
      <c r="CZ324" s="64"/>
      <c r="DA324" s="64">
        <v>0</v>
      </c>
      <c r="DB324" s="64"/>
      <c r="DC324" s="64"/>
      <c r="DD324" s="64">
        <v>1</v>
      </c>
      <c r="DE324" s="64"/>
      <c r="DF324" s="64"/>
      <c r="DG324" s="64">
        <v>1</v>
      </c>
      <c r="DH324" s="64"/>
      <c r="DI324" s="103"/>
      <c r="DJ324" s="180"/>
      <c r="DK324" s="64"/>
      <c r="DL324" s="64"/>
      <c r="DM324" s="64"/>
      <c r="DN324" s="64"/>
      <c r="DO324" s="64"/>
      <c r="DP324" s="64"/>
      <c r="DQ324" s="64"/>
      <c r="DR324" s="64"/>
      <c r="DS324" s="64"/>
      <c r="DT324" s="64"/>
      <c r="DU324" s="64"/>
      <c r="DV324" s="64"/>
      <c r="DW324" s="64"/>
      <c r="DX324" s="64"/>
      <c r="DY324" s="64"/>
      <c r="DZ324" s="64"/>
      <c r="EA324" s="64"/>
      <c r="EB324" s="64"/>
      <c r="EC324" s="64"/>
      <c r="ED324" s="64"/>
      <c r="EE324" s="64"/>
      <c r="EF324" s="64"/>
      <c r="EG324" s="64"/>
      <c r="EH324" s="64"/>
      <c r="EI324" s="64"/>
      <c r="EJ324" s="64"/>
      <c r="EK324" s="64"/>
      <c r="EL324" s="64"/>
      <c r="EM324" s="64"/>
      <c r="EN324" s="64"/>
      <c r="EO324" s="64"/>
      <c r="EP324" s="64"/>
      <c r="EQ324" s="64"/>
      <c r="ER324" s="64"/>
      <c r="ES324" s="103"/>
      <c r="ET324" s="180"/>
      <c r="EU324" s="64"/>
      <c r="EV324" s="64"/>
      <c r="EW324" s="64"/>
      <c r="EX324" s="64"/>
      <c r="EY324" s="64"/>
      <c r="EZ324" s="64"/>
      <c r="FA324" s="64"/>
      <c r="FB324" s="64"/>
      <c r="FC324" s="64"/>
      <c r="FD324" s="64"/>
      <c r="FE324" s="64"/>
      <c r="FF324" s="64"/>
      <c r="FG324" s="64"/>
      <c r="FH324" s="64"/>
      <c r="FI324" s="64"/>
      <c r="FJ324" s="64"/>
      <c r="FK324" s="64"/>
      <c r="FL324" s="64"/>
      <c r="FM324" s="64"/>
      <c r="FN324" s="64"/>
      <c r="FO324" s="64"/>
      <c r="FP324" s="64"/>
      <c r="FQ324" s="64"/>
      <c r="FR324" s="64"/>
      <c r="FS324" s="64"/>
      <c r="FT324" s="64"/>
      <c r="FU324" s="64"/>
      <c r="FV324" s="64"/>
      <c r="FW324" s="64"/>
      <c r="FX324" s="64"/>
      <c r="FY324" s="64"/>
      <c r="FZ324" s="64"/>
      <c r="GA324" s="64"/>
      <c r="GB324" s="64"/>
      <c r="GC324" s="103"/>
      <c r="GD324" s="180"/>
      <c r="GE324" s="64"/>
      <c r="GF324" s="64"/>
      <c r="GG324" s="64"/>
      <c r="GH324" s="64"/>
      <c r="GI324" s="64"/>
      <c r="GJ324" s="64"/>
      <c r="GK324" s="64"/>
      <c r="GL324" s="64"/>
      <c r="GM324" s="64"/>
      <c r="GN324" s="64"/>
      <c r="GO324" s="64"/>
      <c r="GP324" s="64"/>
      <c r="GQ324" s="64"/>
      <c r="GR324" s="64"/>
      <c r="GS324" s="64"/>
      <c r="GT324" s="64"/>
      <c r="GU324" s="64"/>
      <c r="GV324" s="64"/>
      <c r="GW324" s="64"/>
      <c r="GX324" s="64"/>
      <c r="GY324" s="64"/>
      <c r="GZ324" s="64"/>
      <c r="HA324" s="64"/>
      <c r="HB324" s="64"/>
      <c r="HC324" s="64"/>
      <c r="HD324" s="64"/>
      <c r="HE324" s="64"/>
      <c r="HF324" s="64"/>
      <c r="HG324" s="64"/>
      <c r="HH324" s="64"/>
      <c r="HI324" s="64"/>
      <c r="HJ324" s="64"/>
      <c r="HK324" s="64"/>
      <c r="HL324" s="64"/>
      <c r="HM324" s="103"/>
    </row>
    <row r="325" spans="2:221" ht="18" customHeight="1" x14ac:dyDescent="0.2">
      <c r="B325" s="185" t="s">
        <v>320</v>
      </c>
      <c r="C325" s="186"/>
      <c r="D325" s="186"/>
      <c r="E325" s="186"/>
      <c r="F325" s="186"/>
      <c r="G325" s="186"/>
      <c r="H325" s="186"/>
      <c r="I325" s="186"/>
      <c r="J325" s="186"/>
      <c r="K325" s="186"/>
      <c r="L325" s="186"/>
      <c r="M325" s="186"/>
      <c r="N325" s="186"/>
      <c r="O325" s="186"/>
      <c r="P325" s="186"/>
      <c r="Q325" s="186"/>
      <c r="R325" s="186"/>
      <c r="S325" s="186"/>
      <c r="T325" s="186"/>
      <c r="U325" s="187"/>
      <c r="V325" s="188" t="s">
        <v>378</v>
      </c>
      <c r="W325" s="189"/>
      <c r="X325" s="189"/>
      <c r="Y325" s="189"/>
      <c r="Z325" s="189"/>
      <c r="AA325" s="190"/>
      <c r="AB325" s="191">
        <v>5.5999999999999999E-3</v>
      </c>
      <c r="AC325" s="192"/>
      <c r="AD325" s="192"/>
      <c r="AE325" s="192"/>
      <c r="AF325" s="193"/>
      <c r="AG325" s="69" t="s">
        <v>23</v>
      </c>
      <c r="AH325" s="70"/>
      <c r="AI325" s="70"/>
      <c r="AJ325" s="70"/>
      <c r="AK325" s="70"/>
      <c r="AL325" s="71">
        <f t="shared" si="5"/>
        <v>12</v>
      </c>
      <c r="AM325" s="72"/>
      <c r="AN325" s="72"/>
      <c r="AO325" s="73"/>
      <c r="AP325" s="194"/>
      <c r="AQ325" s="59"/>
      <c r="AR325" s="59"/>
      <c r="AS325" s="59">
        <v>1</v>
      </c>
      <c r="AT325" s="59"/>
      <c r="AU325" s="59"/>
      <c r="AV325" s="59"/>
      <c r="AW325" s="59"/>
      <c r="AX325" s="59"/>
      <c r="AY325" s="59">
        <v>1</v>
      </c>
      <c r="AZ325" s="59"/>
      <c r="BA325" s="59"/>
      <c r="BB325" s="59"/>
      <c r="BC325" s="59"/>
      <c r="BD325" s="59"/>
      <c r="BE325" s="59">
        <v>1</v>
      </c>
      <c r="BF325" s="59"/>
      <c r="BG325" s="59"/>
      <c r="BH325" s="59"/>
      <c r="BI325" s="59"/>
      <c r="BJ325" s="59"/>
      <c r="BK325" s="59">
        <v>1</v>
      </c>
      <c r="BL325" s="59"/>
      <c r="BM325" s="59"/>
      <c r="BN325" s="59"/>
      <c r="BO325" s="59"/>
      <c r="BP325" s="59"/>
      <c r="BQ325" s="59">
        <v>1</v>
      </c>
      <c r="BR325" s="59"/>
      <c r="BS325" s="59"/>
      <c r="BT325" s="59"/>
      <c r="BU325" s="59"/>
      <c r="BV325" s="59"/>
      <c r="BW325" s="59">
        <v>1</v>
      </c>
      <c r="BX325" s="59"/>
      <c r="BY325" s="102"/>
      <c r="BZ325" s="60">
        <v>0</v>
      </c>
      <c r="CA325" s="59"/>
      <c r="CB325" s="59"/>
      <c r="CC325" s="59">
        <v>1</v>
      </c>
      <c r="CD325" s="59"/>
      <c r="CE325" s="59"/>
      <c r="CF325" s="59">
        <v>0</v>
      </c>
      <c r="CG325" s="59"/>
      <c r="CH325" s="59"/>
      <c r="CI325" s="59">
        <v>1</v>
      </c>
      <c r="CJ325" s="59"/>
      <c r="CK325" s="59"/>
      <c r="CL325" s="59">
        <v>0</v>
      </c>
      <c r="CM325" s="59"/>
      <c r="CN325" s="59"/>
      <c r="CO325" s="59">
        <v>1</v>
      </c>
      <c r="CP325" s="59"/>
      <c r="CQ325" s="59"/>
      <c r="CR325" s="59">
        <v>0</v>
      </c>
      <c r="CS325" s="59"/>
      <c r="CT325" s="59"/>
      <c r="CU325" s="59">
        <v>1</v>
      </c>
      <c r="CV325" s="59"/>
      <c r="CW325" s="59"/>
      <c r="CX325" s="59">
        <v>0</v>
      </c>
      <c r="CY325" s="59"/>
      <c r="CZ325" s="59"/>
      <c r="DA325" s="59">
        <v>1</v>
      </c>
      <c r="DB325" s="59"/>
      <c r="DC325" s="59"/>
      <c r="DD325" s="59">
        <v>0</v>
      </c>
      <c r="DE325" s="59"/>
      <c r="DF325" s="59"/>
      <c r="DG325" s="59">
        <v>1</v>
      </c>
      <c r="DH325" s="59"/>
      <c r="DI325" s="102"/>
      <c r="DJ325" s="60"/>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102"/>
      <c r="ET325" s="60"/>
      <c r="EU325" s="59"/>
      <c r="EV325" s="59"/>
      <c r="EW325" s="59"/>
      <c r="EX325" s="59"/>
      <c r="EY325" s="59"/>
      <c r="EZ325" s="59"/>
      <c r="FA325" s="59"/>
      <c r="FB325" s="59"/>
      <c r="FC325" s="59"/>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102"/>
      <c r="GD325" s="60"/>
      <c r="GE325" s="59"/>
      <c r="GF325" s="59"/>
      <c r="GG325" s="59"/>
      <c r="GH325" s="59"/>
      <c r="GI325" s="59"/>
      <c r="GJ325" s="59"/>
      <c r="GK325" s="59"/>
      <c r="GL325" s="59"/>
      <c r="GM325" s="59"/>
      <c r="GN325" s="59"/>
      <c r="GO325" s="59"/>
      <c r="GP325" s="59"/>
      <c r="GQ325" s="59"/>
      <c r="GR325" s="59"/>
      <c r="GS325" s="59"/>
      <c r="GT325" s="59"/>
      <c r="GU325" s="59"/>
      <c r="GV325" s="59"/>
      <c r="GW325" s="59"/>
      <c r="GX325" s="59"/>
      <c r="GY325" s="59"/>
      <c r="GZ325" s="59"/>
      <c r="HA325" s="59"/>
      <c r="HB325" s="59"/>
      <c r="HC325" s="59"/>
      <c r="HD325" s="59"/>
      <c r="HE325" s="59"/>
      <c r="HF325" s="59"/>
      <c r="HG325" s="59"/>
      <c r="HH325" s="59"/>
      <c r="HI325" s="59"/>
      <c r="HJ325" s="59"/>
      <c r="HK325" s="59"/>
      <c r="HL325" s="59"/>
      <c r="HM325" s="102"/>
    </row>
    <row r="326" spans="2:221" ht="18" customHeight="1" x14ac:dyDescent="0.2">
      <c r="B326" s="135"/>
      <c r="C326" s="136"/>
      <c r="D326" s="136"/>
      <c r="E326" s="136"/>
      <c r="F326" s="136"/>
      <c r="G326" s="136"/>
      <c r="H326" s="136"/>
      <c r="I326" s="136"/>
      <c r="J326" s="136"/>
      <c r="K326" s="136"/>
      <c r="L326" s="136"/>
      <c r="M326" s="136"/>
      <c r="N326" s="136"/>
      <c r="O326" s="136"/>
      <c r="P326" s="136"/>
      <c r="Q326" s="136"/>
      <c r="R326" s="136"/>
      <c r="S326" s="136"/>
      <c r="T326" s="136"/>
      <c r="U326" s="137"/>
      <c r="V326" s="141"/>
      <c r="W326" s="142"/>
      <c r="X326" s="142"/>
      <c r="Y326" s="142"/>
      <c r="Z326" s="142"/>
      <c r="AA326" s="143"/>
      <c r="AB326" s="147"/>
      <c r="AC326" s="148"/>
      <c r="AD326" s="148"/>
      <c r="AE326" s="148"/>
      <c r="AF326" s="149"/>
      <c r="AG326" s="69" t="s">
        <v>24</v>
      </c>
      <c r="AH326" s="70"/>
      <c r="AI326" s="70"/>
      <c r="AJ326" s="70"/>
      <c r="AK326" s="70"/>
      <c r="AL326" s="71">
        <f t="shared" si="5"/>
        <v>8</v>
      </c>
      <c r="AM326" s="72"/>
      <c r="AN326" s="72"/>
      <c r="AO326" s="73"/>
      <c r="AP326" s="74"/>
      <c r="AQ326" s="59"/>
      <c r="AR326" s="59"/>
      <c r="AS326" s="74"/>
      <c r="AT326" s="59"/>
      <c r="AU326" s="59"/>
      <c r="AV326" s="59"/>
      <c r="AW326" s="59"/>
      <c r="AX326" s="59"/>
      <c r="AY326" s="74">
        <v>1</v>
      </c>
      <c r="AZ326" s="59"/>
      <c r="BA326" s="59"/>
      <c r="BB326" s="59"/>
      <c r="BC326" s="59"/>
      <c r="BD326" s="59"/>
      <c r="BE326" s="59">
        <v>1</v>
      </c>
      <c r="BF326" s="59"/>
      <c r="BG326" s="59"/>
      <c r="BH326" s="59"/>
      <c r="BI326" s="59"/>
      <c r="BJ326" s="59"/>
      <c r="BK326" s="59">
        <v>1</v>
      </c>
      <c r="BL326" s="59"/>
      <c r="BM326" s="59"/>
      <c r="BN326" s="59"/>
      <c r="BO326" s="59"/>
      <c r="BP326" s="59"/>
      <c r="BQ326" s="59">
        <v>1</v>
      </c>
      <c r="BR326" s="59"/>
      <c r="BS326" s="59"/>
      <c r="BT326" s="59"/>
      <c r="BU326" s="59"/>
      <c r="BV326" s="59"/>
      <c r="BW326" s="59"/>
      <c r="BX326" s="59"/>
      <c r="BY326" s="59"/>
      <c r="BZ326" s="60">
        <v>0</v>
      </c>
      <c r="CA326" s="59"/>
      <c r="CB326" s="59"/>
      <c r="CC326" s="59">
        <v>1</v>
      </c>
      <c r="CD326" s="59"/>
      <c r="CE326" s="59"/>
      <c r="CF326" s="59">
        <v>0</v>
      </c>
      <c r="CG326" s="59"/>
      <c r="CH326" s="59"/>
      <c r="CI326" s="59">
        <v>1</v>
      </c>
      <c r="CJ326" s="59"/>
      <c r="CK326" s="59"/>
      <c r="CL326" s="59">
        <v>0</v>
      </c>
      <c r="CM326" s="59"/>
      <c r="CN326" s="59"/>
      <c r="CO326" s="59">
        <v>0</v>
      </c>
      <c r="CP326" s="59"/>
      <c r="CQ326" s="59"/>
      <c r="CR326" s="59">
        <v>0</v>
      </c>
      <c r="CS326" s="59"/>
      <c r="CT326" s="59"/>
      <c r="CU326" s="59">
        <v>2</v>
      </c>
      <c r="CV326" s="59"/>
      <c r="CW326" s="59"/>
      <c r="CX326" s="59">
        <v>0</v>
      </c>
      <c r="CY326" s="59"/>
      <c r="CZ326" s="59"/>
      <c r="DA326" s="59">
        <v>0</v>
      </c>
      <c r="DB326" s="59"/>
      <c r="DC326" s="59"/>
      <c r="DD326" s="59">
        <v>0</v>
      </c>
      <c r="DE326" s="59"/>
      <c r="DF326" s="59"/>
      <c r="DG326" s="59">
        <v>0</v>
      </c>
      <c r="DH326" s="59"/>
      <c r="DI326" s="102"/>
      <c r="DJ326" s="60"/>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102"/>
      <c r="ET326" s="60"/>
      <c r="EU326" s="59"/>
      <c r="EV326" s="59"/>
      <c r="EW326" s="59"/>
      <c r="EX326" s="59"/>
      <c r="EY326" s="59"/>
      <c r="EZ326" s="59"/>
      <c r="FA326" s="59"/>
      <c r="FB326" s="59"/>
      <c r="FC326" s="59"/>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102"/>
      <c r="GD326" s="60"/>
      <c r="GE326" s="59"/>
      <c r="GF326" s="59"/>
      <c r="GG326" s="59"/>
      <c r="GH326" s="59"/>
      <c r="GI326" s="59"/>
      <c r="GJ326" s="59"/>
      <c r="GK326" s="59"/>
      <c r="GL326" s="59"/>
      <c r="GM326" s="59"/>
      <c r="GN326" s="59"/>
      <c r="GO326" s="59"/>
      <c r="GP326" s="59"/>
      <c r="GQ326" s="59"/>
      <c r="GR326" s="59"/>
      <c r="GS326" s="59"/>
      <c r="GT326" s="59"/>
      <c r="GU326" s="59"/>
      <c r="GV326" s="59"/>
      <c r="GW326" s="59"/>
      <c r="GX326" s="59"/>
      <c r="GY326" s="59"/>
      <c r="GZ326" s="59"/>
      <c r="HA326" s="59"/>
      <c r="HB326" s="59"/>
      <c r="HC326" s="59"/>
      <c r="HD326" s="59"/>
      <c r="HE326" s="59"/>
      <c r="HF326" s="59"/>
      <c r="HG326" s="59"/>
      <c r="HH326" s="59"/>
      <c r="HI326" s="59"/>
      <c r="HJ326" s="59"/>
      <c r="HK326" s="59"/>
      <c r="HL326" s="59"/>
      <c r="HM326" s="102"/>
    </row>
    <row r="327" spans="2:221" ht="18" customHeight="1" x14ac:dyDescent="0.2">
      <c r="B327" s="161" t="s">
        <v>321</v>
      </c>
      <c r="C327" s="162"/>
      <c r="D327" s="162"/>
      <c r="E327" s="162"/>
      <c r="F327" s="162"/>
      <c r="G327" s="162"/>
      <c r="H327" s="162"/>
      <c r="I327" s="162"/>
      <c r="J327" s="162"/>
      <c r="K327" s="162"/>
      <c r="L327" s="162"/>
      <c r="M327" s="162"/>
      <c r="N327" s="162"/>
      <c r="O327" s="162"/>
      <c r="P327" s="162"/>
      <c r="Q327" s="162"/>
      <c r="R327" s="162"/>
      <c r="S327" s="162"/>
      <c r="T327" s="162"/>
      <c r="U327" s="163"/>
      <c r="V327" s="167" t="s">
        <v>379</v>
      </c>
      <c r="W327" s="168"/>
      <c r="X327" s="168"/>
      <c r="Y327" s="168"/>
      <c r="Z327" s="168"/>
      <c r="AA327" s="169"/>
      <c r="AB327" s="173">
        <v>1.0300000000000001E-3</v>
      </c>
      <c r="AC327" s="174"/>
      <c r="AD327" s="174"/>
      <c r="AE327" s="174"/>
      <c r="AF327" s="175"/>
      <c r="AG327" s="91" t="s">
        <v>23</v>
      </c>
      <c r="AH327" s="92"/>
      <c r="AI327" s="92"/>
      <c r="AJ327" s="92"/>
      <c r="AK327" s="92"/>
      <c r="AL327" s="93">
        <f t="shared" si="5"/>
        <v>12</v>
      </c>
      <c r="AM327" s="94"/>
      <c r="AN327" s="94"/>
      <c r="AO327" s="95"/>
      <c r="AP327" s="179"/>
      <c r="AQ327" s="64"/>
      <c r="AR327" s="64"/>
      <c r="AS327" s="64">
        <v>1</v>
      </c>
      <c r="AT327" s="64"/>
      <c r="AU327" s="64"/>
      <c r="AV327" s="64"/>
      <c r="AW327" s="64"/>
      <c r="AX327" s="64"/>
      <c r="AY327" s="64">
        <v>1</v>
      </c>
      <c r="AZ327" s="64"/>
      <c r="BA327" s="64"/>
      <c r="BB327" s="64"/>
      <c r="BC327" s="64"/>
      <c r="BD327" s="64"/>
      <c r="BE327" s="64">
        <v>1</v>
      </c>
      <c r="BF327" s="64"/>
      <c r="BG327" s="64"/>
      <c r="BH327" s="64"/>
      <c r="BI327" s="64"/>
      <c r="BJ327" s="64"/>
      <c r="BK327" s="64">
        <v>1</v>
      </c>
      <c r="BL327" s="64"/>
      <c r="BM327" s="64"/>
      <c r="BN327" s="64"/>
      <c r="BO327" s="64"/>
      <c r="BP327" s="64"/>
      <c r="BQ327" s="64">
        <v>1</v>
      </c>
      <c r="BR327" s="64"/>
      <c r="BS327" s="64"/>
      <c r="BT327" s="64"/>
      <c r="BU327" s="64"/>
      <c r="BV327" s="64"/>
      <c r="BW327" s="64">
        <v>1</v>
      </c>
      <c r="BX327" s="64"/>
      <c r="BY327" s="103"/>
      <c r="BZ327" s="180">
        <v>0</v>
      </c>
      <c r="CA327" s="64"/>
      <c r="CB327" s="64"/>
      <c r="CC327" s="64">
        <v>1</v>
      </c>
      <c r="CD327" s="64"/>
      <c r="CE327" s="64"/>
      <c r="CF327" s="64">
        <v>0</v>
      </c>
      <c r="CG327" s="64"/>
      <c r="CH327" s="64"/>
      <c r="CI327" s="64">
        <v>1</v>
      </c>
      <c r="CJ327" s="64"/>
      <c r="CK327" s="64"/>
      <c r="CL327" s="64">
        <v>0</v>
      </c>
      <c r="CM327" s="64"/>
      <c r="CN327" s="64"/>
      <c r="CO327" s="64">
        <v>1</v>
      </c>
      <c r="CP327" s="64"/>
      <c r="CQ327" s="64"/>
      <c r="CR327" s="64">
        <v>0</v>
      </c>
      <c r="CS327" s="64"/>
      <c r="CT327" s="64"/>
      <c r="CU327" s="64">
        <v>1</v>
      </c>
      <c r="CV327" s="64"/>
      <c r="CW327" s="64"/>
      <c r="CX327" s="64">
        <v>0</v>
      </c>
      <c r="CY327" s="64"/>
      <c r="CZ327" s="64"/>
      <c r="DA327" s="64">
        <v>1</v>
      </c>
      <c r="DB327" s="64"/>
      <c r="DC327" s="64"/>
      <c r="DD327" s="64">
        <v>0</v>
      </c>
      <c r="DE327" s="64"/>
      <c r="DF327" s="64"/>
      <c r="DG327" s="64">
        <v>1</v>
      </c>
      <c r="DH327" s="64"/>
      <c r="DI327" s="103"/>
      <c r="DJ327" s="180"/>
      <c r="DK327" s="64"/>
      <c r="DL327" s="64"/>
      <c r="DM327" s="64"/>
      <c r="DN327" s="64"/>
      <c r="DO327" s="64"/>
      <c r="DP327" s="64"/>
      <c r="DQ327" s="64"/>
      <c r="DR327" s="64"/>
      <c r="DS327" s="64"/>
      <c r="DT327" s="64"/>
      <c r="DU327" s="64"/>
      <c r="DV327" s="64"/>
      <c r="DW327" s="64"/>
      <c r="DX327" s="64"/>
      <c r="DY327" s="64"/>
      <c r="DZ327" s="64"/>
      <c r="EA327" s="64"/>
      <c r="EB327" s="64"/>
      <c r="EC327" s="64"/>
      <c r="ED327" s="64"/>
      <c r="EE327" s="64"/>
      <c r="EF327" s="64"/>
      <c r="EG327" s="64"/>
      <c r="EH327" s="64"/>
      <c r="EI327" s="64"/>
      <c r="EJ327" s="64"/>
      <c r="EK327" s="64"/>
      <c r="EL327" s="64"/>
      <c r="EM327" s="64"/>
      <c r="EN327" s="64"/>
      <c r="EO327" s="64"/>
      <c r="EP327" s="64"/>
      <c r="EQ327" s="64"/>
      <c r="ER327" s="64"/>
      <c r="ES327" s="103"/>
      <c r="ET327" s="180"/>
      <c r="EU327" s="64"/>
      <c r="EV327" s="64"/>
      <c r="EW327" s="64"/>
      <c r="EX327" s="64"/>
      <c r="EY327" s="64"/>
      <c r="EZ327" s="64"/>
      <c r="FA327" s="64"/>
      <c r="FB327" s="64"/>
      <c r="FC327" s="64"/>
      <c r="FD327" s="64"/>
      <c r="FE327" s="64"/>
      <c r="FF327" s="64"/>
      <c r="FG327" s="64"/>
      <c r="FH327" s="64"/>
      <c r="FI327" s="64"/>
      <c r="FJ327" s="64"/>
      <c r="FK327" s="64"/>
      <c r="FL327" s="64"/>
      <c r="FM327" s="64"/>
      <c r="FN327" s="64"/>
      <c r="FO327" s="64"/>
      <c r="FP327" s="64"/>
      <c r="FQ327" s="64"/>
      <c r="FR327" s="64"/>
      <c r="FS327" s="64"/>
      <c r="FT327" s="64"/>
      <c r="FU327" s="64"/>
      <c r="FV327" s="64"/>
      <c r="FW327" s="64"/>
      <c r="FX327" s="64"/>
      <c r="FY327" s="64"/>
      <c r="FZ327" s="64"/>
      <c r="GA327" s="64"/>
      <c r="GB327" s="64"/>
      <c r="GC327" s="103"/>
      <c r="GD327" s="180"/>
      <c r="GE327" s="64"/>
      <c r="GF327" s="64"/>
      <c r="GG327" s="64"/>
      <c r="GH327" s="64"/>
      <c r="GI327" s="64"/>
      <c r="GJ327" s="64"/>
      <c r="GK327" s="64"/>
      <c r="GL327" s="64"/>
      <c r="GM327" s="64"/>
      <c r="GN327" s="64"/>
      <c r="GO327" s="64"/>
      <c r="GP327" s="64"/>
      <c r="GQ327" s="64"/>
      <c r="GR327" s="64"/>
      <c r="GS327" s="64"/>
      <c r="GT327" s="64"/>
      <c r="GU327" s="64"/>
      <c r="GV327" s="64"/>
      <c r="GW327" s="64"/>
      <c r="GX327" s="64"/>
      <c r="GY327" s="64"/>
      <c r="GZ327" s="64"/>
      <c r="HA327" s="64"/>
      <c r="HB327" s="64"/>
      <c r="HC327" s="64"/>
      <c r="HD327" s="64"/>
      <c r="HE327" s="64"/>
      <c r="HF327" s="64"/>
      <c r="HG327" s="64"/>
      <c r="HH327" s="64"/>
      <c r="HI327" s="64"/>
      <c r="HJ327" s="64"/>
      <c r="HK327" s="64"/>
      <c r="HL327" s="64"/>
      <c r="HM327" s="103"/>
    </row>
    <row r="328" spans="2:221" ht="18" customHeight="1" x14ac:dyDescent="0.2">
      <c r="B328" s="164"/>
      <c r="C328" s="165"/>
      <c r="D328" s="165"/>
      <c r="E328" s="165"/>
      <c r="F328" s="165"/>
      <c r="G328" s="165"/>
      <c r="H328" s="165"/>
      <c r="I328" s="165"/>
      <c r="J328" s="165"/>
      <c r="K328" s="165"/>
      <c r="L328" s="165"/>
      <c r="M328" s="165"/>
      <c r="N328" s="165"/>
      <c r="O328" s="165"/>
      <c r="P328" s="165"/>
      <c r="Q328" s="165"/>
      <c r="R328" s="165"/>
      <c r="S328" s="165"/>
      <c r="T328" s="165"/>
      <c r="U328" s="166"/>
      <c r="V328" s="170"/>
      <c r="W328" s="171"/>
      <c r="X328" s="171"/>
      <c r="Y328" s="171"/>
      <c r="Z328" s="171"/>
      <c r="AA328" s="172"/>
      <c r="AB328" s="176"/>
      <c r="AC328" s="177"/>
      <c r="AD328" s="177"/>
      <c r="AE328" s="177"/>
      <c r="AF328" s="178"/>
      <c r="AG328" s="91" t="s">
        <v>24</v>
      </c>
      <c r="AH328" s="92"/>
      <c r="AI328" s="92"/>
      <c r="AJ328" s="92"/>
      <c r="AK328" s="92"/>
      <c r="AL328" s="93">
        <f t="shared" si="5"/>
        <v>10</v>
      </c>
      <c r="AM328" s="94"/>
      <c r="AN328" s="94"/>
      <c r="AO328" s="95"/>
      <c r="AP328" s="96"/>
      <c r="AQ328" s="64"/>
      <c r="AR328" s="64"/>
      <c r="AS328" s="96">
        <v>1</v>
      </c>
      <c r="AT328" s="64"/>
      <c r="AU328" s="64"/>
      <c r="AV328" s="64"/>
      <c r="AW328" s="64"/>
      <c r="AX328" s="64"/>
      <c r="AY328" s="96">
        <v>1</v>
      </c>
      <c r="AZ328" s="64"/>
      <c r="BA328" s="64"/>
      <c r="BB328" s="64"/>
      <c r="BC328" s="64"/>
      <c r="BD328" s="64"/>
      <c r="BE328" s="96">
        <v>1</v>
      </c>
      <c r="BF328" s="64"/>
      <c r="BG328" s="64"/>
      <c r="BH328" s="64"/>
      <c r="BI328" s="64"/>
      <c r="BJ328" s="64"/>
      <c r="BK328" s="96">
        <v>1</v>
      </c>
      <c r="BL328" s="64"/>
      <c r="BM328" s="64"/>
      <c r="BN328" s="64"/>
      <c r="BO328" s="64"/>
      <c r="BP328" s="64"/>
      <c r="BQ328" s="96">
        <v>1</v>
      </c>
      <c r="BR328" s="64"/>
      <c r="BS328" s="64"/>
      <c r="BT328" s="64"/>
      <c r="BU328" s="64"/>
      <c r="BV328" s="64"/>
      <c r="BW328" s="96">
        <v>1</v>
      </c>
      <c r="BX328" s="64"/>
      <c r="BY328" s="64"/>
      <c r="BZ328" s="180">
        <v>0</v>
      </c>
      <c r="CA328" s="64"/>
      <c r="CB328" s="64"/>
      <c r="CC328" s="64">
        <v>1</v>
      </c>
      <c r="CD328" s="64"/>
      <c r="CE328" s="64"/>
      <c r="CF328" s="64">
        <v>0</v>
      </c>
      <c r="CG328" s="64"/>
      <c r="CH328" s="64"/>
      <c r="CI328" s="64">
        <v>1</v>
      </c>
      <c r="CJ328" s="64"/>
      <c r="CK328" s="64"/>
      <c r="CL328" s="64">
        <v>0</v>
      </c>
      <c r="CM328" s="64"/>
      <c r="CN328" s="64"/>
      <c r="CO328" s="64">
        <v>1</v>
      </c>
      <c r="CP328" s="64"/>
      <c r="CQ328" s="64"/>
      <c r="CR328" s="64">
        <v>0</v>
      </c>
      <c r="CS328" s="64"/>
      <c r="CT328" s="64"/>
      <c r="CU328" s="64">
        <v>0</v>
      </c>
      <c r="CV328" s="64"/>
      <c r="CW328" s="64"/>
      <c r="CX328" s="64">
        <v>0</v>
      </c>
      <c r="CY328" s="64"/>
      <c r="CZ328" s="64"/>
      <c r="DA328" s="64">
        <v>1</v>
      </c>
      <c r="DB328" s="64"/>
      <c r="DC328" s="64"/>
      <c r="DD328" s="64">
        <v>0</v>
      </c>
      <c r="DE328" s="64"/>
      <c r="DF328" s="64"/>
      <c r="DG328" s="64">
        <v>0</v>
      </c>
      <c r="DH328" s="64"/>
      <c r="DI328" s="103"/>
      <c r="DJ328" s="180"/>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103"/>
      <c r="ET328" s="180"/>
      <c r="EU328" s="64"/>
      <c r="EV328" s="64"/>
      <c r="EW328" s="64"/>
      <c r="EX328" s="64"/>
      <c r="EY328" s="64"/>
      <c r="EZ328" s="64"/>
      <c r="FA328" s="64"/>
      <c r="FB328" s="64"/>
      <c r="FC328" s="64"/>
      <c r="FD328" s="64"/>
      <c r="FE328" s="64"/>
      <c r="FF328" s="64"/>
      <c r="FG328" s="64"/>
      <c r="FH328" s="64"/>
      <c r="FI328" s="64"/>
      <c r="FJ328" s="64"/>
      <c r="FK328" s="64"/>
      <c r="FL328" s="64"/>
      <c r="FM328" s="64"/>
      <c r="FN328" s="64"/>
      <c r="FO328" s="64"/>
      <c r="FP328" s="64"/>
      <c r="FQ328" s="64"/>
      <c r="FR328" s="64"/>
      <c r="FS328" s="64"/>
      <c r="FT328" s="64"/>
      <c r="FU328" s="64"/>
      <c r="FV328" s="64"/>
      <c r="FW328" s="64"/>
      <c r="FX328" s="64"/>
      <c r="FY328" s="64"/>
      <c r="FZ328" s="64"/>
      <c r="GA328" s="64"/>
      <c r="GB328" s="64"/>
      <c r="GC328" s="103"/>
      <c r="GD328" s="180"/>
      <c r="GE328" s="64"/>
      <c r="GF328" s="64"/>
      <c r="GG328" s="64"/>
      <c r="GH328" s="64"/>
      <c r="GI328" s="64"/>
      <c r="GJ328" s="64"/>
      <c r="GK328" s="64"/>
      <c r="GL328" s="64"/>
      <c r="GM328" s="64"/>
      <c r="GN328" s="64"/>
      <c r="GO328" s="64"/>
      <c r="GP328" s="64"/>
      <c r="GQ328" s="64"/>
      <c r="GR328" s="64"/>
      <c r="GS328" s="64"/>
      <c r="GT328" s="64"/>
      <c r="GU328" s="64"/>
      <c r="GV328" s="64"/>
      <c r="GW328" s="64"/>
      <c r="GX328" s="64"/>
      <c r="GY328" s="64"/>
      <c r="GZ328" s="64"/>
      <c r="HA328" s="64"/>
      <c r="HB328" s="64"/>
      <c r="HC328" s="64"/>
      <c r="HD328" s="64"/>
      <c r="HE328" s="64"/>
      <c r="HF328" s="64"/>
      <c r="HG328" s="64"/>
      <c r="HH328" s="64"/>
      <c r="HI328" s="64"/>
      <c r="HJ328" s="64"/>
      <c r="HK328" s="64"/>
      <c r="HL328" s="64"/>
      <c r="HM328" s="103"/>
    </row>
    <row r="329" spans="2:221" ht="18" customHeight="1" x14ac:dyDescent="0.2">
      <c r="B329" s="185" t="s">
        <v>322</v>
      </c>
      <c r="C329" s="186"/>
      <c r="D329" s="186"/>
      <c r="E329" s="186"/>
      <c r="F329" s="186"/>
      <c r="G329" s="186"/>
      <c r="H329" s="186"/>
      <c r="I329" s="186"/>
      <c r="J329" s="186"/>
      <c r="K329" s="186"/>
      <c r="L329" s="186"/>
      <c r="M329" s="186"/>
      <c r="N329" s="186"/>
      <c r="O329" s="186"/>
      <c r="P329" s="186"/>
      <c r="Q329" s="186"/>
      <c r="R329" s="186"/>
      <c r="S329" s="186"/>
      <c r="T329" s="186"/>
      <c r="U329" s="187"/>
      <c r="V329" s="188" t="s">
        <v>380</v>
      </c>
      <c r="W329" s="189"/>
      <c r="X329" s="189"/>
      <c r="Y329" s="189"/>
      <c r="Z329" s="189"/>
      <c r="AA329" s="190"/>
      <c r="AB329" s="191">
        <v>4.4799999999999996E-3</v>
      </c>
      <c r="AC329" s="192"/>
      <c r="AD329" s="192"/>
      <c r="AE329" s="192"/>
      <c r="AF329" s="193"/>
      <c r="AG329" s="69" t="s">
        <v>23</v>
      </c>
      <c r="AH329" s="70"/>
      <c r="AI329" s="70"/>
      <c r="AJ329" s="70"/>
      <c r="AK329" s="70"/>
      <c r="AL329" s="71">
        <f t="shared" si="5"/>
        <v>90</v>
      </c>
      <c r="AM329" s="72"/>
      <c r="AN329" s="72"/>
      <c r="AO329" s="73"/>
      <c r="AP329" s="194"/>
      <c r="AQ329" s="59"/>
      <c r="AR329" s="59"/>
      <c r="AS329" s="59">
        <v>5</v>
      </c>
      <c r="AT329" s="59"/>
      <c r="AU329" s="59"/>
      <c r="AV329" s="59">
        <v>2</v>
      </c>
      <c r="AW329" s="59"/>
      <c r="AX329" s="59"/>
      <c r="AY329" s="59">
        <v>6</v>
      </c>
      <c r="AZ329" s="59"/>
      <c r="BA329" s="59"/>
      <c r="BB329" s="59">
        <v>2</v>
      </c>
      <c r="BC329" s="59"/>
      <c r="BD329" s="59"/>
      <c r="BE329" s="59">
        <v>6</v>
      </c>
      <c r="BF329" s="59"/>
      <c r="BG329" s="59"/>
      <c r="BH329" s="59">
        <v>2</v>
      </c>
      <c r="BI329" s="59"/>
      <c r="BJ329" s="59"/>
      <c r="BK329" s="59">
        <v>6</v>
      </c>
      <c r="BL329" s="59"/>
      <c r="BM329" s="59"/>
      <c r="BN329" s="59">
        <v>2</v>
      </c>
      <c r="BO329" s="59"/>
      <c r="BP329" s="59"/>
      <c r="BQ329" s="59">
        <v>6</v>
      </c>
      <c r="BR329" s="59"/>
      <c r="BS329" s="59"/>
      <c r="BT329" s="59">
        <v>2</v>
      </c>
      <c r="BU329" s="59"/>
      <c r="BV329" s="59"/>
      <c r="BW329" s="59">
        <v>6</v>
      </c>
      <c r="BX329" s="59"/>
      <c r="BY329" s="102"/>
      <c r="BZ329" s="60">
        <v>0</v>
      </c>
      <c r="CA329" s="59"/>
      <c r="CB329" s="59"/>
      <c r="CC329" s="59">
        <v>5</v>
      </c>
      <c r="CD329" s="59"/>
      <c r="CE329" s="59"/>
      <c r="CF329" s="59">
        <v>2</v>
      </c>
      <c r="CG329" s="59"/>
      <c r="CH329" s="59"/>
      <c r="CI329" s="59">
        <v>6</v>
      </c>
      <c r="CJ329" s="59"/>
      <c r="CK329" s="59"/>
      <c r="CL329" s="59">
        <v>2</v>
      </c>
      <c r="CM329" s="59"/>
      <c r="CN329" s="59"/>
      <c r="CO329" s="59">
        <v>6</v>
      </c>
      <c r="CP329" s="59"/>
      <c r="CQ329" s="59"/>
      <c r="CR329" s="59">
        <v>2</v>
      </c>
      <c r="CS329" s="59"/>
      <c r="CT329" s="59"/>
      <c r="CU329" s="59">
        <v>6</v>
      </c>
      <c r="CV329" s="59"/>
      <c r="CW329" s="59"/>
      <c r="CX329" s="59">
        <v>2</v>
      </c>
      <c r="CY329" s="59"/>
      <c r="CZ329" s="59"/>
      <c r="DA329" s="59">
        <v>6</v>
      </c>
      <c r="DB329" s="59"/>
      <c r="DC329" s="59"/>
      <c r="DD329" s="59">
        <v>2</v>
      </c>
      <c r="DE329" s="59"/>
      <c r="DF329" s="59"/>
      <c r="DG329" s="59">
        <v>6</v>
      </c>
      <c r="DH329" s="59"/>
      <c r="DI329" s="102"/>
      <c r="DJ329" s="60"/>
      <c r="DK329" s="59"/>
      <c r="DL329" s="59"/>
      <c r="DM329" s="59"/>
      <c r="DN329" s="59"/>
      <c r="DO329" s="59"/>
      <c r="DP329" s="59"/>
      <c r="DQ329" s="59"/>
      <c r="DR329" s="59"/>
      <c r="DS329" s="59"/>
      <c r="DT329" s="59"/>
      <c r="DU329" s="59"/>
      <c r="DV329" s="59"/>
      <c r="DW329" s="59"/>
      <c r="DX329" s="59"/>
      <c r="DY329" s="59"/>
      <c r="DZ329" s="59"/>
      <c r="EA329" s="59"/>
      <c r="EB329" s="59"/>
      <c r="EC329" s="59"/>
      <c r="ED329" s="59"/>
      <c r="EE329" s="59"/>
      <c r="EF329" s="59"/>
      <c r="EG329" s="59"/>
      <c r="EH329" s="59"/>
      <c r="EI329" s="59"/>
      <c r="EJ329" s="59"/>
      <c r="EK329" s="59"/>
      <c r="EL329" s="59"/>
      <c r="EM329" s="59"/>
      <c r="EN329" s="59"/>
      <c r="EO329" s="59"/>
      <c r="EP329" s="59"/>
      <c r="EQ329" s="59"/>
      <c r="ER329" s="59"/>
      <c r="ES329" s="102"/>
      <c r="ET329" s="60"/>
      <c r="EU329" s="59"/>
      <c r="EV329" s="59"/>
      <c r="EW329" s="59"/>
      <c r="EX329" s="59"/>
      <c r="EY329" s="59"/>
      <c r="EZ329" s="59"/>
      <c r="FA329" s="59"/>
      <c r="FB329" s="59"/>
      <c r="FC329" s="59"/>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102"/>
      <c r="GD329" s="60"/>
      <c r="GE329" s="59"/>
      <c r="GF329" s="59"/>
      <c r="GG329" s="59"/>
      <c r="GH329" s="59"/>
      <c r="GI329" s="59"/>
      <c r="GJ329" s="59"/>
      <c r="GK329" s="59"/>
      <c r="GL329" s="59"/>
      <c r="GM329" s="59"/>
      <c r="GN329" s="59"/>
      <c r="GO329" s="59"/>
      <c r="GP329" s="59"/>
      <c r="GQ329" s="59"/>
      <c r="GR329" s="59"/>
      <c r="GS329" s="59"/>
      <c r="GT329" s="59"/>
      <c r="GU329" s="59"/>
      <c r="GV329" s="59"/>
      <c r="GW329" s="59"/>
      <c r="GX329" s="59"/>
      <c r="GY329" s="59"/>
      <c r="GZ329" s="59"/>
      <c r="HA329" s="59"/>
      <c r="HB329" s="59"/>
      <c r="HC329" s="59"/>
      <c r="HD329" s="59"/>
      <c r="HE329" s="59"/>
      <c r="HF329" s="59"/>
      <c r="HG329" s="59"/>
      <c r="HH329" s="59"/>
      <c r="HI329" s="59"/>
      <c r="HJ329" s="59"/>
      <c r="HK329" s="59"/>
      <c r="HL329" s="59"/>
      <c r="HM329" s="102"/>
    </row>
    <row r="330" spans="2:221" ht="18" customHeight="1" x14ac:dyDescent="0.2">
      <c r="B330" s="135"/>
      <c r="C330" s="136"/>
      <c r="D330" s="136"/>
      <c r="E330" s="136"/>
      <c r="F330" s="136"/>
      <c r="G330" s="136"/>
      <c r="H330" s="136"/>
      <c r="I330" s="136"/>
      <c r="J330" s="136"/>
      <c r="K330" s="136"/>
      <c r="L330" s="136"/>
      <c r="M330" s="136"/>
      <c r="N330" s="136"/>
      <c r="O330" s="136"/>
      <c r="P330" s="136"/>
      <c r="Q330" s="136"/>
      <c r="R330" s="136"/>
      <c r="S330" s="136"/>
      <c r="T330" s="136"/>
      <c r="U330" s="137"/>
      <c r="V330" s="141"/>
      <c r="W330" s="142"/>
      <c r="X330" s="142"/>
      <c r="Y330" s="142"/>
      <c r="Z330" s="142"/>
      <c r="AA330" s="143"/>
      <c r="AB330" s="147"/>
      <c r="AC330" s="148"/>
      <c r="AD330" s="148"/>
      <c r="AE330" s="148"/>
      <c r="AF330" s="149"/>
      <c r="AG330" s="69" t="s">
        <v>24</v>
      </c>
      <c r="AH330" s="70"/>
      <c r="AI330" s="70"/>
      <c r="AJ330" s="70"/>
      <c r="AK330" s="70"/>
      <c r="AL330" s="71">
        <f t="shared" si="5"/>
        <v>71</v>
      </c>
      <c r="AM330" s="72"/>
      <c r="AN330" s="72"/>
      <c r="AO330" s="73"/>
      <c r="AP330" s="74"/>
      <c r="AQ330" s="59"/>
      <c r="AR330" s="59"/>
      <c r="AS330" s="388">
        <v>1</v>
      </c>
      <c r="AT330" s="388"/>
      <c r="AU330" s="388"/>
      <c r="AV330" s="388">
        <v>1</v>
      </c>
      <c r="AW330" s="388"/>
      <c r="AX330" s="388"/>
      <c r="AY330" s="388">
        <v>1</v>
      </c>
      <c r="AZ330" s="388"/>
      <c r="BA330" s="388"/>
      <c r="BB330" s="388">
        <v>1</v>
      </c>
      <c r="BC330" s="388"/>
      <c r="BD330" s="388"/>
      <c r="BE330" s="388">
        <v>1</v>
      </c>
      <c r="BF330" s="388"/>
      <c r="BG330" s="388"/>
      <c r="BH330" s="388">
        <v>1</v>
      </c>
      <c r="BI330" s="388"/>
      <c r="BJ330" s="388"/>
      <c r="BK330" s="388">
        <v>1</v>
      </c>
      <c r="BL330" s="388"/>
      <c r="BM330" s="388"/>
      <c r="BN330" s="388">
        <v>1</v>
      </c>
      <c r="BO330" s="388"/>
      <c r="BP330" s="388"/>
      <c r="BQ330" s="388">
        <v>1</v>
      </c>
      <c r="BR330" s="388"/>
      <c r="BS330" s="388"/>
      <c r="BT330" s="388">
        <v>1</v>
      </c>
      <c r="BU330" s="388"/>
      <c r="BV330" s="388"/>
      <c r="BW330" s="388">
        <v>2</v>
      </c>
      <c r="BX330" s="388"/>
      <c r="BY330" s="438"/>
      <c r="BZ330" s="437">
        <v>1</v>
      </c>
      <c r="CA330" s="388"/>
      <c r="CB330" s="388"/>
      <c r="CC330" s="388">
        <v>6</v>
      </c>
      <c r="CD330" s="388"/>
      <c r="CE330" s="388"/>
      <c r="CF330" s="388">
        <v>10</v>
      </c>
      <c r="CG330" s="388"/>
      <c r="CH330" s="388"/>
      <c r="CI330" s="59">
        <v>15</v>
      </c>
      <c r="CJ330" s="59"/>
      <c r="CK330" s="59"/>
      <c r="CL330" s="59">
        <v>6</v>
      </c>
      <c r="CM330" s="59"/>
      <c r="CN330" s="59"/>
      <c r="CO330" s="59">
        <v>10</v>
      </c>
      <c r="CP330" s="59"/>
      <c r="CQ330" s="59"/>
      <c r="CR330" s="59">
        <v>1</v>
      </c>
      <c r="CS330" s="59"/>
      <c r="CT330" s="59"/>
      <c r="CU330" s="59">
        <v>5</v>
      </c>
      <c r="CV330" s="59"/>
      <c r="CW330" s="59"/>
      <c r="CX330" s="59">
        <v>1</v>
      </c>
      <c r="CY330" s="59"/>
      <c r="CZ330" s="59"/>
      <c r="DA330" s="59">
        <v>4</v>
      </c>
      <c r="DB330" s="59"/>
      <c r="DC330" s="59"/>
      <c r="DD330" s="59">
        <v>0</v>
      </c>
      <c r="DE330" s="59"/>
      <c r="DF330" s="59"/>
      <c r="DG330" s="59">
        <v>0</v>
      </c>
      <c r="DH330" s="59"/>
      <c r="DI330" s="102"/>
      <c r="DJ330" s="60"/>
      <c r="DK330" s="59"/>
      <c r="DL330" s="59"/>
      <c r="DM330" s="59"/>
      <c r="DN330" s="59"/>
      <c r="DO330" s="59"/>
      <c r="DP330" s="59"/>
      <c r="DQ330" s="59"/>
      <c r="DR330" s="59"/>
      <c r="DS330" s="59"/>
      <c r="DT330" s="59"/>
      <c r="DU330" s="59"/>
      <c r="DV330" s="59"/>
      <c r="DW330" s="59"/>
      <c r="DX330" s="59"/>
      <c r="DY330" s="59"/>
      <c r="DZ330" s="59"/>
      <c r="EA330" s="59"/>
      <c r="EB330" s="59"/>
      <c r="EC330" s="59"/>
      <c r="ED330" s="59"/>
      <c r="EE330" s="59"/>
      <c r="EF330" s="59"/>
      <c r="EG330" s="59"/>
      <c r="EH330" s="59"/>
      <c r="EI330" s="59"/>
      <c r="EJ330" s="59"/>
      <c r="EK330" s="59"/>
      <c r="EL330" s="59"/>
      <c r="EM330" s="59"/>
      <c r="EN330" s="59"/>
      <c r="EO330" s="59"/>
      <c r="EP330" s="59"/>
      <c r="EQ330" s="59"/>
      <c r="ER330" s="59"/>
      <c r="ES330" s="102"/>
      <c r="ET330" s="60"/>
      <c r="EU330" s="59"/>
      <c r="EV330" s="59"/>
      <c r="EW330" s="59"/>
      <c r="EX330" s="59"/>
      <c r="EY330" s="59"/>
      <c r="EZ330" s="59"/>
      <c r="FA330" s="59"/>
      <c r="FB330" s="59"/>
      <c r="FC330" s="59"/>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102"/>
      <c r="GD330" s="60"/>
      <c r="GE330" s="59"/>
      <c r="GF330" s="59"/>
      <c r="GG330" s="59"/>
      <c r="GH330" s="59"/>
      <c r="GI330" s="59"/>
      <c r="GJ330" s="59"/>
      <c r="GK330" s="59"/>
      <c r="GL330" s="59"/>
      <c r="GM330" s="59"/>
      <c r="GN330" s="59"/>
      <c r="GO330" s="59"/>
      <c r="GP330" s="59"/>
      <c r="GQ330" s="59"/>
      <c r="GR330" s="59"/>
      <c r="GS330" s="59"/>
      <c r="GT330" s="59"/>
      <c r="GU330" s="59"/>
      <c r="GV330" s="59"/>
      <c r="GW330" s="59"/>
      <c r="GX330" s="59"/>
      <c r="GY330" s="59"/>
      <c r="GZ330" s="59"/>
      <c r="HA330" s="59"/>
      <c r="HB330" s="59"/>
      <c r="HC330" s="59"/>
      <c r="HD330" s="59"/>
      <c r="HE330" s="59"/>
      <c r="HF330" s="59"/>
      <c r="HG330" s="59"/>
      <c r="HH330" s="59"/>
      <c r="HI330" s="59"/>
      <c r="HJ330" s="59"/>
      <c r="HK330" s="59"/>
      <c r="HL330" s="59"/>
      <c r="HM330" s="102"/>
    </row>
    <row r="331" spans="2:221" ht="18" customHeight="1" x14ac:dyDescent="0.2">
      <c r="B331" s="161" t="s">
        <v>323</v>
      </c>
      <c r="C331" s="162"/>
      <c r="D331" s="162"/>
      <c r="E331" s="162"/>
      <c r="F331" s="162"/>
      <c r="G331" s="162"/>
      <c r="H331" s="162"/>
      <c r="I331" s="162"/>
      <c r="J331" s="162"/>
      <c r="K331" s="162"/>
      <c r="L331" s="162"/>
      <c r="M331" s="162"/>
      <c r="N331" s="162"/>
      <c r="O331" s="162"/>
      <c r="P331" s="162"/>
      <c r="Q331" s="162"/>
      <c r="R331" s="162"/>
      <c r="S331" s="162"/>
      <c r="T331" s="162"/>
      <c r="U331" s="163"/>
      <c r="V331" s="167" t="s">
        <v>381</v>
      </c>
      <c r="W331" s="168"/>
      <c r="X331" s="168"/>
      <c r="Y331" s="168"/>
      <c r="Z331" s="168"/>
      <c r="AA331" s="169"/>
      <c r="AB331" s="173">
        <v>1.97E-3</v>
      </c>
      <c r="AC331" s="174"/>
      <c r="AD331" s="174"/>
      <c r="AE331" s="174"/>
      <c r="AF331" s="175"/>
      <c r="AG331" s="91" t="s">
        <v>23</v>
      </c>
      <c r="AH331" s="92"/>
      <c r="AI331" s="92"/>
      <c r="AJ331" s="92"/>
      <c r="AK331" s="92"/>
      <c r="AL331" s="93">
        <f t="shared" si="5"/>
        <v>2</v>
      </c>
      <c r="AM331" s="94"/>
      <c r="AN331" s="94"/>
      <c r="AO331" s="95"/>
      <c r="AP331" s="61">
        <v>1</v>
      </c>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3"/>
      <c r="BZ331" s="61">
        <v>1</v>
      </c>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3"/>
      <c r="DJ331" s="180"/>
      <c r="DK331" s="64"/>
      <c r="DL331" s="64"/>
      <c r="DM331" s="64"/>
      <c r="DN331" s="64"/>
      <c r="DO331" s="64"/>
      <c r="DP331" s="64"/>
      <c r="DQ331" s="64"/>
      <c r="DR331" s="64"/>
      <c r="DS331" s="64"/>
      <c r="DT331" s="64"/>
      <c r="DU331" s="64"/>
      <c r="DV331" s="64"/>
      <c r="DW331" s="64"/>
      <c r="DX331" s="64"/>
      <c r="DY331" s="64"/>
      <c r="DZ331" s="64"/>
      <c r="EA331" s="64"/>
      <c r="EB331" s="64"/>
      <c r="EC331" s="64"/>
      <c r="ED331" s="64"/>
      <c r="EE331" s="64"/>
      <c r="EF331" s="64"/>
      <c r="EG331" s="64"/>
      <c r="EH331" s="64"/>
      <c r="EI331" s="64"/>
      <c r="EJ331" s="64"/>
      <c r="EK331" s="64"/>
      <c r="EL331" s="64"/>
      <c r="EM331" s="64"/>
      <c r="EN331" s="64"/>
      <c r="EO331" s="64"/>
      <c r="EP331" s="64"/>
      <c r="EQ331" s="64"/>
      <c r="ER331" s="64"/>
      <c r="ES331" s="103"/>
      <c r="ET331" s="180"/>
      <c r="EU331" s="64"/>
      <c r="EV331" s="64"/>
      <c r="EW331" s="64"/>
      <c r="EX331" s="64"/>
      <c r="EY331" s="64"/>
      <c r="EZ331" s="64"/>
      <c r="FA331" s="64"/>
      <c r="FB331" s="64"/>
      <c r="FC331" s="64"/>
      <c r="FD331" s="64"/>
      <c r="FE331" s="64"/>
      <c r="FF331" s="64"/>
      <c r="FG331" s="64"/>
      <c r="FH331" s="64"/>
      <c r="FI331" s="64"/>
      <c r="FJ331" s="64"/>
      <c r="FK331" s="64"/>
      <c r="FL331" s="64"/>
      <c r="FM331" s="64"/>
      <c r="FN331" s="64"/>
      <c r="FO331" s="64"/>
      <c r="FP331" s="64"/>
      <c r="FQ331" s="64"/>
      <c r="FR331" s="64"/>
      <c r="FS331" s="64"/>
      <c r="FT331" s="64"/>
      <c r="FU331" s="64"/>
      <c r="FV331" s="64"/>
      <c r="FW331" s="64"/>
      <c r="FX331" s="64"/>
      <c r="FY331" s="64"/>
      <c r="FZ331" s="64"/>
      <c r="GA331" s="64"/>
      <c r="GB331" s="64"/>
      <c r="GC331" s="103"/>
      <c r="GD331" s="180"/>
      <c r="GE331" s="64"/>
      <c r="GF331" s="64"/>
      <c r="GG331" s="64"/>
      <c r="GH331" s="64"/>
      <c r="GI331" s="64"/>
      <c r="GJ331" s="64"/>
      <c r="GK331" s="64"/>
      <c r="GL331" s="64"/>
      <c r="GM331" s="64"/>
      <c r="GN331" s="64"/>
      <c r="GO331" s="64"/>
      <c r="GP331" s="64"/>
      <c r="GQ331" s="64"/>
      <c r="GR331" s="64"/>
      <c r="GS331" s="64"/>
      <c r="GT331" s="64"/>
      <c r="GU331" s="64"/>
      <c r="GV331" s="64"/>
      <c r="GW331" s="64"/>
      <c r="GX331" s="64"/>
      <c r="GY331" s="64"/>
      <c r="GZ331" s="64"/>
      <c r="HA331" s="64"/>
      <c r="HB331" s="64"/>
      <c r="HC331" s="64"/>
      <c r="HD331" s="64"/>
      <c r="HE331" s="64"/>
      <c r="HF331" s="64"/>
      <c r="HG331" s="64"/>
      <c r="HH331" s="64"/>
      <c r="HI331" s="64"/>
      <c r="HJ331" s="64"/>
      <c r="HK331" s="64"/>
      <c r="HL331" s="64"/>
      <c r="HM331" s="103"/>
    </row>
    <row r="332" spans="2:221" ht="18" customHeight="1" x14ac:dyDescent="0.2">
      <c r="B332" s="164"/>
      <c r="C332" s="165"/>
      <c r="D332" s="165"/>
      <c r="E332" s="165"/>
      <c r="F332" s="165"/>
      <c r="G332" s="165"/>
      <c r="H332" s="165"/>
      <c r="I332" s="165"/>
      <c r="J332" s="165"/>
      <c r="K332" s="165"/>
      <c r="L332" s="165"/>
      <c r="M332" s="165"/>
      <c r="N332" s="165"/>
      <c r="O332" s="165"/>
      <c r="P332" s="165"/>
      <c r="Q332" s="165"/>
      <c r="R332" s="165"/>
      <c r="S332" s="165"/>
      <c r="T332" s="165"/>
      <c r="U332" s="166"/>
      <c r="V332" s="170"/>
      <c r="W332" s="171"/>
      <c r="X332" s="171"/>
      <c r="Y332" s="171"/>
      <c r="Z332" s="171"/>
      <c r="AA332" s="172"/>
      <c r="AB332" s="176"/>
      <c r="AC332" s="177"/>
      <c r="AD332" s="177"/>
      <c r="AE332" s="177"/>
      <c r="AF332" s="178"/>
      <c r="AG332" s="91" t="s">
        <v>24</v>
      </c>
      <c r="AH332" s="92"/>
      <c r="AI332" s="92"/>
      <c r="AJ332" s="92"/>
      <c r="AK332" s="92"/>
      <c r="AL332" s="93">
        <f t="shared" si="5"/>
        <v>1.35</v>
      </c>
      <c r="AM332" s="94"/>
      <c r="AN332" s="94"/>
      <c r="AO332" s="95"/>
      <c r="AP332" s="61">
        <v>0.65</v>
      </c>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3"/>
      <c r="BZ332" s="61">
        <v>0.7</v>
      </c>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3"/>
      <c r="DJ332" s="180"/>
      <c r="DK332" s="64"/>
      <c r="DL332" s="64"/>
      <c r="DM332" s="64"/>
      <c r="DN332" s="64"/>
      <c r="DO332" s="64"/>
      <c r="DP332" s="64"/>
      <c r="DQ332" s="64"/>
      <c r="DR332" s="64"/>
      <c r="DS332" s="64"/>
      <c r="DT332" s="64"/>
      <c r="DU332" s="64"/>
      <c r="DV332" s="64"/>
      <c r="DW332" s="64"/>
      <c r="DX332" s="64"/>
      <c r="DY332" s="64"/>
      <c r="DZ332" s="64"/>
      <c r="EA332" s="64"/>
      <c r="EB332" s="64"/>
      <c r="EC332" s="64"/>
      <c r="ED332" s="64"/>
      <c r="EE332" s="64"/>
      <c r="EF332" s="64"/>
      <c r="EG332" s="64"/>
      <c r="EH332" s="64"/>
      <c r="EI332" s="64"/>
      <c r="EJ332" s="64"/>
      <c r="EK332" s="64"/>
      <c r="EL332" s="64"/>
      <c r="EM332" s="64"/>
      <c r="EN332" s="64"/>
      <c r="EO332" s="64"/>
      <c r="EP332" s="64"/>
      <c r="EQ332" s="64"/>
      <c r="ER332" s="64"/>
      <c r="ES332" s="103"/>
      <c r="ET332" s="180"/>
      <c r="EU332" s="64"/>
      <c r="EV332" s="64"/>
      <c r="EW332" s="64"/>
      <c r="EX332" s="64"/>
      <c r="EY332" s="64"/>
      <c r="EZ332" s="64"/>
      <c r="FA332" s="64"/>
      <c r="FB332" s="64"/>
      <c r="FC332" s="64"/>
      <c r="FD332" s="64"/>
      <c r="FE332" s="64"/>
      <c r="FF332" s="64"/>
      <c r="FG332" s="64"/>
      <c r="FH332" s="64"/>
      <c r="FI332" s="64"/>
      <c r="FJ332" s="64"/>
      <c r="FK332" s="64"/>
      <c r="FL332" s="64"/>
      <c r="FM332" s="64"/>
      <c r="FN332" s="64"/>
      <c r="FO332" s="64"/>
      <c r="FP332" s="64"/>
      <c r="FQ332" s="64"/>
      <c r="FR332" s="64"/>
      <c r="FS332" s="64"/>
      <c r="FT332" s="64"/>
      <c r="FU332" s="64"/>
      <c r="FV332" s="64"/>
      <c r="FW332" s="64"/>
      <c r="FX332" s="64"/>
      <c r="FY332" s="64"/>
      <c r="FZ332" s="64"/>
      <c r="GA332" s="64"/>
      <c r="GB332" s="64"/>
      <c r="GC332" s="103"/>
      <c r="GD332" s="180"/>
      <c r="GE332" s="64"/>
      <c r="GF332" s="64"/>
      <c r="GG332" s="64"/>
      <c r="GH332" s="64"/>
      <c r="GI332" s="64"/>
      <c r="GJ332" s="64"/>
      <c r="GK332" s="64"/>
      <c r="GL332" s="64"/>
      <c r="GM332" s="64"/>
      <c r="GN332" s="64"/>
      <c r="GO332" s="64"/>
      <c r="GP332" s="64"/>
      <c r="GQ332" s="64"/>
      <c r="GR332" s="64"/>
      <c r="GS332" s="64"/>
      <c r="GT332" s="64"/>
      <c r="GU332" s="64"/>
      <c r="GV332" s="64"/>
      <c r="GW332" s="64"/>
      <c r="GX332" s="64"/>
      <c r="GY332" s="64"/>
      <c r="GZ332" s="64"/>
      <c r="HA332" s="64"/>
      <c r="HB332" s="64"/>
      <c r="HC332" s="64"/>
      <c r="HD332" s="64"/>
      <c r="HE332" s="64"/>
      <c r="HF332" s="64"/>
      <c r="HG332" s="64"/>
      <c r="HH332" s="64"/>
      <c r="HI332" s="64"/>
      <c r="HJ332" s="64"/>
      <c r="HK332" s="64"/>
      <c r="HL332" s="64"/>
      <c r="HM332" s="103"/>
    </row>
    <row r="333" spans="2:221" ht="18" customHeight="1" x14ac:dyDescent="0.2">
      <c r="B333" s="185" t="s">
        <v>63</v>
      </c>
      <c r="C333" s="186"/>
      <c r="D333" s="186"/>
      <c r="E333" s="186"/>
      <c r="F333" s="186"/>
      <c r="G333" s="186"/>
      <c r="H333" s="186"/>
      <c r="I333" s="186"/>
      <c r="J333" s="186"/>
      <c r="K333" s="186"/>
      <c r="L333" s="186"/>
      <c r="M333" s="186"/>
      <c r="N333" s="186"/>
      <c r="O333" s="186"/>
      <c r="P333" s="186"/>
      <c r="Q333" s="186"/>
      <c r="R333" s="186"/>
      <c r="S333" s="186"/>
      <c r="T333" s="186"/>
      <c r="U333" s="187"/>
      <c r="V333" s="188" t="s">
        <v>382</v>
      </c>
      <c r="W333" s="189"/>
      <c r="X333" s="189"/>
      <c r="Y333" s="189"/>
      <c r="Z333" s="189"/>
      <c r="AA333" s="190"/>
      <c r="AB333" s="191">
        <v>4.5100000000000001E-3</v>
      </c>
      <c r="AC333" s="192"/>
      <c r="AD333" s="192"/>
      <c r="AE333" s="192"/>
      <c r="AF333" s="193"/>
      <c r="AG333" s="69" t="s">
        <v>23</v>
      </c>
      <c r="AH333" s="70"/>
      <c r="AI333" s="70"/>
      <c r="AJ333" s="70"/>
      <c r="AK333" s="70"/>
      <c r="AL333" s="71">
        <f t="shared" si="5"/>
        <v>78</v>
      </c>
      <c r="AM333" s="72"/>
      <c r="AN333" s="72"/>
      <c r="AO333" s="73"/>
      <c r="AP333" s="194"/>
      <c r="AQ333" s="59"/>
      <c r="AR333" s="59"/>
      <c r="AS333" s="59"/>
      <c r="AT333" s="59"/>
      <c r="AU333" s="59"/>
      <c r="AV333" s="59">
        <v>5</v>
      </c>
      <c r="AW333" s="59"/>
      <c r="AX333" s="59"/>
      <c r="AY333" s="59">
        <v>2</v>
      </c>
      <c r="AZ333" s="59"/>
      <c r="BA333" s="59"/>
      <c r="BB333" s="59">
        <v>6</v>
      </c>
      <c r="BC333" s="59"/>
      <c r="BD333" s="59"/>
      <c r="BE333" s="59">
        <v>2</v>
      </c>
      <c r="BF333" s="59"/>
      <c r="BG333" s="59"/>
      <c r="BH333" s="59">
        <v>6</v>
      </c>
      <c r="BI333" s="59"/>
      <c r="BJ333" s="59"/>
      <c r="BK333" s="59">
        <v>2</v>
      </c>
      <c r="BL333" s="59"/>
      <c r="BM333" s="59"/>
      <c r="BN333" s="59">
        <v>6</v>
      </c>
      <c r="BO333" s="59"/>
      <c r="BP333" s="59"/>
      <c r="BQ333" s="59">
        <v>2</v>
      </c>
      <c r="BR333" s="59"/>
      <c r="BS333" s="59"/>
      <c r="BT333" s="59">
        <v>6</v>
      </c>
      <c r="BU333" s="59"/>
      <c r="BV333" s="59"/>
      <c r="BW333" s="59">
        <v>2</v>
      </c>
      <c r="BX333" s="59"/>
      <c r="BY333" s="102"/>
      <c r="BZ333" s="60">
        <v>0</v>
      </c>
      <c r="CA333" s="59"/>
      <c r="CB333" s="59"/>
      <c r="CC333" s="59">
        <v>0</v>
      </c>
      <c r="CD333" s="59"/>
      <c r="CE333" s="59"/>
      <c r="CF333" s="59">
        <v>5</v>
      </c>
      <c r="CG333" s="59"/>
      <c r="CH333" s="59"/>
      <c r="CI333" s="59">
        <v>2</v>
      </c>
      <c r="CJ333" s="59"/>
      <c r="CK333" s="59"/>
      <c r="CL333" s="59">
        <v>6</v>
      </c>
      <c r="CM333" s="59"/>
      <c r="CN333" s="59"/>
      <c r="CO333" s="59">
        <v>2</v>
      </c>
      <c r="CP333" s="59"/>
      <c r="CQ333" s="59"/>
      <c r="CR333" s="59">
        <v>6</v>
      </c>
      <c r="CS333" s="59"/>
      <c r="CT333" s="59"/>
      <c r="CU333" s="59">
        <v>2</v>
      </c>
      <c r="CV333" s="59"/>
      <c r="CW333" s="59"/>
      <c r="CX333" s="59">
        <v>6</v>
      </c>
      <c r="CY333" s="59"/>
      <c r="CZ333" s="59"/>
      <c r="DA333" s="59">
        <v>2</v>
      </c>
      <c r="DB333" s="59"/>
      <c r="DC333" s="59"/>
      <c r="DD333" s="59">
        <v>6</v>
      </c>
      <c r="DE333" s="59"/>
      <c r="DF333" s="59"/>
      <c r="DG333" s="59">
        <v>2</v>
      </c>
      <c r="DH333" s="59"/>
      <c r="DI333" s="59"/>
      <c r="DJ333" s="60"/>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102"/>
      <c r="ET333" s="60"/>
      <c r="EU333" s="59"/>
      <c r="EV333" s="59"/>
      <c r="EW333" s="59"/>
      <c r="EX333" s="59"/>
      <c r="EY333" s="59"/>
      <c r="EZ333" s="59"/>
      <c r="FA333" s="59"/>
      <c r="FB333" s="59"/>
      <c r="FC333" s="59"/>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102"/>
      <c r="GD333" s="60"/>
      <c r="GE333" s="59"/>
      <c r="GF333" s="59"/>
      <c r="GG333" s="59"/>
      <c r="GH333" s="59"/>
      <c r="GI333" s="59"/>
      <c r="GJ333" s="59"/>
      <c r="GK333" s="59"/>
      <c r="GL333" s="59"/>
      <c r="GM333" s="59"/>
      <c r="GN333" s="59"/>
      <c r="GO333" s="59"/>
      <c r="GP333" s="59"/>
      <c r="GQ333" s="59"/>
      <c r="GR333" s="59"/>
      <c r="GS333" s="59"/>
      <c r="GT333" s="59"/>
      <c r="GU333" s="59"/>
      <c r="GV333" s="59"/>
      <c r="GW333" s="59"/>
      <c r="GX333" s="59"/>
      <c r="GY333" s="59"/>
      <c r="GZ333" s="59"/>
      <c r="HA333" s="59"/>
      <c r="HB333" s="59"/>
      <c r="HC333" s="59"/>
      <c r="HD333" s="59"/>
      <c r="HE333" s="59"/>
      <c r="HF333" s="59"/>
      <c r="HG333" s="59"/>
      <c r="HH333" s="59"/>
      <c r="HI333" s="59"/>
      <c r="HJ333" s="59"/>
      <c r="HK333" s="59"/>
      <c r="HL333" s="59"/>
      <c r="HM333" s="102"/>
    </row>
    <row r="334" spans="2:221" ht="18" customHeight="1" x14ac:dyDescent="0.2">
      <c r="B334" s="135"/>
      <c r="C334" s="136"/>
      <c r="D334" s="136"/>
      <c r="E334" s="136"/>
      <c r="F334" s="136"/>
      <c r="G334" s="136"/>
      <c r="H334" s="136"/>
      <c r="I334" s="136"/>
      <c r="J334" s="136"/>
      <c r="K334" s="136"/>
      <c r="L334" s="136"/>
      <c r="M334" s="136"/>
      <c r="N334" s="136"/>
      <c r="O334" s="136"/>
      <c r="P334" s="136"/>
      <c r="Q334" s="136"/>
      <c r="R334" s="136"/>
      <c r="S334" s="136"/>
      <c r="T334" s="136"/>
      <c r="U334" s="137"/>
      <c r="V334" s="141"/>
      <c r="W334" s="142"/>
      <c r="X334" s="142"/>
      <c r="Y334" s="142"/>
      <c r="Z334" s="142"/>
      <c r="AA334" s="143"/>
      <c r="AB334" s="147"/>
      <c r="AC334" s="148"/>
      <c r="AD334" s="148"/>
      <c r="AE334" s="148"/>
      <c r="AF334" s="149"/>
      <c r="AG334" s="69" t="s">
        <v>24</v>
      </c>
      <c r="AH334" s="70"/>
      <c r="AI334" s="70"/>
      <c r="AJ334" s="70"/>
      <c r="AK334" s="70"/>
      <c r="AL334" s="71">
        <f t="shared" si="5"/>
        <v>73</v>
      </c>
      <c r="AM334" s="72"/>
      <c r="AN334" s="72"/>
      <c r="AO334" s="73"/>
      <c r="AP334" s="74"/>
      <c r="AQ334" s="59"/>
      <c r="AR334" s="59"/>
      <c r="AS334" s="59"/>
      <c r="AT334" s="59"/>
      <c r="AU334" s="59"/>
      <c r="AV334" s="388">
        <v>1</v>
      </c>
      <c r="AW334" s="388"/>
      <c r="AX334" s="388"/>
      <c r="AY334" s="388">
        <v>2</v>
      </c>
      <c r="AZ334" s="388"/>
      <c r="BA334" s="388"/>
      <c r="BB334" s="388">
        <v>2</v>
      </c>
      <c r="BC334" s="388"/>
      <c r="BD334" s="388"/>
      <c r="BE334" s="388">
        <v>2</v>
      </c>
      <c r="BF334" s="388"/>
      <c r="BG334" s="388"/>
      <c r="BH334" s="388">
        <v>2</v>
      </c>
      <c r="BI334" s="388"/>
      <c r="BJ334" s="388"/>
      <c r="BK334" s="388">
        <v>2</v>
      </c>
      <c r="BL334" s="388"/>
      <c r="BM334" s="388"/>
      <c r="BN334" s="388">
        <v>2</v>
      </c>
      <c r="BO334" s="388"/>
      <c r="BP334" s="388"/>
      <c r="BQ334" s="388">
        <v>2</v>
      </c>
      <c r="BR334" s="388"/>
      <c r="BS334" s="388"/>
      <c r="BT334" s="388">
        <v>2</v>
      </c>
      <c r="BU334" s="388"/>
      <c r="BV334" s="388"/>
      <c r="BW334" s="388">
        <v>1</v>
      </c>
      <c r="BX334" s="388"/>
      <c r="BY334" s="438"/>
      <c r="BZ334" s="437">
        <v>0</v>
      </c>
      <c r="CA334" s="388"/>
      <c r="CB334" s="388"/>
      <c r="CC334" s="388">
        <v>6</v>
      </c>
      <c r="CD334" s="388"/>
      <c r="CE334" s="388"/>
      <c r="CF334" s="388">
        <v>5</v>
      </c>
      <c r="CG334" s="388"/>
      <c r="CH334" s="388"/>
      <c r="CI334" s="59">
        <v>12</v>
      </c>
      <c r="CJ334" s="59"/>
      <c r="CK334" s="59"/>
      <c r="CL334" s="59">
        <v>6</v>
      </c>
      <c r="CM334" s="59"/>
      <c r="CN334" s="59"/>
      <c r="CO334" s="59">
        <v>7</v>
      </c>
      <c r="CP334" s="59"/>
      <c r="CQ334" s="59"/>
      <c r="CR334" s="59">
        <v>1</v>
      </c>
      <c r="CS334" s="59"/>
      <c r="CT334" s="59"/>
      <c r="CU334" s="59">
        <v>5</v>
      </c>
      <c r="CV334" s="59"/>
      <c r="CW334" s="59"/>
      <c r="CX334" s="59">
        <v>1</v>
      </c>
      <c r="CY334" s="59"/>
      <c r="CZ334" s="59"/>
      <c r="DA334" s="59">
        <v>4</v>
      </c>
      <c r="DB334" s="59"/>
      <c r="DC334" s="59"/>
      <c r="DD334" s="59">
        <v>2</v>
      </c>
      <c r="DE334" s="59"/>
      <c r="DF334" s="59"/>
      <c r="DG334" s="59">
        <v>6</v>
      </c>
      <c r="DH334" s="59"/>
      <c r="DI334" s="59"/>
      <c r="DJ334" s="60"/>
      <c r="DK334" s="59"/>
      <c r="DL334" s="59"/>
      <c r="DM334" s="59"/>
      <c r="DN334" s="59"/>
      <c r="DO334" s="59"/>
      <c r="DP334" s="59"/>
      <c r="DQ334" s="59"/>
      <c r="DR334" s="59"/>
      <c r="DS334" s="59"/>
      <c r="DT334" s="59"/>
      <c r="DU334" s="59"/>
      <c r="DV334" s="59"/>
      <c r="DW334" s="59"/>
      <c r="DX334" s="59"/>
      <c r="DY334" s="59"/>
      <c r="DZ334" s="59"/>
      <c r="EA334" s="59"/>
      <c r="EB334" s="59"/>
      <c r="EC334" s="59"/>
      <c r="ED334" s="59"/>
      <c r="EE334" s="59"/>
      <c r="EF334" s="59"/>
      <c r="EG334" s="59"/>
      <c r="EH334" s="59"/>
      <c r="EI334" s="59"/>
      <c r="EJ334" s="59"/>
      <c r="EK334" s="59"/>
      <c r="EL334" s="59"/>
      <c r="EM334" s="59"/>
      <c r="EN334" s="59"/>
      <c r="EO334" s="59"/>
      <c r="EP334" s="59"/>
      <c r="EQ334" s="59"/>
      <c r="ER334" s="59"/>
      <c r="ES334" s="102"/>
      <c r="ET334" s="60"/>
      <c r="EU334" s="59"/>
      <c r="EV334" s="59"/>
      <c r="EW334" s="59"/>
      <c r="EX334" s="59"/>
      <c r="EY334" s="59"/>
      <c r="EZ334" s="59"/>
      <c r="FA334" s="59"/>
      <c r="FB334" s="59"/>
      <c r="FC334" s="59"/>
      <c r="FD334" s="59"/>
      <c r="FE334" s="59"/>
      <c r="FF334" s="59"/>
      <c r="FG334" s="59"/>
      <c r="FH334" s="59"/>
      <c r="FI334" s="59"/>
      <c r="FJ334" s="59"/>
      <c r="FK334" s="59"/>
      <c r="FL334" s="59"/>
      <c r="FM334" s="59"/>
      <c r="FN334" s="59"/>
      <c r="FO334" s="59"/>
      <c r="FP334" s="59"/>
      <c r="FQ334" s="59"/>
      <c r="FR334" s="59"/>
      <c r="FS334" s="59"/>
      <c r="FT334" s="59"/>
      <c r="FU334" s="59"/>
      <c r="FV334" s="59"/>
      <c r="FW334" s="59"/>
      <c r="FX334" s="59"/>
      <c r="FY334" s="59"/>
      <c r="FZ334" s="59"/>
      <c r="GA334" s="59"/>
      <c r="GB334" s="59"/>
      <c r="GC334" s="102"/>
      <c r="GD334" s="60"/>
      <c r="GE334" s="59"/>
      <c r="GF334" s="59"/>
      <c r="GG334" s="59"/>
      <c r="GH334" s="59"/>
      <c r="GI334" s="59"/>
      <c r="GJ334" s="59"/>
      <c r="GK334" s="59"/>
      <c r="GL334" s="59"/>
      <c r="GM334" s="59"/>
      <c r="GN334" s="59"/>
      <c r="GO334" s="59"/>
      <c r="GP334" s="59"/>
      <c r="GQ334" s="59"/>
      <c r="GR334" s="59"/>
      <c r="GS334" s="59"/>
      <c r="GT334" s="59"/>
      <c r="GU334" s="59"/>
      <c r="GV334" s="59"/>
      <c r="GW334" s="59"/>
      <c r="GX334" s="59"/>
      <c r="GY334" s="59"/>
      <c r="GZ334" s="59"/>
      <c r="HA334" s="59"/>
      <c r="HB334" s="59"/>
      <c r="HC334" s="59"/>
      <c r="HD334" s="59"/>
      <c r="HE334" s="59"/>
      <c r="HF334" s="59"/>
      <c r="HG334" s="59"/>
      <c r="HH334" s="59"/>
      <c r="HI334" s="59"/>
      <c r="HJ334" s="59"/>
      <c r="HK334" s="59"/>
      <c r="HL334" s="59"/>
      <c r="HM334" s="102"/>
    </row>
    <row r="335" spans="2:221" ht="18" customHeight="1" x14ac:dyDescent="0.2">
      <c r="B335" s="161" t="s">
        <v>324</v>
      </c>
      <c r="C335" s="162"/>
      <c r="D335" s="162"/>
      <c r="E335" s="162"/>
      <c r="F335" s="162"/>
      <c r="G335" s="162"/>
      <c r="H335" s="162"/>
      <c r="I335" s="162"/>
      <c r="J335" s="162"/>
      <c r="K335" s="162"/>
      <c r="L335" s="162"/>
      <c r="M335" s="162"/>
      <c r="N335" s="162"/>
      <c r="O335" s="162"/>
      <c r="P335" s="162"/>
      <c r="Q335" s="162"/>
      <c r="R335" s="162"/>
      <c r="S335" s="162"/>
      <c r="T335" s="162"/>
      <c r="U335" s="163"/>
      <c r="V335" s="167" t="s">
        <v>383</v>
      </c>
      <c r="W335" s="168"/>
      <c r="X335" s="168"/>
      <c r="Y335" s="168"/>
      <c r="Z335" s="168"/>
      <c r="AA335" s="169"/>
      <c r="AB335" s="173">
        <v>1.213E-2</v>
      </c>
      <c r="AC335" s="174"/>
      <c r="AD335" s="174"/>
      <c r="AE335" s="174"/>
      <c r="AF335" s="175"/>
      <c r="AG335" s="91" t="s">
        <v>23</v>
      </c>
      <c r="AH335" s="92"/>
      <c r="AI335" s="92"/>
      <c r="AJ335" s="92"/>
      <c r="AK335" s="92"/>
      <c r="AL335" s="93">
        <f t="shared" si="5"/>
        <v>8</v>
      </c>
      <c r="AM335" s="94"/>
      <c r="AN335" s="94"/>
      <c r="AO335" s="95"/>
      <c r="AP335" s="179"/>
      <c r="AQ335" s="64"/>
      <c r="AR335" s="64"/>
      <c r="AS335" s="64"/>
      <c r="AT335" s="64"/>
      <c r="AU335" s="64"/>
      <c r="AV335" s="64"/>
      <c r="AW335" s="64"/>
      <c r="AX335" s="64"/>
      <c r="AY335" s="64">
        <v>1</v>
      </c>
      <c r="AZ335" s="64"/>
      <c r="BA335" s="64"/>
      <c r="BB335" s="64"/>
      <c r="BC335" s="64"/>
      <c r="BD335" s="64"/>
      <c r="BE335" s="64"/>
      <c r="BF335" s="64"/>
      <c r="BG335" s="64"/>
      <c r="BH335" s="64">
        <v>1</v>
      </c>
      <c r="BI335" s="64"/>
      <c r="BJ335" s="64"/>
      <c r="BK335" s="64"/>
      <c r="BL335" s="64"/>
      <c r="BM335" s="64"/>
      <c r="BN335" s="64"/>
      <c r="BO335" s="64"/>
      <c r="BP335" s="64"/>
      <c r="BQ335" s="64">
        <v>1</v>
      </c>
      <c r="BR335" s="64"/>
      <c r="BS335" s="64"/>
      <c r="BT335" s="64"/>
      <c r="BU335" s="64"/>
      <c r="BV335" s="64"/>
      <c r="BW335" s="64">
        <v>1</v>
      </c>
      <c r="BX335" s="64"/>
      <c r="BY335" s="103"/>
      <c r="BZ335" s="180">
        <v>0</v>
      </c>
      <c r="CA335" s="64"/>
      <c r="CB335" s="64"/>
      <c r="CC335" s="64">
        <v>0</v>
      </c>
      <c r="CD335" s="64"/>
      <c r="CE335" s="64"/>
      <c r="CF335" s="64">
        <v>0</v>
      </c>
      <c r="CG335" s="64"/>
      <c r="CH335" s="64"/>
      <c r="CI335" s="64">
        <v>1</v>
      </c>
      <c r="CJ335" s="64"/>
      <c r="CK335" s="64"/>
      <c r="CL335" s="64">
        <v>0</v>
      </c>
      <c r="CM335" s="64"/>
      <c r="CN335" s="64"/>
      <c r="CO335" s="64">
        <v>0</v>
      </c>
      <c r="CP335" s="64"/>
      <c r="CQ335" s="64"/>
      <c r="CR335" s="64">
        <v>1</v>
      </c>
      <c r="CS335" s="64"/>
      <c r="CT335" s="64"/>
      <c r="CU335" s="64">
        <v>0</v>
      </c>
      <c r="CV335" s="64"/>
      <c r="CW335" s="64"/>
      <c r="CX335" s="64">
        <v>0</v>
      </c>
      <c r="CY335" s="64"/>
      <c r="CZ335" s="64"/>
      <c r="DA335" s="64">
        <v>1</v>
      </c>
      <c r="DB335" s="64"/>
      <c r="DC335" s="64"/>
      <c r="DD335" s="64">
        <v>0</v>
      </c>
      <c r="DE335" s="64"/>
      <c r="DF335" s="64"/>
      <c r="DG335" s="64">
        <v>1</v>
      </c>
      <c r="DH335" s="64"/>
      <c r="DI335" s="103"/>
      <c r="DJ335" s="180"/>
      <c r="DK335" s="64"/>
      <c r="DL335" s="64"/>
      <c r="DM335" s="64"/>
      <c r="DN335" s="64"/>
      <c r="DO335" s="64"/>
      <c r="DP335" s="64"/>
      <c r="DQ335" s="64"/>
      <c r="DR335" s="64"/>
      <c r="DS335" s="64"/>
      <c r="DT335" s="64"/>
      <c r="DU335" s="64"/>
      <c r="DV335" s="64"/>
      <c r="DW335" s="64"/>
      <c r="DX335" s="64"/>
      <c r="DY335" s="64"/>
      <c r="DZ335" s="64"/>
      <c r="EA335" s="64"/>
      <c r="EB335" s="64"/>
      <c r="EC335" s="64"/>
      <c r="ED335" s="64"/>
      <c r="EE335" s="64"/>
      <c r="EF335" s="64"/>
      <c r="EG335" s="64"/>
      <c r="EH335" s="64"/>
      <c r="EI335" s="64"/>
      <c r="EJ335" s="64"/>
      <c r="EK335" s="64"/>
      <c r="EL335" s="64"/>
      <c r="EM335" s="64"/>
      <c r="EN335" s="64"/>
      <c r="EO335" s="64"/>
      <c r="EP335" s="64"/>
      <c r="EQ335" s="64"/>
      <c r="ER335" s="64"/>
      <c r="ES335" s="103"/>
      <c r="ET335" s="180"/>
      <c r="EU335" s="64"/>
      <c r="EV335" s="64"/>
      <c r="EW335" s="64"/>
      <c r="EX335" s="64"/>
      <c r="EY335" s="64"/>
      <c r="EZ335" s="64"/>
      <c r="FA335" s="64"/>
      <c r="FB335" s="64"/>
      <c r="FC335" s="64"/>
      <c r="FD335" s="64"/>
      <c r="FE335" s="64"/>
      <c r="FF335" s="64"/>
      <c r="FG335" s="64"/>
      <c r="FH335" s="64"/>
      <c r="FI335" s="64"/>
      <c r="FJ335" s="64"/>
      <c r="FK335" s="64"/>
      <c r="FL335" s="64"/>
      <c r="FM335" s="64"/>
      <c r="FN335" s="64"/>
      <c r="FO335" s="64"/>
      <c r="FP335" s="64"/>
      <c r="FQ335" s="64"/>
      <c r="FR335" s="64"/>
      <c r="FS335" s="64"/>
      <c r="FT335" s="64"/>
      <c r="FU335" s="64"/>
      <c r="FV335" s="64"/>
      <c r="FW335" s="64"/>
      <c r="FX335" s="64"/>
      <c r="FY335" s="64"/>
      <c r="FZ335" s="64"/>
      <c r="GA335" s="64"/>
      <c r="GB335" s="64"/>
      <c r="GC335" s="103"/>
      <c r="GD335" s="180"/>
      <c r="GE335" s="64"/>
      <c r="GF335" s="64"/>
      <c r="GG335" s="64"/>
      <c r="GH335" s="64"/>
      <c r="GI335" s="64"/>
      <c r="GJ335" s="64"/>
      <c r="GK335" s="64"/>
      <c r="GL335" s="64"/>
      <c r="GM335" s="64"/>
      <c r="GN335" s="64"/>
      <c r="GO335" s="64"/>
      <c r="GP335" s="64"/>
      <c r="GQ335" s="64"/>
      <c r="GR335" s="64"/>
      <c r="GS335" s="64"/>
      <c r="GT335" s="64"/>
      <c r="GU335" s="64"/>
      <c r="GV335" s="64"/>
      <c r="GW335" s="64"/>
      <c r="GX335" s="64"/>
      <c r="GY335" s="64"/>
      <c r="GZ335" s="64"/>
      <c r="HA335" s="64"/>
      <c r="HB335" s="64"/>
      <c r="HC335" s="64"/>
      <c r="HD335" s="64"/>
      <c r="HE335" s="64"/>
      <c r="HF335" s="64"/>
      <c r="HG335" s="64"/>
      <c r="HH335" s="64"/>
      <c r="HI335" s="64"/>
      <c r="HJ335" s="64"/>
      <c r="HK335" s="64"/>
      <c r="HL335" s="64"/>
      <c r="HM335" s="103"/>
    </row>
    <row r="336" spans="2:221" ht="18" customHeight="1" x14ac:dyDescent="0.2">
      <c r="B336" s="164"/>
      <c r="C336" s="165"/>
      <c r="D336" s="165"/>
      <c r="E336" s="165"/>
      <c r="F336" s="165"/>
      <c r="G336" s="165"/>
      <c r="H336" s="165"/>
      <c r="I336" s="165"/>
      <c r="J336" s="165"/>
      <c r="K336" s="165"/>
      <c r="L336" s="165"/>
      <c r="M336" s="165"/>
      <c r="N336" s="165"/>
      <c r="O336" s="165"/>
      <c r="P336" s="165"/>
      <c r="Q336" s="165"/>
      <c r="R336" s="165"/>
      <c r="S336" s="165"/>
      <c r="T336" s="165"/>
      <c r="U336" s="166"/>
      <c r="V336" s="170"/>
      <c r="W336" s="171"/>
      <c r="X336" s="171"/>
      <c r="Y336" s="171"/>
      <c r="Z336" s="171"/>
      <c r="AA336" s="172"/>
      <c r="AB336" s="176"/>
      <c r="AC336" s="177"/>
      <c r="AD336" s="177"/>
      <c r="AE336" s="177"/>
      <c r="AF336" s="178"/>
      <c r="AG336" s="91" t="s">
        <v>24</v>
      </c>
      <c r="AH336" s="92"/>
      <c r="AI336" s="92"/>
      <c r="AJ336" s="92"/>
      <c r="AK336" s="92"/>
      <c r="AL336" s="93">
        <f t="shared" si="5"/>
        <v>14</v>
      </c>
      <c r="AM336" s="94"/>
      <c r="AN336" s="94"/>
      <c r="AO336" s="95"/>
      <c r="AP336" s="96"/>
      <c r="AQ336" s="64"/>
      <c r="AR336" s="64"/>
      <c r="AS336" s="64"/>
      <c r="AT336" s="64"/>
      <c r="AU336" s="64"/>
      <c r="AV336" s="64"/>
      <c r="AW336" s="64"/>
      <c r="AX336" s="64"/>
      <c r="AY336" s="64">
        <v>1</v>
      </c>
      <c r="AZ336" s="64"/>
      <c r="BA336" s="64"/>
      <c r="BB336" s="64">
        <v>1</v>
      </c>
      <c r="BC336" s="64"/>
      <c r="BD336" s="64"/>
      <c r="BE336" s="64">
        <v>1</v>
      </c>
      <c r="BF336" s="64"/>
      <c r="BG336" s="64"/>
      <c r="BH336" s="64"/>
      <c r="BI336" s="64"/>
      <c r="BJ336" s="64"/>
      <c r="BK336" s="64">
        <v>1</v>
      </c>
      <c r="BL336" s="64"/>
      <c r="BM336" s="64"/>
      <c r="BN336" s="64">
        <v>1</v>
      </c>
      <c r="BO336" s="64"/>
      <c r="BP336" s="64"/>
      <c r="BQ336" s="64">
        <v>2</v>
      </c>
      <c r="BR336" s="64"/>
      <c r="BS336" s="64"/>
      <c r="BT336" s="64"/>
      <c r="BU336" s="64"/>
      <c r="BV336" s="64"/>
      <c r="BW336" s="64">
        <v>1</v>
      </c>
      <c r="BX336" s="64"/>
      <c r="BY336" s="64"/>
      <c r="BZ336" s="180">
        <v>0</v>
      </c>
      <c r="CA336" s="64"/>
      <c r="CB336" s="64"/>
      <c r="CC336" s="64">
        <v>1</v>
      </c>
      <c r="CD336" s="64"/>
      <c r="CE336" s="64"/>
      <c r="CF336" s="64">
        <v>1</v>
      </c>
      <c r="CG336" s="64"/>
      <c r="CH336" s="64"/>
      <c r="CI336" s="64">
        <v>0</v>
      </c>
      <c r="CJ336" s="64"/>
      <c r="CK336" s="64"/>
      <c r="CL336" s="64">
        <v>1</v>
      </c>
      <c r="CM336" s="64"/>
      <c r="CN336" s="64"/>
      <c r="CO336" s="64">
        <v>0</v>
      </c>
      <c r="CP336" s="64"/>
      <c r="CQ336" s="64"/>
      <c r="CR336" s="64">
        <v>0</v>
      </c>
      <c r="CS336" s="64"/>
      <c r="CT336" s="64"/>
      <c r="CU336" s="64">
        <v>2</v>
      </c>
      <c r="CV336" s="64"/>
      <c r="CW336" s="64"/>
      <c r="CX336" s="64">
        <v>0</v>
      </c>
      <c r="CY336" s="64"/>
      <c r="CZ336" s="64"/>
      <c r="DA336" s="64">
        <v>0</v>
      </c>
      <c r="DB336" s="64"/>
      <c r="DC336" s="64"/>
      <c r="DD336" s="64">
        <v>0</v>
      </c>
      <c r="DE336" s="64"/>
      <c r="DF336" s="64"/>
      <c r="DG336" s="64">
        <v>1</v>
      </c>
      <c r="DH336" s="64"/>
      <c r="DI336" s="103"/>
      <c r="DJ336" s="180"/>
      <c r="DK336" s="64"/>
      <c r="DL336" s="64"/>
      <c r="DM336" s="64"/>
      <c r="DN336" s="64"/>
      <c r="DO336" s="64"/>
      <c r="DP336" s="64"/>
      <c r="DQ336" s="64"/>
      <c r="DR336" s="64"/>
      <c r="DS336" s="64"/>
      <c r="DT336" s="64"/>
      <c r="DU336" s="64"/>
      <c r="DV336" s="64"/>
      <c r="DW336" s="64"/>
      <c r="DX336" s="64"/>
      <c r="DY336" s="64"/>
      <c r="DZ336" s="64"/>
      <c r="EA336" s="64"/>
      <c r="EB336" s="64"/>
      <c r="EC336" s="64"/>
      <c r="ED336" s="64"/>
      <c r="EE336" s="64"/>
      <c r="EF336" s="64"/>
      <c r="EG336" s="64"/>
      <c r="EH336" s="64"/>
      <c r="EI336" s="64"/>
      <c r="EJ336" s="64"/>
      <c r="EK336" s="64"/>
      <c r="EL336" s="64"/>
      <c r="EM336" s="64"/>
      <c r="EN336" s="64"/>
      <c r="EO336" s="64"/>
      <c r="EP336" s="64"/>
      <c r="EQ336" s="64"/>
      <c r="ER336" s="64"/>
      <c r="ES336" s="103"/>
      <c r="ET336" s="180"/>
      <c r="EU336" s="64"/>
      <c r="EV336" s="64"/>
      <c r="EW336" s="64"/>
      <c r="EX336" s="64"/>
      <c r="EY336" s="64"/>
      <c r="EZ336" s="64"/>
      <c r="FA336" s="64"/>
      <c r="FB336" s="64"/>
      <c r="FC336" s="64"/>
      <c r="FD336" s="64"/>
      <c r="FE336" s="64"/>
      <c r="FF336" s="64"/>
      <c r="FG336" s="64"/>
      <c r="FH336" s="64"/>
      <c r="FI336" s="64"/>
      <c r="FJ336" s="64"/>
      <c r="FK336" s="64"/>
      <c r="FL336" s="64"/>
      <c r="FM336" s="64"/>
      <c r="FN336" s="64"/>
      <c r="FO336" s="64"/>
      <c r="FP336" s="64"/>
      <c r="FQ336" s="64"/>
      <c r="FR336" s="64"/>
      <c r="FS336" s="64"/>
      <c r="FT336" s="64"/>
      <c r="FU336" s="64"/>
      <c r="FV336" s="64"/>
      <c r="FW336" s="64"/>
      <c r="FX336" s="64"/>
      <c r="FY336" s="64"/>
      <c r="FZ336" s="64"/>
      <c r="GA336" s="64"/>
      <c r="GB336" s="64"/>
      <c r="GC336" s="103"/>
      <c r="GD336" s="180"/>
      <c r="GE336" s="64"/>
      <c r="GF336" s="64"/>
      <c r="GG336" s="64"/>
      <c r="GH336" s="64"/>
      <c r="GI336" s="64"/>
      <c r="GJ336" s="64"/>
      <c r="GK336" s="64"/>
      <c r="GL336" s="64"/>
      <c r="GM336" s="64"/>
      <c r="GN336" s="64"/>
      <c r="GO336" s="64"/>
      <c r="GP336" s="64"/>
      <c r="GQ336" s="64"/>
      <c r="GR336" s="64"/>
      <c r="GS336" s="64"/>
      <c r="GT336" s="64"/>
      <c r="GU336" s="64"/>
      <c r="GV336" s="64"/>
      <c r="GW336" s="64"/>
      <c r="GX336" s="64"/>
      <c r="GY336" s="64"/>
      <c r="GZ336" s="64"/>
      <c r="HA336" s="64"/>
      <c r="HB336" s="64"/>
      <c r="HC336" s="64"/>
      <c r="HD336" s="64"/>
      <c r="HE336" s="64"/>
      <c r="HF336" s="64"/>
      <c r="HG336" s="64"/>
      <c r="HH336" s="64"/>
      <c r="HI336" s="64"/>
      <c r="HJ336" s="64"/>
      <c r="HK336" s="64"/>
      <c r="HL336" s="64"/>
      <c r="HM336" s="103"/>
    </row>
    <row r="337" spans="2:221" ht="18" customHeight="1" x14ac:dyDescent="0.2">
      <c r="B337" s="185" t="s">
        <v>325</v>
      </c>
      <c r="C337" s="186"/>
      <c r="D337" s="186"/>
      <c r="E337" s="186"/>
      <c r="F337" s="186"/>
      <c r="G337" s="186"/>
      <c r="H337" s="186"/>
      <c r="I337" s="186"/>
      <c r="J337" s="186"/>
      <c r="K337" s="186"/>
      <c r="L337" s="186"/>
      <c r="M337" s="186"/>
      <c r="N337" s="186"/>
      <c r="O337" s="186"/>
      <c r="P337" s="186"/>
      <c r="Q337" s="186"/>
      <c r="R337" s="186"/>
      <c r="S337" s="186"/>
      <c r="T337" s="186"/>
      <c r="U337" s="187"/>
      <c r="V337" s="188" t="s">
        <v>384</v>
      </c>
      <c r="W337" s="189"/>
      <c r="X337" s="189"/>
      <c r="Y337" s="189"/>
      <c r="Z337" s="189"/>
      <c r="AA337" s="190"/>
      <c r="AB337" s="191">
        <v>0.72321000000000002</v>
      </c>
      <c r="AC337" s="192"/>
      <c r="AD337" s="192"/>
      <c r="AE337" s="192"/>
      <c r="AF337" s="193"/>
      <c r="AG337" s="69" t="s">
        <v>23</v>
      </c>
      <c r="AH337" s="70"/>
      <c r="AI337" s="70"/>
      <c r="AJ337" s="70"/>
      <c r="AK337" s="70"/>
      <c r="AL337" s="71">
        <f t="shared" si="5"/>
        <v>1</v>
      </c>
      <c r="AM337" s="72"/>
      <c r="AN337" s="72"/>
      <c r="AO337" s="73"/>
      <c r="AP337" s="372"/>
      <c r="AQ337" s="373"/>
      <c r="AR337" s="373"/>
      <c r="AS337" s="373"/>
      <c r="AT337" s="373"/>
      <c r="AU337" s="373"/>
      <c r="AV337" s="373"/>
      <c r="AW337" s="373"/>
      <c r="AX337" s="373"/>
      <c r="AY337" s="373"/>
      <c r="AZ337" s="373"/>
      <c r="BA337" s="373"/>
      <c r="BB337" s="373"/>
      <c r="BC337" s="373"/>
      <c r="BD337" s="373"/>
      <c r="BE337" s="373"/>
      <c r="BF337" s="373"/>
      <c r="BG337" s="373"/>
      <c r="BH337" s="373"/>
      <c r="BI337" s="373"/>
      <c r="BJ337" s="373"/>
      <c r="BK337" s="373"/>
      <c r="BL337" s="373"/>
      <c r="BM337" s="373"/>
      <c r="BN337" s="373"/>
      <c r="BO337" s="373"/>
      <c r="BP337" s="373"/>
      <c r="BQ337" s="373"/>
      <c r="BR337" s="373"/>
      <c r="BS337" s="373"/>
      <c r="BT337" s="373"/>
      <c r="BU337" s="373"/>
      <c r="BV337" s="373"/>
      <c r="BW337" s="373"/>
      <c r="BX337" s="373"/>
      <c r="BY337" s="374"/>
      <c r="BZ337" s="448">
        <v>1</v>
      </c>
      <c r="CA337" s="449"/>
      <c r="CB337" s="449"/>
      <c r="CC337" s="449"/>
      <c r="CD337" s="449"/>
      <c r="CE337" s="449"/>
      <c r="CF337" s="449"/>
      <c r="CG337" s="449"/>
      <c r="CH337" s="449"/>
      <c r="CI337" s="449"/>
      <c r="CJ337" s="449"/>
      <c r="CK337" s="449"/>
      <c r="CL337" s="449"/>
      <c r="CM337" s="449"/>
      <c r="CN337" s="449"/>
      <c r="CO337" s="449"/>
      <c r="CP337" s="449"/>
      <c r="CQ337" s="449"/>
      <c r="CR337" s="449"/>
      <c r="CS337" s="449"/>
      <c r="CT337" s="449"/>
      <c r="CU337" s="449"/>
      <c r="CV337" s="449"/>
      <c r="CW337" s="449"/>
      <c r="CX337" s="449"/>
      <c r="CY337" s="449"/>
      <c r="CZ337" s="449"/>
      <c r="DA337" s="449"/>
      <c r="DB337" s="449"/>
      <c r="DC337" s="449"/>
      <c r="DD337" s="449"/>
      <c r="DE337" s="449"/>
      <c r="DF337" s="449"/>
      <c r="DG337" s="449"/>
      <c r="DH337" s="449"/>
      <c r="DI337" s="450"/>
      <c r="DJ337" s="60"/>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102"/>
      <c r="ET337" s="60"/>
      <c r="EU337" s="59"/>
      <c r="EV337" s="59"/>
      <c r="EW337" s="59"/>
      <c r="EX337" s="59"/>
      <c r="EY337" s="59"/>
      <c r="EZ337" s="59"/>
      <c r="FA337" s="59"/>
      <c r="FB337" s="59"/>
      <c r="FC337" s="59"/>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102"/>
      <c r="GD337" s="60"/>
      <c r="GE337" s="59"/>
      <c r="GF337" s="59"/>
      <c r="GG337" s="59"/>
      <c r="GH337" s="59"/>
      <c r="GI337" s="59"/>
      <c r="GJ337" s="59"/>
      <c r="GK337" s="59"/>
      <c r="GL337" s="59"/>
      <c r="GM337" s="59"/>
      <c r="GN337" s="59"/>
      <c r="GO337" s="59"/>
      <c r="GP337" s="59"/>
      <c r="GQ337" s="59"/>
      <c r="GR337" s="59"/>
      <c r="GS337" s="59"/>
      <c r="GT337" s="59"/>
      <c r="GU337" s="59"/>
      <c r="GV337" s="59"/>
      <c r="GW337" s="59"/>
      <c r="GX337" s="59"/>
      <c r="GY337" s="59"/>
      <c r="GZ337" s="59"/>
      <c r="HA337" s="59"/>
      <c r="HB337" s="59"/>
      <c r="HC337" s="59"/>
      <c r="HD337" s="59"/>
      <c r="HE337" s="59"/>
      <c r="HF337" s="59"/>
      <c r="HG337" s="59"/>
      <c r="HH337" s="59"/>
      <c r="HI337" s="59"/>
      <c r="HJ337" s="59"/>
      <c r="HK337" s="59"/>
      <c r="HL337" s="59"/>
      <c r="HM337" s="102"/>
    </row>
    <row r="338" spans="2:221" ht="18" customHeight="1" thickBot="1" x14ac:dyDescent="0.25">
      <c r="B338" s="414"/>
      <c r="C338" s="415"/>
      <c r="D338" s="415"/>
      <c r="E338" s="415"/>
      <c r="F338" s="415"/>
      <c r="G338" s="415"/>
      <c r="H338" s="415"/>
      <c r="I338" s="415"/>
      <c r="J338" s="415"/>
      <c r="K338" s="415"/>
      <c r="L338" s="415"/>
      <c r="M338" s="415"/>
      <c r="N338" s="415"/>
      <c r="O338" s="415"/>
      <c r="P338" s="415"/>
      <c r="Q338" s="415"/>
      <c r="R338" s="415"/>
      <c r="S338" s="415"/>
      <c r="T338" s="415"/>
      <c r="U338" s="416"/>
      <c r="V338" s="417"/>
      <c r="W338" s="418"/>
      <c r="X338" s="418"/>
      <c r="Y338" s="418"/>
      <c r="Z338" s="418"/>
      <c r="AA338" s="419"/>
      <c r="AB338" s="420"/>
      <c r="AC338" s="421"/>
      <c r="AD338" s="421"/>
      <c r="AE338" s="421"/>
      <c r="AF338" s="422"/>
      <c r="AG338" s="427" t="s">
        <v>24</v>
      </c>
      <c r="AH338" s="428"/>
      <c r="AI338" s="428"/>
      <c r="AJ338" s="428"/>
      <c r="AK338" s="428"/>
      <c r="AL338" s="423">
        <f t="shared" si="5"/>
        <v>0.8</v>
      </c>
      <c r="AM338" s="424"/>
      <c r="AN338" s="424"/>
      <c r="AO338" s="425"/>
      <c r="AP338" s="367"/>
      <c r="AQ338" s="368"/>
      <c r="AR338" s="368"/>
      <c r="AS338" s="368"/>
      <c r="AT338" s="368"/>
      <c r="AU338" s="368"/>
      <c r="AV338" s="368"/>
      <c r="AW338" s="368"/>
      <c r="AX338" s="368"/>
      <c r="AY338" s="368"/>
      <c r="AZ338" s="368"/>
      <c r="BA338" s="368"/>
      <c r="BB338" s="368"/>
      <c r="BC338" s="368"/>
      <c r="BD338" s="368"/>
      <c r="BE338" s="368"/>
      <c r="BF338" s="368"/>
      <c r="BG338" s="368"/>
      <c r="BH338" s="368"/>
      <c r="BI338" s="368"/>
      <c r="BJ338" s="368"/>
      <c r="BK338" s="368"/>
      <c r="BL338" s="368"/>
      <c r="BM338" s="368"/>
      <c r="BN338" s="368"/>
      <c r="BO338" s="368"/>
      <c r="BP338" s="368"/>
      <c r="BQ338" s="368"/>
      <c r="BR338" s="368"/>
      <c r="BS338" s="368"/>
      <c r="BT338" s="368"/>
      <c r="BU338" s="368"/>
      <c r="BV338" s="368"/>
      <c r="BW338" s="368"/>
      <c r="BX338" s="368"/>
      <c r="BY338" s="369"/>
      <c r="BZ338" s="443">
        <v>0.8</v>
      </c>
      <c r="CA338" s="444"/>
      <c r="CB338" s="444"/>
      <c r="CC338" s="444"/>
      <c r="CD338" s="444"/>
      <c r="CE338" s="444"/>
      <c r="CF338" s="444"/>
      <c r="CG338" s="444"/>
      <c r="CH338" s="444"/>
      <c r="CI338" s="444"/>
      <c r="CJ338" s="444"/>
      <c r="CK338" s="444"/>
      <c r="CL338" s="444"/>
      <c r="CM338" s="444"/>
      <c r="CN338" s="444"/>
      <c r="CO338" s="444"/>
      <c r="CP338" s="444"/>
      <c r="CQ338" s="444"/>
      <c r="CR338" s="444"/>
      <c r="CS338" s="444"/>
      <c r="CT338" s="444"/>
      <c r="CU338" s="444"/>
      <c r="CV338" s="444"/>
      <c r="CW338" s="444"/>
      <c r="CX338" s="444"/>
      <c r="CY338" s="444"/>
      <c r="CZ338" s="444"/>
      <c r="DA338" s="444"/>
      <c r="DB338" s="444"/>
      <c r="DC338" s="444"/>
      <c r="DD338" s="444"/>
      <c r="DE338" s="444"/>
      <c r="DF338" s="444"/>
      <c r="DG338" s="444"/>
      <c r="DH338" s="444"/>
      <c r="DI338" s="445"/>
      <c r="DJ338" s="433"/>
      <c r="DK338" s="426"/>
      <c r="DL338" s="426"/>
      <c r="DM338" s="426"/>
      <c r="DN338" s="426"/>
      <c r="DO338" s="426"/>
      <c r="DP338" s="426"/>
      <c r="DQ338" s="426"/>
      <c r="DR338" s="426"/>
      <c r="DS338" s="426"/>
      <c r="DT338" s="426"/>
      <c r="DU338" s="426"/>
      <c r="DV338" s="426"/>
      <c r="DW338" s="426"/>
      <c r="DX338" s="426"/>
      <c r="DY338" s="426"/>
      <c r="DZ338" s="426"/>
      <c r="EA338" s="426"/>
      <c r="EB338" s="426"/>
      <c r="EC338" s="426"/>
      <c r="ED338" s="426"/>
      <c r="EE338" s="426"/>
      <c r="EF338" s="426"/>
      <c r="EG338" s="426"/>
      <c r="EH338" s="426"/>
      <c r="EI338" s="426"/>
      <c r="EJ338" s="426"/>
      <c r="EK338" s="426"/>
      <c r="EL338" s="426"/>
      <c r="EM338" s="426"/>
      <c r="EN338" s="426"/>
      <c r="EO338" s="426"/>
      <c r="EP338" s="426"/>
      <c r="EQ338" s="426"/>
      <c r="ER338" s="426"/>
      <c r="ES338" s="432"/>
      <c r="ET338" s="433"/>
      <c r="EU338" s="426"/>
      <c r="EV338" s="426"/>
      <c r="EW338" s="426"/>
      <c r="EX338" s="426"/>
      <c r="EY338" s="426"/>
      <c r="EZ338" s="426"/>
      <c r="FA338" s="426"/>
      <c r="FB338" s="426"/>
      <c r="FC338" s="426"/>
      <c r="FD338" s="426"/>
      <c r="FE338" s="426"/>
      <c r="FF338" s="426"/>
      <c r="FG338" s="426"/>
      <c r="FH338" s="426"/>
      <c r="FI338" s="426"/>
      <c r="FJ338" s="426"/>
      <c r="FK338" s="426"/>
      <c r="FL338" s="426"/>
      <c r="FM338" s="426"/>
      <c r="FN338" s="426"/>
      <c r="FO338" s="426"/>
      <c r="FP338" s="426"/>
      <c r="FQ338" s="426"/>
      <c r="FR338" s="426"/>
      <c r="FS338" s="426"/>
      <c r="FT338" s="426"/>
      <c r="FU338" s="426"/>
      <c r="FV338" s="426"/>
      <c r="FW338" s="426"/>
      <c r="FX338" s="426"/>
      <c r="FY338" s="426"/>
      <c r="FZ338" s="426"/>
      <c r="GA338" s="426"/>
      <c r="GB338" s="426"/>
      <c r="GC338" s="432"/>
      <c r="GD338" s="433"/>
      <c r="GE338" s="426"/>
      <c r="GF338" s="426"/>
      <c r="GG338" s="426"/>
      <c r="GH338" s="426"/>
      <c r="GI338" s="426"/>
      <c r="GJ338" s="426"/>
      <c r="GK338" s="426"/>
      <c r="GL338" s="426"/>
      <c r="GM338" s="426"/>
      <c r="GN338" s="426"/>
      <c r="GO338" s="426"/>
      <c r="GP338" s="426"/>
      <c r="GQ338" s="426"/>
      <c r="GR338" s="426"/>
      <c r="GS338" s="426"/>
      <c r="GT338" s="426"/>
      <c r="GU338" s="426"/>
      <c r="GV338" s="426"/>
      <c r="GW338" s="426"/>
      <c r="GX338" s="426"/>
      <c r="GY338" s="426"/>
      <c r="GZ338" s="426"/>
      <c r="HA338" s="426"/>
      <c r="HB338" s="426"/>
      <c r="HC338" s="426"/>
      <c r="HD338" s="426"/>
      <c r="HE338" s="426"/>
      <c r="HF338" s="426"/>
      <c r="HG338" s="426"/>
      <c r="HH338" s="426"/>
      <c r="HI338" s="426"/>
      <c r="HJ338" s="426"/>
      <c r="HK338" s="426"/>
      <c r="HL338" s="426"/>
      <c r="HM338" s="432"/>
    </row>
    <row r="339" spans="2:221" s="34" customFormat="1" ht="18" customHeight="1" x14ac:dyDescent="0.2"/>
    <row r="340" spans="2:221" ht="18" customHeight="1" x14ac:dyDescent="0.2">
      <c r="AB340" s="451"/>
      <c r="AC340" s="452"/>
      <c r="AD340" s="452"/>
      <c r="AE340" s="452"/>
      <c r="AF340" s="452"/>
    </row>
  </sheetData>
  <mergeCells count="17502">
    <mergeCell ref="BZ256:DI256"/>
    <mergeCell ref="BZ262:DI262"/>
    <mergeCell ref="BZ338:DI338"/>
    <mergeCell ref="AP51:BY51"/>
    <mergeCell ref="BZ51:DI51"/>
    <mergeCell ref="AP52:BY52"/>
    <mergeCell ref="AP53:BY53"/>
    <mergeCell ref="AP54:BY54"/>
    <mergeCell ref="BZ53:DI53"/>
    <mergeCell ref="BZ235:DI235"/>
    <mergeCell ref="BZ253:DI253"/>
    <mergeCell ref="BZ255:DI255"/>
    <mergeCell ref="BZ261:DI261"/>
    <mergeCell ref="BZ309:DI309"/>
    <mergeCell ref="BZ337:DI337"/>
    <mergeCell ref="BZ331:DI331"/>
    <mergeCell ref="CX41:CZ41"/>
    <mergeCell ref="AB340:AF340"/>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DV337:DX337"/>
    <mergeCell ref="DY337:EA337"/>
    <mergeCell ref="EB337:ED337"/>
    <mergeCell ref="EE337:EG337"/>
    <mergeCell ref="EH337:EJ337"/>
    <mergeCell ref="EK337:EM337"/>
    <mergeCell ref="GY338:HA338"/>
    <mergeCell ref="HB338:HD338"/>
    <mergeCell ref="HE338:HG338"/>
    <mergeCell ref="HH338:HJ338"/>
    <mergeCell ref="HH335:HJ335"/>
    <mergeCell ref="HK335:HM335"/>
    <mergeCell ref="DP337:DR337"/>
    <mergeCell ref="DS337:DU337"/>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DJ338:DL338"/>
    <mergeCell ref="DM338:DO338"/>
    <mergeCell ref="DP338:DR338"/>
    <mergeCell ref="DS338:DU338"/>
    <mergeCell ref="DV338:DX338"/>
    <mergeCell ref="DY338:EA338"/>
    <mergeCell ref="AG338:AK338"/>
    <mergeCell ref="AL338:AO338"/>
    <mergeCell ref="GP337:GR337"/>
    <mergeCell ref="HH337:HJ337"/>
    <mergeCell ref="AG336:AK336"/>
    <mergeCell ref="AP336:AR336"/>
    <mergeCell ref="AS336:AU336"/>
    <mergeCell ref="AV336:AX336"/>
    <mergeCell ref="AY336:BA336"/>
    <mergeCell ref="BB336:BD336"/>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EN335:EP335"/>
    <mergeCell ref="EQ335:ES335"/>
    <mergeCell ref="ET335:EV335"/>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DP335:DR335"/>
    <mergeCell ref="DS336:DU336"/>
    <mergeCell ref="DV336:DX336"/>
    <mergeCell ref="CO336:CQ336"/>
    <mergeCell ref="DJ337:DL337"/>
    <mergeCell ref="DM337:DO337"/>
    <mergeCell ref="BT335:BV335"/>
    <mergeCell ref="BW335:BY335"/>
    <mergeCell ref="BZ335:CB335"/>
    <mergeCell ref="AL336:AO336"/>
    <mergeCell ref="GV338:GX338"/>
    <mergeCell ref="BT336:BV336"/>
    <mergeCell ref="CR336:CT336"/>
    <mergeCell ref="CU336:CW336"/>
    <mergeCell ref="CX336:CZ336"/>
    <mergeCell ref="DA336:DC336"/>
    <mergeCell ref="CO335:CQ335"/>
    <mergeCell ref="CR335:CT335"/>
    <mergeCell ref="CU335:CW335"/>
    <mergeCell ref="CX335:CZ335"/>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HE335:HG335"/>
    <mergeCell ref="DM335:DO335"/>
    <mergeCell ref="BQ335:BS335"/>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CU334:CW334"/>
    <mergeCell ref="CX334:CZ334"/>
    <mergeCell ref="DA334:DC334"/>
    <mergeCell ref="BN333:BP333"/>
    <mergeCell ref="DJ333:DL333"/>
    <mergeCell ref="DM333:DO333"/>
    <mergeCell ref="CF333:CH333"/>
    <mergeCell ref="CC335:CE335"/>
    <mergeCell ref="CF335:CH335"/>
    <mergeCell ref="AY335:BA335"/>
    <mergeCell ref="BB335:BD335"/>
    <mergeCell ref="BE335:BG335"/>
    <mergeCell ref="BH335:BJ335"/>
    <mergeCell ref="BK335:BM335"/>
    <mergeCell ref="BN335:BP335"/>
    <mergeCell ref="HH334:HJ334"/>
    <mergeCell ref="B333:U334"/>
    <mergeCell ref="V333:AA334"/>
    <mergeCell ref="AB333:AF334"/>
    <mergeCell ref="AG333:AK333"/>
    <mergeCell ref="AL333:AO333"/>
    <mergeCell ref="AP333:AR333"/>
    <mergeCell ref="AS333:AU333"/>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DS332:DU332"/>
    <mergeCell ref="DV332:DX332"/>
    <mergeCell ref="DY332:EA332"/>
    <mergeCell ref="EB332:ED332"/>
    <mergeCell ref="EE332:EG332"/>
    <mergeCell ref="EH332:EJ332"/>
    <mergeCell ref="DJ332:DL332"/>
    <mergeCell ref="DM332:DO332"/>
    <mergeCell ref="DP332:DR332"/>
    <mergeCell ref="DP334:DR334"/>
    <mergeCell ref="DS334:DU334"/>
    <mergeCell ref="CL334:CN334"/>
    <mergeCell ref="CO334:CQ334"/>
    <mergeCell ref="CR334:CT334"/>
    <mergeCell ref="DM334:DO334"/>
    <mergeCell ref="DD334:DF334"/>
    <mergeCell ref="DG334:DI334"/>
    <mergeCell ref="DJ334:DL334"/>
    <mergeCell ref="B331:U332"/>
    <mergeCell ref="V331:AA332"/>
    <mergeCell ref="AB331:AF332"/>
    <mergeCell ref="AG331:AK331"/>
    <mergeCell ref="AL331:AO331"/>
    <mergeCell ref="HH333:HJ333"/>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DM331:DO331"/>
    <mergeCell ref="DP331:DR331"/>
    <mergeCell ref="DS331:DU331"/>
    <mergeCell ref="DV331:DX331"/>
    <mergeCell ref="DY331:EA331"/>
    <mergeCell ref="EB331:ED331"/>
    <mergeCell ref="DJ331:DL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E330:HG330"/>
    <mergeCell ref="HH330:HJ330"/>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CR330:CT330"/>
    <mergeCell ref="CU330:CW330"/>
    <mergeCell ref="CX330:CZ330"/>
    <mergeCell ref="DA330:DC330"/>
    <mergeCell ref="CL330:CN330"/>
    <mergeCell ref="CO330:CQ330"/>
    <mergeCell ref="BH330:BJ330"/>
    <mergeCell ref="BK330:BM330"/>
    <mergeCell ref="BN330:BP330"/>
    <mergeCell ref="BQ330:BS330"/>
    <mergeCell ref="BT330:BV330"/>
    <mergeCell ref="BW330:BY330"/>
    <mergeCell ref="GY331:HA331"/>
    <mergeCell ref="HB331:HD331"/>
    <mergeCell ref="HE331:HG331"/>
    <mergeCell ref="HH331:HJ331"/>
    <mergeCell ref="AG330:AK330"/>
    <mergeCell ref="AL330:AO330"/>
    <mergeCell ref="AP330:AR330"/>
    <mergeCell ref="AS330:AU330"/>
    <mergeCell ref="AV330:AX330"/>
    <mergeCell ref="AY330:BA330"/>
    <mergeCell ref="BB330:BD330"/>
    <mergeCell ref="BE330:BG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D329:DF329"/>
    <mergeCell ref="DG329:DI329"/>
    <mergeCell ref="DJ329:DL329"/>
    <mergeCell ref="DM329:DO329"/>
    <mergeCell ref="DP329:DR329"/>
    <mergeCell ref="DS329:DU329"/>
    <mergeCell ref="CL329:CN329"/>
    <mergeCell ref="DD330:DF330"/>
    <mergeCell ref="DG330:DI330"/>
    <mergeCell ref="HB330:HD330"/>
    <mergeCell ref="BZ330:CB330"/>
    <mergeCell ref="CC330:CE330"/>
    <mergeCell ref="CF330:CH330"/>
    <mergeCell ref="CI330:CK330"/>
    <mergeCell ref="DA329:DC329"/>
    <mergeCell ref="BT329:BV329"/>
    <mergeCell ref="BW329:BY329"/>
    <mergeCell ref="BZ329:CB329"/>
    <mergeCell ref="CC329:CE329"/>
    <mergeCell ref="CF329:CH329"/>
    <mergeCell ref="CI329:CK329"/>
    <mergeCell ref="BB329:BD329"/>
    <mergeCell ref="BE329:BG329"/>
    <mergeCell ref="BH329:BJ329"/>
    <mergeCell ref="BK329:BM329"/>
    <mergeCell ref="BN329:BP329"/>
    <mergeCell ref="CU329:CW329"/>
    <mergeCell ref="HK328:HM328"/>
    <mergeCell ref="BQ327:BS327"/>
    <mergeCell ref="BT327:BV327"/>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CC328:CE328"/>
    <mergeCell ref="CF328:CH328"/>
    <mergeCell ref="CI328:CK328"/>
    <mergeCell ref="CL328:CN328"/>
    <mergeCell ref="BE328:BG328"/>
    <mergeCell ref="BH328:BJ328"/>
    <mergeCell ref="BK328:BM328"/>
    <mergeCell ref="BN328:BP328"/>
    <mergeCell ref="BQ328:BS328"/>
    <mergeCell ref="BT328:BV328"/>
    <mergeCell ref="HH329:HJ329"/>
    <mergeCell ref="CR327:CT327"/>
    <mergeCell ref="CU327:CW327"/>
    <mergeCell ref="CX327:CZ327"/>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BW327:BY327"/>
    <mergeCell ref="BZ327:CB327"/>
    <mergeCell ref="CC327:CE327"/>
    <mergeCell ref="CF327:CH327"/>
    <mergeCell ref="AY327:BA327"/>
    <mergeCell ref="BB327:BD327"/>
    <mergeCell ref="BE327:BG327"/>
    <mergeCell ref="BH327:BJ327"/>
    <mergeCell ref="BK327:BM327"/>
    <mergeCell ref="BN327:BP327"/>
    <mergeCell ref="AV325:AX325"/>
    <mergeCell ref="AY325:BA325"/>
    <mergeCell ref="BB325:BD325"/>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F326:CH326"/>
    <mergeCell ref="CI326:CK326"/>
    <mergeCell ref="BB326:BD326"/>
    <mergeCell ref="BE326:BG326"/>
    <mergeCell ref="BH326:BJ326"/>
    <mergeCell ref="BK326:BM326"/>
    <mergeCell ref="BN326:BP326"/>
    <mergeCell ref="BQ326:BS326"/>
    <mergeCell ref="HE327:HG327"/>
    <mergeCell ref="CO327:CQ327"/>
    <mergeCell ref="CL325:CN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U326:CW326"/>
    <mergeCell ref="CX326:CZ326"/>
    <mergeCell ref="DA326:DC326"/>
    <mergeCell ref="BT326:BV326"/>
    <mergeCell ref="BW326:BY326"/>
    <mergeCell ref="CO325:CQ325"/>
    <mergeCell ref="CR325:CT325"/>
    <mergeCell ref="CU325:CW325"/>
    <mergeCell ref="BN325:BP325"/>
    <mergeCell ref="BQ325:BS325"/>
    <mergeCell ref="BT325:BV325"/>
    <mergeCell ref="BW325:BY325"/>
    <mergeCell ref="BZ325:CB325"/>
    <mergeCell ref="CC325:CE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C324:CE324"/>
    <mergeCell ref="CF324:CH324"/>
    <mergeCell ref="AY324:BA324"/>
    <mergeCell ref="BB324:BD324"/>
    <mergeCell ref="BE324:BG324"/>
    <mergeCell ref="BH324:BJ324"/>
    <mergeCell ref="BK324:BM324"/>
    <mergeCell ref="BN324:BP324"/>
    <mergeCell ref="HB325:HD325"/>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AV323:AX323"/>
    <mergeCell ref="AY323:BA323"/>
    <mergeCell ref="BB323:BD323"/>
    <mergeCell ref="BE323:BG323"/>
    <mergeCell ref="BH323:BJ323"/>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BQ323:BS323"/>
    <mergeCell ref="BT323:BV323"/>
    <mergeCell ref="BW323:BY323"/>
    <mergeCell ref="BZ323:CB323"/>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CI321:CK321"/>
    <mergeCell ref="BB321:BD321"/>
    <mergeCell ref="BE321:BG321"/>
    <mergeCell ref="BH321:BJ321"/>
    <mergeCell ref="BK321:BM321"/>
    <mergeCell ref="BN321:BP321"/>
    <mergeCell ref="BQ321:BS321"/>
    <mergeCell ref="CC321:CE321"/>
    <mergeCell ref="CF321:CH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HH321:HJ321"/>
    <mergeCell ref="DA321:DC321"/>
    <mergeCell ref="BT321:BV321"/>
    <mergeCell ref="BW321:BY321"/>
    <mergeCell ref="BZ321:CB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AY319:BA319"/>
    <mergeCell ref="BB319:BD319"/>
    <mergeCell ref="BE319:BG319"/>
    <mergeCell ref="BH319:BJ319"/>
    <mergeCell ref="BK319:BM319"/>
    <mergeCell ref="BN319:BP319"/>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BW319:BY319"/>
    <mergeCell ref="BZ319:CB319"/>
    <mergeCell ref="CC319:CE319"/>
    <mergeCell ref="CF319:CH319"/>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BW317:BY317"/>
    <mergeCell ref="BZ317:CB317"/>
    <mergeCell ref="CC317:CE317"/>
    <mergeCell ref="HK318:HM318"/>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BN317:BP317"/>
    <mergeCell ref="BQ317:BS317"/>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BB315:BD315"/>
    <mergeCell ref="BE315:BG315"/>
    <mergeCell ref="B313:U314"/>
    <mergeCell ref="V313:AA314"/>
    <mergeCell ref="AB313:AF314"/>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HH313:HJ313"/>
    <mergeCell ref="BH314:BJ314"/>
    <mergeCell ref="BK314:BM314"/>
    <mergeCell ref="BQ313:BS313"/>
    <mergeCell ref="CI313:CK313"/>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DA311:DC311"/>
    <mergeCell ref="DD311:DF311"/>
    <mergeCell ref="DG311:DI311"/>
    <mergeCell ref="DJ311:DL311"/>
    <mergeCell ref="DM311:DO311"/>
    <mergeCell ref="DP311:DR311"/>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AG313:AK313"/>
    <mergeCell ref="AL313:AO313"/>
    <mergeCell ref="AP313:AR313"/>
    <mergeCell ref="AS313:AU313"/>
    <mergeCell ref="AV313:AX313"/>
    <mergeCell ref="AY313:BA313"/>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EB310:ED310"/>
    <mergeCell ref="EE310:EG310"/>
    <mergeCell ref="EH310:EJ310"/>
    <mergeCell ref="EK310:EM310"/>
    <mergeCell ref="DJ310:DL310"/>
    <mergeCell ref="DM310:DO310"/>
    <mergeCell ref="DP310:DR310"/>
    <mergeCell ref="DS310:DU310"/>
    <mergeCell ref="CI312:CK312"/>
    <mergeCell ref="CL312:CN312"/>
    <mergeCell ref="BE312:BG312"/>
    <mergeCell ref="HH311:HJ311"/>
    <mergeCell ref="HK311:HM311"/>
    <mergeCell ref="HE311:HG311"/>
    <mergeCell ref="BK311:BM311"/>
    <mergeCell ref="BN311:BP311"/>
    <mergeCell ref="CF311:CH311"/>
    <mergeCell ref="AY311:BA311"/>
    <mergeCell ref="B309:U310"/>
    <mergeCell ref="V309:AA310"/>
    <mergeCell ref="HE309:HG309"/>
    <mergeCell ref="HH309:HJ309"/>
    <mergeCell ref="HK309:HM309"/>
    <mergeCell ref="AG310:AK310"/>
    <mergeCell ref="AL310:AO310"/>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FU309:FW309"/>
    <mergeCell ref="FX309:FZ309"/>
    <mergeCell ref="GA309:GC309"/>
    <mergeCell ref="GD309:GF309"/>
    <mergeCell ref="GG309:GI309"/>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DP309:DR309"/>
    <mergeCell ref="DS309:DU309"/>
    <mergeCell ref="DV309:DX309"/>
    <mergeCell ref="DY309:EA309"/>
    <mergeCell ref="EB309:ED309"/>
    <mergeCell ref="EE309:EG309"/>
    <mergeCell ref="DJ309:DL309"/>
    <mergeCell ref="DM309:DO309"/>
    <mergeCell ref="AP309:BY309"/>
    <mergeCell ref="HH310:HJ310"/>
    <mergeCell ref="HB309:HD309"/>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DV310:DX310"/>
    <mergeCell ref="DY310:EA310"/>
    <mergeCell ref="AB309:AF310"/>
    <mergeCell ref="AG309:AK309"/>
    <mergeCell ref="AL309:AO309"/>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GJ309:GL309"/>
    <mergeCell ref="GM309:GO309"/>
    <mergeCell ref="GP309:GR309"/>
    <mergeCell ref="GS309:GU309"/>
    <mergeCell ref="GV309:GX309"/>
    <mergeCell ref="GY309:HA309"/>
    <mergeCell ref="FR309:FT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DV262:DX262"/>
    <mergeCell ref="DY262:EA262"/>
    <mergeCell ref="EB262:ED262"/>
    <mergeCell ref="EE262:EG262"/>
    <mergeCell ref="EH262:EJ262"/>
    <mergeCell ref="EK262:EM262"/>
    <mergeCell ref="DJ262:DL262"/>
    <mergeCell ref="DM262:DO262"/>
    <mergeCell ref="DP262:DR262"/>
    <mergeCell ref="DS262:DU262"/>
    <mergeCell ref="HE263:HG263"/>
    <mergeCell ref="B259:U260"/>
    <mergeCell ref="V259:AA260"/>
    <mergeCell ref="AB259:AF260"/>
    <mergeCell ref="AL259:AO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DP261:DR261"/>
    <mergeCell ref="DS261:DU261"/>
    <mergeCell ref="DV261:DX261"/>
    <mergeCell ref="DY261:EA261"/>
    <mergeCell ref="EB261:ED261"/>
    <mergeCell ref="EE261:EG261"/>
    <mergeCell ref="DJ261:DL261"/>
    <mergeCell ref="DM261:DO261"/>
    <mergeCell ref="HH262:HJ262"/>
    <mergeCell ref="HK262:HM262"/>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CR259:CT259"/>
    <mergeCell ref="BK259:BM259"/>
    <mergeCell ref="BN259:BP259"/>
    <mergeCell ref="BQ259:BS259"/>
    <mergeCell ref="BT259:BV259"/>
    <mergeCell ref="BW259:BY259"/>
    <mergeCell ref="BZ259:CB259"/>
    <mergeCell ref="AS259:AU259"/>
    <mergeCell ref="AV259:AX259"/>
    <mergeCell ref="AY259:BA259"/>
    <mergeCell ref="BB259:BD259"/>
    <mergeCell ref="BE259:BG259"/>
    <mergeCell ref="FC260:FE260"/>
    <mergeCell ref="FF260:FH260"/>
    <mergeCell ref="FI260:FK260"/>
    <mergeCell ref="FL260:FN260"/>
    <mergeCell ref="FO260:FQ260"/>
    <mergeCell ref="FR260:FT260"/>
    <mergeCell ref="EK260:EM260"/>
    <mergeCell ref="EN260:EP260"/>
    <mergeCell ref="EQ260:ES260"/>
    <mergeCell ref="ET260:EV260"/>
    <mergeCell ref="EW260:EY260"/>
    <mergeCell ref="EZ260:FB260"/>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CO258:CQ258"/>
    <mergeCell ref="BH258:BJ258"/>
    <mergeCell ref="BN258:BP258"/>
    <mergeCell ref="BQ258:BS258"/>
    <mergeCell ref="BT258:BV258"/>
    <mergeCell ref="BW258:BY258"/>
    <mergeCell ref="GY259:HA259"/>
    <mergeCell ref="HB259:HD259"/>
    <mergeCell ref="HE259:HG259"/>
    <mergeCell ref="HH259:HJ259"/>
    <mergeCell ref="HK259:HM259"/>
    <mergeCell ref="CO259:CQ259"/>
    <mergeCell ref="AY260:BA260"/>
    <mergeCell ref="BB260:BD260"/>
    <mergeCell ref="BE260:BG260"/>
    <mergeCell ref="BH260:BJ260"/>
    <mergeCell ref="BK260:BM260"/>
    <mergeCell ref="BN260:BP260"/>
    <mergeCell ref="HB261:HD261"/>
    <mergeCell ref="AG260:AK260"/>
    <mergeCell ref="AL260:AO260"/>
    <mergeCell ref="AP260:AR260"/>
    <mergeCell ref="AS260:AU260"/>
    <mergeCell ref="AV260:AX260"/>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CC259:CE259"/>
    <mergeCell ref="CF259:CH259"/>
    <mergeCell ref="CI259:CK259"/>
    <mergeCell ref="CL259:CN259"/>
    <mergeCell ref="CR257:CT257"/>
    <mergeCell ref="CU257:CW257"/>
    <mergeCell ref="CX257:CZ257"/>
    <mergeCell ref="DA257:DC257"/>
    <mergeCell ref="BT257:BV257"/>
    <mergeCell ref="BW257:BY257"/>
    <mergeCell ref="BZ257:CB257"/>
    <mergeCell ref="CF257:CH257"/>
    <mergeCell ref="CI257:CK257"/>
    <mergeCell ref="BB257:BD257"/>
    <mergeCell ref="BE257:BG257"/>
    <mergeCell ref="BH257:BJ257"/>
    <mergeCell ref="BK257:BM257"/>
    <mergeCell ref="BN257:BP257"/>
    <mergeCell ref="BQ257:BS257"/>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EE256:EG256"/>
    <mergeCell ref="EH256:EJ256"/>
    <mergeCell ref="EK256:EM256"/>
    <mergeCell ref="EN256:EP256"/>
    <mergeCell ref="DJ256:DL256"/>
    <mergeCell ref="DM256:DO256"/>
    <mergeCell ref="DP256:DR256"/>
    <mergeCell ref="DS256:DU256"/>
    <mergeCell ref="DV256:DX256"/>
    <mergeCell ref="BK258:BM258"/>
    <mergeCell ref="B255:U256"/>
    <mergeCell ref="V255:AA256"/>
    <mergeCell ref="AB255:AF256"/>
    <mergeCell ref="AG255:AK255"/>
    <mergeCell ref="AL255:AO255"/>
    <mergeCell ref="HH257:HJ257"/>
    <mergeCell ref="CC257:CE257"/>
    <mergeCell ref="HK257:HM257"/>
    <mergeCell ref="AG258:AK258"/>
    <mergeCell ref="AL258:AO258"/>
    <mergeCell ref="AP258:AR258"/>
    <mergeCell ref="AS258:AU258"/>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GA255:GC255"/>
    <mergeCell ref="GD255:GF255"/>
    <mergeCell ref="GG255:GI255"/>
    <mergeCell ref="GJ255:GL255"/>
    <mergeCell ref="FC255:FE255"/>
    <mergeCell ref="FF255:FH255"/>
    <mergeCell ref="FI255:FK255"/>
    <mergeCell ref="FL255:FN255"/>
    <mergeCell ref="EW255:EY255"/>
    <mergeCell ref="EZ255:FB255"/>
    <mergeCell ref="DS255:DU255"/>
    <mergeCell ref="DV255:DX255"/>
    <mergeCell ref="DY255:EA255"/>
    <mergeCell ref="DM254:DO254"/>
    <mergeCell ref="DP254:DR254"/>
    <mergeCell ref="DS254:DU254"/>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DY256:EA256"/>
    <mergeCell ref="EB256:ED256"/>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AS252:AU252"/>
    <mergeCell ref="AV252:AX252"/>
    <mergeCell ref="CC252:CE252"/>
    <mergeCell ref="HE252:HG252"/>
    <mergeCell ref="HH252:HJ252"/>
    <mergeCell ref="HK252:HM252"/>
    <mergeCell ref="DJ252:DL252"/>
    <mergeCell ref="DM252:DO252"/>
    <mergeCell ref="DP252:DR252"/>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DV254:DX254"/>
    <mergeCell ref="DY254:EA254"/>
    <mergeCell ref="HH251:HJ251"/>
    <mergeCell ref="CI251:CK251"/>
    <mergeCell ref="CL251:CN251"/>
    <mergeCell ref="CO251:CQ251"/>
    <mergeCell ref="CR251:CT251"/>
    <mergeCell ref="BK251:BM251"/>
    <mergeCell ref="BN251:BP251"/>
    <mergeCell ref="BQ251:BS251"/>
    <mergeCell ref="BT251:BV251"/>
    <mergeCell ref="BW251:BY251"/>
    <mergeCell ref="BZ251:CB251"/>
    <mergeCell ref="AS251:AU251"/>
    <mergeCell ref="EQ251:ES251"/>
    <mergeCell ref="ET251:EV251"/>
    <mergeCell ref="HE255:HG255"/>
    <mergeCell ref="B253:U254"/>
    <mergeCell ref="V253:AA254"/>
    <mergeCell ref="AB253:AF254"/>
    <mergeCell ref="EB255:ED255"/>
    <mergeCell ref="EE255:EG255"/>
    <mergeCell ref="EH255:EJ255"/>
    <mergeCell ref="DJ255:DL255"/>
    <mergeCell ref="DM255:DO255"/>
    <mergeCell ref="DP255:DR255"/>
    <mergeCell ref="AL253:AO253"/>
    <mergeCell ref="DJ253:DL253"/>
    <mergeCell ref="DM253:D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AG253:AK253"/>
    <mergeCell ref="CF252:CH252"/>
    <mergeCell ref="FO251:FQ251"/>
    <mergeCell ref="BZ254:DI254"/>
    <mergeCell ref="EQ252:ES252"/>
    <mergeCell ref="ET252:EV252"/>
    <mergeCell ref="EW252:EY252"/>
    <mergeCell ref="EZ252:FB252"/>
    <mergeCell ref="DS252:DU252"/>
    <mergeCell ref="DV252:DX252"/>
    <mergeCell ref="DY252:EA252"/>
    <mergeCell ref="EB252:ED252"/>
    <mergeCell ref="EE252:EG252"/>
    <mergeCell ref="FF253:FH253"/>
    <mergeCell ref="FI253:FK253"/>
    <mergeCell ref="EB254:ED254"/>
    <mergeCell ref="EE254:EG254"/>
    <mergeCell ref="EH254:EJ254"/>
    <mergeCell ref="EK254:EM254"/>
    <mergeCell ref="DJ254:DL254"/>
    <mergeCell ref="HB255:HD255"/>
    <mergeCell ref="FU255:FW255"/>
    <mergeCell ref="FX255:FZ255"/>
    <mergeCell ref="AG252:AK252"/>
    <mergeCell ref="AL252:AO252"/>
    <mergeCell ref="AP252:AR252"/>
    <mergeCell ref="GJ252:GL252"/>
    <mergeCell ref="FC252:FE252"/>
    <mergeCell ref="FF252:FH252"/>
    <mergeCell ref="FI252:FK252"/>
    <mergeCell ref="FL252:FN252"/>
    <mergeCell ref="FO252:FQ252"/>
    <mergeCell ref="FR252:FT252"/>
    <mergeCell ref="EK252:EM252"/>
    <mergeCell ref="EN252:EP252"/>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GV250:GX250"/>
    <mergeCell ref="GY250:HA250"/>
    <mergeCell ref="BN250:BP250"/>
    <mergeCell ref="BQ250:BS250"/>
    <mergeCell ref="BT250:BV250"/>
    <mergeCell ref="BW250:BY250"/>
    <mergeCell ref="DM250:DO250"/>
    <mergeCell ref="DP250:DR250"/>
    <mergeCell ref="BT249:BV249"/>
    <mergeCell ref="BW249:BY249"/>
    <mergeCell ref="BZ249:CB249"/>
    <mergeCell ref="CC249:CE249"/>
    <mergeCell ref="CO252:CQ252"/>
    <mergeCell ref="HB251:HD251"/>
    <mergeCell ref="GS248:GU248"/>
    <mergeCell ref="GV248:GX248"/>
    <mergeCell ref="GY248:HA248"/>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K253:EM253"/>
    <mergeCell ref="EN253:EP253"/>
    <mergeCell ref="EQ253:ES253"/>
    <mergeCell ref="ET253:EV253"/>
    <mergeCell ref="EW253:EY253"/>
    <mergeCell ref="DP253:DR253"/>
    <mergeCell ref="DS253:DU253"/>
    <mergeCell ref="DV253:DX253"/>
    <mergeCell ref="DY253:EA253"/>
    <mergeCell ref="EB253:ED253"/>
    <mergeCell ref="EE253:EG253"/>
    <mergeCell ref="CR252:CT252"/>
    <mergeCell ref="CU252:CW252"/>
    <mergeCell ref="CX252:CZ252"/>
    <mergeCell ref="FL253:FN253"/>
    <mergeCell ref="FO253:FQ253"/>
    <mergeCell ref="EH253:EJ253"/>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D249:DF249"/>
    <mergeCell ref="DG249:DI249"/>
    <mergeCell ref="GD248:GF248"/>
    <mergeCell ref="GG248:GI248"/>
    <mergeCell ref="GJ248:GL248"/>
    <mergeCell ref="GM248:GO248"/>
    <mergeCell ref="GP248:GR248"/>
    <mergeCell ref="FI248:FK248"/>
    <mergeCell ref="FL248:FN248"/>
    <mergeCell ref="BZ252:CB252"/>
    <mergeCell ref="GA251:GC251"/>
    <mergeCell ref="GD251:GF251"/>
    <mergeCell ref="EW251:EY251"/>
    <mergeCell ref="EZ251:FB251"/>
    <mergeCell ref="FC251:FE251"/>
    <mergeCell ref="FF251:FH251"/>
    <mergeCell ref="GV251:GX251"/>
    <mergeCell ref="HB250:HD250"/>
    <mergeCell ref="DM249:DO249"/>
    <mergeCell ref="DP249:DR249"/>
    <mergeCell ref="DS249:DU249"/>
    <mergeCell ref="HE250:HG250"/>
    <mergeCell ref="HH250:HJ250"/>
    <mergeCell ref="HK250:HM250"/>
    <mergeCell ref="GD250:GF250"/>
    <mergeCell ref="GG250:GI250"/>
    <mergeCell ref="HH249:HJ249"/>
    <mergeCell ref="CL249:CN249"/>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GS251:GU251"/>
    <mergeCell ref="GY251:HA251"/>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FR251:FT251"/>
    <mergeCell ref="GG251:GI251"/>
    <mergeCell ref="GJ251:GL251"/>
    <mergeCell ref="GM251:GO251"/>
    <mergeCell ref="GP251:GR251"/>
    <mergeCell ref="HK249:HM249"/>
    <mergeCell ref="FI251:FK251"/>
    <mergeCell ref="FL251:FN251"/>
    <mergeCell ref="EE251:EG251"/>
    <mergeCell ref="HK251:HM251"/>
    <mergeCell ref="HE251:HG251"/>
    <mergeCell ref="FO248:FQ248"/>
    <mergeCell ref="FR248:FT248"/>
    <mergeCell ref="FU248:FW248"/>
    <mergeCell ref="FX248:FZ248"/>
    <mergeCell ref="EQ248:ES248"/>
    <mergeCell ref="ET248:EV248"/>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DD252:DF252"/>
    <mergeCell ref="DG252:DI252"/>
    <mergeCell ref="BH250:BJ250"/>
    <mergeCell ref="BK250:BM250"/>
    <mergeCell ref="DJ249:DL249"/>
    <mergeCell ref="BE248:BG248"/>
    <mergeCell ref="BH248:BJ248"/>
    <mergeCell ref="BK248:BM248"/>
    <mergeCell ref="BN248:BP248"/>
    <mergeCell ref="BQ248:BS248"/>
    <mergeCell ref="BT248:BV248"/>
    <mergeCell ref="BQ252:BS252"/>
    <mergeCell ref="BT252:BV252"/>
    <mergeCell ref="BW252:BY252"/>
    <mergeCell ref="FU251:FW251"/>
    <mergeCell ref="FX251:FZ251"/>
    <mergeCell ref="CI252:CK252"/>
    <mergeCell ref="CL252:CN252"/>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DA247:DC247"/>
    <mergeCell ref="DD247:DF247"/>
    <mergeCell ref="DG247:DI247"/>
    <mergeCell ref="DJ247:DL247"/>
    <mergeCell ref="DM247:DO247"/>
    <mergeCell ref="DP247:DR247"/>
    <mergeCell ref="CI247:CK247"/>
    <mergeCell ref="CL248:CN248"/>
    <mergeCell ref="HB248:HD248"/>
    <mergeCell ref="HE248:HG248"/>
    <mergeCell ref="HH248:HJ248"/>
    <mergeCell ref="GA248:GC248"/>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DS236:DU236"/>
    <mergeCell ref="DV236:DX236"/>
    <mergeCell ref="DY236:EA236"/>
    <mergeCell ref="EB236:ED236"/>
    <mergeCell ref="EE236:EG236"/>
    <mergeCell ref="EH236:EJ236"/>
    <mergeCell ref="DJ236:DL236"/>
    <mergeCell ref="DM236:DO236"/>
    <mergeCell ref="DP236:DR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BZ236:DI236"/>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DM235:DO235"/>
    <mergeCell ref="DP235:DR235"/>
    <mergeCell ref="DS235:DU235"/>
    <mergeCell ref="DV235:DX235"/>
    <mergeCell ref="DY235:EA235"/>
    <mergeCell ref="EB235:ED235"/>
    <mergeCell ref="DJ235:DL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CR85:CT85"/>
    <mergeCell ref="CU85:CW85"/>
    <mergeCell ref="CX85:CZ85"/>
    <mergeCell ref="DA85:DC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GY85:HA85"/>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J72:DL72"/>
    <mergeCell ref="GY84:HA84"/>
    <mergeCell ref="HB84:HD84"/>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EQ71:ES71"/>
    <mergeCell ref="ET71:EV71"/>
    <mergeCell ref="EW71:EY71"/>
    <mergeCell ref="DP71:DR71"/>
    <mergeCell ref="DS71:DU71"/>
    <mergeCell ref="DV71:DX71"/>
    <mergeCell ref="DY71:EA71"/>
    <mergeCell ref="EB71:ED71"/>
    <mergeCell ref="EE71:EG71"/>
    <mergeCell ref="DJ71:DL71"/>
    <mergeCell ref="DM71:DO71"/>
    <mergeCell ref="HH72:HJ72"/>
    <mergeCell ref="BZ72:DI72"/>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HE71:HG71"/>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HK61:HM61"/>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J54:DL54"/>
    <mergeCell ref="DM54:DO54"/>
    <mergeCell ref="DP54:DR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DS53:DU53"/>
    <mergeCell ref="DV53:DX53"/>
    <mergeCell ref="DY53:EA53"/>
    <mergeCell ref="EB53:ED53"/>
    <mergeCell ref="DJ53:DL53"/>
    <mergeCell ref="HE54:HG54"/>
    <mergeCell ref="HH54:HJ54"/>
    <mergeCell ref="HK54:HM54"/>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GY53:HA53"/>
    <mergeCell ref="HB53:HD53"/>
    <mergeCell ref="HE53:HG53"/>
    <mergeCell ref="HH53:HJ53"/>
    <mergeCell ref="BZ52:DI52"/>
    <mergeCell ref="BZ54:DI54"/>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J51:DL51"/>
    <mergeCell ref="DM51:DO51"/>
    <mergeCell ref="DP51:DR51"/>
    <mergeCell ref="DS51:DU51"/>
    <mergeCell ref="V51:AA52"/>
    <mergeCell ref="AB51:AF52"/>
    <mergeCell ref="AG51:AK51"/>
    <mergeCell ref="AL51:AO51"/>
    <mergeCell ref="GV52:GX52"/>
    <mergeCell ref="GY52:HA52"/>
    <mergeCell ref="FX53:FZ53"/>
    <mergeCell ref="GA53:GC53"/>
    <mergeCell ref="FC53:FE53"/>
    <mergeCell ref="FF53:FH53"/>
    <mergeCell ref="FI53:FK53"/>
    <mergeCell ref="FL53:FN53"/>
    <mergeCell ref="EE53:EG53"/>
    <mergeCell ref="EH53:EJ53"/>
    <mergeCell ref="EK53:EM53"/>
    <mergeCell ref="EN53:EP53"/>
    <mergeCell ref="EQ53:ES53"/>
    <mergeCell ref="ET53:EV53"/>
    <mergeCell ref="DM53:DO53"/>
    <mergeCell ref="DP53:DR53"/>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DP47:DR47"/>
    <mergeCell ref="DS47:DU47"/>
    <mergeCell ref="DV47:DX47"/>
    <mergeCell ref="DY47:EA47"/>
    <mergeCell ref="EB47:ED47"/>
    <mergeCell ref="EE47:EG47"/>
    <mergeCell ref="DJ47:DL47"/>
    <mergeCell ref="DM47:DO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BQ45:BS45"/>
    <mergeCell ref="BT45:BV45"/>
    <mergeCell ref="BW45:BY45"/>
    <mergeCell ref="BZ45:CB45"/>
    <mergeCell ref="AS45:AU45"/>
    <mergeCell ref="AV45:AX45"/>
    <mergeCell ref="AY45:BA45"/>
    <mergeCell ref="BB45:BD45"/>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CF44:CH44"/>
    <mergeCell ref="CI44:CK44"/>
    <mergeCell ref="CL44:CN44"/>
    <mergeCell ref="CO44:CQ44"/>
    <mergeCell ref="BT44:BV44"/>
    <mergeCell ref="BW44:BY44"/>
    <mergeCell ref="GY45:HA45"/>
    <mergeCell ref="HB45:HD45"/>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CO45:CQ45"/>
    <mergeCell ref="CR45:CT45"/>
    <mergeCell ref="BK45:BM45"/>
    <mergeCell ref="BN45:BP45"/>
    <mergeCell ref="BB43:BD43"/>
    <mergeCell ref="BE43:BG43"/>
    <mergeCell ref="BH43:BJ43"/>
    <mergeCell ref="BK43:BM43"/>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BH44:BJ44"/>
    <mergeCell ref="BK44:BM44"/>
    <mergeCell ref="BN44:BP44"/>
    <mergeCell ref="BQ44:BS44"/>
    <mergeCell ref="BT42:BV42"/>
    <mergeCell ref="HH43:HJ43"/>
    <mergeCell ref="B41:U42"/>
    <mergeCell ref="V41:AA42"/>
    <mergeCell ref="AB41:AF42"/>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BK41:BM41"/>
    <mergeCell ref="BN41:BP41"/>
    <mergeCell ref="HK42:HM42"/>
    <mergeCell ref="AG41:AK41"/>
    <mergeCell ref="AL41:AO41"/>
    <mergeCell ref="AP41:AR41"/>
    <mergeCell ref="BH42:BJ42"/>
    <mergeCell ref="BK42:BM42"/>
    <mergeCell ref="BN42:BP42"/>
    <mergeCell ref="BQ42:BS42"/>
    <mergeCell ref="CL41:CN41"/>
    <mergeCell ref="CO41:CQ41"/>
    <mergeCell ref="CR41:CT41"/>
    <mergeCell ref="CU41:CW41"/>
    <mergeCell ref="BZ43:CB43"/>
    <mergeCell ref="CC43:CE43"/>
    <mergeCell ref="CF43:CH43"/>
    <mergeCell ref="CI43:CK43"/>
    <mergeCell ref="B39:U40"/>
    <mergeCell ref="V39:AA40"/>
    <mergeCell ref="AB39:AF40"/>
    <mergeCell ref="HE41:HG41"/>
    <mergeCell ref="HE39:HG39"/>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DJ39:DL39"/>
    <mergeCell ref="DM39:DO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GA40:GC40"/>
    <mergeCell ref="BZ42:CB42"/>
    <mergeCell ref="CC42:CE42"/>
    <mergeCell ref="CF42:CH42"/>
    <mergeCell ref="CI42:CK42"/>
    <mergeCell ref="FX38:FZ38"/>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DA41:DC41"/>
    <mergeCell ref="DD41:DF41"/>
    <mergeCell ref="DG41:DI41"/>
    <mergeCell ref="BZ38:DI38"/>
    <mergeCell ref="CR35:CT35"/>
    <mergeCell ref="CU35:CW35"/>
    <mergeCell ref="CX35:CZ35"/>
    <mergeCell ref="DA35:DC35"/>
    <mergeCell ref="HB39:HD39"/>
    <mergeCell ref="AP39:BY39"/>
    <mergeCell ref="AS35:AU35"/>
    <mergeCell ref="FF38:FH38"/>
    <mergeCell ref="FI38:FK38"/>
    <mergeCell ref="FL38:FN38"/>
    <mergeCell ref="GV38:GX38"/>
    <mergeCell ref="GY38:HA38"/>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HB35:HD35"/>
    <mergeCell ref="GM35:GO35"/>
    <mergeCell ref="FF35:FH35"/>
    <mergeCell ref="FI35:FK35"/>
    <mergeCell ref="FL35:FN35"/>
    <mergeCell ref="FO35:FQ35"/>
    <mergeCell ref="FR35:FT35"/>
    <mergeCell ref="FU35:FW35"/>
    <mergeCell ref="EN35:EP35"/>
    <mergeCell ref="EQ35:ES35"/>
    <mergeCell ref="ET35:EV35"/>
    <mergeCell ref="EW35:EY35"/>
    <mergeCell ref="AP37:BY37"/>
    <mergeCell ref="BN35:BP35"/>
    <mergeCell ref="HK38:HM38"/>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GD40:GF40"/>
    <mergeCell ref="GG40:GI40"/>
    <mergeCell ref="GJ40:GL40"/>
    <mergeCell ref="GM40:GO40"/>
    <mergeCell ref="EW38:EY38"/>
    <mergeCell ref="EZ38:FB38"/>
    <mergeCell ref="DS38:DU38"/>
    <mergeCell ref="DV38:DX38"/>
    <mergeCell ref="DY38:EA38"/>
    <mergeCell ref="EB38:ED38"/>
    <mergeCell ref="EE38:EG38"/>
    <mergeCell ref="EH38:EJ38"/>
    <mergeCell ref="DJ38:DL38"/>
    <mergeCell ref="DM38:DO38"/>
    <mergeCell ref="DP38:DR38"/>
    <mergeCell ref="BZ40:CB40"/>
    <mergeCell ref="AP38:BY38"/>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B37:U38"/>
    <mergeCell ref="V37:AA38"/>
    <mergeCell ref="AB37:AF38"/>
    <mergeCell ref="DS36:DU36"/>
    <mergeCell ref="DV36:DX36"/>
    <mergeCell ref="DY36:EA36"/>
    <mergeCell ref="HK37:HM37"/>
    <mergeCell ref="AG38:AK38"/>
    <mergeCell ref="AL38:AO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DJ37:DL37"/>
    <mergeCell ref="HE38:HG38"/>
    <mergeCell ref="HH38:HJ38"/>
    <mergeCell ref="CL35:CN35"/>
    <mergeCell ref="CO35:CQ35"/>
    <mergeCell ref="HK35:HM35"/>
    <mergeCell ref="BT35:BV35"/>
    <mergeCell ref="BW35:BY35"/>
    <mergeCell ref="BZ35:CB35"/>
    <mergeCell ref="CC35:CE35"/>
    <mergeCell ref="CF35:CH35"/>
    <mergeCell ref="BH35:BJ35"/>
    <mergeCell ref="FO38:FQ38"/>
    <mergeCell ref="FR38:FT38"/>
    <mergeCell ref="EK38:EM38"/>
    <mergeCell ref="EN38:EP38"/>
    <mergeCell ref="EQ38:ES38"/>
    <mergeCell ref="ET38:EV38"/>
    <mergeCell ref="BW34:BY34"/>
    <mergeCell ref="BZ34:CB34"/>
    <mergeCell ref="CC34:CE34"/>
    <mergeCell ref="CF34:CH34"/>
    <mergeCell ref="CI34:CK34"/>
    <mergeCell ref="CL34:CN34"/>
    <mergeCell ref="CR36:CT36"/>
    <mergeCell ref="CU36:CW36"/>
    <mergeCell ref="CX36:CZ36"/>
    <mergeCell ref="HK36:HM36"/>
    <mergeCell ref="GD36:GF36"/>
    <mergeCell ref="GG36:GI36"/>
    <mergeCell ref="GJ36:GL36"/>
    <mergeCell ref="GM36:GO36"/>
    <mergeCell ref="BZ47:DI47"/>
    <mergeCell ref="BZ71:DI71"/>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BZ39:DI39"/>
    <mergeCell ref="AP337:BY337"/>
    <mergeCell ref="AP48:BY48"/>
    <mergeCell ref="AP72:BY72"/>
    <mergeCell ref="AP236:BY236"/>
    <mergeCell ref="AP254:BY254"/>
    <mergeCell ref="AP256:BY256"/>
    <mergeCell ref="AP262:BY262"/>
    <mergeCell ref="AP310:BY310"/>
    <mergeCell ref="AP332:BY332"/>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HH36:HJ36"/>
    <mergeCell ref="HB38:HD38"/>
    <mergeCell ref="FU38:FW38"/>
    <mergeCell ref="GA38:GC38"/>
    <mergeCell ref="GD38:GF38"/>
    <mergeCell ref="GG38:GI38"/>
    <mergeCell ref="GJ38:GL38"/>
    <mergeCell ref="FC38:FE38"/>
    <mergeCell ref="HE35:HG35"/>
    <mergeCell ref="FX35:FZ35"/>
    <mergeCell ref="GA35:GC35"/>
    <mergeCell ref="GD35:GF35"/>
    <mergeCell ref="GG35:GI35"/>
    <mergeCell ref="GJ35:GL35"/>
    <mergeCell ref="EZ35:FB35"/>
    <mergeCell ref="AV35:AX35"/>
    <mergeCell ref="AY35:BA35"/>
    <mergeCell ref="BZ332:DI332"/>
    <mergeCell ref="BZ310:DI310"/>
    <mergeCell ref="AP338:BY338"/>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BZ41:CB41"/>
    <mergeCell ref="CC41:CE41"/>
    <mergeCell ref="CF41:CH41"/>
    <mergeCell ref="CI41:CK41"/>
    <mergeCell ref="CO34:CQ34"/>
    <mergeCell ref="CR34:CT34"/>
    <mergeCell ref="CU34:CW34"/>
    <mergeCell ref="CX34:CZ34"/>
    <mergeCell ref="DA34:DC34"/>
    <mergeCell ref="DD34:DF34"/>
    <mergeCell ref="DY34:EA34"/>
    <mergeCell ref="EB34:ED34"/>
    <mergeCell ref="EE34:EG34"/>
    <mergeCell ref="EH34:EJ34"/>
    <mergeCell ref="EK34:EM34"/>
    <mergeCell ref="EN34:EP34"/>
    <mergeCell ref="DG34:DI34"/>
    <mergeCell ref="DJ34:DL34"/>
    <mergeCell ref="DM34:DO34"/>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topLeftCell="Q193" zoomScale="90" zoomScaleNormal="90" workbookViewId="0"/>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02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02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02 (PROG)'!O25:BW25</f>
        <v>GERENCIA DEL DÍA A DÍA</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02 (PROG)'!O26:Q26</f>
        <v>LE 02</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02 (PROG)'!O27:Q27</f>
        <v>0.4</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29" t="s">
        <v>36</v>
      </c>
      <c r="D28" s="129"/>
      <c r="E28" s="129"/>
      <c r="F28" s="129"/>
      <c r="G28" s="129"/>
      <c r="H28" s="129"/>
      <c r="I28" s="129"/>
      <c r="J28" s="129"/>
      <c r="K28" s="129"/>
      <c r="L28" s="129"/>
      <c r="M28" s="129"/>
      <c r="N28" s="129"/>
      <c r="O28" s="65"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02 (PROG)'!O29:R29</f>
        <v>LE 02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02 (PROG)'!O30:Q30</f>
        <v>0.05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02 (PROG)'!O31:BW31</f>
        <v>Gerente Empresa Social del Estado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18" customHeight="1" x14ac:dyDescent="0.2">
      <c r="A34" s="37"/>
      <c r="B34" s="286" t="str">
        <f>'LE 02 (PROG)'!B35</f>
        <v>Planificar el proceso de contratación y formular el Plan de Compras.</v>
      </c>
      <c r="C34" s="287"/>
      <c r="D34" s="287"/>
      <c r="E34" s="287"/>
      <c r="F34" s="287"/>
      <c r="G34" s="287"/>
      <c r="H34" s="287"/>
      <c r="I34" s="287"/>
      <c r="J34" s="287"/>
      <c r="K34" s="287"/>
      <c r="L34" s="287"/>
      <c r="M34" s="287"/>
      <c r="N34" s="287"/>
      <c r="O34" s="287"/>
      <c r="P34" s="287"/>
      <c r="Q34" s="287"/>
      <c r="R34" s="287"/>
      <c r="S34" s="287"/>
      <c r="T34" s="287"/>
      <c r="U34" s="288"/>
      <c r="V34" s="289" t="str">
        <f>'LE 02 (PROG)'!V35</f>
        <v>LE 02 OB 01 AC 01</v>
      </c>
      <c r="W34" s="290"/>
      <c r="X34" s="290"/>
      <c r="Y34" s="290"/>
      <c r="Z34" s="290"/>
      <c r="AA34" s="291"/>
      <c r="AB34" s="292">
        <f>'LE 02 (PROG)'!AB35</f>
        <v>1.3799999999999999E-3</v>
      </c>
      <c r="AC34" s="293"/>
      <c r="AD34" s="293"/>
      <c r="AE34" s="293"/>
      <c r="AF34" s="293"/>
      <c r="AG34" s="294"/>
      <c r="AH34" s="295">
        <f>'LE 02 (PROG)'!AL35</f>
        <v>2</v>
      </c>
      <c r="AI34" s="296"/>
      <c r="AJ34" s="296"/>
      <c r="AK34" s="296"/>
      <c r="AL34" s="296"/>
      <c r="AM34" s="297"/>
      <c r="AN34" s="298">
        <f>'LE 02 (PROG)'!AL36</f>
        <v>1.5</v>
      </c>
      <c r="AO34" s="299"/>
      <c r="AP34" s="299"/>
      <c r="AQ34" s="299"/>
      <c r="AR34" s="299"/>
      <c r="AS34" s="300"/>
      <c r="AT34" s="301">
        <f>IF(AH34=0,"",(AN34*1)/AH34)</f>
        <v>0.75</v>
      </c>
      <c r="AU34" s="302"/>
      <c r="AV34" s="302"/>
      <c r="AW34" s="302"/>
      <c r="AX34" s="302"/>
      <c r="AY34" s="303"/>
      <c r="AZ34" s="304">
        <f>AB34*100</f>
        <v>0.13799999999999998</v>
      </c>
      <c r="BA34" s="305"/>
      <c r="BB34" s="305"/>
      <c r="BC34" s="305"/>
      <c r="BD34" s="305"/>
      <c r="BE34" s="305"/>
      <c r="BF34" s="306"/>
      <c r="BG34" s="307">
        <f>IF(AH34=0,(AZ34),((AT34*AB34)*100))</f>
        <v>0.10349999999999999</v>
      </c>
      <c r="BH34" s="308"/>
      <c r="BI34" s="308"/>
      <c r="BJ34" s="308"/>
      <c r="BK34" s="308"/>
      <c r="BL34" s="308"/>
      <c r="BM34" s="309"/>
    </row>
    <row r="35" spans="1:65" ht="35.25" customHeight="1" x14ac:dyDescent="0.2">
      <c r="A35" s="37"/>
      <c r="B35" s="268" t="str">
        <f>'LE 02 (PROG)'!B37</f>
        <v>Evaluar las propuestas de contratos presentadas por las Entidades Responsables de Pago (ERP), previo a la suscripción de los contratos.</v>
      </c>
      <c r="C35" s="269"/>
      <c r="D35" s="269"/>
      <c r="E35" s="269"/>
      <c r="F35" s="269"/>
      <c r="G35" s="269"/>
      <c r="H35" s="269"/>
      <c r="I35" s="269"/>
      <c r="J35" s="269"/>
      <c r="K35" s="269"/>
      <c r="L35" s="269"/>
      <c r="M35" s="269"/>
      <c r="N35" s="269"/>
      <c r="O35" s="269"/>
      <c r="P35" s="269"/>
      <c r="Q35" s="269"/>
      <c r="R35" s="269"/>
      <c r="S35" s="269"/>
      <c r="T35" s="269"/>
      <c r="U35" s="270"/>
      <c r="V35" s="271" t="str">
        <f>'LE 02 (PROG)'!V37</f>
        <v>LE 02 OB 01 AC 02</v>
      </c>
      <c r="W35" s="272"/>
      <c r="X35" s="272"/>
      <c r="Y35" s="272"/>
      <c r="Z35" s="272"/>
      <c r="AA35" s="273"/>
      <c r="AB35" s="274">
        <f>'LE 02 (PROG)'!AB37</f>
        <v>8.8000000000000003E-4</v>
      </c>
      <c r="AC35" s="275"/>
      <c r="AD35" s="275"/>
      <c r="AE35" s="275"/>
      <c r="AF35" s="275"/>
      <c r="AG35" s="276"/>
      <c r="AH35" s="277">
        <f>'LE 02 (PROG)'!AL37</f>
        <v>2</v>
      </c>
      <c r="AI35" s="278"/>
      <c r="AJ35" s="278"/>
      <c r="AK35" s="278"/>
      <c r="AL35" s="278"/>
      <c r="AM35" s="279"/>
      <c r="AN35" s="280">
        <f>'LE 02 (PROG)'!AL38</f>
        <v>2</v>
      </c>
      <c r="AO35" s="281"/>
      <c r="AP35" s="281"/>
      <c r="AQ35" s="281"/>
      <c r="AR35" s="281"/>
      <c r="AS35" s="282"/>
      <c r="AT35" s="283">
        <f t="shared" ref="AT35:AT52" si="0">IF(AH35=0,"",(AN35*1)/AH35)</f>
        <v>1</v>
      </c>
      <c r="AU35" s="284"/>
      <c r="AV35" s="284"/>
      <c r="AW35" s="284"/>
      <c r="AX35" s="284"/>
      <c r="AY35" s="285"/>
      <c r="AZ35" s="238">
        <f t="shared" ref="AZ35:AZ52" si="1">AB35*100</f>
        <v>8.8000000000000009E-2</v>
      </c>
      <c r="BA35" s="239"/>
      <c r="BB35" s="239"/>
      <c r="BC35" s="239"/>
      <c r="BD35" s="239"/>
      <c r="BE35" s="239"/>
      <c r="BF35" s="240"/>
      <c r="BG35" s="241">
        <f t="shared" ref="BG35:BG52" si="2">IF(AH35=0,(AZ35),((AT35*AB35)*100))</f>
        <v>8.8000000000000009E-2</v>
      </c>
      <c r="BH35" s="242"/>
      <c r="BI35" s="242"/>
      <c r="BJ35" s="242"/>
      <c r="BK35" s="242"/>
      <c r="BL35" s="242"/>
      <c r="BM35" s="243"/>
    </row>
    <row r="36" spans="1:65" ht="35.25" customHeight="1" x14ac:dyDescent="0.2">
      <c r="A36" s="37"/>
      <c r="B36" s="244" t="str">
        <f>'LE 02 (PROG)'!B39</f>
        <v>Perfeccionar contratos de prestación de servicios de salud con las Entidades Responsables de Pago (ERP).</v>
      </c>
      <c r="C36" s="245"/>
      <c r="D36" s="245"/>
      <c r="E36" s="245"/>
      <c r="F36" s="245"/>
      <c r="G36" s="245"/>
      <c r="H36" s="245"/>
      <c r="I36" s="245"/>
      <c r="J36" s="245"/>
      <c r="K36" s="245"/>
      <c r="L36" s="245"/>
      <c r="M36" s="245"/>
      <c r="N36" s="245"/>
      <c r="O36" s="245"/>
      <c r="P36" s="245"/>
      <c r="Q36" s="245"/>
      <c r="R36" s="245"/>
      <c r="S36" s="245"/>
      <c r="T36" s="245"/>
      <c r="U36" s="246"/>
      <c r="V36" s="247" t="str">
        <f>'LE 02 (PROG)'!V39</f>
        <v>LE 02 OB 01 AC 03</v>
      </c>
      <c r="W36" s="248"/>
      <c r="X36" s="248"/>
      <c r="Y36" s="248"/>
      <c r="Z36" s="248"/>
      <c r="AA36" s="249"/>
      <c r="AB36" s="250">
        <f>'LE 02 (PROG)'!AB39</f>
        <v>4.0999999999999999E-4</v>
      </c>
      <c r="AC36" s="251"/>
      <c r="AD36" s="251"/>
      <c r="AE36" s="251"/>
      <c r="AF36" s="251"/>
      <c r="AG36" s="252"/>
      <c r="AH36" s="253">
        <f>'LE 02 (PROG)'!AL39</f>
        <v>8</v>
      </c>
      <c r="AI36" s="254"/>
      <c r="AJ36" s="254"/>
      <c r="AK36" s="254"/>
      <c r="AL36" s="254"/>
      <c r="AM36" s="255"/>
      <c r="AN36" s="256">
        <f>'LE 02 (PROG)'!AL40</f>
        <v>9</v>
      </c>
      <c r="AO36" s="257"/>
      <c r="AP36" s="257"/>
      <c r="AQ36" s="257"/>
      <c r="AR36" s="257"/>
      <c r="AS36" s="258"/>
      <c r="AT36" s="259">
        <f t="shared" si="0"/>
        <v>1.125</v>
      </c>
      <c r="AU36" s="260"/>
      <c r="AV36" s="260"/>
      <c r="AW36" s="260"/>
      <c r="AX36" s="260"/>
      <c r="AY36" s="261"/>
      <c r="AZ36" s="262">
        <f t="shared" si="1"/>
        <v>4.1000000000000002E-2</v>
      </c>
      <c r="BA36" s="263"/>
      <c r="BB36" s="263"/>
      <c r="BC36" s="263"/>
      <c r="BD36" s="263"/>
      <c r="BE36" s="263"/>
      <c r="BF36" s="264"/>
      <c r="BG36" s="265">
        <f t="shared" si="2"/>
        <v>4.6124999999999999E-2</v>
      </c>
      <c r="BH36" s="266"/>
      <c r="BI36" s="266"/>
      <c r="BJ36" s="266"/>
      <c r="BK36" s="266"/>
      <c r="BL36" s="266"/>
      <c r="BM36" s="267"/>
    </row>
    <row r="37" spans="1:65" ht="35.25" customHeight="1" x14ac:dyDescent="0.2">
      <c r="A37" s="37"/>
      <c r="B37" s="268" t="str">
        <f>'LE 02 (PROG)'!B41</f>
        <v>Realizar seguimiento a los contratos de prestación de servicios de salud, valorando costos vs ingresos.</v>
      </c>
      <c r="C37" s="269"/>
      <c r="D37" s="269"/>
      <c r="E37" s="269"/>
      <c r="F37" s="269"/>
      <c r="G37" s="269"/>
      <c r="H37" s="269"/>
      <c r="I37" s="269"/>
      <c r="J37" s="269"/>
      <c r="K37" s="269"/>
      <c r="L37" s="269"/>
      <c r="M37" s="269"/>
      <c r="N37" s="269"/>
      <c r="O37" s="269"/>
      <c r="P37" s="269"/>
      <c r="Q37" s="269"/>
      <c r="R37" s="269"/>
      <c r="S37" s="269"/>
      <c r="T37" s="269"/>
      <c r="U37" s="270"/>
      <c r="V37" s="271" t="str">
        <f>'LE 02 (PROG)'!V41</f>
        <v>LE 02 OB 01 AC 04</v>
      </c>
      <c r="W37" s="272"/>
      <c r="X37" s="272"/>
      <c r="Y37" s="272"/>
      <c r="Z37" s="272"/>
      <c r="AA37" s="273"/>
      <c r="AB37" s="274">
        <f>'LE 02 (PROG)'!AB41</f>
        <v>0</v>
      </c>
      <c r="AC37" s="275"/>
      <c r="AD37" s="275"/>
      <c r="AE37" s="275"/>
      <c r="AF37" s="275"/>
      <c r="AG37" s="276"/>
      <c r="AH37" s="277">
        <f>'LE 02 (PROG)'!AL41</f>
        <v>16</v>
      </c>
      <c r="AI37" s="278"/>
      <c r="AJ37" s="278"/>
      <c r="AK37" s="278"/>
      <c r="AL37" s="278"/>
      <c r="AM37" s="279"/>
      <c r="AN37" s="280">
        <f>'LE 02 (PROG)'!AL42</f>
        <v>11</v>
      </c>
      <c r="AO37" s="281"/>
      <c r="AP37" s="281"/>
      <c r="AQ37" s="281"/>
      <c r="AR37" s="281"/>
      <c r="AS37" s="282"/>
      <c r="AT37" s="283">
        <f t="shared" si="0"/>
        <v>0.6875</v>
      </c>
      <c r="AU37" s="284"/>
      <c r="AV37" s="284"/>
      <c r="AW37" s="284"/>
      <c r="AX37" s="284"/>
      <c r="AY37" s="285"/>
      <c r="AZ37" s="238">
        <f t="shared" si="1"/>
        <v>0</v>
      </c>
      <c r="BA37" s="239"/>
      <c r="BB37" s="239"/>
      <c r="BC37" s="239"/>
      <c r="BD37" s="239"/>
      <c r="BE37" s="239"/>
      <c r="BF37" s="240"/>
      <c r="BG37" s="241">
        <f t="shared" si="2"/>
        <v>0</v>
      </c>
      <c r="BH37" s="242"/>
      <c r="BI37" s="242"/>
      <c r="BJ37" s="242"/>
      <c r="BK37" s="242"/>
      <c r="BL37" s="242"/>
      <c r="BM37" s="243"/>
    </row>
    <row r="38" spans="1:65" ht="35.25" customHeight="1" x14ac:dyDescent="0.2">
      <c r="A38" s="37"/>
      <c r="B38" s="244" t="str">
        <f>'LE 02 (PROG)'!B43</f>
        <v>Definir las necesidades de talento humano a contratar por prestación de servicios y asesorías externas.</v>
      </c>
      <c r="C38" s="245"/>
      <c r="D38" s="245"/>
      <c r="E38" s="245"/>
      <c r="F38" s="245"/>
      <c r="G38" s="245"/>
      <c r="H38" s="245"/>
      <c r="I38" s="245"/>
      <c r="J38" s="245"/>
      <c r="K38" s="245"/>
      <c r="L38" s="245"/>
      <c r="M38" s="245"/>
      <c r="N38" s="245"/>
      <c r="O38" s="245"/>
      <c r="P38" s="245"/>
      <c r="Q38" s="245"/>
      <c r="R38" s="245"/>
      <c r="S38" s="245"/>
      <c r="T38" s="245"/>
      <c r="U38" s="246"/>
      <c r="V38" s="247" t="str">
        <f>'LE 02 (PROG)'!V43</f>
        <v>LE 02 OB 01 AC 05</v>
      </c>
      <c r="W38" s="248"/>
      <c r="X38" s="248"/>
      <c r="Y38" s="248"/>
      <c r="Z38" s="248"/>
      <c r="AA38" s="249"/>
      <c r="AB38" s="250">
        <f>'LE 02 (PROG)'!AB43</f>
        <v>4.0000000000000003E-5</v>
      </c>
      <c r="AC38" s="251"/>
      <c r="AD38" s="251"/>
      <c r="AE38" s="251"/>
      <c r="AF38" s="251"/>
      <c r="AG38" s="252"/>
      <c r="AH38" s="253">
        <f>'LE 02 (PROG)'!AL43</f>
        <v>2</v>
      </c>
      <c r="AI38" s="254"/>
      <c r="AJ38" s="254"/>
      <c r="AK38" s="254"/>
      <c r="AL38" s="254"/>
      <c r="AM38" s="255"/>
      <c r="AN38" s="256">
        <f>'LE 02 (PROG)'!AL44</f>
        <v>2</v>
      </c>
      <c r="AO38" s="257"/>
      <c r="AP38" s="257"/>
      <c r="AQ38" s="257"/>
      <c r="AR38" s="257"/>
      <c r="AS38" s="258"/>
      <c r="AT38" s="259">
        <f t="shared" si="0"/>
        <v>1</v>
      </c>
      <c r="AU38" s="260"/>
      <c r="AV38" s="260"/>
      <c r="AW38" s="260"/>
      <c r="AX38" s="260"/>
      <c r="AY38" s="261"/>
      <c r="AZ38" s="262">
        <f t="shared" si="1"/>
        <v>4.0000000000000001E-3</v>
      </c>
      <c r="BA38" s="263"/>
      <c r="BB38" s="263"/>
      <c r="BC38" s="263"/>
      <c r="BD38" s="263"/>
      <c r="BE38" s="263"/>
      <c r="BF38" s="264"/>
      <c r="BG38" s="265">
        <f t="shared" si="2"/>
        <v>4.0000000000000001E-3</v>
      </c>
      <c r="BH38" s="266"/>
      <c r="BI38" s="266"/>
      <c r="BJ38" s="266"/>
      <c r="BK38" s="266"/>
      <c r="BL38" s="266"/>
      <c r="BM38" s="267"/>
    </row>
    <row r="39" spans="1:65" ht="35.25" customHeight="1" x14ac:dyDescent="0.2">
      <c r="A39" s="37"/>
      <c r="B39" s="268" t="str">
        <f>'LE 02 (PROG)'!B45</f>
        <v>Identificar potenciales contratistas con los cuales la empresa pueda satisfacer necesidades contractuales en un periodo de tiempo determinado.</v>
      </c>
      <c r="C39" s="269"/>
      <c r="D39" s="269"/>
      <c r="E39" s="269"/>
      <c r="F39" s="269"/>
      <c r="G39" s="269"/>
      <c r="H39" s="269"/>
      <c r="I39" s="269"/>
      <c r="J39" s="269"/>
      <c r="K39" s="269"/>
      <c r="L39" s="269"/>
      <c r="M39" s="269"/>
      <c r="N39" s="269"/>
      <c r="O39" s="269"/>
      <c r="P39" s="269"/>
      <c r="Q39" s="269"/>
      <c r="R39" s="269"/>
      <c r="S39" s="269"/>
      <c r="T39" s="269"/>
      <c r="U39" s="270"/>
      <c r="V39" s="271" t="str">
        <f>'LE 02 (PROG)'!V45</f>
        <v>LE 02 OB 01 AC 06</v>
      </c>
      <c r="W39" s="272"/>
      <c r="X39" s="272"/>
      <c r="Y39" s="272"/>
      <c r="Z39" s="272"/>
      <c r="AA39" s="273"/>
      <c r="AB39" s="274">
        <f>'LE 02 (PROG)'!AB45</f>
        <v>4.0000000000000003E-5</v>
      </c>
      <c r="AC39" s="275"/>
      <c r="AD39" s="275"/>
      <c r="AE39" s="275"/>
      <c r="AF39" s="275"/>
      <c r="AG39" s="276"/>
      <c r="AH39" s="277">
        <f>'LE 02 (PROG)'!AL45</f>
        <v>2</v>
      </c>
      <c r="AI39" s="278"/>
      <c r="AJ39" s="278"/>
      <c r="AK39" s="278"/>
      <c r="AL39" s="278"/>
      <c r="AM39" s="279"/>
      <c r="AN39" s="280">
        <f>'LE 02 (PROG)'!AL46</f>
        <v>2</v>
      </c>
      <c r="AO39" s="281"/>
      <c r="AP39" s="281"/>
      <c r="AQ39" s="281"/>
      <c r="AR39" s="281"/>
      <c r="AS39" s="282"/>
      <c r="AT39" s="283">
        <f t="shared" si="0"/>
        <v>1</v>
      </c>
      <c r="AU39" s="284"/>
      <c r="AV39" s="284"/>
      <c r="AW39" s="284"/>
      <c r="AX39" s="284"/>
      <c r="AY39" s="285"/>
      <c r="AZ39" s="238">
        <f t="shared" si="1"/>
        <v>4.0000000000000001E-3</v>
      </c>
      <c r="BA39" s="239"/>
      <c r="BB39" s="239"/>
      <c r="BC39" s="239"/>
      <c r="BD39" s="239"/>
      <c r="BE39" s="239"/>
      <c r="BF39" s="240"/>
      <c r="BG39" s="241">
        <f t="shared" si="2"/>
        <v>4.0000000000000001E-3</v>
      </c>
      <c r="BH39" s="242"/>
      <c r="BI39" s="242"/>
      <c r="BJ39" s="242"/>
      <c r="BK39" s="242"/>
      <c r="BL39" s="242"/>
      <c r="BM39" s="243"/>
    </row>
    <row r="40" spans="1:65" ht="55.5" customHeight="1" x14ac:dyDescent="0.2">
      <c r="A40" s="37"/>
      <c r="B40" s="244" t="str">
        <f>'LE 02 (PROG)'!B47</f>
        <v>Perfeccionar los contratos en que la empresa actúa como contratante, para satisfacer sus necesidades, según lo establecido en el Estatuto de Contratación y en el Manual de Procesos y Procedimientos de Contratación.</v>
      </c>
      <c r="C40" s="245"/>
      <c r="D40" s="245"/>
      <c r="E40" s="245"/>
      <c r="F40" s="245"/>
      <c r="G40" s="245"/>
      <c r="H40" s="245"/>
      <c r="I40" s="245"/>
      <c r="J40" s="245"/>
      <c r="K40" s="245"/>
      <c r="L40" s="245"/>
      <c r="M40" s="245"/>
      <c r="N40" s="245"/>
      <c r="O40" s="245"/>
      <c r="P40" s="245"/>
      <c r="Q40" s="245"/>
      <c r="R40" s="245"/>
      <c r="S40" s="245"/>
      <c r="T40" s="245"/>
      <c r="U40" s="246"/>
      <c r="V40" s="247" t="str">
        <f>'LE 02 (PROG)'!V47</f>
        <v>LE 02 OB 01 AC 07</v>
      </c>
      <c r="W40" s="248"/>
      <c r="X40" s="248"/>
      <c r="Y40" s="248"/>
      <c r="Z40" s="248"/>
      <c r="AA40" s="249"/>
      <c r="AB40" s="250">
        <f>'LE 02 (PROG)'!AB47</f>
        <v>4.0899999999999999E-3</v>
      </c>
      <c r="AC40" s="251"/>
      <c r="AD40" s="251"/>
      <c r="AE40" s="251"/>
      <c r="AF40" s="251"/>
      <c r="AG40" s="252"/>
      <c r="AH40" s="253">
        <f>'LE 02 (PROG)'!AL47</f>
        <v>270</v>
      </c>
      <c r="AI40" s="254"/>
      <c r="AJ40" s="254"/>
      <c r="AK40" s="254"/>
      <c r="AL40" s="254"/>
      <c r="AM40" s="255"/>
      <c r="AN40" s="256">
        <f>'LE 02 (PROG)'!AL48</f>
        <v>248</v>
      </c>
      <c r="AO40" s="257"/>
      <c r="AP40" s="257"/>
      <c r="AQ40" s="257"/>
      <c r="AR40" s="257"/>
      <c r="AS40" s="258"/>
      <c r="AT40" s="259">
        <f t="shared" si="0"/>
        <v>0.91851851851851851</v>
      </c>
      <c r="AU40" s="260"/>
      <c r="AV40" s="260"/>
      <c r="AW40" s="260"/>
      <c r="AX40" s="260"/>
      <c r="AY40" s="261"/>
      <c r="AZ40" s="262">
        <f t="shared" si="1"/>
        <v>0.40899999999999997</v>
      </c>
      <c r="BA40" s="263"/>
      <c r="BB40" s="263"/>
      <c r="BC40" s="263"/>
      <c r="BD40" s="263"/>
      <c r="BE40" s="263"/>
      <c r="BF40" s="264"/>
      <c r="BG40" s="265">
        <f t="shared" si="2"/>
        <v>0.37567407407407405</v>
      </c>
      <c r="BH40" s="266"/>
      <c r="BI40" s="266"/>
      <c r="BJ40" s="266"/>
      <c r="BK40" s="266"/>
      <c r="BL40" s="266"/>
      <c r="BM40" s="267"/>
    </row>
    <row r="41" spans="1:65" ht="55.5" customHeight="1" x14ac:dyDescent="0.2">
      <c r="A41" s="37"/>
      <c r="B41" s="268" t="str">
        <f>'LE 02 (PROG)'!B49</f>
        <v>Dar publicidad oportuna a todos los contratos que se perfeccionen, en la página web de la Empresa Social del Estado, en el aplicativo Gestión Transparente de la Contraloria General de Antioquia y en el Servicio de Contratación Pública (SECOP).</v>
      </c>
      <c r="C41" s="269"/>
      <c r="D41" s="269"/>
      <c r="E41" s="269"/>
      <c r="F41" s="269"/>
      <c r="G41" s="269"/>
      <c r="H41" s="269"/>
      <c r="I41" s="269"/>
      <c r="J41" s="269"/>
      <c r="K41" s="269"/>
      <c r="L41" s="269"/>
      <c r="M41" s="269"/>
      <c r="N41" s="269"/>
      <c r="O41" s="269"/>
      <c r="P41" s="269"/>
      <c r="Q41" s="269"/>
      <c r="R41" s="269"/>
      <c r="S41" s="269"/>
      <c r="T41" s="269"/>
      <c r="U41" s="270"/>
      <c r="V41" s="271" t="str">
        <f>'LE 02 (PROG)'!V49</f>
        <v>LE 02 OB 01 AC 08</v>
      </c>
      <c r="W41" s="272"/>
      <c r="X41" s="272"/>
      <c r="Y41" s="272"/>
      <c r="Z41" s="272"/>
      <c r="AA41" s="273"/>
      <c r="AB41" s="274">
        <f>'LE 02 (PROG)'!AB49</f>
        <v>3.4000000000000002E-4</v>
      </c>
      <c r="AC41" s="275"/>
      <c r="AD41" s="275"/>
      <c r="AE41" s="275"/>
      <c r="AF41" s="275"/>
      <c r="AG41" s="276"/>
      <c r="AH41" s="277">
        <f>'LE 02 (PROG)'!AL49</f>
        <v>72</v>
      </c>
      <c r="AI41" s="278"/>
      <c r="AJ41" s="278"/>
      <c r="AK41" s="278"/>
      <c r="AL41" s="278"/>
      <c r="AM41" s="279"/>
      <c r="AN41" s="280">
        <f>'LE 02 (PROG)'!AL50</f>
        <v>48</v>
      </c>
      <c r="AO41" s="281"/>
      <c r="AP41" s="281"/>
      <c r="AQ41" s="281"/>
      <c r="AR41" s="281"/>
      <c r="AS41" s="282"/>
      <c r="AT41" s="283">
        <f t="shared" si="0"/>
        <v>0.66666666666666663</v>
      </c>
      <c r="AU41" s="284"/>
      <c r="AV41" s="284"/>
      <c r="AW41" s="284"/>
      <c r="AX41" s="284"/>
      <c r="AY41" s="285"/>
      <c r="AZ41" s="238">
        <f t="shared" si="1"/>
        <v>3.4000000000000002E-2</v>
      </c>
      <c r="BA41" s="239"/>
      <c r="BB41" s="239"/>
      <c r="BC41" s="239"/>
      <c r="BD41" s="239"/>
      <c r="BE41" s="239"/>
      <c r="BF41" s="240"/>
      <c r="BG41" s="241">
        <f t="shared" si="2"/>
        <v>2.2666666666666668E-2</v>
      </c>
      <c r="BH41" s="242"/>
      <c r="BI41" s="242"/>
      <c r="BJ41" s="242"/>
      <c r="BK41" s="242"/>
      <c r="BL41" s="242"/>
      <c r="BM41" s="243"/>
    </row>
    <row r="42" spans="1:65" ht="55.5" customHeight="1" x14ac:dyDescent="0.2">
      <c r="A42" s="37"/>
      <c r="B42" s="244" t="str">
        <f>'LE 02 (PROG)'!B51</f>
        <v>Vigilar la ejecución de los contratos mediante mecanismos de supervisión interna o interventoría externa según lo establecido en el Estatuto de Contratación y en el Manual de Procesos y Procedimientos de Contratación.</v>
      </c>
      <c r="C42" s="245"/>
      <c r="D42" s="245"/>
      <c r="E42" s="245"/>
      <c r="F42" s="245"/>
      <c r="G42" s="245"/>
      <c r="H42" s="245"/>
      <c r="I42" s="245"/>
      <c r="J42" s="245"/>
      <c r="K42" s="245"/>
      <c r="L42" s="245"/>
      <c r="M42" s="245"/>
      <c r="N42" s="245"/>
      <c r="O42" s="245"/>
      <c r="P42" s="245"/>
      <c r="Q42" s="245"/>
      <c r="R42" s="245"/>
      <c r="S42" s="245"/>
      <c r="T42" s="245"/>
      <c r="U42" s="246"/>
      <c r="V42" s="247" t="str">
        <f>'LE 02 (PROG)'!V51</f>
        <v>LE 02 OB 01 AC 09</v>
      </c>
      <c r="W42" s="248"/>
      <c r="X42" s="248"/>
      <c r="Y42" s="248"/>
      <c r="Z42" s="248"/>
      <c r="AA42" s="249"/>
      <c r="AB42" s="250">
        <f>'LE 02 (PROG)'!AB51</f>
        <v>4.1200000000000004E-3</v>
      </c>
      <c r="AC42" s="251"/>
      <c r="AD42" s="251"/>
      <c r="AE42" s="251"/>
      <c r="AF42" s="251"/>
      <c r="AG42" s="252"/>
      <c r="AH42" s="253">
        <f>'LE 02 (PROG)'!AL51</f>
        <v>2</v>
      </c>
      <c r="AI42" s="254"/>
      <c r="AJ42" s="254"/>
      <c r="AK42" s="254"/>
      <c r="AL42" s="254"/>
      <c r="AM42" s="255"/>
      <c r="AN42" s="256">
        <f>'LE 02 (PROG)'!AL52</f>
        <v>2</v>
      </c>
      <c r="AO42" s="257"/>
      <c r="AP42" s="257"/>
      <c r="AQ42" s="257"/>
      <c r="AR42" s="257"/>
      <c r="AS42" s="258"/>
      <c r="AT42" s="259">
        <f t="shared" si="0"/>
        <v>1</v>
      </c>
      <c r="AU42" s="260"/>
      <c r="AV42" s="260"/>
      <c r="AW42" s="260"/>
      <c r="AX42" s="260"/>
      <c r="AY42" s="261"/>
      <c r="AZ42" s="262">
        <f t="shared" si="1"/>
        <v>0.41200000000000003</v>
      </c>
      <c r="BA42" s="263"/>
      <c r="BB42" s="263"/>
      <c r="BC42" s="263"/>
      <c r="BD42" s="263"/>
      <c r="BE42" s="263"/>
      <c r="BF42" s="264"/>
      <c r="BG42" s="265">
        <f t="shared" si="2"/>
        <v>0.41200000000000003</v>
      </c>
      <c r="BH42" s="266"/>
      <c r="BI42" s="266"/>
      <c r="BJ42" s="266"/>
      <c r="BK42" s="266"/>
      <c r="BL42" s="266"/>
      <c r="BM42" s="267"/>
    </row>
    <row r="43" spans="1:65" ht="35.25" customHeight="1" x14ac:dyDescent="0.2">
      <c r="A43" s="37"/>
      <c r="B43" s="268" t="str">
        <f>'LE 02 (PROG)'!B53</f>
        <v>Tomar los correctivos que se requieran para lograr el cumplimiento del objeto contractual, cuando  sea del caso.</v>
      </c>
      <c r="C43" s="269"/>
      <c r="D43" s="269"/>
      <c r="E43" s="269"/>
      <c r="F43" s="269"/>
      <c r="G43" s="269"/>
      <c r="H43" s="269"/>
      <c r="I43" s="269"/>
      <c r="J43" s="269"/>
      <c r="K43" s="269"/>
      <c r="L43" s="269"/>
      <c r="M43" s="269"/>
      <c r="N43" s="269"/>
      <c r="O43" s="269"/>
      <c r="P43" s="269"/>
      <c r="Q43" s="269"/>
      <c r="R43" s="269"/>
      <c r="S43" s="269"/>
      <c r="T43" s="269"/>
      <c r="U43" s="270"/>
      <c r="V43" s="271" t="str">
        <f>'LE 02 (PROG)'!V53</f>
        <v>LE 02 OB 01 AC 10</v>
      </c>
      <c r="W43" s="272"/>
      <c r="X43" s="272"/>
      <c r="Y43" s="272"/>
      <c r="Z43" s="272"/>
      <c r="AA43" s="273"/>
      <c r="AB43" s="274">
        <f>'LE 02 (PROG)'!AB53</f>
        <v>2.2300000000000002E-3</v>
      </c>
      <c r="AC43" s="275"/>
      <c r="AD43" s="275"/>
      <c r="AE43" s="275"/>
      <c r="AF43" s="275"/>
      <c r="AG43" s="276"/>
      <c r="AH43" s="277">
        <f>'LE 02 (PROG)'!AL53</f>
        <v>2</v>
      </c>
      <c r="AI43" s="278"/>
      <c r="AJ43" s="278"/>
      <c r="AK43" s="278"/>
      <c r="AL43" s="278"/>
      <c r="AM43" s="279"/>
      <c r="AN43" s="280">
        <f>'LE 02 (PROG)'!AL54</f>
        <v>2</v>
      </c>
      <c r="AO43" s="281"/>
      <c r="AP43" s="281"/>
      <c r="AQ43" s="281"/>
      <c r="AR43" s="281"/>
      <c r="AS43" s="282"/>
      <c r="AT43" s="283">
        <f t="shared" si="0"/>
        <v>1</v>
      </c>
      <c r="AU43" s="284"/>
      <c r="AV43" s="284"/>
      <c r="AW43" s="284"/>
      <c r="AX43" s="284"/>
      <c r="AY43" s="285"/>
      <c r="AZ43" s="238">
        <f t="shared" si="1"/>
        <v>0.22300000000000003</v>
      </c>
      <c r="BA43" s="239"/>
      <c r="BB43" s="239"/>
      <c r="BC43" s="239"/>
      <c r="BD43" s="239"/>
      <c r="BE43" s="239"/>
      <c r="BF43" s="240"/>
      <c r="BG43" s="241">
        <f t="shared" si="2"/>
        <v>0.22300000000000003</v>
      </c>
      <c r="BH43" s="242"/>
      <c r="BI43" s="242"/>
      <c r="BJ43" s="242"/>
      <c r="BK43" s="242"/>
      <c r="BL43" s="242"/>
      <c r="BM43" s="243"/>
    </row>
    <row r="44" spans="1:65" ht="35.25" customHeight="1" x14ac:dyDescent="0.2">
      <c r="A44" s="37"/>
      <c r="B44" s="244" t="str">
        <f>'LE 02 (PROG)'!B55</f>
        <v>Liquidar los contratos en que la Empresa Social del Estado actúo como parte contratante.</v>
      </c>
      <c r="C44" s="245"/>
      <c r="D44" s="245"/>
      <c r="E44" s="245"/>
      <c r="F44" s="245"/>
      <c r="G44" s="245"/>
      <c r="H44" s="245"/>
      <c r="I44" s="245"/>
      <c r="J44" s="245"/>
      <c r="K44" s="245"/>
      <c r="L44" s="245"/>
      <c r="M44" s="245"/>
      <c r="N44" s="245"/>
      <c r="O44" s="245"/>
      <c r="P44" s="245"/>
      <c r="Q44" s="245"/>
      <c r="R44" s="245"/>
      <c r="S44" s="245"/>
      <c r="T44" s="245"/>
      <c r="U44" s="246"/>
      <c r="V44" s="247" t="str">
        <f>'LE 02 (PROG)'!V55</f>
        <v>LE 02 OB 01 AC 11</v>
      </c>
      <c r="W44" s="248"/>
      <c r="X44" s="248"/>
      <c r="Y44" s="248"/>
      <c r="Z44" s="248"/>
      <c r="AA44" s="249"/>
      <c r="AB44" s="250">
        <f>'LE 02 (PROG)'!AB55</f>
        <v>7.0099999999999997E-3</v>
      </c>
      <c r="AC44" s="251"/>
      <c r="AD44" s="251"/>
      <c r="AE44" s="251"/>
      <c r="AF44" s="251"/>
      <c r="AG44" s="252"/>
      <c r="AH44" s="253">
        <f>'LE 02 (PROG)'!AL55</f>
        <v>189</v>
      </c>
      <c r="AI44" s="254"/>
      <c r="AJ44" s="254"/>
      <c r="AK44" s="254"/>
      <c r="AL44" s="254"/>
      <c r="AM44" s="255"/>
      <c r="AN44" s="256">
        <f>'LE 02 (PROG)'!AL56</f>
        <v>215</v>
      </c>
      <c r="AO44" s="257"/>
      <c r="AP44" s="257"/>
      <c r="AQ44" s="257"/>
      <c r="AR44" s="257"/>
      <c r="AS44" s="258"/>
      <c r="AT44" s="259">
        <f t="shared" si="0"/>
        <v>1.1375661375661377</v>
      </c>
      <c r="AU44" s="260"/>
      <c r="AV44" s="260"/>
      <c r="AW44" s="260"/>
      <c r="AX44" s="260"/>
      <c r="AY44" s="261"/>
      <c r="AZ44" s="262">
        <f t="shared" si="1"/>
        <v>0.70099999999999996</v>
      </c>
      <c r="BA44" s="263"/>
      <c r="BB44" s="263"/>
      <c r="BC44" s="263"/>
      <c r="BD44" s="263"/>
      <c r="BE44" s="263"/>
      <c r="BF44" s="264"/>
      <c r="BG44" s="265">
        <f t="shared" si="2"/>
        <v>0.79743386243386249</v>
      </c>
      <c r="BH44" s="266"/>
      <c r="BI44" s="266"/>
      <c r="BJ44" s="266"/>
      <c r="BK44" s="266"/>
      <c r="BL44" s="266"/>
      <c r="BM44" s="267"/>
    </row>
    <row r="45" spans="1:65" ht="18" customHeight="1" x14ac:dyDescent="0.2">
      <c r="A45" s="37"/>
      <c r="B45" s="268" t="str">
        <f>'LE 02 (PROG)'!B57</f>
        <v>Comprar medicamentos (Cifras expresadas en millones de pesos).</v>
      </c>
      <c r="C45" s="269"/>
      <c r="D45" s="269"/>
      <c r="E45" s="269"/>
      <c r="F45" s="269"/>
      <c r="G45" s="269"/>
      <c r="H45" s="269"/>
      <c r="I45" s="269"/>
      <c r="J45" s="269"/>
      <c r="K45" s="269"/>
      <c r="L45" s="269"/>
      <c r="M45" s="269"/>
      <c r="N45" s="269"/>
      <c r="O45" s="269"/>
      <c r="P45" s="269"/>
      <c r="Q45" s="269"/>
      <c r="R45" s="269"/>
      <c r="S45" s="269"/>
      <c r="T45" s="269"/>
      <c r="U45" s="270"/>
      <c r="V45" s="271" t="str">
        <f>'LE 02 (PROG)'!V57</f>
        <v>LE 02 OB 01 AC 12</v>
      </c>
      <c r="W45" s="272"/>
      <c r="X45" s="272"/>
      <c r="Y45" s="272"/>
      <c r="Z45" s="272"/>
      <c r="AA45" s="273"/>
      <c r="AB45" s="274">
        <f>'LE 02 (PROG)'!AB57</f>
        <v>0.17988999999999999</v>
      </c>
      <c r="AC45" s="275"/>
      <c r="AD45" s="275"/>
      <c r="AE45" s="275"/>
      <c r="AF45" s="275"/>
      <c r="AG45" s="276"/>
      <c r="AH45" s="277">
        <f>'LE 02 (PROG)'!AL57</f>
        <v>561.95999999999992</v>
      </c>
      <c r="AI45" s="278"/>
      <c r="AJ45" s="278"/>
      <c r="AK45" s="278"/>
      <c r="AL45" s="278"/>
      <c r="AM45" s="279"/>
      <c r="AN45" s="280">
        <f>'LE 02 (PROG)'!AL58</f>
        <v>541.57600000000002</v>
      </c>
      <c r="AO45" s="281"/>
      <c r="AP45" s="281"/>
      <c r="AQ45" s="281"/>
      <c r="AR45" s="281"/>
      <c r="AS45" s="282"/>
      <c r="AT45" s="283">
        <f t="shared" si="0"/>
        <v>0.96372695565520694</v>
      </c>
      <c r="AU45" s="284"/>
      <c r="AV45" s="284"/>
      <c r="AW45" s="284"/>
      <c r="AX45" s="284"/>
      <c r="AY45" s="285"/>
      <c r="AZ45" s="238">
        <f t="shared" si="1"/>
        <v>17.989000000000001</v>
      </c>
      <c r="BA45" s="239"/>
      <c r="BB45" s="239"/>
      <c r="BC45" s="239"/>
      <c r="BD45" s="239"/>
      <c r="BE45" s="239"/>
      <c r="BF45" s="240"/>
      <c r="BG45" s="241">
        <f t="shared" si="2"/>
        <v>17.336484205281515</v>
      </c>
      <c r="BH45" s="242"/>
      <c r="BI45" s="242"/>
      <c r="BJ45" s="242"/>
      <c r="BK45" s="242"/>
      <c r="BL45" s="242"/>
      <c r="BM45" s="243"/>
    </row>
    <row r="46" spans="1:65" ht="35.25" customHeight="1" x14ac:dyDescent="0.2">
      <c r="A46" s="37"/>
      <c r="B46" s="244" t="str">
        <f>'LE 02 (PROG)'!B59</f>
        <v>Comprar material médico quirúrgico (Cifras expresadas en millones de pesos).</v>
      </c>
      <c r="C46" s="245"/>
      <c r="D46" s="245"/>
      <c r="E46" s="245"/>
      <c r="F46" s="245"/>
      <c r="G46" s="245"/>
      <c r="H46" s="245"/>
      <c r="I46" s="245"/>
      <c r="J46" s="245"/>
      <c r="K46" s="245"/>
      <c r="L46" s="245"/>
      <c r="M46" s="245"/>
      <c r="N46" s="245"/>
      <c r="O46" s="245"/>
      <c r="P46" s="245"/>
      <c r="Q46" s="245"/>
      <c r="R46" s="245"/>
      <c r="S46" s="245"/>
      <c r="T46" s="245"/>
      <c r="U46" s="246"/>
      <c r="V46" s="247" t="str">
        <f>'LE 02 (PROG)'!V59</f>
        <v>LE 02 OB 01 AC 13</v>
      </c>
      <c r="W46" s="248"/>
      <c r="X46" s="248"/>
      <c r="Y46" s="248"/>
      <c r="Z46" s="248"/>
      <c r="AA46" s="249"/>
      <c r="AB46" s="250">
        <f>'LE 02 (PROG)'!AB59</f>
        <v>4.4420000000000001E-2</v>
      </c>
      <c r="AC46" s="251"/>
      <c r="AD46" s="251"/>
      <c r="AE46" s="251"/>
      <c r="AF46" s="251"/>
      <c r="AG46" s="252"/>
      <c r="AH46" s="253">
        <f>'LE 02 (PROG)'!AL59</f>
        <v>138</v>
      </c>
      <c r="AI46" s="254"/>
      <c r="AJ46" s="254"/>
      <c r="AK46" s="254"/>
      <c r="AL46" s="254"/>
      <c r="AM46" s="255"/>
      <c r="AN46" s="256">
        <f>'LE 02 (PROG)'!AL60</f>
        <v>133.309</v>
      </c>
      <c r="AO46" s="257"/>
      <c r="AP46" s="257"/>
      <c r="AQ46" s="257"/>
      <c r="AR46" s="257"/>
      <c r="AS46" s="258"/>
      <c r="AT46" s="259">
        <f t="shared" si="0"/>
        <v>0.96600724637681157</v>
      </c>
      <c r="AU46" s="260"/>
      <c r="AV46" s="260"/>
      <c r="AW46" s="260"/>
      <c r="AX46" s="260"/>
      <c r="AY46" s="261"/>
      <c r="AZ46" s="262">
        <f t="shared" si="1"/>
        <v>4.4420000000000002</v>
      </c>
      <c r="BA46" s="263"/>
      <c r="BB46" s="263"/>
      <c r="BC46" s="263"/>
      <c r="BD46" s="263"/>
      <c r="BE46" s="263"/>
      <c r="BF46" s="264"/>
      <c r="BG46" s="265">
        <f t="shared" si="2"/>
        <v>4.2910041884057968</v>
      </c>
      <c r="BH46" s="266"/>
      <c r="BI46" s="266"/>
      <c r="BJ46" s="266"/>
      <c r="BK46" s="266"/>
      <c r="BL46" s="266"/>
      <c r="BM46" s="267"/>
    </row>
    <row r="47" spans="1:65" ht="35.25" customHeight="1" x14ac:dyDescent="0.2">
      <c r="A47" s="37"/>
      <c r="B47" s="268" t="str">
        <f>'LE 02 (PROG)'!B61</f>
        <v>Comprar materiales para odontología (Cifras expresadas en millones de pesos).</v>
      </c>
      <c r="C47" s="269"/>
      <c r="D47" s="269"/>
      <c r="E47" s="269"/>
      <c r="F47" s="269"/>
      <c r="G47" s="269"/>
      <c r="H47" s="269"/>
      <c r="I47" s="269"/>
      <c r="J47" s="269"/>
      <c r="K47" s="269"/>
      <c r="L47" s="269"/>
      <c r="M47" s="269"/>
      <c r="N47" s="269"/>
      <c r="O47" s="269"/>
      <c r="P47" s="269"/>
      <c r="Q47" s="269"/>
      <c r="R47" s="269"/>
      <c r="S47" s="269"/>
      <c r="T47" s="269"/>
      <c r="U47" s="270"/>
      <c r="V47" s="271" t="str">
        <f>'LE 02 (PROG)'!V61</f>
        <v>LE 02 OB 01 AC 14</v>
      </c>
      <c r="W47" s="272"/>
      <c r="X47" s="272"/>
      <c r="Y47" s="272"/>
      <c r="Z47" s="272"/>
      <c r="AA47" s="273"/>
      <c r="AB47" s="274">
        <f>'LE 02 (PROG)'!AB61</f>
        <v>7.0499999999999998E-3</v>
      </c>
      <c r="AC47" s="275"/>
      <c r="AD47" s="275"/>
      <c r="AE47" s="275"/>
      <c r="AF47" s="275"/>
      <c r="AG47" s="276"/>
      <c r="AH47" s="277">
        <f>'LE 02 (PROG)'!AL61</f>
        <v>20.040000000000003</v>
      </c>
      <c r="AI47" s="278"/>
      <c r="AJ47" s="278"/>
      <c r="AK47" s="278"/>
      <c r="AL47" s="278"/>
      <c r="AM47" s="279"/>
      <c r="AN47" s="280">
        <f>'LE 02 (PROG)'!AL62</f>
        <v>17.89</v>
      </c>
      <c r="AO47" s="281"/>
      <c r="AP47" s="281"/>
      <c r="AQ47" s="281"/>
      <c r="AR47" s="281"/>
      <c r="AS47" s="282"/>
      <c r="AT47" s="283">
        <f t="shared" si="0"/>
        <v>0.89271457085828332</v>
      </c>
      <c r="AU47" s="284"/>
      <c r="AV47" s="284"/>
      <c r="AW47" s="284"/>
      <c r="AX47" s="284"/>
      <c r="AY47" s="285"/>
      <c r="AZ47" s="238">
        <f t="shared" si="1"/>
        <v>0.70499999999999996</v>
      </c>
      <c r="BA47" s="239"/>
      <c r="BB47" s="239"/>
      <c r="BC47" s="239"/>
      <c r="BD47" s="239"/>
      <c r="BE47" s="239"/>
      <c r="BF47" s="240"/>
      <c r="BG47" s="241">
        <f t="shared" si="2"/>
        <v>0.62936377245508968</v>
      </c>
      <c r="BH47" s="242"/>
      <c r="BI47" s="242"/>
      <c r="BJ47" s="242"/>
      <c r="BK47" s="242"/>
      <c r="BL47" s="242"/>
      <c r="BM47" s="243"/>
    </row>
    <row r="48" spans="1:65" ht="35.25" customHeight="1" x14ac:dyDescent="0.2">
      <c r="A48" s="37"/>
      <c r="B48" s="244" t="str">
        <f>'LE 02 (PROG)'!B63</f>
        <v>Comprar materiales para laboratorio (Cifras expresadas en millones de pesos).</v>
      </c>
      <c r="C48" s="245"/>
      <c r="D48" s="245"/>
      <c r="E48" s="245"/>
      <c r="F48" s="245"/>
      <c r="G48" s="245"/>
      <c r="H48" s="245"/>
      <c r="I48" s="245"/>
      <c r="J48" s="245"/>
      <c r="K48" s="245"/>
      <c r="L48" s="245"/>
      <c r="M48" s="245"/>
      <c r="N48" s="245"/>
      <c r="O48" s="245"/>
      <c r="P48" s="245"/>
      <c r="Q48" s="245"/>
      <c r="R48" s="245"/>
      <c r="S48" s="245"/>
      <c r="T48" s="245"/>
      <c r="U48" s="246"/>
      <c r="V48" s="247" t="str">
        <f>'LE 02 (PROG)'!V63</f>
        <v>LE 02 OB 01 AC 15</v>
      </c>
      <c r="W48" s="248"/>
      <c r="X48" s="248"/>
      <c r="Y48" s="248"/>
      <c r="Z48" s="248"/>
      <c r="AA48" s="249"/>
      <c r="AB48" s="250">
        <f>'LE 02 (PROG)'!AB63</f>
        <v>3.134E-2</v>
      </c>
      <c r="AC48" s="251"/>
      <c r="AD48" s="251"/>
      <c r="AE48" s="251"/>
      <c r="AF48" s="251"/>
      <c r="AG48" s="252"/>
      <c r="AH48" s="253">
        <f>'LE 02 (PROG)'!AL63</f>
        <v>98.879999999999967</v>
      </c>
      <c r="AI48" s="254"/>
      <c r="AJ48" s="254"/>
      <c r="AK48" s="254"/>
      <c r="AL48" s="254"/>
      <c r="AM48" s="255"/>
      <c r="AN48" s="256">
        <f>'LE 02 (PROG)'!AL64</f>
        <v>108.145</v>
      </c>
      <c r="AO48" s="257"/>
      <c r="AP48" s="257"/>
      <c r="AQ48" s="257"/>
      <c r="AR48" s="257"/>
      <c r="AS48" s="258"/>
      <c r="AT48" s="259">
        <f t="shared" si="0"/>
        <v>1.0936994336569583</v>
      </c>
      <c r="AU48" s="260"/>
      <c r="AV48" s="260"/>
      <c r="AW48" s="260"/>
      <c r="AX48" s="260"/>
      <c r="AY48" s="261"/>
      <c r="AZ48" s="262">
        <f t="shared" si="1"/>
        <v>3.1339999999999999</v>
      </c>
      <c r="BA48" s="263"/>
      <c r="BB48" s="263"/>
      <c r="BC48" s="263"/>
      <c r="BD48" s="263"/>
      <c r="BE48" s="263"/>
      <c r="BF48" s="264"/>
      <c r="BG48" s="265">
        <f t="shared" si="2"/>
        <v>3.4276540250809076</v>
      </c>
      <c r="BH48" s="266"/>
      <c r="BI48" s="266"/>
      <c r="BJ48" s="266"/>
      <c r="BK48" s="266"/>
      <c r="BL48" s="266"/>
      <c r="BM48" s="267"/>
    </row>
    <row r="49" spans="1:65" ht="18" customHeight="1" x14ac:dyDescent="0.2">
      <c r="A49" s="37"/>
      <c r="B49" s="268" t="str">
        <f>'LE 02 (PROG)'!B65</f>
        <v>Comprar equipos (Cifras expresadas en millones de pesos).</v>
      </c>
      <c r="C49" s="269"/>
      <c r="D49" s="269"/>
      <c r="E49" s="269"/>
      <c r="F49" s="269"/>
      <c r="G49" s="269"/>
      <c r="H49" s="269"/>
      <c r="I49" s="269"/>
      <c r="J49" s="269"/>
      <c r="K49" s="269"/>
      <c r="L49" s="269"/>
      <c r="M49" s="269"/>
      <c r="N49" s="269"/>
      <c r="O49" s="269"/>
      <c r="P49" s="269"/>
      <c r="Q49" s="269"/>
      <c r="R49" s="269"/>
      <c r="S49" s="269"/>
      <c r="T49" s="269"/>
      <c r="U49" s="270"/>
      <c r="V49" s="271" t="str">
        <f>'LE 02 (PROG)'!V65</f>
        <v>LE 02 OB 01 AC 16</v>
      </c>
      <c r="W49" s="272"/>
      <c r="X49" s="272"/>
      <c r="Y49" s="272"/>
      <c r="Z49" s="272"/>
      <c r="AA49" s="273"/>
      <c r="AB49" s="274">
        <f>'LE 02 (PROG)'!AB65</f>
        <v>0.10989</v>
      </c>
      <c r="AC49" s="275"/>
      <c r="AD49" s="275"/>
      <c r="AE49" s="275"/>
      <c r="AF49" s="275"/>
      <c r="AG49" s="276"/>
      <c r="AH49" s="277">
        <f>'LE 02 (PROG)'!AL65</f>
        <v>305.04000000000008</v>
      </c>
      <c r="AI49" s="278"/>
      <c r="AJ49" s="278"/>
      <c r="AK49" s="278"/>
      <c r="AL49" s="278"/>
      <c r="AM49" s="279"/>
      <c r="AN49" s="280">
        <f>'LE 02 (PROG)'!AL66</f>
        <v>186.851</v>
      </c>
      <c r="AO49" s="281"/>
      <c r="AP49" s="281"/>
      <c r="AQ49" s="281"/>
      <c r="AR49" s="281"/>
      <c r="AS49" s="282"/>
      <c r="AT49" s="283">
        <f t="shared" si="0"/>
        <v>0.61254589562024642</v>
      </c>
      <c r="AU49" s="284"/>
      <c r="AV49" s="284"/>
      <c r="AW49" s="284"/>
      <c r="AX49" s="284"/>
      <c r="AY49" s="285"/>
      <c r="AZ49" s="238">
        <f t="shared" si="1"/>
        <v>10.989000000000001</v>
      </c>
      <c r="BA49" s="239"/>
      <c r="BB49" s="239"/>
      <c r="BC49" s="239"/>
      <c r="BD49" s="239"/>
      <c r="BE49" s="239"/>
      <c r="BF49" s="240"/>
      <c r="BG49" s="241">
        <f t="shared" si="2"/>
        <v>6.7312668469708878</v>
      </c>
      <c r="BH49" s="242"/>
      <c r="BI49" s="242"/>
      <c r="BJ49" s="242"/>
      <c r="BK49" s="242"/>
      <c r="BL49" s="242"/>
      <c r="BM49" s="243"/>
    </row>
    <row r="50" spans="1:65" ht="18" customHeight="1" x14ac:dyDescent="0.2">
      <c r="A50" s="37"/>
      <c r="B50" s="244" t="str">
        <f>'LE 02 (PROG)'!B67</f>
        <v>Comprar material para Rayos X (Cifras expresadas en millones de pesos).</v>
      </c>
      <c r="C50" s="245"/>
      <c r="D50" s="245"/>
      <c r="E50" s="245"/>
      <c r="F50" s="245"/>
      <c r="G50" s="245"/>
      <c r="H50" s="245"/>
      <c r="I50" s="245"/>
      <c r="J50" s="245"/>
      <c r="K50" s="245"/>
      <c r="L50" s="245"/>
      <c r="M50" s="245"/>
      <c r="N50" s="245"/>
      <c r="O50" s="245"/>
      <c r="P50" s="245"/>
      <c r="Q50" s="245"/>
      <c r="R50" s="245"/>
      <c r="S50" s="245"/>
      <c r="T50" s="245"/>
      <c r="U50" s="246"/>
      <c r="V50" s="247" t="str">
        <f>'LE 02 (PROG)'!V67</f>
        <v>LE 02 OB 01 AC 17</v>
      </c>
      <c r="W50" s="248"/>
      <c r="X50" s="248"/>
      <c r="Y50" s="248"/>
      <c r="Z50" s="248"/>
      <c r="AA50" s="249"/>
      <c r="AB50" s="250">
        <f>'LE 02 (PROG)'!AB67</f>
        <v>4.45E-3</v>
      </c>
      <c r="AC50" s="251"/>
      <c r="AD50" s="251"/>
      <c r="AE50" s="251"/>
      <c r="AF50" s="251"/>
      <c r="AG50" s="252"/>
      <c r="AH50" s="253">
        <f>'LE 02 (PROG)'!AL67</f>
        <v>12.734999999999999</v>
      </c>
      <c r="AI50" s="254"/>
      <c r="AJ50" s="254"/>
      <c r="AK50" s="254"/>
      <c r="AL50" s="254"/>
      <c r="AM50" s="255"/>
      <c r="AN50" s="256">
        <f>'LE 02 (PROG)'!AL68</f>
        <v>1.1499999999999999</v>
      </c>
      <c r="AO50" s="257"/>
      <c r="AP50" s="257"/>
      <c r="AQ50" s="257"/>
      <c r="AR50" s="257"/>
      <c r="AS50" s="258"/>
      <c r="AT50" s="259">
        <f t="shared" si="0"/>
        <v>9.0302316450726339E-2</v>
      </c>
      <c r="AU50" s="260"/>
      <c r="AV50" s="260"/>
      <c r="AW50" s="260"/>
      <c r="AX50" s="260"/>
      <c r="AY50" s="261"/>
      <c r="AZ50" s="262">
        <f t="shared" si="1"/>
        <v>0.44500000000000001</v>
      </c>
      <c r="BA50" s="263"/>
      <c r="BB50" s="263"/>
      <c r="BC50" s="263"/>
      <c r="BD50" s="263"/>
      <c r="BE50" s="263"/>
      <c r="BF50" s="264"/>
      <c r="BG50" s="265">
        <f t="shared" si="2"/>
        <v>4.0184530820573224E-2</v>
      </c>
      <c r="BH50" s="266"/>
      <c r="BI50" s="266"/>
      <c r="BJ50" s="266"/>
      <c r="BK50" s="266"/>
      <c r="BL50" s="266"/>
      <c r="BM50" s="267"/>
    </row>
    <row r="51" spans="1:65" ht="53.25" customHeight="1" x14ac:dyDescent="0.2">
      <c r="A51" s="37"/>
      <c r="B51" s="268" t="str">
        <f>'LE 02 (PROG)'!B69</f>
        <v>Comprar papelería, elementos de oficina, elementos de aseo, materiales para mantenimiento, combustible y repuestos para los vehículos (Cifras expresadas en millones de pesos).</v>
      </c>
      <c r="C51" s="269"/>
      <c r="D51" s="269"/>
      <c r="E51" s="269"/>
      <c r="F51" s="269"/>
      <c r="G51" s="269"/>
      <c r="H51" s="269"/>
      <c r="I51" s="269"/>
      <c r="J51" s="269"/>
      <c r="K51" s="269"/>
      <c r="L51" s="269"/>
      <c r="M51" s="269"/>
      <c r="N51" s="269"/>
      <c r="O51" s="269"/>
      <c r="P51" s="269"/>
      <c r="Q51" s="269"/>
      <c r="R51" s="269"/>
      <c r="S51" s="269"/>
      <c r="T51" s="269"/>
      <c r="U51" s="270"/>
      <c r="V51" s="271" t="str">
        <f>'LE 02 (PROG)'!V69</f>
        <v>LE 02 OB 01 AC 18</v>
      </c>
      <c r="W51" s="272"/>
      <c r="X51" s="272"/>
      <c r="Y51" s="272"/>
      <c r="Z51" s="272"/>
      <c r="AA51" s="273"/>
      <c r="AB51" s="274">
        <f>'LE 02 (PROG)'!AB69</f>
        <v>7.1230000000000002E-2</v>
      </c>
      <c r="AC51" s="275"/>
      <c r="AD51" s="275"/>
      <c r="AE51" s="275"/>
      <c r="AF51" s="275"/>
      <c r="AG51" s="276"/>
      <c r="AH51" s="277">
        <f>'LE 02 (PROG)'!AL69</f>
        <v>227.52000000000007</v>
      </c>
      <c r="AI51" s="278"/>
      <c r="AJ51" s="278"/>
      <c r="AK51" s="278"/>
      <c r="AL51" s="278"/>
      <c r="AM51" s="279"/>
      <c r="AN51" s="280">
        <f>'LE 02 (PROG)'!AL70</f>
        <v>210.28400000000002</v>
      </c>
      <c r="AO51" s="281"/>
      <c r="AP51" s="281"/>
      <c r="AQ51" s="281"/>
      <c r="AR51" s="281"/>
      <c r="AS51" s="282"/>
      <c r="AT51" s="283">
        <f t="shared" si="0"/>
        <v>0.92424402250351601</v>
      </c>
      <c r="AU51" s="284"/>
      <c r="AV51" s="284"/>
      <c r="AW51" s="284"/>
      <c r="AX51" s="284"/>
      <c r="AY51" s="285"/>
      <c r="AZ51" s="238">
        <f t="shared" si="1"/>
        <v>7.1230000000000002</v>
      </c>
      <c r="BA51" s="239"/>
      <c r="BB51" s="239"/>
      <c r="BC51" s="239"/>
      <c r="BD51" s="239"/>
      <c r="BE51" s="239"/>
      <c r="BF51" s="240"/>
      <c r="BG51" s="241">
        <f t="shared" si="2"/>
        <v>6.5833901722925443</v>
      </c>
      <c r="BH51" s="242"/>
      <c r="BI51" s="242"/>
      <c r="BJ51" s="242"/>
      <c r="BK51" s="242"/>
      <c r="BL51" s="242"/>
      <c r="BM51" s="243"/>
    </row>
    <row r="52" spans="1:65" ht="35.25" customHeight="1" thickBot="1" x14ac:dyDescent="0.25">
      <c r="A52" s="37"/>
      <c r="B52" s="453" t="str">
        <f>'LE 02 (PROG)'!B71</f>
        <v>Celebrar contratos de prestación de servicios personales (Cifras expresadas en millones de pesos).</v>
      </c>
      <c r="C52" s="454"/>
      <c r="D52" s="454"/>
      <c r="E52" s="454"/>
      <c r="F52" s="454"/>
      <c r="G52" s="454"/>
      <c r="H52" s="454"/>
      <c r="I52" s="454"/>
      <c r="J52" s="454"/>
      <c r="K52" s="454"/>
      <c r="L52" s="454"/>
      <c r="M52" s="454"/>
      <c r="N52" s="454"/>
      <c r="O52" s="454"/>
      <c r="P52" s="454"/>
      <c r="Q52" s="454"/>
      <c r="R52" s="454"/>
      <c r="S52" s="454"/>
      <c r="T52" s="454"/>
      <c r="U52" s="455"/>
      <c r="V52" s="456" t="str">
        <f>'LE 02 (PROG)'!V71</f>
        <v>LE 02 OB 01 AC 19</v>
      </c>
      <c r="W52" s="457"/>
      <c r="X52" s="457"/>
      <c r="Y52" s="457"/>
      <c r="Z52" s="457"/>
      <c r="AA52" s="458"/>
      <c r="AB52" s="459">
        <f>'LE 02 (PROG)'!AB71</f>
        <v>0.53115999999999997</v>
      </c>
      <c r="AC52" s="460"/>
      <c r="AD52" s="460"/>
      <c r="AE52" s="460"/>
      <c r="AF52" s="460"/>
      <c r="AG52" s="461"/>
      <c r="AH52" s="462">
        <f>'LE 02 (PROG)'!AL71</f>
        <v>1656</v>
      </c>
      <c r="AI52" s="463"/>
      <c r="AJ52" s="463"/>
      <c r="AK52" s="463"/>
      <c r="AL52" s="463"/>
      <c r="AM52" s="464"/>
      <c r="AN52" s="465">
        <f>'LE 02 (PROG)'!AL72</f>
        <v>2765</v>
      </c>
      <c r="AO52" s="466"/>
      <c r="AP52" s="466"/>
      <c r="AQ52" s="466"/>
      <c r="AR52" s="466"/>
      <c r="AS52" s="467"/>
      <c r="AT52" s="468">
        <f t="shared" si="0"/>
        <v>1.6696859903381642</v>
      </c>
      <c r="AU52" s="469"/>
      <c r="AV52" s="469"/>
      <c r="AW52" s="469"/>
      <c r="AX52" s="469"/>
      <c r="AY52" s="470"/>
      <c r="AZ52" s="471">
        <f t="shared" si="1"/>
        <v>53.116</v>
      </c>
      <c r="BA52" s="472"/>
      <c r="BB52" s="472"/>
      <c r="BC52" s="472"/>
      <c r="BD52" s="472"/>
      <c r="BE52" s="472"/>
      <c r="BF52" s="473"/>
      <c r="BG52" s="474">
        <f t="shared" si="2"/>
        <v>88.687041062801924</v>
      </c>
      <c r="BH52" s="475"/>
      <c r="BI52" s="475"/>
      <c r="BJ52" s="475"/>
      <c r="BK52" s="475"/>
      <c r="BL52" s="475"/>
      <c r="BM52" s="476"/>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340" t="s">
        <v>2</v>
      </c>
      <c r="C54" s="341"/>
      <c r="D54" s="341"/>
      <c r="E54" s="341"/>
      <c r="F54" s="341"/>
      <c r="G54" s="341"/>
      <c r="H54" s="341"/>
      <c r="I54" s="341"/>
      <c r="J54" s="341"/>
      <c r="K54" s="341"/>
      <c r="L54" s="341"/>
      <c r="M54" s="341"/>
      <c r="N54" s="341"/>
      <c r="O54" s="341"/>
      <c r="P54" s="341"/>
      <c r="Q54" s="341"/>
      <c r="R54" s="341"/>
      <c r="S54" s="341"/>
      <c r="T54" s="341"/>
      <c r="U54" s="342"/>
      <c r="V54" s="346" t="s">
        <v>1</v>
      </c>
      <c r="W54" s="347"/>
      <c r="X54" s="347"/>
      <c r="Y54" s="347"/>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347"/>
      <c r="AV54" s="347"/>
      <c r="AW54" s="347"/>
      <c r="AX54" s="347"/>
      <c r="AY54" s="348"/>
      <c r="AZ54" s="349">
        <f>SUM(AZ34:BF52)</f>
        <v>99.997</v>
      </c>
      <c r="BA54" s="350"/>
      <c r="BB54" s="350"/>
      <c r="BC54" s="350"/>
      <c r="BD54" s="350"/>
      <c r="BE54" s="350"/>
      <c r="BF54" s="350"/>
      <c r="BG54" s="350">
        <f>SUM(BG34:BM52)</f>
        <v>129.80278840728386</v>
      </c>
      <c r="BH54" s="350"/>
      <c r="BI54" s="350"/>
      <c r="BJ54" s="350"/>
      <c r="BK54" s="350"/>
      <c r="BL54" s="350"/>
      <c r="BM54" s="351"/>
    </row>
    <row r="55" spans="1:65" ht="18" customHeight="1" thickBot="1" x14ac:dyDescent="0.25">
      <c r="A55" s="37"/>
      <c r="B55" s="343"/>
      <c r="C55" s="344"/>
      <c r="D55" s="344"/>
      <c r="E55" s="344"/>
      <c r="F55" s="344"/>
      <c r="G55" s="344"/>
      <c r="H55" s="344"/>
      <c r="I55" s="344"/>
      <c r="J55" s="344"/>
      <c r="K55" s="344"/>
      <c r="L55" s="344"/>
      <c r="M55" s="344"/>
      <c r="N55" s="344"/>
      <c r="O55" s="344"/>
      <c r="P55" s="344"/>
      <c r="Q55" s="344"/>
      <c r="R55" s="344"/>
      <c r="S55" s="344"/>
      <c r="T55" s="344"/>
      <c r="U55" s="345"/>
      <c r="V55" s="352" t="s">
        <v>3</v>
      </c>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4">
        <f>IF(BG54=100,1,(BG54*1)/AZ54)</f>
        <v>1.2980668260776209</v>
      </c>
      <c r="BA55" s="355"/>
      <c r="BB55" s="355"/>
      <c r="BC55" s="355"/>
      <c r="BD55" s="355"/>
      <c r="BE55" s="355"/>
      <c r="BF55" s="355"/>
      <c r="BG55" s="355"/>
      <c r="BH55" s="355"/>
      <c r="BI55" s="355"/>
      <c r="BJ55" s="355"/>
      <c r="BK55" s="355"/>
      <c r="BL55" s="355"/>
      <c r="BM55" s="356"/>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68" t="s">
        <v>33</v>
      </c>
      <c r="D58" s="126"/>
      <c r="E58" s="126"/>
      <c r="F58" s="126"/>
      <c r="G58" s="126"/>
      <c r="H58" s="126"/>
      <c r="I58" s="126"/>
      <c r="J58" s="126"/>
      <c r="K58" s="126"/>
      <c r="L58" s="126"/>
      <c r="M58" s="126"/>
      <c r="N58" s="126"/>
      <c r="O58" s="127" t="str">
        <f>'LE 02 (PROG)'!O75:BW75</f>
        <v>GERENCIA DEL DÍA A DÍA.</v>
      </c>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223"/>
    </row>
    <row r="59" spans="1:65" ht="18" customHeight="1" x14ac:dyDescent="0.2">
      <c r="A59" s="37"/>
      <c r="B59" s="7"/>
      <c r="C59" s="68" t="s">
        <v>34</v>
      </c>
      <c r="D59" s="126"/>
      <c r="E59" s="126"/>
      <c r="F59" s="126"/>
      <c r="G59" s="126"/>
      <c r="H59" s="126"/>
      <c r="I59" s="126"/>
      <c r="J59" s="126"/>
      <c r="K59" s="126"/>
      <c r="L59" s="126"/>
      <c r="M59" s="126"/>
      <c r="N59" s="126"/>
      <c r="O59" s="227" t="str">
        <f>'LE 02 (PROG)'!O76:Q76</f>
        <v>LE 02</v>
      </c>
      <c r="P59" s="227"/>
      <c r="Q59" s="227"/>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68" t="s">
        <v>35</v>
      </c>
      <c r="D60" s="68"/>
      <c r="E60" s="68"/>
      <c r="F60" s="68"/>
      <c r="G60" s="68"/>
      <c r="H60" s="68"/>
      <c r="I60" s="68"/>
      <c r="J60" s="68"/>
      <c r="K60" s="68"/>
      <c r="L60" s="68"/>
      <c r="M60" s="68"/>
      <c r="N60" s="68"/>
      <c r="O60" s="128">
        <f>'LE 02 (PROG)'!O77:Q77</f>
        <v>0.4</v>
      </c>
      <c r="P60" s="128"/>
      <c r="Q60" s="128"/>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18" customHeight="1" x14ac:dyDescent="0.2">
      <c r="A61" s="37"/>
      <c r="B61" s="7"/>
      <c r="C61" s="129" t="s">
        <v>36</v>
      </c>
      <c r="D61" s="129"/>
      <c r="E61" s="129"/>
      <c r="F61" s="129"/>
      <c r="G61" s="129"/>
      <c r="H61" s="129"/>
      <c r="I61" s="129"/>
      <c r="J61" s="129"/>
      <c r="K61" s="129"/>
      <c r="L61" s="129"/>
      <c r="M61" s="129"/>
      <c r="N61" s="129"/>
      <c r="O61" s="65"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237"/>
    </row>
    <row r="62" spans="1:65" ht="18" customHeight="1" x14ac:dyDescent="0.2">
      <c r="A62" s="37"/>
      <c r="B62" s="7"/>
      <c r="C62" s="68" t="s">
        <v>34</v>
      </c>
      <c r="D62" s="68"/>
      <c r="E62" s="68"/>
      <c r="F62" s="68"/>
      <c r="G62" s="68"/>
      <c r="H62" s="68"/>
      <c r="I62" s="68"/>
      <c r="J62" s="68"/>
      <c r="K62" s="68"/>
      <c r="L62" s="68"/>
      <c r="M62" s="68"/>
      <c r="N62" s="68"/>
      <c r="O62" s="66" t="str">
        <f>'LE 02 (PROG)'!O79:R79</f>
        <v>LE 02 OB 02</v>
      </c>
      <c r="P62" s="67"/>
      <c r="Q62" s="67"/>
      <c r="R62" s="67"/>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68" t="s">
        <v>37</v>
      </c>
      <c r="D63" s="68"/>
      <c r="E63" s="68"/>
      <c r="F63" s="68"/>
      <c r="G63" s="68"/>
      <c r="H63" s="68"/>
      <c r="I63" s="68"/>
      <c r="J63" s="68"/>
      <c r="K63" s="68"/>
      <c r="L63" s="68"/>
      <c r="M63" s="68"/>
      <c r="N63" s="68"/>
      <c r="O63" s="66">
        <f>'LE 02 (PROG)'!O80:Q80</f>
        <v>0.7</v>
      </c>
      <c r="P63" s="67"/>
      <c r="Q63" s="67"/>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68" t="s">
        <v>38</v>
      </c>
      <c r="D64" s="68"/>
      <c r="E64" s="68"/>
      <c r="F64" s="68"/>
      <c r="G64" s="68"/>
      <c r="H64" s="68"/>
      <c r="I64" s="68"/>
      <c r="J64" s="68"/>
      <c r="K64" s="68"/>
      <c r="L64" s="68"/>
      <c r="M64" s="68"/>
      <c r="N64" s="68"/>
      <c r="O64" s="67" t="str">
        <f>'LE 02 (PROG)'!O81:BW81</f>
        <v>Subgerente de Servicios de Salud</v>
      </c>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223"/>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231" t="s">
        <v>39</v>
      </c>
      <c r="C66" s="232"/>
      <c r="D66" s="232"/>
      <c r="E66" s="232"/>
      <c r="F66" s="232"/>
      <c r="G66" s="232"/>
      <c r="H66" s="232"/>
      <c r="I66" s="232"/>
      <c r="J66" s="232"/>
      <c r="K66" s="232"/>
      <c r="L66" s="232"/>
      <c r="M66" s="232"/>
      <c r="N66" s="232"/>
      <c r="O66" s="232"/>
      <c r="P66" s="232"/>
      <c r="Q66" s="232"/>
      <c r="R66" s="232"/>
      <c r="S66" s="232"/>
      <c r="T66" s="232"/>
      <c r="U66" s="233"/>
      <c r="V66" s="231" t="s">
        <v>40</v>
      </c>
      <c r="W66" s="232"/>
      <c r="X66" s="232"/>
      <c r="Y66" s="232"/>
      <c r="Z66" s="232"/>
      <c r="AA66" s="233"/>
      <c r="AB66" s="234" t="s">
        <v>9</v>
      </c>
      <c r="AC66" s="235"/>
      <c r="AD66" s="235"/>
      <c r="AE66" s="235"/>
      <c r="AF66" s="235"/>
      <c r="AG66" s="236"/>
      <c r="AH66" s="234" t="s">
        <v>49</v>
      </c>
      <c r="AI66" s="235"/>
      <c r="AJ66" s="235"/>
      <c r="AK66" s="235"/>
      <c r="AL66" s="235"/>
      <c r="AM66" s="236"/>
      <c r="AN66" s="234" t="s">
        <v>10</v>
      </c>
      <c r="AO66" s="235"/>
      <c r="AP66" s="235"/>
      <c r="AQ66" s="235"/>
      <c r="AR66" s="235"/>
      <c r="AS66" s="236"/>
      <c r="AT66" s="234" t="s">
        <v>48</v>
      </c>
      <c r="AU66" s="235"/>
      <c r="AV66" s="235"/>
      <c r="AW66" s="235"/>
      <c r="AX66" s="235"/>
      <c r="AY66" s="236"/>
      <c r="AZ66" s="234" t="s">
        <v>7</v>
      </c>
      <c r="BA66" s="235"/>
      <c r="BB66" s="235"/>
      <c r="BC66" s="235"/>
      <c r="BD66" s="235"/>
      <c r="BE66" s="235"/>
      <c r="BF66" s="236"/>
      <c r="BG66" s="234" t="s">
        <v>6</v>
      </c>
      <c r="BH66" s="235"/>
      <c r="BI66" s="235"/>
      <c r="BJ66" s="235"/>
      <c r="BK66" s="235"/>
      <c r="BL66" s="235"/>
      <c r="BM66" s="236"/>
    </row>
    <row r="67" spans="1:65" ht="18" customHeight="1" x14ac:dyDescent="0.2">
      <c r="A67" s="37"/>
      <c r="B67" s="286" t="str">
        <f>'LE 02 (PROG)'!B85</f>
        <v>Consultas médicas generales.</v>
      </c>
      <c r="C67" s="287"/>
      <c r="D67" s="287"/>
      <c r="E67" s="287"/>
      <c r="F67" s="287"/>
      <c r="G67" s="287"/>
      <c r="H67" s="287"/>
      <c r="I67" s="287"/>
      <c r="J67" s="287"/>
      <c r="K67" s="287"/>
      <c r="L67" s="287"/>
      <c r="M67" s="287"/>
      <c r="N67" s="287"/>
      <c r="O67" s="287"/>
      <c r="P67" s="287"/>
      <c r="Q67" s="287"/>
      <c r="R67" s="287"/>
      <c r="S67" s="287"/>
      <c r="T67" s="287"/>
      <c r="U67" s="288"/>
      <c r="V67" s="289" t="str">
        <f>'LE 02 (PROG)'!V85</f>
        <v>LE 02 OB 02 AC 01</v>
      </c>
      <c r="W67" s="290"/>
      <c r="X67" s="290"/>
      <c r="Y67" s="290"/>
      <c r="Z67" s="290"/>
      <c r="AA67" s="291"/>
      <c r="AB67" s="292">
        <f>'LE 02 (PROG)'!AB85</f>
        <v>8.3229999999999998E-2</v>
      </c>
      <c r="AC67" s="293"/>
      <c r="AD67" s="293"/>
      <c r="AE67" s="293"/>
      <c r="AF67" s="293"/>
      <c r="AG67" s="294"/>
      <c r="AH67" s="295">
        <f>'LE 02 (PROG)'!AL85</f>
        <v>29064</v>
      </c>
      <c r="AI67" s="296"/>
      <c r="AJ67" s="296"/>
      <c r="AK67" s="296"/>
      <c r="AL67" s="296"/>
      <c r="AM67" s="297"/>
      <c r="AN67" s="298">
        <f>'LE 02 (PROG)'!AL86</f>
        <v>32611</v>
      </c>
      <c r="AO67" s="299"/>
      <c r="AP67" s="299"/>
      <c r="AQ67" s="299"/>
      <c r="AR67" s="299"/>
      <c r="AS67" s="300"/>
      <c r="AT67" s="301">
        <f>IF(AH67=0,"",(AN67*1)/AH67)</f>
        <v>1.1220410129369667</v>
      </c>
      <c r="AU67" s="302"/>
      <c r="AV67" s="302"/>
      <c r="AW67" s="302"/>
      <c r="AX67" s="302"/>
      <c r="AY67" s="303"/>
      <c r="AZ67" s="304">
        <f>AB67*100</f>
        <v>8.3230000000000004</v>
      </c>
      <c r="BA67" s="305"/>
      <c r="BB67" s="305"/>
      <c r="BC67" s="305"/>
      <c r="BD67" s="305"/>
      <c r="BE67" s="305"/>
      <c r="BF67" s="306"/>
      <c r="BG67" s="307">
        <f>IF(AH67=0,(AZ67),((AT67*AB67)*100))</f>
        <v>9.3387473506743728</v>
      </c>
      <c r="BH67" s="308"/>
      <c r="BI67" s="308"/>
      <c r="BJ67" s="308"/>
      <c r="BK67" s="308"/>
      <c r="BL67" s="308"/>
      <c r="BM67" s="309"/>
    </row>
    <row r="68" spans="1:65" ht="18" customHeight="1" x14ac:dyDescent="0.2">
      <c r="A68" s="37"/>
      <c r="B68" s="268" t="str">
        <f>'LE 02 (PROG)'!B87</f>
        <v>Revisión de exámenes de laboratorio por medicina general.</v>
      </c>
      <c r="C68" s="269"/>
      <c r="D68" s="269"/>
      <c r="E68" s="269"/>
      <c r="F68" s="269"/>
      <c r="G68" s="269"/>
      <c r="H68" s="269"/>
      <c r="I68" s="269"/>
      <c r="J68" s="269"/>
      <c r="K68" s="269"/>
      <c r="L68" s="269"/>
      <c r="M68" s="269"/>
      <c r="N68" s="269"/>
      <c r="O68" s="269"/>
      <c r="P68" s="269"/>
      <c r="Q68" s="269"/>
      <c r="R68" s="269"/>
      <c r="S68" s="269"/>
      <c r="T68" s="269"/>
      <c r="U68" s="270"/>
      <c r="V68" s="271" t="str">
        <f>'LE 02 (PROG)'!V87</f>
        <v>LE 02 OB 02 AC 02</v>
      </c>
      <c r="W68" s="272"/>
      <c r="X68" s="272"/>
      <c r="Y68" s="272"/>
      <c r="Z68" s="272"/>
      <c r="AA68" s="273"/>
      <c r="AB68" s="274">
        <f>'LE 02 (PROG)'!AB87</f>
        <v>5.11E-3</v>
      </c>
      <c r="AC68" s="275"/>
      <c r="AD68" s="275"/>
      <c r="AE68" s="275"/>
      <c r="AF68" s="275"/>
      <c r="AG68" s="276"/>
      <c r="AH68" s="277">
        <f>'LE 02 (PROG)'!AL87</f>
        <v>4416</v>
      </c>
      <c r="AI68" s="278"/>
      <c r="AJ68" s="278"/>
      <c r="AK68" s="278"/>
      <c r="AL68" s="278"/>
      <c r="AM68" s="279"/>
      <c r="AN68" s="280">
        <f>'LE 02 (PROG)'!AL88</f>
        <v>3954</v>
      </c>
      <c r="AO68" s="281"/>
      <c r="AP68" s="281"/>
      <c r="AQ68" s="281"/>
      <c r="AR68" s="281"/>
      <c r="AS68" s="282"/>
      <c r="AT68" s="283">
        <f t="shared" ref="AT68:AT128" si="3">IF(AH68=0,"",(AN68*1)/AH68)</f>
        <v>0.89538043478260865</v>
      </c>
      <c r="AU68" s="284"/>
      <c r="AV68" s="284"/>
      <c r="AW68" s="284"/>
      <c r="AX68" s="284"/>
      <c r="AY68" s="285"/>
      <c r="AZ68" s="238">
        <f t="shared" ref="AZ68:AZ128" si="4">AB68*100</f>
        <v>0.51100000000000001</v>
      </c>
      <c r="BA68" s="239"/>
      <c r="BB68" s="239"/>
      <c r="BC68" s="239"/>
      <c r="BD68" s="239"/>
      <c r="BE68" s="239"/>
      <c r="BF68" s="240"/>
      <c r="BG68" s="241">
        <f t="shared" ref="BG68:BG128" si="5">IF(AH68=0,(AZ68),((AT68*AB68)*100))</f>
        <v>0.45753940217391303</v>
      </c>
      <c r="BH68" s="242"/>
      <c r="BI68" s="242"/>
      <c r="BJ68" s="242"/>
      <c r="BK68" s="242"/>
      <c r="BL68" s="242"/>
      <c r="BM68" s="243"/>
    </row>
    <row r="69" spans="1:65" ht="18" customHeight="1" x14ac:dyDescent="0.2">
      <c r="A69" s="37"/>
      <c r="B69" s="244" t="str">
        <f>'LE 02 (PROG)'!B89</f>
        <v>Transcripción de fórmulas por medicina general.</v>
      </c>
      <c r="C69" s="245"/>
      <c r="D69" s="245"/>
      <c r="E69" s="245"/>
      <c r="F69" s="245"/>
      <c r="G69" s="245"/>
      <c r="H69" s="245"/>
      <c r="I69" s="245"/>
      <c r="J69" s="245"/>
      <c r="K69" s="245"/>
      <c r="L69" s="245"/>
      <c r="M69" s="245"/>
      <c r="N69" s="245"/>
      <c r="O69" s="245"/>
      <c r="P69" s="245"/>
      <c r="Q69" s="245"/>
      <c r="R69" s="245"/>
      <c r="S69" s="245"/>
      <c r="T69" s="245"/>
      <c r="U69" s="246"/>
      <c r="V69" s="247" t="str">
        <f>'LE 02 (PROG)'!V89</f>
        <v>LE 02 OB 02 AC 03</v>
      </c>
      <c r="W69" s="248"/>
      <c r="X69" s="248"/>
      <c r="Y69" s="248"/>
      <c r="Z69" s="248"/>
      <c r="AA69" s="249"/>
      <c r="AB69" s="250">
        <f>'LE 02 (PROG)'!AB89</f>
        <v>1.5100000000000001E-3</v>
      </c>
      <c r="AC69" s="251"/>
      <c r="AD69" s="251"/>
      <c r="AE69" s="251"/>
      <c r="AF69" s="251"/>
      <c r="AG69" s="252"/>
      <c r="AH69" s="253">
        <f>'LE 02 (PROG)'!AL89</f>
        <v>1104</v>
      </c>
      <c r="AI69" s="254"/>
      <c r="AJ69" s="254"/>
      <c r="AK69" s="254"/>
      <c r="AL69" s="254"/>
      <c r="AM69" s="255"/>
      <c r="AN69" s="256">
        <f>'LE 02 (PROG)'!AL90</f>
        <v>1127</v>
      </c>
      <c r="AO69" s="257"/>
      <c r="AP69" s="257"/>
      <c r="AQ69" s="257"/>
      <c r="AR69" s="257"/>
      <c r="AS69" s="258"/>
      <c r="AT69" s="259">
        <f t="shared" si="3"/>
        <v>1.0208333333333333</v>
      </c>
      <c r="AU69" s="260"/>
      <c r="AV69" s="260"/>
      <c r="AW69" s="260"/>
      <c r="AX69" s="260"/>
      <c r="AY69" s="261"/>
      <c r="AZ69" s="262">
        <f t="shared" si="4"/>
        <v>0.151</v>
      </c>
      <c r="BA69" s="263"/>
      <c r="BB69" s="263"/>
      <c r="BC69" s="263"/>
      <c r="BD69" s="263"/>
      <c r="BE69" s="263"/>
      <c r="BF69" s="264"/>
      <c r="BG69" s="265">
        <f t="shared" si="5"/>
        <v>0.15414583333333332</v>
      </c>
      <c r="BH69" s="266"/>
      <c r="BI69" s="266"/>
      <c r="BJ69" s="266"/>
      <c r="BK69" s="266"/>
      <c r="BL69" s="266"/>
      <c r="BM69" s="267"/>
    </row>
    <row r="70" spans="1:65" ht="18" customHeight="1" x14ac:dyDescent="0.2">
      <c r="A70" s="37"/>
      <c r="B70" s="268" t="str">
        <f>'LE 02 (PROG)'!B91</f>
        <v>Consultas médicas con especialista por telemedicina (Teleconsultas).</v>
      </c>
      <c r="C70" s="269"/>
      <c r="D70" s="269"/>
      <c r="E70" s="269"/>
      <c r="F70" s="269"/>
      <c r="G70" s="269"/>
      <c r="H70" s="269"/>
      <c r="I70" s="269"/>
      <c r="J70" s="269"/>
      <c r="K70" s="269"/>
      <c r="L70" s="269"/>
      <c r="M70" s="269"/>
      <c r="N70" s="269"/>
      <c r="O70" s="269"/>
      <c r="P70" s="269"/>
      <c r="Q70" s="269"/>
      <c r="R70" s="269"/>
      <c r="S70" s="269"/>
      <c r="T70" s="269"/>
      <c r="U70" s="270"/>
      <c r="V70" s="271" t="str">
        <f>'LE 02 (PROG)'!V91</f>
        <v>LE 02 OB 02 AC 04</v>
      </c>
      <c r="W70" s="272"/>
      <c r="X70" s="272"/>
      <c r="Y70" s="272"/>
      <c r="Z70" s="272"/>
      <c r="AA70" s="273"/>
      <c r="AB70" s="274">
        <f>'LE 02 (PROG)'!AB91</f>
        <v>2.9780000000000001E-2</v>
      </c>
      <c r="AC70" s="275"/>
      <c r="AD70" s="275"/>
      <c r="AE70" s="275"/>
      <c r="AF70" s="275"/>
      <c r="AG70" s="276"/>
      <c r="AH70" s="277">
        <f>'LE 02 (PROG)'!AL91</f>
        <v>1368</v>
      </c>
      <c r="AI70" s="278"/>
      <c r="AJ70" s="278"/>
      <c r="AK70" s="278"/>
      <c r="AL70" s="278"/>
      <c r="AM70" s="279"/>
      <c r="AN70" s="280">
        <f>'LE 02 (PROG)'!AL92</f>
        <v>731</v>
      </c>
      <c r="AO70" s="281"/>
      <c r="AP70" s="281"/>
      <c r="AQ70" s="281"/>
      <c r="AR70" s="281"/>
      <c r="AS70" s="282"/>
      <c r="AT70" s="283">
        <f t="shared" si="3"/>
        <v>0.53435672514619881</v>
      </c>
      <c r="AU70" s="284"/>
      <c r="AV70" s="284"/>
      <c r="AW70" s="284"/>
      <c r="AX70" s="284"/>
      <c r="AY70" s="285"/>
      <c r="AZ70" s="238">
        <f t="shared" si="4"/>
        <v>2.9780000000000002</v>
      </c>
      <c r="BA70" s="239"/>
      <c r="BB70" s="239"/>
      <c r="BC70" s="239"/>
      <c r="BD70" s="239"/>
      <c r="BE70" s="239"/>
      <c r="BF70" s="240"/>
      <c r="BG70" s="241">
        <f t="shared" si="5"/>
        <v>1.59131432748538</v>
      </c>
      <c r="BH70" s="242"/>
      <c r="BI70" s="242"/>
      <c r="BJ70" s="242"/>
      <c r="BK70" s="242"/>
      <c r="BL70" s="242"/>
      <c r="BM70" s="243"/>
    </row>
    <row r="71" spans="1:65" ht="18" customHeight="1" x14ac:dyDescent="0.2">
      <c r="A71" s="37"/>
      <c r="B71" s="244" t="str">
        <f>'LE 02 (PROG)'!B93</f>
        <v>Sesiones de fisioterapia.</v>
      </c>
      <c r="C71" s="245"/>
      <c r="D71" s="245"/>
      <c r="E71" s="245"/>
      <c r="F71" s="245"/>
      <c r="G71" s="245"/>
      <c r="H71" s="245"/>
      <c r="I71" s="245"/>
      <c r="J71" s="245"/>
      <c r="K71" s="245"/>
      <c r="L71" s="245"/>
      <c r="M71" s="245"/>
      <c r="N71" s="245"/>
      <c r="O71" s="245"/>
      <c r="P71" s="245"/>
      <c r="Q71" s="245"/>
      <c r="R71" s="245"/>
      <c r="S71" s="245"/>
      <c r="T71" s="245"/>
      <c r="U71" s="246"/>
      <c r="V71" s="247" t="str">
        <f>'LE 02 (PROG)'!V93</f>
        <v>LE 02 OB 02 AC 05</v>
      </c>
      <c r="W71" s="248"/>
      <c r="X71" s="248"/>
      <c r="Y71" s="248"/>
      <c r="Z71" s="248"/>
      <c r="AA71" s="249"/>
      <c r="AB71" s="250">
        <f>'LE 02 (PROG)'!AB93</f>
        <v>8.4000000000000003E-4</v>
      </c>
      <c r="AC71" s="251"/>
      <c r="AD71" s="251"/>
      <c r="AE71" s="251"/>
      <c r="AF71" s="251"/>
      <c r="AG71" s="252"/>
      <c r="AH71" s="253">
        <f>'LE 02 (PROG)'!AL93</f>
        <v>2388</v>
      </c>
      <c r="AI71" s="254"/>
      <c r="AJ71" s="254"/>
      <c r="AK71" s="254"/>
      <c r="AL71" s="254"/>
      <c r="AM71" s="255"/>
      <c r="AN71" s="256">
        <f>'LE 02 (PROG)'!AL94</f>
        <v>2017</v>
      </c>
      <c r="AO71" s="257"/>
      <c r="AP71" s="257"/>
      <c r="AQ71" s="257"/>
      <c r="AR71" s="257"/>
      <c r="AS71" s="258"/>
      <c r="AT71" s="259">
        <f t="shared" si="3"/>
        <v>0.84463986599664986</v>
      </c>
      <c r="AU71" s="260"/>
      <c r="AV71" s="260"/>
      <c r="AW71" s="260"/>
      <c r="AX71" s="260"/>
      <c r="AY71" s="261"/>
      <c r="AZ71" s="262">
        <f t="shared" si="4"/>
        <v>8.4000000000000005E-2</v>
      </c>
      <c r="BA71" s="263"/>
      <c r="BB71" s="263"/>
      <c r="BC71" s="263"/>
      <c r="BD71" s="263"/>
      <c r="BE71" s="263"/>
      <c r="BF71" s="264"/>
      <c r="BG71" s="265">
        <f t="shared" si="5"/>
        <v>7.0949748743718594E-2</v>
      </c>
      <c r="BH71" s="266"/>
      <c r="BI71" s="266"/>
      <c r="BJ71" s="266"/>
      <c r="BK71" s="266"/>
      <c r="BL71" s="266"/>
      <c r="BM71" s="267"/>
    </row>
    <row r="72" spans="1:65" ht="18" customHeight="1" x14ac:dyDescent="0.2">
      <c r="A72" s="37"/>
      <c r="B72" s="268" t="str">
        <f>'LE 02 (PROG)'!B95</f>
        <v>Consultas por nutrición y dietética.</v>
      </c>
      <c r="C72" s="269"/>
      <c r="D72" s="269"/>
      <c r="E72" s="269"/>
      <c r="F72" s="269"/>
      <c r="G72" s="269"/>
      <c r="H72" s="269"/>
      <c r="I72" s="269"/>
      <c r="J72" s="269"/>
      <c r="K72" s="269"/>
      <c r="L72" s="269"/>
      <c r="M72" s="269"/>
      <c r="N72" s="269"/>
      <c r="O72" s="269"/>
      <c r="P72" s="269"/>
      <c r="Q72" s="269"/>
      <c r="R72" s="269"/>
      <c r="S72" s="269"/>
      <c r="T72" s="269"/>
      <c r="U72" s="270"/>
      <c r="V72" s="271" t="str">
        <f>'LE 02 (PROG)'!V95</f>
        <v>LE 02 OB 02 AC 06</v>
      </c>
      <c r="W72" s="272"/>
      <c r="X72" s="272"/>
      <c r="Y72" s="272"/>
      <c r="Z72" s="272"/>
      <c r="AA72" s="273"/>
      <c r="AB72" s="274">
        <f>'LE 02 (PROG)'!AB95</f>
        <v>3.1E-4</v>
      </c>
      <c r="AC72" s="275"/>
      <c r="AD72" s="275"/>
      <c r="AE72" s="275"/>
      <c r="AF72" s="275"/>
      <c r="AG72" s="276"/>
      <c r="AH72" s="277">
        <f>'LE 02 (PROG)'!AL95</f>
        <v>828</v>
      </c>
      <c r="AI72" s="278"/>
      <c r="AJ72" s="278"/>
      <c r="AK72" s="278"/>
      <c r="AL72" s="278"/>
      <c r="AM72" s="279"/>
      <c r="AN72" s="280">
        <f>'LE 02 (PROG)'!AL96</f>
        <v>496</v>
      </c>
      <c r="AO72" s="281"/>
      <c r="AP72" s="281"/>
      <c r="AQ72" s="281"/>
      <c r="AR72" s="281"/>
      <c r="AS72" s="282"/>
      <c r="AT72" s="283">
        <f t="shared" si="3"/>
        <v>0.59903381642512077</v>
      </c>
      <c r="AU72" s="284"/>
      <c r="AV72" s="284"/>
      <c r="AW72" s="284"/>
      <c r="AX72" s="284"/>
      <c r="AY72" s="285"/>
      <c r="AZ72" s="238">
        <f t="shared" si="4"/>
        <v>3.1E-2</v>
      </c>
      <c r="BA72" s="239"/>
      <c r="BB72" s="239"/>
      <c r="BC72" s="239"/>
      <c r="BD72" s="239"/>
      <c r="BE72" s="239"/>
      <c r="BF72" s="240"/>
      <c r="BG72" s="241">
        <f t="shared" si="5"/>
        <v>1.8570048309178744E-2</v>
      </c>
      <c r="BH72" s="242"/>
      <c r="BI72" s="242"/>
      <c r="BJ72" s="242"/>
      <c r="BK72" s="242"/>
      <c r="BL72" s="242"/>
      <c r="BM72" s="243"/>
    </row>
    <row r="73" spans="1:65" ht="18" customHeight="1" x14ac:dyDescent="0.2">
      <c r="A73" s="37"/>
      <c r="B73" s="244" t="str">
        <f>'LE 02 (PROG)'!B97</f>
        <v>Consultas por optometría.</v>
      </c>
      <c r="C73" s="245"/>
      <c r="D73" s="245"/>
      <c r="E73" s="245"/>
      <c r="F73" s="245"/>
      <c r="G73" s="245"/>
      <c r="H73" s="245"/>
      <c r="I73" s="245"/>
      <c r="J73" s="245"/>
      <c r="K73" s="245"/>
      <c r="L73" s="245"/>
      <c r="M73" s="245"/>
      <c r="N73" s="245"/>
      <c r="O73" s="245"/>
      <c r="P73" s="245"/>
      <c r="Q73" s="245"/>
      <c r="R73" s="245"/>
      <c r="S73" s="245"/>
      <c r="T73" s="245"/>
      <c r="U73" s="246"/>
      <c r="V73" s="247" t="str">
        <f>'LE 02 (PROG)'!V97</f>
        <v>LE 02 OB 02 AC 07</v>
      </c>
      <c r="W73" s="248"/>
      <c r="X73" s="248"/>
      <c r="Y73" s="248"/>
      <c r="Z73" s="248"/>
      <c r="AA73" s="249"/>
      <c r="AB73" s="250">
        <f>'LE 02 (PROG)'!AB97</f>
        <v>4.2999999999999999E-4</v>
      </c>
      <c r="AC73" s="251"/>
      <c r="AD73" s="251"/>
      <c r="AE73" s="251"/>
      <c r="AF73" s="251"/>
      <c r="AG73" s="252"/>
      <c r="AH73" s="253">
        <f>'LE 02 (PROG)'!AL97</f>
        <v>1212</v>
      </c>
      <c r="AI73" s="254"/>
      <c r="AJ73" s="254"/>
      <c r="AK73" s="254"/>
      <c r="AL73" s="254"/>
      <c r="AM73" s="255"/>
      <c r="AN73" s="256">
        <f>'LE 02 (PROG)'!AL98</f>
        <v>1079</v>
      </c>
      <c r="AO73" s="257"/>
      <c r="AP73" s="257"/>
      <c r="AQ73" s="257"/>
      <c r="AR73" s="257"/>
      <c r="AS73" s="258"/>
      <c r="AT73" s="259">
        <f t="shared" si="3"/>
        <v>0.89026402640264024</v>
      </c>
      <c r="AU73" s="260"/>
      <c r="AV73" s="260"/>
      <c r="AW73" s="260"/>
      <c r="AX73" s="260"/>
      <c r="AY73" s="261"/>
      <c r="AZ73" s="262">
        <f t="shared" si="4"/>
        <v>4.2999999999999997E-2</v>
      </c>
      <c r="BA73" s="263"/>
      <c r="BB73" s="263"/>
      <c r="BC73" s="263"/>
      <c r="BD73" s="263"/>
      <c r="BE73" s="263"/>
      <c r="BF73" s="264"/>
      <c r="BG73" s="265">
        <f t="shared" si="5"/>
        <v>3.8281353135313528E-2</v>
      </c>
      <c r="BH73" s="266"/>
      <c r="BI73" s="266"/>
      <c r="BJ73" s="266"/>
      <c r="BK73" s="266"/>
      <c r="BL73" s="266"/>
      <c r="BM73" s="267"/>
    </row>
    <row r="74" spans="1:65" ht="18" customHeight="1" x14ac:dyDescent="0.2">
      <c r="A74" s="37"/>
      <c r="B74" s="268" t="str">
        <f>'LE 02 (PROG)'!B99</f>
        <v>Sesiones de odontología general electivas.</v>
      </c>
      <c r="C74" s="269"/>
      <c r="D74" s="269"/>
      <c r="E74" s="269"/>
      <c r="F74" s="269"/>
      <c r="G74" s="269"/>
      <c r="H74" s="269"/>
      <c r="I74" s="269"/>
      <c r="J74" s="269"/>
      <c r="K74" s="269"/>
      <c r="L74" s="269"/>
      <c r="M74" s="269"/>
      <c r="N74" s="269"/>
      <c r="O74" s="269"/>
      <c r="P74" s="269"/>
      <c r="Q74" s="269"/>
      <c r="R74" s="269"/>
      <c r="S74" s="269"/>
      <c r="T74" s="269"/>
      <c r="U74" s="270"/>
      <c r="V74" s="271" t="str">
        <f>'LE 02 (PROG)'!V99</f>
        <v>LE 02 OB 02 AC 08</v>
      </c>
      <c r="W74" s="272"/>
      <c r="X74" s="272"/>
      <c r="Y74" s="272"/>
      <c r="Z74" s="272"/>
      <c r="AA74" s="273"/>
      <c r="AB74" s="274">
        <f>'LE 02 (PROG)'!AB99</f>
        <v>2.5270000000000001E-2</v>
      </c>
      <c r="AC74" s="275"/>
      <c r="AD74" s="275"/>
      <c r="AE74" s="275"/>
      <c r="AF74" s="275"/>
      <c r="AG74" s="276"/>
      <c r="AH74" s="277">
        <f>'LE 02 (PROG)'!AL99</f>
        <v>4260</v>
      </c>
      <c r="AI74" s="278"/>
      <c r="AJ74" s="278"/>
      <c r="AK74" s="278"/>
      <c r="AL74" s="278"/>
      <c r="AM74" s="279"/>
      <c r="AN74" s="280">
        <f>'LE 02 (PROG)'!AL100</f>
        <v>4150</v>
      </c>
      <c r="AO74" s="281"/>
      <c r="AP74" s="281"/>
      <c r="AQ74" s="281"/>
      <c r="AR74" s="281"/>
      <c r="AS74" s="282"/>
      <c r="AT74" s="283">
        <f t="shared" si="3"/>
        <v>0.9741784037558685</v>
      </c>
      <c r="AU74" s="284"/>
      <c r="AV74" s="284"/>
      <c r="AW74" s="284"/>
      <c r="AX74" s="284"/>
      <c r="AY74" s="285"/>
      <c r="AZ74" s="238">
        <f t="shared" si="4"/>
        <v>2.5270000000000001</v>
      </c>
      <c r="BA74" s="239"/>
      <c r="BB74" s="239"/>
      <c r="BC74" s="239"/>
      <c r="BD74" s="239"/>
      <c r="BE74" s="239"/>
      <c r="BF74" s="240"/>
      <c r="BG74" s="241">
        <f t="shared" si="5"/>
        <v>2.4617488262910796</v>
      </c>
      <c r="BH74" s="242"/>
      <c r="BI74" s="242"/>
      <c r="BJ74" s="242"/>
      <c r="BK74" s="242"/>
      <c r="BL74" s="242"/>
      <c r="BM74" s="243"/>
    </row>
    <row r="75" spans="1:65" ht="18" customHeight="1" x14ac:dyDescent="0.2">
      <c r="A75" s="37"/>
      <c r="B75" s="244" t="str">
        <f>'LE 02 (PROG)'!B101</f>
        <v>Sesiones de odontología general urgentes.</v>
      </c>
      <c r="C75" s="245"/>
      <c r="D75" s="245"/>
      <c r="E75" s="245"/>
      <c r="F75" s="245"/>
      <c r="G75" s="245"/>
      <c r="H75" s="245"/>
      <c r="I75" s="245"/>
      <c r="J75" s="245"/>
      <c r="K75" s="245"/>
      <c r="L75" s="245"/>
      <c r="M75" s="245"/>
      <c r="N75" s="245"/>
      <c r="O75" s="245"/>
      <c r="P75" s="245"/>
      <c r="Q75" s="245"/>
      <c r="R75" s="245"/>
      <c r="S75" s="245"/>
      <c r="T75" s="245"/>
      <c r="U75" s="246"/>
      <c r="V75" s="247" t="str">
        <f>'LE 02 (PROG)'!V101</f>
        <v>LE 02 OB 02 AC 09</v>
      </c>
      <c r="W75" s="248"/>
      <c r="X75" s="248"/>
      <c r="Y75" s="248"/>
      <c r="Z75" s="248"/>
      <c r="AA75" s="249"/>
      <c r="AB75" s="250">
        <f>'LE 02 (PROG)'!AB101</f>
        <v>8.0000000000000004E-4</v>
      </c>
      <c r="AC75" s="251"/>
      <c r="AD75" s="251"/>
      <c r="AE75" s="251"/>
      <c r="AF75" s="251"/>
      <c r="AG75" s="252"/>
      <c r="AH75" s="253">
        <f>'LE 02 (PROG)'!AL101</f>
        <v>120</v>
      </c>
      <c r="AI75" s="254"/>
      <c r="AJ75" s="254"/>
      <c r="AK75" s="254"/>
      <c r="AL75" s="254"/>
      <c r="AM75" s="255"/>
      <c r="AN75" s="256">
        <f>'LE 02 (PROG)'!AL102</f>
        <v>95</v>
      </c>
      <c r="AO75" s="257"/>
      <c r="AP75" s="257"/>
      <c r="AQ75" s="257"/>
      <c r="AR75" s="257"/>
      <c r="AS75" s="258"/>
      <c r="AT75" s="259">
        <f t="shared" si="3"/>
        <v>0.79166666666666663</v>
      </c>
      <c r="AU75" s="260"/>
      <c r="AV75" s="260"/>
      <c r="AW75" s="260"/>
      <c r="AX75" s="260"/>
      <c r="AY75" s="261"/>
      <c r="AZ75" s="262">
        <f t="shared" si="4"/>
        <v>0.08</v>
      </c>
      <c r="BA75" s="263"/>
      <c r="BB75" s="263"/>
      <c r="BC75" s="263"/>
      <c r="BD75" s="263"/>
      <c r="BE75" s="263"/>
      <c r="BF75" s="264"/>
      <c r="BG75" s="265">
        <f t="shared" si="5"/>
        <v>6.3333333333333325E-2</v>
      </c>
      <c r="BH75" s="266"/>
      <c r="BI75" s="266"/>
      <c r="BJ75" s="266"/>
      <c r="BK75" s="266"/>
      <c r="BL75" s="266"/>
      <c r="BM75" s="267"/>
    </row>
    <row r="76" spans="1:65" ht="18" customHeight="1" x14ac:dyDescent="0.2">
      <c r="A76" s="37"/>
      <c r="B76" s="268" t="str">
        <f>'LE 02 (PROG)'!B103</f>
        <v>Sesiones de odontología especializada electivas.</v>
      </c>
      <c r="C76" s="269"/>
      <c r="D76" s="269"/>
      <c r="E76" s="269"/>
      <c r="F76" s="269"/>
      <c r="G76" s="269"/>
      <c r="H76" s="269"/>
      <c r="I76" s="269"/>
      <c r="J76" s="269"/>
      <c r="K76" s="269"/>
      <c r="L76" s="269"/>
      <c r="M76" s="269"/>
      <c r="N76" s="269"/>
      <c r="O76" s="269"/>
      <c r="P76" s="269"/>
      <c r="Q76" s="269"/>
      <c r="R76" s="269"/>
      <c r="S76" s="269"/>
      <c r="T76" s="269"/>
      <c r="U76" s="270"/>
      <c r="V76" s="271" t="str">
        <f>'LE 02 (PROG)'!V103</f>
        <v>LE 02 OB 02 AC 10</v>
      </c>
      <c r="W76" s="272"/>
      <c r="X76" s="272"/>
      <c r="Y76" s="272"/>
      <c r="Z76" s="272"/>
      <c r="AA76" s="273"/>
      <c r="AB76" s="274">
        <f>'LE 02 (PROG)'!AB103</f>
        <v>2.3000000000000001E-4</v>
      </c>
      <c r="AC76" s="275"/>
      <c r="AD76" s="275"/>
      <c r="AE76" s="275"/>
      <c r="AF76" s="275"/>
      <c r="AG76" s="276"/>
      <c r="AH76" s="277">
        <f>'LE 02 (PROG)'!AL103</f>
        <v>648</v>
      </c>
      <c r="AI76" s="278"/>
      <c r="AJ76" s="278"/>
      <c r="AK76" s="278"/>
      <c r="AL76" s="278"/>
      <c r="AM76" s="279"/>
      <c r="AN76" s="280">
        <f>'LE 02 (PROG)'!AL104</f>
        <v>699</v>
      </c>
      <c r="AO76" s="281"/>
      <c r="AP76" s="281"/>
      <c r="AQ76" s="281"/>
      <c r="AR76" s="281"/>
      <c r="AS76" s="282"/>
      <c r="AT76" s="283">
        <f t="shared" si="3"/>
        <v>1.0787037037037037</v>
      </c>
      <c r="AU76" s="284"/>
      <c r="AV76" s="284"/>
      <c r="AW76" s="284"/>
      <c r="AX76" s="284"/>
      <c r="AY76" s="285"/>
      <c r="AZ76" s="238">
        <f t="shared" si="4"/>
        <v>2.3E-2</v>
      </c>
      <c r="BA76" s="239"/>
      <c r="BB76" s="239"/>
      <c r="BC76" s="239"/>
      <c r="BD76" s="239"/>
      <c r="BE76" s="239"/>
      <c r="BF76" s="240"/>
      <c r="BG76" s="241">
        <f t="shared" si="5"/>
        <v>2.4810185185185189E-2</v>
      </c>
      <c r="BH76" s="242"/>
      <c r="BI76" s="242"/>
      <c r="BJ76" s="242"/>
      <c r="BK76" s="242"/>
      <c r="BL76" s="242"/>
      <c r="BM76" s="243"/>
    </row>
    <row r="77" spans="1:65" ht="18" customHeight="1" x14ac:dyDescent="0.2">
      <c r="A77" s="37"/>
      <c r="B77" s="244" t="str">
        <f>'LE 02 (PROG)'!B105</f>
        <v>Necropsias médico legales.</v>
      </c>
      <c r="C77" s="245"/>
      <c r="D77" s="245"/>
      <c r="E77" s="245"/>
      <c r="F77" s="245"/>
      <c r="G77" s="245"/>
      <c r="H77" s="245"/>
      <c r="I77" s="245"/>
      <c r="J77" s="245"/>
      <c r="K77" s="245"/>
      <c r="L77" s="245"/>
      <c r="M77" s="245"/>
      <c r="N77" s="245"/>
      <c r="O77" s="245"/>
      <c r="P77" s="245"/>
      <c r="Q77" s="245"/>
      <c r="R77" s="245"/>
      <c r="S77" s="245"/>
      <c r="T77" s="245"/>
      <c r="U77" s="246"/>
      <c r="V77" s="247" t="str">
        <f>'LE 02 (PROG)'!V105</f>
        <v>LE 02 OB 02 AC 11</v>
      </c>
      <c r="W77" s="248"/>
      <c r="X77" s="248"/>
      <c r="Y77" s="248"/>
      <c r="Z77" s="248"/>
      <c r="AA77" s="249"/>
      <c r="AB77" s="250">
        <f>'LE 02 (PROG)'!AB105</f>
        <v>5.5000000000000003E-4</v>
      </c>
      <c r="AC77" s="251"/>
      <c r="AD77" s="251"/>
      <c r="AE77" s="251"/>
      <c r="AF77" s="251"/>
      <c r="AG77" s="252"/>
      <c r="AH77" s="253">
        <f>'LE 02 (PROG)'!AL105</f>
        <v>24</v>
      </c>
      <c r="AI77" s="254"/>
      <c r="AJ77" s="254"/>
      <c r="AK77" s="254"/>
      <c r="AL77" s="254"/>
      <c r="AM77" s="255"/>
      <c r="AN77" s="256">
        <f>'LE 02 (PROG)'!AL106</f>
        <v>43</v>
      </c>
      <c r="AO77" s="257"/>
      <c r="AP77" s="257"/>
      <c r="AQ77" s="257"/>
      <c r="AR77" s="257"/>
      <c r="AS77" s="258"/>
      <c r="AT77" s="259">
        <f t="shared" si="3"/>
        <v>1.7916666666666667</v>
      </c>
      <c r="AU77" s="260"/>
      <c r="AV77" s="260"/>
      <c r="AW77" s="260"/>
      <c r="AX77" s="260"/>
      <c r="AY77" s="261"/>
      <c r="AZ77" s="262">
        <f t="shared" si="4"/>
        <v>5.5E-2</v>
      </c>
      <c r="BA77" s="263"/>
      <c r="BB77" s="263"/>
      <c r="BC77" s="263"/>
      <c r="BD77" s="263"/>
      <c r="BE77" s="263"/>
      <c r="BF77" s="264"/>
      <c r="BG77" s="265">
        <f t="shared" si="5"/>
        <v>9.854166666666668E-2</v>
      </c>
      <c r="BH77" s="266"/>
      <c r="BI77" s="266"/>
      <c r="BJ77" s="266"/>
      <c r="BK77" s="266"/>
      <c r="BL77" s="266"/>
      <c r="BM77" s="267"/>
    </row>
    <row r="78" spans="1:65" ht="18" customHeight="1" x14ac:dyDescent="0.2">
      <c r="A78" s="37"/>
      <c r="B78" s="268" t="str">
        <f>'LE 02 (PROG)'!B107</f>
        <v>Reconocimientos médico legales.</v>
      </c>
      <c r="C78" s="269"/>
      <c r="D78" s="269"/>
      <c r="E78" s="269"/>
      <c r="F78" s="269"/>
      <c r="G78" s="269"/>
      <c r="H78" s="269"/>
      <c r="I78" s="269"/>
      <c r="J78" s="269"/>
      <c r="K78" s="269"/>
      <c r="L78" s="269"/>
      <c r="M78" s="269"/>
      <c r="N78" s="269"/>
      <c r="O78" s="269"/>
      <c r="P78" s="269"/>
      <c r="Q78" s="269"/>
      <c r="R78" s="269"/>
      <c r="S78" s="269"/>
      <c r="T78" s="269"/>
      <c r="U78" s="270"/>
      <c r="V78" s="271" t="str">
        <f>'LE 02 (PROG)'!V107</f>
        <v>LE 02 OB 02 AC 12</v>
      </c>
      <c r="W78" s="272"/>
      <c r="X78" s="272"/>
      <c r="Y78" s="272"/>
      <c r="Z78" s="272"/>
      <c r="AA78" s="273"/>
      <c r="AB78" s="274">
        <f>'LE 02 (PROG)'!AB107</f>
        <v>1.91E-3</v>
      </c>
      <c r="AC78" s="275"/>
      <c r="AD78" s="275"/>
      <c r="AE78" s="275"/>
      <c r="AF78" s="275"/>
      <c r="AG78" s="276"/>
      <c r="AH78" s="277">
        <f>'LE 02 (PROG)'!AL107</f>
        <v>492</v>
      </c>
      <c r="AI78" s="278"/>
      <c r="AJ78" s="278"/>
      <c r="AK78" s="278"/>
      <c r="AL78" s="278"/>
      <c r="AM78" s="279"/>
      <c r="AN78" s="280">
        <f>'LE 02 (PROG)'!AL108</f>
        <v>473</v>
      </c>
      <c r="AO78" s="281"/>
      <c r="AP78" s="281"/>
      <c r="AQ78" s="281"/>
      <c r="AR78" s="281"/>
      <c r="AS78" s="282"/>
      <c r="AT78" s="283">
        <f t="shared" si="3"/>
        <v>0.96138211382113825</v>
      </c>
      <c r="AU78" s="284"/>
      <c r="AV78" s="284"/>
      <c r="AW78" s="284"/>
      <c r="AX78" s="284"/>
      <c r="AY78" s="285"/>
      <c r="AZ78" s="238">
        <f t="shared" si="4"/>
        <v>0.191</v>
      </c>
      <c r="BA78" s="239"/>
      <c r="BB78" s="239"/>
      <c r="BC78" s="239"/>
      <c r="BD78" s="239"/>
      <c r="BE78" s="239"/>
      <c r="BF78" s="240"/>
      <c r="BG78" s="241">
        <f t="shared" si="5"/>
        <v>0.1836239837398374</v>
      </c>
      <c r="BH78" s="242"/>
      <c r="BI78" s="242"/>
      <c r="BJ78" s="242"/>
      <c r="BK78" s="242"/>
      <c r="BL78" s="242"/>
      <c r="BM78" s="243"/>
    </row>
    <row r="79" spans="1:65" ht="35.25" customHeight="1" x14ac:dyDescent="0.2">
      <c r="A79" s="37"/>
      <c r="B79" s="244" t="str">
        <f>'LE 02 (PROG)'!B109</f>
        <v>Controles médicos del programa Detección de Alteraciones del Desarrollo del Menor de 10 años.</v>
      </c>
      <c r="C79" s="245"/>
      <c r="D79" s="245"/>
      <c r="E79" s="245"/>
      <c r="F79" s="245"/>
      <c r="G79" s="245"/>
      <c r="H79" s="245"/>
      <c r="I79" s="245"/>
      <c r="J79" s="245"/>
      <c r="K79" s="245"/>
      <c r="L79" s="245"/>
      <c r="M79" s="245"/>
      <c r="N79" s="245"/>
      <c r="O79" s="245"/>
      <c r="P79" s="245"/>
      <c r="Q79" s="245"/>
      <c r="R79" s="245"/>
      <c r="S79" s="245"/>
      <c r="T79" s="245"/>
      <c r="U79" s="246"/>
      <c r="V79" s="247" t="str">
        <f>'LE 02 (PROG)'!V109</f>
        <v>LE 02 OB 02 AC 13</v>
      </c>
      <c r="W79" s="248"/>
      <c r="X79" s="248"/>
      <c r="Y79" s="248"/>
      <c r="Z79" s="248"/>
      <c r="AA79" s="249"/>
      <c r="AB79" s="250">
        <f>'LE 02 (PROG)'!AB109</f>
        <v>2.0400000000000001E-3</v>
      </c>
      <c r="AC79" s="251"/>
      <c r="AD79" s="251"/>
      <c r="AE79" s="251"/>
      <c r="AF79" s="251"/>
      <c r="AG79" s="252"/>
      <c r="AH79" s="253">
        <f>'LE 02 (PROG)'!AL109</f>
        <v>708</v>
      </c>
      <c r="AI79" s="254"/>
      <c r="AJ79" s="254"/>
      <c r="AK79" s="254"/>
      <c r="AL79" s="254"/>
      <c r="AM79" s="255"/>
      <c r="AN79" s="256">
        <f>'LE 02 (PROG)'!AL110</f>
        <v>913</v>
      </c>
      <c r="AO79" s="257"/>
      <c r="AP79" s="257"/>
      <c r="AQ79" s="257"/>
      <c r="AR79" s="257"/>
      <c r="AS79" s="258"/>
      <c r="AT79" s="259">
        <f t="shared" si="3"/>
        <v>1.28954802259887</v>
      </c>
      <c r="AU79" s="260"/>
      <c r="AV79" s="260"/>
      <c r="AW79" s="260"/>
      <c r="AX79" s="260"/>
      <c r="AY79" s="261"/>
      <c r="AZ79" s="262">
        <f t="shared" si="4"/>
        <v>0.20400000000000001</v>
      </c>
      <c r="BA79" s="263"/>
      <c r="BB79" s="263"/>
      <c r="BC79" s="263"/>
      <c r="BD79" s="263"/>
      <c r="BE79" s="263"/>
      <c r="BF79" s="264"/>
      <c r="BG79" s="265">
        <f t="shared" si="5"/>
        <v>0.26306779661016949</v>
      </c>
      <c r="BH79" s="266"/>
      <c r="BI79" s="266"/>
      <c r="BJ79" s="266"/>
      <c r="BK79" s="266"/>
      <c r="BL79" s="266"/>
      <c r="BM79" s="267"/>
    </row>
    <row r="80" spans="1:65" ht="35.25" customHeight="1" x14ac:dyDescent="0.2">
      <c r="A80" s="37"/>
      <c r="B80" s="268" t="str">
        <f>'LE 02 (PROG)'!B111</f>
        <v>Controles médicos del programa Detección de Alteraciones del Joven de 10 a 19 años.</v>
      </c>
      <c r="C80" s="269"/>
      <c r="D80" s="269"/>
      <c r="E80" s="269"/>
      <c r="F80" s="269"/>
      <c r="G80" s="269"/>
      <c r="H80" s="269"/>
      <c r="I80" s="269"/>
      <c r="J80" s="269"/>
      <c r="K80" s="269"/>
      <c r="L80" s="269"/>
      <c r="M80" s="269"/>
      <c r="N80" s="269"/>
      <c r="O80" s="269"/>
      <c r="P80" s="269"/>
      <c r="Q80" s="269"/>
      <c r="R80" s="269"/>
      <c r="S80" s="269"/>
      <c r="T80" s="269"/>
      <c r="U80" s="270"/>
      <c r="V80" s="271" t="str">
        <f>'LE 02 (PROG)'!V111</f>
        <v>LE 02 OB 02 AC 14</v>
      </c>
      <c r="W80" s="272"/>
      <c r="X80" s="272"/>
      <c r="Y80" s="272"/>
      <c r="Z80" s="272"/>
      <c r="AA80" s="273"/>
      <c r="AB80" s="274">
        <f>'LE 02 (PROG)'!AB111</f>
        <v>2.8500000000000001E-3</v>
      </c>
      <c r="AC80" s="275"/>
      <c r="AD80" s="275"/>
      <c r="AE80" s="275"/>
      <c r="AF80" s="275"/>
      <c r="AG80" s="276"/>
      <c r="AH80" s="277">
        <f>'LE 02 (PROG)'!AL111</f>
        <v>996</v>
      </c>
      <c r="AI80" s="278"/>
      <c r="AJ80" s="278"/>
      <c r="AK80" s="278"/>
      <c r="AL80" s="278"/>
      <c r="AM80" s="279"/>
      <c r="AN80" s="280">
        <f>'LE 02 (PROG)'!AL112</f>
        <v>797</v>
      </c>
      <c r="AO80" s="281"/>
      <c r="AP80" s="281"/>
      <c r="AQ80" s="281"/>
      <c r="AR80" s="281"/>
      <c r="AS80" s="282"/>
      <c r="AT80" s="283">
        <f t="shared" si="3"/>
        <v>0.80020080321285136</v>
      </c>
      <c r="AU80" s="284"/>
      <c r="AV80" s="284"/>
      <c r="AW80" s="284"/>
      <c r="AX80" s="284"/>
      <c r="AY80" s="285"/>
      <c r="AZ80" s="238">
        <f t="shared" si="4"/>
        <v>0.28500000000000003</v>
      </c>
      <c r="BA80" s="239"/>
      <c r="BB80" s="239"/>
      <c r="BC80" s="239"/>
      <c r="BD80" s="239"/>
      <c r="BE80" s="239"/>
      <c r="BF80" s="240"/>
      <c r="BG80" s="241">
        <f t="shared" si="5"/>
        <v>0.22805722891566263</v>
      </c>
      <c r="BH80" s="242"/>
      <c r="BI80" s="242"/>
      <c r="BJ80" s="242"/>
      <c r="BK80" s="242"/>
      <c r="BL80" s="242"/>
      <c r="BM80" s="243"/>
    </row>
    <row r="81" spans="1:65" ht="35.25" customHeight="1" x14ac:dyDescent="0.2">
      <c r="A81" s="37"/>
      <c r="B81" s="244" t="str">
        <f>'LE 02 (PROG)'!B113</f>
        <v>Controles médicos del programa Detección de Alteraciones del Adulto Mayor de 45 años.</v>
      </c>
      <c r="C81" s="245"/>
      <c r="D81" s="245"/>
      <c r="E81" s="245"/>
      <c r="F81" s="245"/>
      <c r="G81" s="245"/>
      <c r="H81" s="245"/>
      <c r="I81" s="245"/>
      <c r="J81" s="245"/>
      <c r="K81" s="245"/>
      <c r="L81" s="245"/>
      <c r="M81" s="245"/>
      <c r="N81" s="245"/>
      <c r="O81" s="245"/>
      <c r="P81" s="245"/>
      <c r="Q81" s="245"/>
      <c r="R81" s="245"/>
      <c r="S81" s="245"/>
      <c r="T81" s="245"/>
      <c r="U81" s="246"/>
      <c r="V81" s="247" t="str">
        <f>'LE 02 (PROG)'!V113</f>
        <v>LE 02 OB 02 AC 15</v>
      </c>
      <c r="W81" s="248"/>
      <c r="X81" s="248"/>
      <c r="Y81" s="248"/>
      <c r="Z81" s="248"/>
      <c r="AA81" s="249"/>
      <c r="AB81" s="250">
        <f>'LE 02 (PROG)'!AB113</f>
        <v>8.8999999999999995E-4</v>
      </c>
      <c r="AC81" s="251"/>
      <c r="AD81" s="251"/>
      <c r="AE81" s="251"/>
      <c r="AF81" s="251"/>
      <c r="AG81" s="252"/>
      <c r="AH81" s="253">
        <f>'LE 02 (PROG)'!AL113</f>
        <v>312</v>
      </c>
      <c r="AI81" s="254"/>
      <c r="AJ81" s="254"/>
      <c r="AK81" s="254"/>
      <c r="AL81" s="254"/>
      <c r="AM81" s="255"/>
      <c r="AN81" s="256">
        <f>'LE 02 (PROG)'!AL114</f>
        <v>271</v>
      </c>
      <c r="AO81" s="257"/>
      <c r="AP81" s="257"/>
      <c r="AQ81" s="257"/>
      <c r="AR81" s="257"/>
      <c r="AS81" s="258"/>
      <c r="AT81" s="259">
        <f t="shared" si="3"/>
        <v>0.86858974358974361</v>
      </c>
      <c r="AU81" s="260"/>
      <c r="AV81" s="260"/>
      <c r="AW81" s="260"/>
      <c r="AX81" s="260"/>
      <c r="AY81" s="261"/>
      <c r="AZ81" s="262">
        <f t="shared" si="4"/>
        <v>8.8999999999999996E-2</v>
      </c>
      <c r="BA81" s="263"/>
      <c r="BB81" s="263"/>
      <c r="BC81" s="263"/>
      <c r="BD81" s="263"/>
      <c r="BE81" s="263"/>
      <c r="BF81" s="264"/>
      <c r="BG81" s="265">
        <f t="shared" si="5"/>
        <v>7.7304487179487166E-2</v>
      </c>
      <c r="BH81" s="266"/>
      <c r="BI81" s="266"/>
      <c r="BJ81" s="266"/>
      <c r="BK81" s="266"/>
      <c r="BL81" s="266"/>
      <c r="BM81" s="267"/>
    </row>
    <row r="82" spans="1:65" ht="18" customHeight="1" x14ac:dyDescent="0.2">
      <c r="A82" s="37"/>
      <c r="B82" s="268" t="str">
        <f>'LE 02 (PROG)'!B115</f>
        <v>Controles médicos del programa Planificación Familiar.</v>
      </c>
      <c r="C82" s="269"/>
      <c r="D82" s="269"/>
      <c r="E82" s="269"/>
      <c r="F82" s="269"/>
      <c r="G82" s="269"/>
      <c r="H82" s="269"/>
      <c r="I82" s="269"/>
      <c r="J82" s="269"/>
      <c r="K82" s="269"/>
      <c r="L82" s="269"/>
      <c r="M82" s="269"/>
      <c r="N82" s="269"/>
      <c r="O82" s="269"/>
      <c r="P82" s="269"/>
      <c r="Q82" s="269"/>
      <c r="R82" s="269"/>
      <c r="S82" s="269"/>
      <c r="T82" s="269"/>
      <c r="U82" s="270"/>
      <c r="V82" s="271" t="str">
        <f>'LE 02 (PROG)'!V115</f>
        <v>LE 02 OB 02 AC 16</v>
      </c>
      <c r="W82" s="272"/>
      <c r="X82" s="272"/>
      <c r="Y82" s="272"/>
      <c r="Z82" s="272"/>
      <c r="AA82" s="273"/>
      <c r="AB82" s="274">
        <f>'LE 02 (PROG)'!AB115</f>
        <v>2.0699999999999998E-3</v>
      </c>
      <c r="AC82" s="275"/>
      <c r="AD82" s="275"/>
      <c r="AE82" s="275"/>
      <c r="AF82" s="275"/>
      <c r="AG82" s="276"/>
      <c r="AH82" s="277">
        <f>'LE 02 (PROG)'!AL115</f>
        <v>720</v>
      </c>
      <c r="AI82" s="278"/>
      <c r="AJ82" s="278"/>
      <c r="AK82" s="278"/>
      <c r="AL82" s="278"/>
      <c r="AM82" s="279"/>
      <c r="AN82" s="280">
        <f>'LE 02 (PROG)'!AL116</f>
        <v>864</v>
      </c>
      <c r="AO82" s="281"/>
      <c r="AP82" s="281"/>
      <c r="AQ82" s="281"/>
      <c r="AR82" s="281"/>
      <c r="AS82" s="282"/>
      <c r="AT82" s="283">
        <f t="shared" si="3"/>
        <v>1.2</v>
      </c>
      <c r="AU82" s="284"/>
      <c r="AV82" s="284"/>
      <c r="AW82" s="284"/>
      <c r="AX82" s="284"/>
      <c r="AY82" s="285"/>
      <c r="AZ82" s="238">
        <f t="shared" si="4"/>
        <v>0.20699999999999999</v>
      </c>
      <c r="BA82" s="239"/>
      <c r="BB82" s="239"/>
      <c r="BC82" s="239"/>
      <c r="BD82" s="239"/>
      <c r="BE82" s="239"/>
      <c r="BF82" s="240"/>
      <c r="BG82" s="241">
        <f t="shared" si="5"/>
        <v>0.24839999999999995</v>
      </c>
      <c r="BH82" s="242"/>
      <c r="BI82" s="242"/>
      <c r="BJ82" s="242"/>
      <c r="BK82" s="242"/>
      <c r="BL82" s="242"/>
      <c r="BM82" s="243"/>
    </row>
    <row r="83" spans="1:65" ht="18" customHeight="1" x14ac:dyDescent="0.2">
      <c r="A83" s="37"/>
      <c r="B83" s="244" t="str">
        <f>'LE 02 (PROG)'!B117</f>
        <v>Controles médicos del programa Detección de Alteraciones del Embarazo.</v>
      </c>
      <c r="C83" s="245"/>
      <c r="D83" s="245"/>
      <c r="E83" s="245"/>
      <c r="F83" s="245"/>
      <c r="G83" s="245"/>
      <c r="H83" s="245"/>
      <c r="I83" s="245"/>
      <c r="J83" s="245"/>
      <c r="K83" s="245"/>
      <c r="L83" s="245"/>
      <c r="M83" s="245"/>
      <c r="N83" s="245"/>
      <c r="O83" s="245"/>
      <c r="P83" s="245"/>
      <c r="Q83" s="245"/>
      <c r="R83" s="245"/>
      <c r="S83" s="245"/>
      <c r="T83" s="245"/>
      <c r="U83" s="246"/>
      <c r="V83" s="247" t="str">
        <f>'LE 02 (PROG)'!V117</f>
        <v>LE 02 OB 02 AC 17</v>
      </c>
      <c r="W83" s="248"/>
      <c r="X83" s="248"/>
      <c r="Y83" s="248"/>
      <c r="Z83" s="248"/>
      <c r="AA83" s="249"/>
      <c r="AB83" s="250">
        <f>'LE 02 (PROG)'!AB117</f>
        <v>7.1999999999999998E-3</v>
      </c>
      <c r="AC83" s="251"/>
      <c r="AD83" s="251"/>
      <c r="AE83" s="251"/>
      <c r="AF83" s="251"/>
      <c r="AG83" s="252"/>
      <c r="AH83" s="253">
        <f>'LE 02 (PROG)'!AL117</f>
        <v>2496</v>
      </c>
      <c r="AI83" s="254"/>
      <c r="AJ83" s="254"/>
      <c r="AK83" s="254"/>
      <c r="AL83" s="254"/>
      <c r="AM83" s="255"/>
      <c r="AN83" s="256">
        <f>'LE 02 (PROG)'!AL118</f>
        <v>2510</v>
      </c>
      <c r="AO83" s="257"/>
      <c r="AP83" s="257"/>
      <c r="AQ83" s="257"/>
      <c r="AR83" s="257"/>
      <c r="AS83" s="258"/>
      <c r="AT83" s="259">
        <f t="shared" si="3"/>
        <v>1.0056089743589745</v>
      </c>
      <c r="AU83" s="260"/>
      <c r="AV83" s="260"/>
      <c r="AW83" s="260"/>
      <c r="AX83" s="260"/>
      <c r="AY83" s="261"/>
      <c r="AZ83" s="262">
        <f t="shared" si="4"/>
        <v>0.72</v>
      </c>
      <c r="BA83" s="263"/>
      <c r="BB83" s="263"/>
      <c r="BC83" s="263"/>
      <c r="BD83" s="263"/>
      <c r="BE83" s="263"/>
      <c r="BF83" s="264"/>
      <c r="BG83" s="265">
        <f t="shared" si="5"/>
        <v>0.72403846153846152</v>
      </c>
      <c r="BH83" s="266"/>
      <c r="BI83" s="266"/>
      <c r="BJ83" s="266"/>
      <c r="BK83" s="266"/>
      <c r="BL83" s="266"/>
      <c r="BM83" s="267"/>
    </row>
    <row r="84" spans="1:65" ht="18" customHeight="1" x14ac:dyDescent="0.2">
      <c r="A84" s="37"/>
      <c r="B84" s="268" t="str">
        <f>'LE 02 (PROG)'!B119</f>
        <v>Controles médicos del programa Control del Riesgo Cardiovascular.</v>
      </c>
      <c r="C84" s="269"/>
      <c r="D84" s="269"/>
      <c r="E84" s="269"/>
      <c r="F84" s="269"/>
      <c r="G84" s="269"/>
      <c r="H84" s="269"/>
      <c r="I84" s="269"/>
      <c r="J84" s="269"/>
      <c r="K84" s="269"/>
      <c r="L84" s="269"/>
      <c r="M84" s="269"/>
      <c r="N84" s="269"/>
      <c r="O84" s="269"/>
      <c r="P84" s="269"/>
      <c r="Q84" s="269"/>
      <c r="R84" s="269"/>
      <c r="S84" s="269"/>
      <c r="T84" s="269"/>
      <c r="U84" s="270"/>
      <c r="V84" s="271" t="str">
        <f>'LE 02 (PROG)'!V119</f>
        <v>LE 02 OB 02 AC 18</v>
      </c>
      <c r="W84" s="272"/>
      <c r="X84" s="272"/>
      <c r="Y84" s="272"/>
      <c r="Z84" s="272"/>
      <c r="AA84" s="273"/>
      <c r="AB84" s="274">
        <f>'LE 02 (PROG)'!AB119</f>
        <v>3.0640000000000001E-2</v>
      </c>
      <c r="AC84" s="275"/>
      <c r="AD84" s="275"/>
      <c r="AE84" s="275"/>
      <c r="AF84" s="275"/>
      <c r="AG84" s="276"/>
      <c r="AH84" s="277">
        <f>'LE 02 (PROG)'!AL119</f>
        <v>10632</v>
      </c>
      <c r="AI84" s="278"/>
      <c r="AJ84" s="278"/>
      <c r="AK84" s="278"/>
      <c r="AL84" s="278"/>
      <c r="AM84" s="279"/>
      <c r="AN84" s="280">
        <f>'LE 02 (PROG)'!AL120</f>
        <v>11693</v>
      </c>
      <c r="AO84" s="281"/>
      <c r="AP84" s="281"/>
      <c r="AQ84" s="281"/>
      <c r="AR84" s="281"/>
      <c r="AS84" s="282"/>
      <c r="AT84" s="283">
        <f t="shared" si="3"/>
        <v>1.0997930775018812</v>
      </c>
      <c r="AU84" s="284"/>
      <c r="AV84" s="284"/>
      <c r="AW84" s="284"/>
      <c r="AX84" s="284"/>
      <c r="AY84" s="285"/>
      <c r="AZ84" s="238">
        <f t="shared" si="4"/>
        <v>3.0640000000000001</v>
      </c>
      <c r="BA84" s="239"/>
      <c r="BB84" s="239"/>
      <c r="BC84" s="239"/>
      <c r="BD84" s="239"/>
      <c r="BE84" s="239"/>
      <c r="BF84" s="240"/>
      <c r="BG84" s="241">
        <f t="shared" si="5"/>
        <v>3.3697659894657637</v>
      </c>
      <c r="BH84" s="242"/>
      <c r="BI84" s="242"/>
      <c r="BJ84" s="242"/>
      <c r="BK84" s="242"/>
      <c r="BL84" s="242"/>
      <c r="BM84" s="243"/>
    </row>
    <row r="85" spans="1:65" ht="35.25" customHeight="1" x14ac:dyDescent="0.2">
      <c r="A85" s="37"/>
      <c r="B85" s="244" t="str">
        <f>'LE 02 (PROG)'!B121</f>
        <v>Controles por enfermería del programa Detección de Alteraciones del Desarrollo del Menor de 10 años.</v>
      </c>
      <c r="C85" s="245"/>
      <c r="D85" s="245"/>
      <c r="E85" s="245"/>
      <c r="F85" s="245"/>
      <c r="G85" s="245"/>
      <c r="H85" s="245"/>
      <c r="I85" s="245"/>
      <c r="J85" s="245"/>
      <c r="K85" s="245"/>
      <c r="L85" s="245"/>
      <c r="M85" s="245"/>
      <c r="N85" s="245"/>
      <c r="O85" s="245"/>
      <c r="P85" s="245"/>
      <c r="Q85" s="245"/>
      <c r="R85" s="245"/>
      <c r="S85" s="245"/>
      <c r="T85" s="245"/>
      <c r="U85" s="246"/>
      <c r="V85" s="247" t="str">
        <f>'LE 02 (PROG)'!V121</f>
        <v>LE 02 OB 02 AC 19</v>
      </c>
      <c r="W85" s="248"/>
      <c r="X85" s="248"/>
      <c r="Y85" s="248"/>
      <c r="Z85" s="248"/>
      <c r="AA85" s="249"/>
      <c r="AB85" s="250">
        <f>'LE 02 (PROG)'!AB121</f>
        <v>1.125E-2</v>
      </c>
      <c r="AC85" s="251"/>
      <c r="AD85" s="251"/>
      <c r="AE85" s="251"/>
      <c r="AF85" s="251"/>
      <c r="AG85" s="252"/>
      <c r="AH85" s="253">
        <f>'LE 02 (PROG)'!AL121</f>
        <v>6060</v>
      </c>
      <c r="AI85" s="254"/>
      <c r="AJ85" s="254"/>
      <c r="AK85" s="254"/>
      <c r="AL85" s="254"/>
      <c r="AM85" s="255"/>
      <c r="AN85" s="256">
        <f>'LE 02 (PROG)'!AL122</f>
        <v>5182</v>
      </c>
      <c r="AO85" s="257"/>
      <c r="AP85" s="257"/>
      <c r="AQ85" s="257"/>
      <c r="AR85" s="257"/>
      <c r="AS85" s="258"/>
      <c r="AT85" s="259">
        <f t="shared" si="3"/>
        <v>0.85511551155115506</v>
      </c>
      <c r="AU85" s="260"/>
      <c r="AV85" s="260"/>
      <c r="AW85" s="260"/>
      <c r="AX85" s="260"/>
      <c r="AY85" s="261"/>
      <c r="AZ85" s="262">
        <f t="shared" si="4"/>
        <v>1.125</v>
      </c>
      <c r="BA85" s="263"/>
      <c r="BB85" s="263"/>
      <c r="BC85" s="263"/>
      <c r="BD85" s="263"/>
      <c r="BE85" s="263"/>
      <c r="BF85" s="264"/>
      <c r="BG85" s="265">
        <f t="shared" si="5"/>
        <v>0.96200495049504953</v>
      </c>
      <c r="BH85" s="266"/>
      <c r="BI85" s="266"/>
      <c r="BJ85" s="266"/>
      <c r="BK85" s="266"/>
      <c r="BL85" s="266"/>
      <c r="BM85" s="267"/>
    </row>
    <row r="86" spans="1:65" ht="18" customHeight="1" x14ac:dyDescent="0.2">
      <c r="A86" s="37"/>
      <c r="B86" s="268" t="str">
        <f>'LE 02 (PROG)'!B123</f>
        <v>Controles por enfermería del programa Planificación Familiar.</v>
      </c>
      <c r="C86" s="269"/>
      <c r="D86" s="269"/>
      <c r="E86" s="269"/>
      <c r="F86" s="269"/>
      <c r="G86" s="269"/>
      <c r="H86" s="269"/>
      <c r="I86" s="269"/>
      <c r="J86" s="269"/>
      <c r="K86" s="269"/>
      <c r="L86" s="269"/>
      <c r="M86" s="269"/>
      <c r="N86" s="269"/>
      <c r="O86" s="269"/>
      <c r="P86" s="269"/>
      <c r="Q86" s="269"/>
      <c r="R86" s="269"/>
      <c r="S86" s="269"/>
      <c r="T86" s="269"/>
      <c r="U86" s="270"/>
      <c r="V86" s="271" t="str">
        <f>'LE 02 (PROG)'!V123</f>
        <v>LE 02 OB 02 AC 20</v>
      </c>
      <c r="W86" s="272"/>
      <c r="X86" s="272"/>
      <c r="Y86" s="272"/>
      <c r="Z86" s="272"/>
      <c r="AA86" s="273"/>
      <c r="AB86" s="274">
        <f>'LE 02 (PROG)'!AB123</f>
        <v>6.8599999999999998E-3</v>
      </c>
      <c r="AC86" s="275"/>
      <c r="AD86" s="275"/>
      <c r="AE86" s="275"/>
      <c r="AF86" s="275"/>
      <c r="AG86" s="276"/>
      <c r="AH86" s="277">
        <f>'LE 02 (PROG)'!AL123</f>
        <v>2160</v>
      </c>
      <c r="AI86" s="278"/>
      <c r="AJ86" s="278"/>
      <c r="AK86" s="278"/>
      <c r="AL86" s="278"/>
      <c r="AM86" s="279"/>
      <c r="AN86" s="280">
        <f>'LE 02 (PROG)'!AL124</f>
        <v>2250</v>
      </c>
      <c r="AO86" s="281"/>
      <c r="AP86" s="281"/>
      <c r="AQ86" s="281"/>
      <c r="AR86" s="281"/>
      <c r="AS86" s="282"/>
      <c r="AT86" s="283">
        <f t="shared" si="3"/>
        <v>1.0416666666666667</v>
      </c>
      <c r="AU86" s="284"/>
      <c r="AV86" s="284"/>
      <c r="AW86" s="284"/>
      <c r="AX86" s="284"/>
      <c r="AY86" s="285"/>
      <c r="AZ86" s="238">
        <f t="shared" si="4"/>
        <v>0.68599999999999994</v>
      </c>
      <c r="BA86" s="239"/>
      <c r="BB86" s="239"/>
      <c r="BC86" s="239"/>
      <c r="BD86" s="239"/>
      <c r="BE86" s="239"/>
      <c r="BF86" s="240"/>
      <c r="BG86" s="241">
        <f t="shared" si="5"/>
        <v>0.71458333333333335</v>
      </c>
      <c r="BH86" s="242"/>
      <c r="BI86" s="242"/>
      <c r="BJ86" s="242"/>
      <c r="BK86" s="242"/>
      <c r="BL86" s="242"/>
      <c r="BM86" s="243"/>
    </row>
    <row r="87" spans="1:65" ht="18" customHeight="1" x14ac:dyDescent="0.2">
      <c r="A87" s="37"/>
      <c r="B87" s="244" t="str">
        <f>'LE 02 (PROG)'!B125</f>
        <v>Controles por enfermería del programa Control del Riesgo Cardiovascular.</v>
      </c>
      <c r="C87" s="245"/>
      <c r="D87" s="245"/>
      <c r="E87" s="245"/>
      <c r="F87" s="245"/>
      <c r="G87" s="245"/>
      <c r="H87" s="245"/>
      <c r="I87" s="245"/>
      <c r="J87" s="245"/>
      <c r="K87" s="245"/>
      <c r="L87" s="245"/>
      <c r="M87" s="245"/>
      <c r="N87" s="245"/>
      <c r="O87" s="245"/>
      <c r="P87" s="245"/>
      <c r="Q87" s="245"/>
      <c r="R87" s="245"/>
      <c r="S87" s="245"/>
      <c r="T87" s="245"/>
      <c r="U87" s="246"/>
      <c r="V87" s="247" t="str">
        <f>'LE 02 (PROG)'!V125</f>
        <v>LE 02 OB 02 AC 21</v>
      </c>
      <c r="W87" s="248"/>
      <c r="X87" s="248"/>
      <c r="Y87" s="248"/>
      <c r="Z87" s="248"/>
      <c r="AA87" s="249"/>
      <c r="AB87" s="250">
        <f>'LE 02 (PROG)'!AB125</f>
        <v>1.9619999999999999E-2</v>
      </c>
      <c r="AC87" s="251"/>
      <c r="AD87" s="251"/>
      <c r="AE87" s="251"/>
      <c r="AF87" s="251"/>
      <c r="AG87" s="252"/>
      <c r="AH87" s="253">
        <f>'LE 02 (PROG)'!AL125</f>
        <v>6156</v>
      </c>
      <c r="AI87" s="254"/>
      <c r="AJ87" s="254"/>
      <c r="AK87" s="254"/>
      <c r="AL87" s="254"/>
      <c r="AM87" s="255"/>
      <c r="AN87" s="256">
        <f>'LE 02 (PROG)'!AL126</f>
        <v>6231</v>
      </c>
      <c r="AO87" s="257"/>
      <c r="AP87" s="257"/>
      <c r="AQ87" s="257"/>
      <c r="AR87" s="257"/>
      <c r="AS87" s="258"/>
      <c r="AT87" s="259">
        <f t="shared" si="3"/>
        <v>1.0121832358674463</v>
      </c>
      <c r="AU87" s="260"/>
      <c r="AV87" s="260"/>
      <c r="AW87" s="260"/>
      <c r="AX87" s="260"/>
      <c r="AY87" s="261"/>
      <c r="AZ87" s="262">
        <f t="shared" si="4"/>
        <v>1.9619999999999997</v>
      </c>
      <c r="BA87" s="263"/>
      <c r="BB87" s="263"/>
      <c r="BC87" s="263"/>
      <c r="BD87" s="263"/>
      <c r="BE87" s="263"/>
      <c r="BF87" s="264"/>
      <c r="BG87" s="265">
        <f t="shared" si="5"/>
        <v>1.9859035087719294</v>
      </c>
      <c r="BH87" s="266"/>
      <c r="BI87" s="266"/>
      <c r="BJ87" s="266"/>
      <c r="BK87" s="266"/>
      <c r="BL87" s="266"/>
      <c r="BM87" s="267"/>
    </row>
    <row r="88" spans="1:65" ht="18" customHeight="1" x14ac:dyDescent="0.2">
      <c r="A88" s="37"/>
      <c r="B88" s="268" t="str">
        <f>'LE 02 (PROG)'!B127</f>
        <v>Citologías cervicovaginales oncológicas.</v>
      </c>
      <c r="C88" s="269"/>
      <c r="D88" s="269"/>
      <c r="E88" s="269"/>
      <c r="F88" s="269"/>
      <c r="G88" s="269"/>
      <c r="H88" s="269"/>
      <c r="I88" s="269"/>
      <c r="J88" s="269"/>
      <c r="K88" s="269"/>
      <c r="L88" s="269"/>
      <c r="M88" s="269"/>
      <c r="N88" s="269"/>
      <c r="O88" s="269"/>
      <c r="P88" s="269"/>
      <c r="Q88" s="269"/>
      <c r="R88" s="269"/>
      <c r="S88" s="269"/>
      <c r="T88" s="269"/>
      <c r="U88" s="270"/>
      <c r="V88" s="271" t="str">
        <f>'LE 02 (PROG)'!V127</f>
        <v>LE 02 OB 02 AC 22</v>
      </c>
      <c r="W88" s="272"/>
      <c r="X88" s="272"/>
      <c r="Y88" s="272"/>
      <c r="Z88" s="272"/>
      <c r="AA88" s="273"/>
      <c r="AB88" s="274">
        <f>'LE 02 (PROG)'!AB127</f>
        <v>1.6029999999999999E-2</v>
      </c>
      <c r="AC88" s="275"/>
      <c r="AD88" s="275"/>
      <c r="AE88" s="275"/>
      <c r="AF88" s="275"/>
      <c r="AG88" s="276"/>
      <c r="AH88" s="277">
        <f>'LE 02 (PROG)'!AL127</f>
        <v>3672</v>
      </c>
      <c r="AI88" s="278"/>
      <c r="AJ88" s="278"/>
      <c r="AK88" s="278"/>
      <c r="AL88" s="278"/>
      <c r="AM88" s="279"/>
      <c r="AN88" s="280">
        <f>'LE 02 (PROG)'!AL128</f>
        <v>3290</v>
      </c>
      <c r="AO88" s="281"/>
      <c r="AP88" s="281"/>
      <c r="AQ88" s="281"/>
      <c r="AR88" s="281"/>
      <c r="AS88" s="282"/>
      <c r="AT88" s="283">
        <f t="shared" si="3"/>
        <v>0.89596949891067534</v>
      </c>
      <c r="AU88" s="284"/>
      <c r="AV88" s="284"/>
      <c r="AW88" s="284"/>
      <c r="AX88" s="284"/>
      <c r="AY88" s="285"/>
      <c r="AZ88" s="238">
        <f t="shared" si="4"/>
        <v>1.603</v>
      </c>
      <c r="BA88" s="239"/>
      <c r="BB88" s="239"/>
      <c r="BC88" s="239"/>
      <c r="BD88" s="239"/>
      <c r="BE88" s="239"/>
      <c r="BF88" s="240"/>
      <c r="BG88" s="241">
        <f t="shared" si="5"/>
        <v>1.4362391067538125</v>
      </c>
      <c r="BH88" s="242"/>
      <c r="BI88" s="242"/>
      <c r="BJ88" s="242"/>
      <c r="BK88" s="242"/>
      <c r="BL88" s="242"/>
      <c r="BM88" s="243"/>
    </row>
    <row r="89" spans="1:65" ht="18" customHeight="1" x14ac:dyDescent="0.2">
      <c r="A89" s="37"/>
      <c r="B89" s="244" t="str">
        <f>'LE 02 (PROG)'!B129</f>
        <v>Aplicación de sellantes.</v>
      </c>
      <c r="C89" s="245"/>
      <c r="D89" s="245"/>
      <c r="E89" s="245"/>
      <c r="F89" s="245"/>
      <c r="G89" s="245"/>
      <c r="H89" s="245"/>
      <c r="I89" s="245"/>
      <c r="J89" s="245"/>
      <c r="K89" s="245"/>
      <c r="L89" s="245"/>
      <c r="M89" s="245"/>
      <c r="N89" s="245"/>
      <c r="O89" s="245"/>
      <c r="P89" s="245"/>
      <c r="Q89" s="245"/>
      <c r="R89" s="245"/>
      <c r="S89" s="245"/>
      <c r="T89" s="245"/>
      <c r="U89" s="246"/>
      <c r="V89" s="247" t="str">
        <f>'LE 02 (PROG)'!V129</f>
        <v>LE 02 OB 02 AC 23</v>
      </c>
      <c r="W89" s="248"/>
      <c r="X89" s="248"/>
      <c r="Y89" s="248"/>
      <c r="Z89" s="248"/>
      <c r="AA89" s="249"/>
      <c r="AB89" s="250">
        <f>'LE 02 (PROG)'!AB129</f>
        <v>5.3200000000000001E-3</v>
      </c>
      <c r="AC89" s="251"/>
      <c r="AD89" s="251"/>
      <c r="AE89" s="251"/>
      <c r="AF89" s="251"/>
      <c r="AG89" s="252"/>
      <c r="AH89" s="253">
        <f>'LE 02 (PROG)'!AL129</f>
        <v>6180</v>
      </c>
      <c r="AI89" s="254"/>
      <c r="AJ89" s="254"/>
      <c r="AK89" s="254"/>
      <c r="AL89" s="254"/>
      <c r="AM89" s="255"/>
      <c r="AN89" s="256">
        <f>'LE 02 (PROG)'!AL130</f>
        <v>6925</v>
      </c>
      <c r="AO89" s="257"/>
      <c r="AP89" s="257"/>
      <c r="AQ89" s="257"/>
      <c r="AR89" s="257"/>
      <c r="AS89" s="258"/>
      <c r="AT89" s="259">
        <f t="shared" si="3"/>
        <v>1.1205501618122977</v>
      </c>
      <c r="AU89" s="260"/>
      <c r="AV89" s="260"/>
      <c r="AW89" s="260"/>
      <c r="AX89" s="260"/>
      <c r="AY89" s="261"/>
      <c r="AZ89" s="262">
        <f t="shared" si="4"/>
        <v>0.53200000000000003</v>
      </c>
      <c r="BA89" s="263"/>
      <c r="BB89" s="263"/>
      <c r="BC89" s="263"/>
      <c r="BD89" s="263"/>
      <c r="BE89" s="263"/>
      <c r="BF89" s="264"/>
      <c r="BG89" s="265">
        <f t="shared" si="5"/>
        <v>0.59613268608414238</v>
      </c>
      <c r="BH89" s="266"/>
      <c r="BI89" s="266"/>
      <c r="BJ89" s="266"/>
      <c r="BK89" s="266"/>
      <c r="BL89" s="266"/>
      <c r="BM89" s="267"/>
    </row>
    <row r="90" spans="1:65" ht="18" customHeight="1" x14ac:dyDescent="0.2">
      <c r="A90" s="37"/>
      <c r="B90" s="268" t="str">
        <f>'LE 02 (PROG)'!B131</f>
        <v>Aplicación de flúor tópico.</v>
      </c>
      <c r="C90" s="269"/>
      <c r="D90" s="269"/>
      <c r="E90" s="269"/>
      <c r="F90" s="269"/>
      <c r="G90" s="269"/>
      <c r="H90" s="269"/>
      <c r="I90" s="269"/>
      <c r="J90" s="269"/>
      <c r="K90" s="269"/>
      <c r="L90" s="269"/>
      <c r="M90" s="269"/>
      <c r="N90" s="269"/>
      <c r="O90" s="269"/>
      <c r="P90" s="269"/>
      <c r="Q90" s="269"/>
      <c r="R90" s="269"/>
      <c r="S90" s="269"/>
      <c r="T90" s="269"/>
      <c r="U90" s="270"/>
      <c r="V90" s="271" t="str">
        <f>'LE 02 (PROG)'!V131</f>
        <v>LE 02 OB 02 AC 24</v>
      </c>
      <c r="W90" s="272"/>
      <c r="X90" s="272"/>
      <c r="Y90" s="272"/>
      <c r="Z90" s="272"/>
      <c r="AA90" s="273"/>
      <c r="AB90" s="274">
        <f>'LE 02 (PROG)'!AB131</f>
        <v>6.5500000000000003E-3</v>
      </c>
      <c r="AC90" s="275"/>
      <c r="AD90" s="275"/>
      <c r="AE90" s="275"/>
      <c r="AF90" s="275"/>
      <c r="AG90" s="276"/>
      <c r="AH90" s="277">
        <f>'LE 02 (PROG)'!AL131</f>
        <v>6708</v>
      </c>
      <c r="AI90" s="278"/>
      <c r="AJ90" s="278"/>
      <c r="AK90" s="278"/>
      <c r="AL90" s="278"/>
      <c r="AM90" s="279"/>
      <c r="AN90" s="280">
        <f>'LE 02 (PROG)'!AL132</f>
        <v>6359</v>
      </c>
      <c r="AO90" s="281"/>
      <c r="AP90" s="281"/>
      <c r="AQ90" s="281"/>
      <c r="AR90" s="281"/>
      <c r="AS90" s="282"/>
      <c r="AT90" s="283">
        <f t="shared" si="3"/>
        <v>0.94797257006559332</v>
      </c>
      <c r="AU90" s="284"/>
      <c r="AV90" s="284"/>
      <c r="AW90" s="284"/>
      <c r="AX90" s="284"/>
      <c r="AY90" s="285"/>
      <c r="AZ90" s="238">
        <f t="shared" si="4"/>
        <v>0.65500000000000003</v>
      </c>
      <c r="BA90" s="239"/>
      <c r="BB90" s="239"/>
      <c r="BC90" s="239"/>
      <c r="BD90" s="239"/>
      <c r="BE90" s="239"/>
      <c r="BF90" s="240"/>
      <c r="BG90" s="241">
        <f t="shared" si="5"/>
        <v>0.62092203339296359</v>
      </c>
      <c r="BH90" s="242"/>
      <c r="BI90" s="242"/>
      <c r="BJ90" s="242"/>
      <c r="BK90" s="242"/>
      <c r="BL90" s="242"/>
      <c r="BM90" s="243"/>
    </row>
    <row r="91" spans="1:65" ht="18" customHeight="1" x14ac:dyDescent="0.2">
      <c r="A91" s="37"/>
      <c r="B91" s="244" t="str">
        <f>'LE 02 (PROG)'!B133</f>
        <v>Control de placa.</v>
      </c>
      <c r="C91" s="245"/>
      <c r="D91" s="245"/>
      <c r="E91" s="245"/>
      <c r="F91" s="245"/>
      <c r="G91" s="245"/>
      <c r="H91" s="245"/>
      <c r="I91" s="245"/>
      <c r="J91" s="245"/>
      <c r="K91" s="245"/>
      <c r="L91" s="245"/>
      <c r="M91" s="245"/>
      <c r="N91" s="245"/>
      <c r="O91" s="245"/>
      <c r="P91" s="245"/>
      <c r="Q91" s="245"/>
      <c r="R91" s="245"/>
      <c r="S91" s="245"/>
      <c r="T91" s="245"/>
      <c r="U91" s="246"/>
      <c r="V91" s="247" t="str">
        <f>'LE 02 (PROG)'!V133</f>
        <v>LE 02 OB 02 AC 25</v>
      </c>
      <c r="W91" s="248"/>
      <c r="X91" s="248"/>
      <c r="Y91" s="248"/>
      <c r="Z91" s="248"/>
      <c r="AA91" s="249"/>
      <c r="AB91" s="250">
        <f>'LE 02 (PROG)'!AB133</f>
        <v>8.8500000000000002E-3</v>
      </c>
      <c r="AC91" s="251"/>
      <c r="AD91" s="251"/>
      <c r="AE91" s="251"/>
      <c r="AF91" s="251"/>
      <c r="AG91" s="252"/>
      <c r="AH91" s="253">
        <f>'LE 02 (PROG)'!AL133</f>
        <v>10248</v>
      </c>
      <c r="AI91" s="254"/>
      <c r="AJ91" s="254"/>
      <c r="AK91" s="254"/>
      <c r="AL91" s="254"/>
      <c r="AM91" s="255"/>
      <c r="AN91" s="256">
        <f>'LE 02 (PROG)'!AL134</f>
        <v>9846</v>
      </c>
      <c r="AO91" s="257"/>
      <c r="AP91" s="257"/>
      <c r="AQ91" s="257"/>
      <c r="AR91" s="257"/>
      <c r="AS91" s="258"/>
      <c r="AT91" s="259">
        <f t="shared" si="3"/>
        <v>0.96077283372365341</v>
      </c>
      <c r="AU91" s="260"/>
      <c r="AV91" s="260"/>
      <c r="AW91" s="260"/>
      <c r="AX91" s="260"/>
      <c r="AY91" s="261"/>
      <c r="AZ91" s="262">
        <f t="shared" si="4"/>
        <v>0.88500000000000001</v>
      </c>
      <c r="BA91" s="263"/>
      <c r="BB91" s="263"/>
      <c r="BC91" s="263"/>
      <c r="BD91" s="263"/>
      <c r="BE91" s="263"/>
      <c r="BF91" s="264"/>
      <c r="BG91" s="265">
        <f t="shared" si="5"/>
        <v>0.85028395784543331</v>
      </c>
      <c r="BH91" s="266"/>
      <c r="BI91" s="266"/>
      <c r="BJ91" s="266"/>
      <c r="BK91" s="266"/>
      <c r="BL91" s="266"/>
      <c r="BM91" s="267"/>
    </row>
    <row r="92" spans="1:65" ht="18" customHeight="1" x14ac:dyDescent="0.2">
      <c r="A92" s="37"/>
      <c r="B92" s="268" t="str">
        <f>'LE 02 (PROG)'!B135</f>
        <v>Detartrajes supragingivales.</v>
      </c>
      <c r="C92" s="269"/>
      <c r="D92" s="269"/>
      <c r="E92" s="269"/>
      <c r="F92" s="269"/>
      <c r="G92" s="269"/>
      <c r="H92" s="269"/>
      <c r="I92" s="269"/>
      <c r="J92" s="269"/>
      <c r="K92" s="269"/>
      <c r="L92" s="269"/>
      <c r="M92" s="269"/>
      <c r="N92" s="269"/>
      <c r="O92" s="269"/>
      <c r="P92" s="269"/>
      <c r="Q92" s="269"/>
      <c r="R92" s="269"/>
      <c r="S92" s="269"/>
      <c r="T92" s="269"/>
      <c r="U92" s="270"/>
      <c r="V92" s="271" t="str">
        <f>'LE 02 (PROG)'!V135</f>
        <v>LE 02 OB 02 AC 26</v>
      </c>
      <c r="W92" s="272"/>
      <c r="X92" s="272"/>
      <c r="Y92" s="272"/>
      <c r="Z92" s="272"/>
      <c r="AA92" s="273"/>
      <c r="AB92" s="274">
        <f>'LE 02 (PROG)'!AB135</f>
        <v>4.0600000000000002E-3</v>
      </c>
      <c r="AC92" s="275"/>
      <c r="AD92" s="275"/>
      <c r="AE92" s="275"/>
      <c r="AF92" s="275"/>
      <c r="AG92" s="276"/>
      <c r="AH92" s="277">
        <f>'LE 02 (PROG)'!AL135</f>
        <v>4188</v>
      </c>
      <c r="AI92" s="278"/>
      <c r="AJ92" s="278"/>
      <c r="AK92" s="278"/>
      <c r="AL92" s="278"/>
      <c r="AM92" s="279"/>
      <c r="AN92" s="280">
        <f>'LE 02 (PROG)'!AL136</f>
        <v>4354</v>
      </c>
      <c r="AO92" s="281"/>
      <c r="AP92" s="281"/>
      <c r="AQ92" s="281"/>
      <c r="AR92" s="281"/>
      <c r="AS92" s="282"/>
      <c r="AT92" s="283">
        <f t="shared" si="3"/>
        <v>1.0396370582617001</v>
      </c>
      <c r="AU92" s="284"/>
      <c r="AV92" s="284"/>
      <c r="AW92" s="284"/>
      <c r="AX92" s="284"/>
      <c r="AY92" s="285"/>
      <c r="AZ92" s="238">
        <f t="shared" si="4"/>
        <v>0.40600000000000003</v>
      </c>
      <c r="BA92" s="239"/>
      <c r="BB92" s="239"/>
      <c r="BC92" s="239"/>
      <c r="BD92" s="239"/>
      <c r="BE92" s="239"/>
      <c r="BF92" s="240"/>
      <c r="BG92" s="241">
        <f t="shared" si="5"/>
        <v>0.42209264565425025</v>
      </c>
      <c r="BH92" s="242"/>
      <c r="BI92" s="242"/>
      <c r="BJ92" s="242"/>
      <c r="BK92" s="242"/>
      <c r="BL92" s="242"/>
      <c r="BM92" s="243"/>
    </row>
    <row r="93" spans="1:65" ht="18" customHeight="1" x14ac:dyDescent="0.2">
      <c r="A93" s="37"/>
      <c r="B93" s="244" t="str">
        <f>'LE 02 (PROG)'!B137</f>
        <v>Dosis aplicadas de vacuna BCG.</v>
      </c>
      <c r="C93" s="245"/>
      <c r="D93" s="245"/>
      <c r="E93" s="245"/>
      <c r="F93" s="245"/>
      <c r="G93" s="245"/>
      <c r="H93" s="245"/>
      <c r="I93" s="245"/>
      <c r="J93" s="245"/>
      <c r="K93" s="245"/>
      <c r="L93" s="245"/>
      <c r="M93" s="245"/>
      <c r="N93" s="245"/>
      <c r="O93" s="245"/>
      <c r="P93" s="245"/>
      <c r="Q93" s="245"/>
      <c r="R93" s="245"/>
      <c r="S93" s="245"/>
      <c r="T93" s="245"/>
      <c r="U93" s="246"/>
      <c r="V93" s="247" t="str">
        <f>'LE 02 (PROG)'!V137</f>
        <v>LE 02 OB 02 AC 27</v>
      </c>
      <c r="W93" s="248"/>
      <c r="X93" s="248"/>
      <c r="Y93" s="248"/>
      <c r="Z93" s="248"/>
      <c r="AA93" s="249"/>
      <c r="AB93" s="250">
        <f>'LE 02 (PROG)'!AB137</f>
        <v>3.5E-4</v>
      </c>
      <c r="AC93" s="251"/>
      <c r="AD93" s="251"/>
      <c r="AE93" s="251"/>
      <c r="AF93" s="251"/>
      <c r="AG93" s="252"/>
      <c r="AH93" s="253">
        <f>'LE 02 (PROG)'!AL137</f>
        <v>180</v>
      </c>
      <c r="AI93" s="254"/>
      <c r="AJ93" s="254"/>
      <c r="AK93" s="254"/>
      <c r="AL93" s="254"/>
      <c r="AM93" s="255"/>
      <c r="AN93" s="256">
        <f>'LE 02 (PROG)'!AL138</f>
        <v>169</v>
      </c>
      <c r="AO93" s="257"/>
      <c r="AP93" s="257"/>
      <c r="AQ93" s="257"/>
      <c r="AR93" s="257"/>
      <c r="AS93" s="258"/>
      <c r="AT93" s="259">
        <f t="shared" si="3"/>
        <v>0.93888888888888888</v>
      </c>
      <c r="AU93" s="260"/>
      <c r="AV93" s="260"/>
      <c r="AW93" s="260"/>
      <c r="AX93" s="260"/>
      <c r="AY93" s="261"/>
      <c r="AZ93" s="262">
        <f t="shared" si="4"/>
        <v>3.4999999999999996E-2</v>
      </c>
      <c r="BA93" s="263"/>
      <c r="BB93" s="263"/>
      <c r="BC93" s="263"/>
      <c r="BD93" s="263"/>
      <c r="BE93" s="263"/>
      <c r="BF93" s="264"/>
      <c r="BG93" s="265">
        <f t="shared" si="5"/>
        <v>3.2861111111111112E-2</v>
      </c>
      <c r="BH93" s="266"/>
      <c r="BI93" s="266"/>
      <c r="BJ93" s="266"/>
      <c r="BK93" s="266"/>
      <c r="BL93" s="266"/>
      <c r="BM93" s="267"/>
    </row>
    <row r="94" spans="1:65" ht="18" customHeight="1" x14ac:dyDescent="0.2">
      <c r="A94" s="37"/>
      <c r="B94" s="268" t="str">
        <f>'LE 02 (PROG)'!B139</f>
        <v>Dosis aplicadas de vacuna pentavalente.</v>
      </c>
      <c r="C94" s="269"/>
      <c r="D94" s="269"/>
      <c r="E94" s="269"/>
      <c r="F94" s="269"/>
      <c r="G94" s="269"/>
      <c r="H94" s="269"/>
      <c r="I94" s="269"/>
      <c r="J94" s="269"/>
      <c r="K94" s="269"/>
      <c r="L94" s="269"/>
      <c r="M94" s="269"/>
      <c r="N94" s="269"/>
      <c r="O94" s="269"/>
      <c r="P94" s="269"/>
      <c r="Q94" s="269"/>
      <c r="R94" s="269"/>
      <c r="S94" s="269"/>
      <c r="T94" s="269"/>
      <c r="U94" s="270"/>
      <c r="V94" s="271" t="str">
        <f>'LE 02 (PROG)'!V139</f>
        <v>LE 02 OB 02 AC 28</v>
      </c>
      <c r="W94" s="272"/>
      <c r="X94" s="272"/>
      <c r="Y94" s="272"/>
      <c r="Z94" s="272"/>
      <c r="AA94" s="273"/>
      <c r="AB94" s="274">
        <f>'LE 02 (PROG)'!AB139</f>
        <v>1.6000000000000001E-3</v>
      </c>
      <c r="AC94" s="275"/>
      <c r="AD94" s="275"/>
      <c r="AE94" s="275"/>
      <c r="AF94" s="275"/>
      <c r="AG94" s="276"/>
      <c r="AH94" s="277">
        <f>'LE 02 (PROG)'!AL139</f>
        <v>828</v>
      </c>
      <c r="AI94" s="278"/>
      <c r="AJ94" s="278"/>
      <c r="AK94" s="278"/>
      <c r="AL94" s="278"/>
      <c r="AM94" s="279"/>
      <c r="AN94" s="280">
        <f>'LE 02 (PROG)'!AL140</f>
        <v>865</v>
      </c>
      <c r="AO94" s="281"/>
      <c r="AP94" s="281"/>
      <c r="AQ94" s="281"/>
      <c r="AR94" s="281"/>
      <c r="AS94" s="282"/>
      <c r="AT94" s="283">
        <f t="shared" si="3"/>
        <v>1.0446859903381642</v>
      </c>
      <c r="AU94" s="284"/>
      <c r="AV94" s="284"/>
      <c r="AW94" s="284"/>
      <c r="AX94" s="284"/>
      <c r="AY94" s="285"/>
      <c r="AZ94" s="238">
        <f t="shared" si="4"/>
        <v>0.16</v>
      </c>
      <c r="BA94" s="239"/>
      <c r="BB94" s="239"/>
      <c r="BC94" s="239"/>
      <c r="BD94" s="239"/>
      <c r="BE94" s="239"/>
      <c r="BF94" s="240"/>
      <c r="BG94" s="241">
        <f t="shared" si="5"/>
        <v>0.16714975845410629</v>
      </c>
      <c r="BH94" s="242"/>
      <c r="BI94" s="242"/>
      <c r="BJ94" s="242"/>
      <c r="BK94" s="242"/>
      <c r="BL94" s="242"/>
      <c r="BM94" s="243"/>
    </row>
    <row r="95" spans="1:65" ht="18" customHeight="1" x14ac:dyDescent="0.2">
      <c r="A95" s="37"/>
      <c r="B95" s="244" t="str">
        <f>'LE 02 (PROG)'!B141</f>
        <v>Dosis aplicadas de vacuna antipoliomielítica.</v>
      </c>
      <c r="C95" s="245"/>
      <c r="D95" s="245"/>
      <c r="E95" s="245"/>
      <c r="F95" s="245"/>
      <c r="G95" s="245"/>
      <c r="H95" s="245"/>
      <c r="I95" s="245"/>
      <c r="J95" s="245"/>
      <c r="K95" s="245"/>
      <c r="L95" s="245"/>
      <c r="M95" s="245"/>
      <c r="N95" s="245"/>
      <c r="O95" s="245"/>
      <c r="P95" s="245"/>
      <c r="Q95" s="245"/>
      <c r="R95" s="245"/>
      <c r="S95" s="245"/>
      <c r="T95" s="245"/>
      <c r="U95" s="246"/>
      <c r="V95" s="247" t="str">
        <f>'LE 02 (PROG)'!V141</f>
        <v>LE 02 OB 02 AC 29</v>
      </c>
      <c r="W95" s="248"/>
      <c r="X95" s="248"/>
      <c r="Y95" s="248"/>
      <c r="Z95" s="248"/>
      <c r="AA95" s="249"/>
      <c r="AB95" s="250">
        <f>'LE 02 (PROG)'!AB141</f>
        <v>2.8800000000000002E-3</v>
      </c>
      <c r="AC95" s="251"/>
      <c r="AD95" s="251"/>
      <c r="AE95" s="251"/>
      <c r="AF95" s="251"/>
      <c r="AG95" s="252"/>
      <c r="AH95" s="253">
        <f>'LE 02 (PROG)'!AL141</f>
        <v>1488</v>
      </c>
      <c r="AI95" s="254"/>
      <c r="AJ95" s="254"/>
      <c r="AK95" s="254"/>
      <c r="AL95" s="254"/>
      <c r="AM95" s="255"/>
      <c r="AN95" s="256">
        <f>'LE 02 (PROG)'!AL142</f>
        <v>1456</v>
      </c>
      <c r="AO95" s="257"/>
      <c r="AP95" s="257"/>
      <c r="AQ95" s="257"/>
      <c r="AR95" s="257"/>
      <c r="AS95" s="258"/>
      <c r="AT95" s="259">
        <f t="shared" si="3"/>
        <v>0.978494623655914</v>
      </c>
      <c r="AU95" s="260"/>
      <c r="AV95" s="260"/>
      <c r="AW95" s="260"/>
      <c r="AX95" s="260"/>
      <c r="AY95" s="261"/>
      <c r="AZ95" s="262">
        <f t="shared" si="4"/>
        <v>0.28800000000000003</v>
      </c>
      <c r="BA95" s="263"/>
      <c r="BB95" s="263"/>
      <c r="BC95" s="263"/>
      <c r="BD95" s="263"/>
      <c r="BE95" s="263"/>
      <c r="BF95" s="264"/>
      <c r="BG95" s="265">
        <f t="shared" si="5"/>
        <v>0.28180645161290324</v>
      </c>
      <c r="BH95" s="266"/>
      <c r="BI95" s="266"/>
      <c r="BJ95" s="266"/>
      <c r="BK95" s="266"/>
      <c r="BL95" s="266"/>
      <c r="BM95" s="267"/>
    </row>
    <row r="96" spans="1:65" ht="18" customHeight="1" x14ac:dyDescent="0.2">
      <c r="A96" s="37"/>
      <c r="B96" s="268" t="str">
        <f>'LE 02 (PROG)'!B143</f>
        <v>Dosis aplicadas de vacuna antiamarílica.</v>
      </c>
      <c r="C96" s="269"/>
      <c r="D96" s="269"/>
      <c r="E96" s="269"/>
      <c r="F96" s="269"/>
      <c r="G96" s="269"/>
      <c r="H96" s="269"/>
      <c r="I96" s="269"/>
      <c r="J96" s="269"/>
      <c r="K96" s="269"/>
      <c r="L96" s="269"/>
      <c r="M96" s="269"/>
      <c r="N96" s="269"/>
      <c r="O96" s="269"/>
      <c r="P96" s="269"/>
      <c r="Q96" s="269"/>
      <c r="R96" s="269"/>
      <c r="S96" s="269"/>
      <c r="T96" s="269"/>
      <c r="U96" s="270"/>
      <c r="V96" s="271" t="str">
        <f>'LE 02 (PROG)'!V143</f>
        <v>LE 02 OB 02 AC 30</v>
      </c>
      <c r="W96" s="272"/>
      <c r="X96" s="272"/>
      <c r="Y96" s="272"/>
      <c r="Z96" s="272"/>
      <c r="AA96" s="273"/>
      <c r="AB96" s="274">
        <f>'LE 02 (PROG)'!AB143</f>
        <v>3.8999999999999999E-4</v>
      </c>
      <c r="AC96" s="275"/>
      <c r="AD96" s="275"/>
      <c r="AE96" s="275"/>
      <c r="AF96" s="275"/>
      <c r="AG96" s="276"/>
      <c r="AH96" s="277">
        <f>'LE 02 (PROG)'!AL143</f>
        <v>204</v>
      </c>
      <c r="AI96" s="278"/>
      <c r="AJ96" s="278"/>
      <c r="AK96" s="278"/>
      <c r="AL96" s="278"/>
      <c r="AM96" s="279"/>
      <c r="AN96" s="280">
        <f>'LE 02 (PROG)'!AL144</f>
        <v>557</v>
      </c>
      <c r="AO96" s="281"/>
      <c r="AP96" s="281"/>
      <c r="AQ96" s="281"/>
      <c r="AR96" s="281"/>
      <c r="AS96" s="282"/>
      <c r="AT96" s="283">
        <f t="shared" si="3"/>
        <v>2.7303921568627452</v>
      </c>
      <c r="AU96" s="284"/>
      <c r="AV96" s="284"/>
      <c r="AW96" s="284"/>
      <c r="AX96" s="284"/>
      <c r="AY96" s="285"/>
      <c r="AZ96" s="238">
        <f t="shared" si="4"/>
        <v>3.9E-2</v>
      </c>
      <c r="BA96" s="239"/>
      <c r="BB96" s="239"/>
      <c r="BC96" s="239"/>
      <c r="BD96" s="239"/>
      <c r="BE96" s="239"/>
      <c r="BF96" s="240"/>
      <c r="BG96" s="241">
        <f t="shared" si="5"/>
        <v>0.10648529411764705</v>
      </c>
      <c r="BH96" s="242"/>
      <c r="BI96" s="242"/>
      <c r="BJ96" s="242"/>
      <c r="BK96" s="242"/>
      <c r="BL96" s="242"/>
      <c r="BM96" s="243"/>
    </row>
    <row r="97" spans="1:65" ht="18" customHeight="1" x14ac:dyDescent="0.2">
      <c r="A97" s="37"/>
      <c r="B97" s="244" t="str">
        <f>'LE 02 (PROG)'!B145</f>
        <v>Dosis aplicadas de vacuna SRP.</v>
      </c>
      <c r="C97" s="245"/>
      <c r="D97" s="245"/>
      <c r="E97" s="245"/>
      <c r="F97" s="245"/>
      <c r="G97" s="245"/>
      <c r="H97" s="245"/>
      <c r="I97" s="245"/>
      <c r="J97" s="245"/>
      <c r="K97" s="245"/>
      <c r="L97" s="245"/>
      <c r="M97" s="245"/>
      <c r="N97" s="245"/>
      <c r="O97" s="245"/>
      <c r="P97" s="245"/>
      <c r="Q97" s="245"/>
      <c r="R97" s="245"/>
      <c r="S97" s="245"/>
      <c r="T97" s="245"/>
      <c r="U97" s="246"/>
      <c r="V97" s="247" t="str">
        <f>'LE 02 (PROG)'!V145</f>
        <v>LE 02 OB 02 AC 31</v>
      </c>
      <c r="W97" s="248"/>
      <c r="X97" s="248"/>
      <c r="Y97" s="248"/>
      <c r="Z97" s="248"/>
      <c r="AA97" s="249"/>
      <c r="AB97" s="250">
        <f>'LE 02 (PROG)'!AB145</f>
        <v>2.81E-3</v>
      </c>
      <c r="AC97" s="251"/>
      <c r="AD97" s="251"/>
      <c r="AE97" s="251"/>
      <c r="AF97" s="251"/>
      <c r="AG97" s="252"/>
      <c r="AH97" s="253">
        <f>'LE 02 (PROG)'!AL145</f>
        <v>1452</v>
      </c>
      <c r="AI97" s="254"/>
      <c r="AJ97" s="254"/>
      <c r="AK97" s="254"/>
      <c r="AL97" s="254"/>
      <c r="AM97" s="255"/>
      <c r="AN97" s="256">
        <f>'LE 02 (PROG)'!AL146</f>
        <v>1206</v>
      </c>
      <c r="AO97" s="257"/>
      <c r="AP97" s="257"/>
      <c r="AQ97" s="257"/>
      <c r="AR97" s="257"/>
      <c r="AS97" s="258"/>
      <c r="AT97" s="259">
        <f t="shared" si="3"/>
        <v>0.83057851239669422</v>
      </c>
      <c r="AU97" s="260"/>
      <c r="AV97" s="260"/>
      <c r="AW97" s="260"/>
      <c r="AX97" s="260"/>
      <c r="AY97" s="261"/>
      <c r="AZ97" s="262">
        <f t="shared" si="4"/>
        <v>0.28100000000000003</v>
      </c>
      <c r="BA97" s="263"/>
      <c r="BB97" s="263"/>
      <c r="BC97" s="263"/>
      <c r="BD97" s="263"/>
      <c r="BE97" s="263"/>
      <c r="BF97" s="264"/>
      <c r="BG97" s="265">
        <f t="shared" si="5"/>
        <v>0.23339256198347105</v>
      </c>
      <c r="BH97" s="266"/>
      <c r="BI97" s="266"/>
      <c r="BJ97" s="266"/>
      <c r="BK97" s="266"/>
      <c r="BL97" s="266"/>
      <c r="BM97" s="267"/>
    </row>
    <row r="98" spans="1:65" ht="18" customHeight="1" x14ac:dyDescent="0.2">
      <c r="A98" s="37"/>
      <c r="B98" s="268" t="str">
        <f>'LE 02 (PROG)'!B147</f>
        <v>Dosis aplicadas de vacuna antitetánica en mujeres en edad fértil.</v>
      </c>
      <c r="C98" s="269"/>
      <c r="D98" s="269"/>
      <c r="E98" s="269"/>
      <c r="F98" s="269"/>
      <c r="G98" s="269"/>
      <c r="H98" s="269"/>
      <c r="I98" s="269"/>
      <c r="J98" s="269"/>
      <c r="K98" s="269"/>
      <c r="L98" s="269"/>
      <c r="M98" s="269"/>
      <c r="N98" s="269"/>
      <c r="O98" s="269"/>
      <c r="P98" s="269"/>
      <c r="Q98" s="269"/>
      <c r="R98" s="269"/>
      <c r="S98" s="269"/>
      <c r="T98" s="269"/>
      <c r="U98" s="270"/>
      <c r="V98" s="271" t="str">
        <f>'LE 02 (PROG)'!V147</f>
        <v>LE 02 OB 02 AC 32</v>
      </c>
      <c r="W98" s="272"/>
      <c r="X98" s="272"/>
      <c r="Y98" s="272"/>
      <c r="Z98" s="272"/>
      <c r="AA98" s="273"/>
      <c r="AB98" s="274">
        <f>'LE 02 (PROG)'!AB147</f>
        <v>5.1000000000000004E-4</v>
      </c>
      <c r="AC98" s="275"/>
      <c r="AD98" s="275"/>
      <c r="AE98" s="275"/>
      <c r="AF98" s="275"/>
      <c r="AG98" s="276"/>
      <c r="AH98" s="277">
        <f>'LE 02 (PROG)'!AL147</f>
        <v>264</v>
      </c>
      <c r="AI98" s="278"/>
      <c r="AJ98" s="278"/>
      <c r="AK98" s="278"/>
      <c r="AL98" s="278"/>
      <c r="AM98" s="279"/>
      <c r="AN98" s="280">
        <f>'LE 02 (PROG)'!AL148</f>
        <v>323</v>
      </c>
      <c r="AO98" s="281"/>
      <c r="AP98" s="281"/>
      <c r="AQ98" s="281"/>
      <c r="AR98" s="281"/>
      <c r="AS98" s="282"/>
      <c r="AT98" s="283">
        <f t="shared" si="3"/>
        <v>1.2234848484848484</v>
      </c>
      <c r="AU98" s="284"/>
      <c r="AV98" s="284"/>
      <c r="AW98" s="284"/>
      <c r="AX98" s="284"/>
      <c r="AY98" s="285"/>
      <c r="AZ98" s="238">
        <f t="shared" si="4"/>
        <v>5.1000000000000004E-2</v>
      </c>
      <c r="BA98" s="239"/>
      <c r="BB98" s="239"/>
      <c r="BC98" s="239"/>
      <c r="BD98" s="239"/>
      <c r="BE98" s="239"/>
      <c r="BF98" s="240"/>
      <c r="BG98" s="241">
        <f t="shared" si="5"/>
        <v>6.2397727272727271E-2</v>
      </c>
      <c r="BH98" s="242"/>
      <c r="BI98" s="242"/>
      <c r="BJ98" s="242"/>
      <c r="BK98" s="242"/>
      <c r="BL98" s="242"/>
      <c r="BM98" s="243"/>
    </row>
    <row r="99" spans="1:65" ht="18" customHeight="1" x14ac:dyDescent="0.2">
      <c r="A99" s="37"/>
      <c r="B99" s="244" t="str">
        <f>'LE 02 (PROG)'!B149</f>
        <v>Dosis aplicadas de vacuna anti rotavirus.</v>
      </c>
      <c r="C99" s="245"/>
      <c r="D99" s="245"/>
      <c r="E99" s="245"/>
      <c r="F99" s="245"/>
      <c r="G99" s="245"/>
      <c r="H99" s="245"/>
      <c r="I99" s="245"/>
      <c r="J99" s="245"/>
      <c r="K99" s="245"/>
      <c r="L99" s="245"/>
      <c r="M99" s="245"/>
      <c r="N99" s="245"/>
      <c r="O99" s="245"/>
      <c r="P99" s="245"/>
      <c r="Q99" s="245"/>
      <c r="R99" s="245"/>
      <c r="S99" s="245"/>
      <c r="T99" s="245"/>
      <c r="U99" s="246"/>
      <c r="V99" s="247" t="str">
        <f>'LE 02 (PROG)'!V149</f>
        <v>LE 02 OB 02 AC 33</v>
      </c>
      <c r="W99" s="248"/>
      <c r="X99" s="248"/>
      <c r="Y99" s="248"/>
      <c r="Z99" s="248"/>
      <c r="AA99" s="249"/>
      <c r="AB99" s="250">
        <f>'LE 02 (PROG)'!AB149</f>
        <v>1.1299999999999999E-3</v>
      </c>
      <c r="AC99" s="251"/>
      <c r="AD99" s="251"/>
      <c r="AE99" s="251"/>
      <c r="AF99" s="251"/>
      <c r="AG99" s="252"/>
      <c r="AH99" s="253">
        <f>'LE 02 (PROG)'!AL149</f>
        <v>588</v>
      </c>
      <c r="AI99" s="254"/>
      <c r="AJ99" s="254"/>
      <c r="AK99" s="254"/>
      <c r="AL99" s="254"/>
      <c r="AM99" s="255"/>
      <c r="AN99" s="256">
        <f>'LE 02 (PROG)'!AL150</f>
        <v>602</v>
      </c>
      <c r="AO99" s="257"/>
      <c r="AP99" s="257"/>
      <c r="AQ99" s="257"/>
      <c r="AR99" s="257"/>
      <c r="AS99" s="258"/>
      <c r="AT99" s="259">
        <f t="shared" si="3"/>
        <v>1.0238095238095237</v>
      </c>
      <c r="AU99" s="260"/>
      <c r="AV99" s="260"/>
      <c r="AW99" s="260"/>
      <c r="AX99" s="260"/>
      <c r="AY99" s="261"/>
      <c r="AZ99" s="262">
        <f t="shared" si="4"/>
        <v>0.11299999999999999</v>
      </c>
      <c r="BA99" s="263"/>
      <c r="BB99" s="263"/>
      <c r="BC99" s="263"/>
      <c r="BD99" s="263"/>
      <c r="BE99" s="263"/>
      <c r="BF99" s="264"/>
      <c r="BG99" s="265">
        <f t="shared" si="5"/>
        <v>0.11569047619047618</v>
      </c>
      <c r="BH99" s="266"/>
      <c r="BI99" s="266"/>
      <c r="BJ99" s="266"/>
      <c r="BK99" s="266"/>
      <c r="BL99" s="266"/>
      <c r="BM99" s="267"/>
    </row>
    <row r="100" spans="1:65" ht="18" customHeight="1" x14ac:dyDescent="0.2">
      <c r="A100" s="37"/>
      <c r="B100" s="268" t="str">
        <f>'LE 02 (PROG)'!B151</f>
        <v>Dosis aplicadas de vacuna contra el virus del papiloma humano.</v>
      </c>
      <c r="C100" s="269"/>
      <c r="D100" s="269"/>
      <c r="E100" s="269"/>
      <c r="F100" s="269"/>
      <c r="G100" s="269"/>
      <c r="H100" s="269"/>
      <c r="I100" s="269"/>
      <c r="J100" s="269"/>
      <c r="K100" s="269"/>
      <c r="L100" s="269"/>
      <c r="M100" s="269"/>
      <c r="N100" s="269"/>
      <c r="O100" s="269"/>
      <c r="P100" s="269"/>
      <c r="Q100" s="269"/>
      <c r="R100" s="269"/>
      <c r="S100" s="269"/>
      <c r="T100" s="269"/>
      <c r="U100" s="270"/>
      <c r="V100" s="271" t="str">
        <f>'LE 02 (PROG)'!V151</f>
        <v>LE 02 OB 02 AC 34</v>
      </c>
      <c r="W100" s="272"/>
      <c r="X100" s="272"/>
      <c r="Y100" s="272"/>
      <c r="Z100" s="272"/>
      <c r="AA100" s="273"/>
      <c r="AB100" s="274">
        <f>'LE 02 (PROG)'!AB151</f>
        <v>8.0999999999999996E-4</v>
      </c>
      <c r="AC100" s="275"/>
      <c r="AD100" s="275"/>
      <c r="AE100" s="275"/>
      <c r="AF100" s="275"/>
      <c r="AG100" s="276"/>
      <c r="AH100" s="277">
        <f>'LE 02 (PROG)'!AL151</f>
        <v>396</v>
      </c>
      <c r="AI100" s="278"/>
      <c r="AJ100" s="278"/>
      <c r="AK100" s="278"/>
      <c r="AL100" s="278"/>
      <c r="AM100" s="279"/>
      <c r="AN100" s="280">
        <f>'LE 02 (PROG)'!AL152</f>
        <v>81</v>
      </c>
      <c r="AO100" s="281"/>
      <c r="AP100" s="281"/>
      <c r="AQ100" s="281"/>
      <c r="AR100" s="281"/>
      <c r="AS100" s="282"/>
      <c r="AT100" s="283">
        <f t="shared" si="3"/>
        <v>0.20454545454545456</v>
      </c>
      <c r="AU100" s="284"/>
      <c r="AV100" s="284"/>
      <c r="AW100" s="284"/>
      <c r="AX100" s="284"/>
      <c r="AY100" s="285"/>
      <c r="AZ100" s="238">
        <f t="shared" si="4"/>
        <v>8.0999999999999989E-2</v>
      </c>
      <c r="BA100" s="239"/>
      <c r="BB100" s="239"/>
      <c r="BC100" s="239"/>
      <c r="BD100" s="239"/>
      <c r="BE100" s="239"/>
      <c r="BF100" s="240"/>
      <c r="BG100" s="241">
        <f t="shared" si="5"/>
        <v>1.6568181818181819E-2</v>
      </c>
      <c r="BH100" s="242"/>
      <c r="BI100" s="242"/>
      <c r="BJ100" s="242"/>
      <c r="BK100" s="242"/>
      <c r="BL100" s="242"/>
      <c r="BM100" s="243"/>
    </row>
    <row r="101" spans="1:65" ht="18" customHeight="1" x14ac:dyDescent="0.2">
      <c r="A101" s="37"/>
      <c r="B101" s="244" t="str">
        <f>'LE 02 (PROG)'!B153</f>
        <v>Consultas médicas por urgencias.</v>
      </c>
      <c r="C101" s="245"/>
      <c r="D101" s="245"/>
      <c r="E101" s="245"/>
      <c r="F101" s="245"/>
      <c r="G101" s="245"/>
      <c r="H101" s="245"/>
      <c r="I101" s="245"/>
      <c r="J101" s="245"/>
      <c r="K101" s="245"/>
      <c r="L101" s="245"/>
      <c r="M101" s="245"/>
      <c r="N101" s="245"/>
      <c r="O101" s="245"/>
      <c r="P101" s="245"/>
      <c r="Q101" s="245"/>
      <c r="R101" s="245"/>
      <c r="S101" s="245"/>
      <c r="T101" s="245"/>
      <c r="U101" s="246"/>
      <c r="V101" s="247" t="str">
        <f>'LE 02 (PROG)'!V153</f>
        <v>LE 02 OB 02 AC 35</v>
      </c>
      <c r="W101" s="248"/>
      <c r="X101" s="248"/>
      <c r="Y101" s="248"/>
      <c r="Z101" s="248"/>
      <c r="AA101" s="249"/>
      <c r="AB101" s="250">
        <f>'LE 02 (PROG)'!AB153</f>
        <v>0.10546</v>
      </c>
      <c r="AC101" s="251"/>
      <c r="AD101" s="251"/>
      <c r="AE101" s="251"/>
      <c r="AF101" s="251"/>
      <c r="AG101" s="252"/>
      <c r="AH101" s="253">
        <f>'LE 02 (PROG)'!AL153</f>
        <v>9432</v>
      </c>
      <c r="AI101" s="254"/>
      <c r="AJ101" s="254"/>
      <c r="AK101" s="254"/>
      <c r="AL101" s="254"/>
      <c r="AM101" s="255"/>
      <c r="AN101" s="256">
        <f>'LE 02 (PROG)'!AL154</f>
        <v>11454</v>
      </c>
      <c r="AO101" s="257"/>
      <c r="AP101" s="257"/>
      <c r="AQ101" s="257"/>
      <c r="AR101" s="257"/>
      <c r="AS101" s="258"/>
      <c r="AT101" s="259">
        <f t="shared" si="3"/>
        <v>1.2143765903307888</v>
      </c>
      <c r="AU101" s="260"/>
      <c r="AV101" s="260"/>
      <c r="AW101" s="260"/>
      <c r="AX101" s="260"/>
      <c r="AY101" s="261"/>
      <c r="AZ101" s="262">
        <f t="shared" si="4"/>
        <v>10.545999999999999</v>
      </c>
      <c r="BA101" s="263"/>
      <c r="BB101" s="263"/>
      <c r="BC101" s="263"/>
      <c r="BD101" s="263"/>
      <c r="BE101" s="263"/>
      <c r="BF101" s="264"/>
      <c r="BG101" s="265">
        <f t="shared" si="5"/>
        <v>12.806815521628497</v>
      </c>
      <c r="BH101" s="266"/>
      <c r="BI101" s="266"/>
      <c r="BJ101" s="266"/>
      <c r="BK101" s="266"/>
      <c r="BL101" s="266"/>
      <c r="BM101" s="267"/>
    </row>
    <row r="102" spans="1:65" ht="18" customHeight="1" x14ac:dyDescent="0.2">
      <c r="A102" s="37"/>
      <c r="B102" s="268" t="str">
        <f>'LE 02 (PROG)'!B155</f>
        <v>Número de pacientes en observación.</v>
      </c>
      <c r="C102" s="269"/>
      <c r="D102" s="269"/>
      <c r="E102" s="269"/>
      <c r="F102" s="269"/>
      <c r="G102" s="269"/>
      <c r="H102" s="269"/>
      <c r="I102" s="269"/>
      <c r="J102" s="269"/>
      <c r="K102" s="269"/>
      <c r="L102" s="269"/>
      <c r="M102" s="269"/>
      <c r="N102" s="269"/>
      <c r="O102" s="269"/>
      <c r="P102" s="269"/>
      <c r="Q102" s="269"/>
      <c r="R102" s="269"/>
      <c r="S102" s="269"/>
      <c r="T102" s="269"/>
      <c r="U102" s="270"/>
      <c r="V102" s="271" t="str">
        <f>'LE 02 (PROG)'!V155</f>
        <v>LE 02 OB 02 AC 36</v>
      </c>
      <c r="W102" s="272"/>
      <c r="X102" s="272"/>
      <c r="Y102" s="272"/>
      <c r="Z102" s="272"/>
      <c r="AA102" s="273"/>
      <c r="AB102" s="274">
        <f>'LE 02 (PROG)'!AB155</f>
        <v>9.0600000000000003E-3</v>
      </c>
      <c r="AC102" s="275"/>
      <c r="AD102" s="275"/>
      <c r="AE102" s="275"/>
      <c r="AF102" s="275"/>
      <c r="AG102" s="276"/>
      <c r="AH102" s="277">
        <f>'LE 02 (PROG)'!AL155</f>
        <v>360</v>
      </c>
      <c r="AI102" s="278"/>
      <c r="AJ102" s="278"/>
      <c r="AK102" s="278"/>
      <c r="AL102" s="278"/>
      <c r="AM102" s="279"/>
      <c r="AN102" s="280">
        <f>'LE 02 (PROG)'!AL156</f>
        <v>209</v>
      </c>
      <c r="AO102" s="281"/>
      <c r="AP102" s="281"/>
      <c r="AQ102" s="281"/>
      <c r="AR102" s="281"/>
      <c r="AS102" s="282"/>
      <c r="AT102" s="283">
        <f t="shared" si="3"/>
        <v>0.5805555555555556</v>
      </c>
      <c r="AU102" s="284"/>
      <c r="AV102" s="284"/>
      <c r="AW102" s="284"/>
      <c r="AX102" s="284"/>
      <c r="AY102" s="285"/>
      <c r="AZ102" s="238">
        <f t="shared" si="4"/>
        <v>0.90600000000000003</v>
      </c>
      <c r="BA102" s="239"/>
      <c r="BB102" s="239"/>
      <c r="BC102" s="239"/>
      <c r="BD102" s="239"/>
      <c r="BE102" s="239"/>
      <c r="BF102" s="240"/>
      <c r="BG102" s="241">
        <f t="shared" si="5"/>
        <v>0.52598333333333347</v>
      </c>
      <c r="BH102" s="242"/>
      <c r="BI102" s="242"/>
      <c r="BJ102" s="242"/>
      <c r="BK102" s="242"/>
      <c r="BL102" s="242"/>
      <c r="BM102" s="243"/>
    </row>
    <row r="103" spans="1:65" ht="18" customHeight="1" x14ac:dyDescent="0.2">
      <c r="A103" s="37"/>
      <c r="B103" s="244" t="str">
        <f>'LE 02 (PROG)'!B157</f>
        <v>Número de egresos hospitalarios.</v>
      </c>
      <c r="C103" s="245"/>
      <c r="D103" s="245"/>
      <c r="E103" s="245"/>
      <c r="F103" s="245"/>
      <c r="G103" s="245"/>
      <c r="H103" s="245"/>
      <c r="I103" s="245"/>
      <c r="J103" s="245"/>
      <c r="K103" s="245"/>
      <c r="L103" s="245"/>
      <c r="M103" s="245"/>
      <c r="N103" s="245"/>
      <c r="O103" s="245"/>
      <c r="P103" s="245"/>
      <c r="Q103" s="245"/>
      <c r="R103" s="245"/>
      <c r="S103" s="245"/>
      <c r="T103" s="245"/>
      <c r="U103" s="246"/>
      <c r="V103" s="247" t="str">
        <f>'LE 02 (PROG)'!V157</f>
        <v>LE 02 OB 02 AC 37</v>
      </c>
      <c r="W103" s="248"/>
      <c r="X103" s="248"/>
      <c r="Y103" s="248"/>
      <c r="Z103" s="248"/>
      <c r="AA103" s="249"/>
      <c r="AB103" s="250">
        <f>'LE 02 (PROG)'!AB157</f>
        <v>7.3179999999999995E-2</v>
      </c>
      <c r="AC103" s="251"/>
      <c r="AD103" s="251"/>
      <c r="AE103" s="251"/>
      <c r="AF103" s="251"/>
      <c r="AG103" s="252"/>
      <c r="AH103" s="253">
        <f>'LE 02 (PROG)'!AL157</f>
        <v>648</v>
      </c>
      <c r="AI103" s="254"/>
      <c r="AJ103" s="254"/>
      <c r="AK103" s="254"/>
      <c r="AL103" s="254"/>
      <c r="AM103" s="255"/>
      <c r="AN103" s="256">
        <f>'LE 02 (PROG)'!AL158</f>
        <v>608</v>
      </c>
      <c r="AO103" s="257"/>
      <c r="AP103" s="257"/>
      <c r="AQ103" s="257"/>
      <c r="AR103" s="257"/>
      <c r="AS103" s="258"/>
      <c r="AT103" s="259">
        <f t="shared" si="3"/>
        <v>0.93827160493827155</v>
      </c>
      <c r="AU103" s="260"/>
      <c r="AV103" s="260"/>
      <c r="AW103" s="260"/>
      <c r="AX103" s="260"/>
      <c r="AY103" s="261"/>
      <c r="AZ103" s="262">
        <f t="shared" si="4"/>
        <v>7.3179999999999996</v>
      </c>
      <c r="BA103" s="263"/>
      <c r="BB103" s="263"/>
      <c r="BC103" s="263"/>
      <c r="BD103" s="263"/>
      <c r="BE103" s="263"/>
      <c r="BF103" s="264"/>
      <c r="BG103" s="265">
        <f t="shared" si="5"/>
        <v>6.8662716049382704</v>
      </c>
      <c r="BH103" s="266"/>
      <c r="BI103" s="266"/>
      <c r="BJ103" s="266"/>
      <c r="BK103" s="266"/>
      <c r="BL103" s="266"/>
      <c r="BM103" s="267"/>
    </row>
    <row r="104" spans="1:65" ht="18" customHeight="1" x14ac:dyDescent="0.2">
      <c r="A104" s="37"/>
      <c r="B104" s="268" t="str">
        <f>'LE 02 (PROG)'!B159</f>
        <v>Número de partos institucionales.</v>
      </c>
      <c r="C104" s="269"/>
      <c r="D104" s="269"/>
      <c r="E104" s="269"/>
      <c r="F104" s="269"/>
      <c r="G104" s="269"/>
      <c r="H104" s="269"/>
      <c r="I104" s="269"/>
      <c r="J104" s="269"/>
      <c r="K104" s="269"/>
      <c r="L104" s="269"/>
      <c r="M104" s="269"/>
      <c r="N104" s="269"/>
      <c r="O104" s="269"/>
      <c r="P104" s="269"/>
      <c r="Q104" s="269"/>
      <c r="R104" s="269"/>
      <c r="S104" s="269"/>
      <c r="T104" s="269"/>
      <c r="U104" s="270"/>
      <c r="V104" s="271" t="str">
        <f>'LE 02 (PROG)'!V159</f>
        <v>LE 02 OB 02 AC 38</v>
      </c>
      <c r="W104" s="272"/>
      <c r="X104" s="272"/>
      <c r="Y104" s="272"/>
      <c r="Z104" s="272"/>
      <c r="AA104" s="273"/>
      <c r="AB104" s="274">
        <f>'LE 02 (PROG)'!AB159</f>
        <v>8.6800000000000002E-3</v>
      </c>
      <c r="AC104" s="275"/>
      <c r="AD104" s="275"/>
      <c r="AE104" s="275"/>
      <c r="AF104" s="275"/>
      <c r="AG104" s="276"/>
      <c r="AH104" s="277">
        <f>'LE 02 (PROG)'!AL159</f>
        <v>204</v>
      </c>
      <c r="AI104" s="278"/>
      <c r="AJ104" s="278"/>
      <c r="AK104" s="278"/>
      <c r="AL104" s="278"/>
      <c r="AM104" s="279"/>
      <c r="AN104" s="280">
        <f>'LE 02 (PROG)'!AL160</f>
        <v>184</v>
      </c>
      <c r="AO104" s="281"/>
      <c r="AP104" s="281"/>
      <c r="AQ104" s="281"/>
      <c r="AR104" s="281"/>
      <c r="AS104" s="282"/>
      <c r="AT104" s="283">
        <f t="shared" si="3"/>
        <v>0.90196078431372551</v>
      </c>
      <c r="AU104" s="284"/>
      <c r="AV104" s="284"/>
      <c r="AW104" s="284"/>
      <c r="AX104" s="284"/>
      <c r="AY104" s="285"/>
      <c r="AZ104" s="238">
        <f t="shared" si="4"/>
        <v>0.86799999999999999</v>
      </c>
      <c r="BA104" s="239"/>
      <c r="BB104" s="239"/>
      <c r="BC104" s="239"/>
      <c r="BD104" s="239"/>
      <c r="BE104" s="239"/>
      <c r="BF104" s="240"/>
      <c r="BG104" s="241">
        <f t="shared" si="5"/>
        <v>0.78290196078431384</v>
      </c>
      <c r="BH104" s="242"/>
      <c r="BI104" s="242"/>
      <c r="BJ104" s="242"/>
      <c r="BK104" s="242"/>
      <c r="BL104" s="242"/>
      <c r="BM104" s="243"/>
    </row>
    <row r="105" spans="1:65" ht="18" customHeight="1" x14ac:dyDescent="0.2">
      <c r="A105" s="37"/>
      <c r="B105" s="244" t="str">
        <f>'LE 02 (PROG)'!B161</f>
        <v>Exámenes de laboratorio clínico.</v>
      </c>
      <c r="C105" s="245"/>
      <c r="D105" s="245"/>
      <c r="E105" s="245"/>
      <c r="F105" s="245"/>
      <c r="G105" s="245"/>
      <c r="H105" s="245"/>
      <c r="I105" s="245"/>
      <c r="J105" s="245"/>
      <c r="K105" s="245"/>
      <c r="L105" s="245"/>
      <c r="M105" s="245"/>
      <c r="N105" s="245"/>
      <c r="O105" s="245"/>
      <c r="P105" s="245"/>
      <c r="Q105" s="245"/>
      <c r="R105" s="245"/>
      <c r="S105" s="245"/>
      <c r="T105" s="245"/>
      <c r="U105" s="246"/>
      <c r="V105" s="247" t="str">
        <f>'LE 02 (PROG)'!V161</f>
        <v>LE 02 OB 02 AC 39</v>
      </c>
      <c r="W105" s="248"/>
      <c r="X105" s="248"/>
      <c r="Y105" s="248"/>
      <c r="Z105" s="248"/>
      <c r="AA105" s="249"/>
      <c r="AB105" s="250">
        <f>'LE 02 (PROG)'!AB161</f>
        <v>3.737E-2</v>
      </c>
      <c r="AC105" s="251"/>
      <c r="AD105" s="251"/>
      <c r="AE105" s="251"/>
      <c r="AF105" s="251"/>
      <c r="AG105" s="252"/>
      <c r="AH105" s="253">
        <f>'LE 02 (PROG)'!AL161</f>
        <v>53256</v>
      </c>
      <c r="AI105" s="254"/>
      <c r="AJ105" s="254"/>
      <c r="AK105" s="254"/>
      <c r="AL105" s="254"/>
      <c r="AM105" s="255"/>
      <c r="AN105" s="256">
        <f>'LE 02 (PROG)'!AL162</f>
        <v>55674</v>
      </c>
      <c r="AO105" s="257"/>
      <c r="AP105" s="257"/>
      <c r="AQ105" s="257"/>
      <c r="AR105" s="257"/>
      <c r="AS105" s="258"/>
      <c r="AT105" s="259">
        <f t="shared" si="3"/>
        <v>1.0454033348355114</v>
      </c>
      <c r="AU105" s="260"/>
      <c r="AV105" s="260"/>
      <c r="AW105" s="260"/>
      <c r="AX105" s="260"/>
      <c r="AY105" s="261"/>
      <c r="AZ105" s="262">
        <f t="shared" si="4"/>
        <v>3.7370000000000001</v>
      </c>
      <c r="BA105" s="263"/>
      <c r="BB105" s="263"/>
      <c r="BC105" s="263"/>
      <c r="BD105" s="263"/>
      <c r="BE105" s="263"/>
      <c r="BF105" s="264"/>
      <c r="BG105" s="265">
        <f t="shared" si="5"/>
        <v>3.9066722622803063</v>
      </c>
      <c r="BH105" s="266"/>
      <c r="BI105" s="266"/>
      <c r="BJ105" s="266"/>
      <c r="BK105" s="266"/>
      <c r="BL105" s="266"/>
      <c r="BM105" s="267"/>
    </row>
    <row r="106" spans="1:65" ht="18" customHeight="1" x14ac:dyDescent="0.2">
      <c r="A106" s="37"/>
      <c r="B106" s="268" t="str">
        <f>'LE 02 (PROG)'!B163</f>
        <v>Exámenes de laboratorio clínicos remitidos al laboratorio de referencia.</v>
      </c>
      <c r="C106" s="269"/>
      <c r="D106" s="269"/>
      <c r="E106" s="269"/>
      <c r="F106" s="269"/>
      <c r="G106" s="269"/>
      <c r="H106" s="269"/>
      <c r="I106" s="269"/>
      <c r="J106" s="269"/>
      <c r="K106" s="269"/>
      <c r="L106" s="269"/>
      <c r="M106" s="269"/>
      <c r="N106" s="269"/>
      <c r="O106" s="269"/>
      <c r="P106" s="269"/>
      <c r="Q106" s="269"/>
      <c r="R106" s="269"/>
      <c r="S106" s="269"/>
      <c r="T106" s="269"/>
      <c r="U106" s="270"/>
      <c r="V106" s="271" t="str">
        <f>'LE 02 (PROG)'!V163</f>
        <v>LE 02 OB 02 AC 40</v>
      </c>
      <c r="W106" s="272"/>
      <c r="X106" s="272"/>
      <c r="Y106" s="272"/>
      <c r="Z106" s="272"/>
      <c r="AA106" s="273"/>
      <c r="AB106" s="274">
        <f>'LE 02 (PROG)'!AB163</f>
        <v>3.406E-2</v>
      </c>
      <c r="AC106" s="275"/>
      <c r="AD106" s="275"/>
      <c r="AE106" s="275"/>
      <c r="AF106" s="275"/>
      <c r="AG106" s="276"/>
      <c r="AH106" s="277">
        <f>'LE 02 (PROG)'!AL163</f>
        <v>2232</v>
      </c>
      <c r="AI106" s="278"/>
      <c r="AJ106" s="278"/>
      <c r="AK106" s="278"/>
      <c r="AL106" s="278"/>
      <c r="AM106" s="279"/>
      <c r="AN106" s="280">
        <f>'LE 02 (PROG)'!AL164</f>
        <v>1722</v>
      </c>
      <c r="AO106" s="281"/>
      <c r="AP106" s="281"/>
      <c r="AQ106" s="281"/>
      <c r="AR106" s="281"/>
      <c r="AS106" s="282"/>
      <c r="AT106" s="283">
        <f t="shared" si="3"/>
        <v>0.771505376344086</v>
      </c>
      <c r="AU106" s="284"/>
      <c r="AV106" s="284"/>
      <c r="AW106" s="284"/>
      <c r="AX106" s="284"/>
      <c r="AY106" s="285"/>
      <c r="AZ106" s="238">
        <f t="shared" si="4"/>
        <v>3.4060000000000001</v>
      </c>
      <c r="BA106" s="239"/>
      <c r="BB106" s="239"/>
      <c r="BC106" s="239"/>
      <c r="BD106" s="239"/>
      <c r="BE106" s="239"/>
      <c r="BF106" s="240"/>
      <c r="BG106" s="241">
        <f t="shared" si="5"/>
        <v>2.6277473118279571</v>
      </c>
      <c r="BH106" s="242"/>
      <c r="BI106" s="242"/>
      <c r="BJ106" s="242"/>
      <c r="BK106" s="242"/>
      <c r="BL106" s="242"/>
      <c r="BM106" s="243"/>
    </row>
    <row r="107" spans="1:65" ht="18" customHeight="1" x14ac:dyDescent="0.2">
      <c r="A107" s="37"/>
      <c r="B107" s="244" t="str">
        <f>'LE 02 (PROG)'!B165</f>
        <v>Electrocardiogramas.</v>
      </c>
      <c r="C107" s="245"/>
      <c r="D107" s="245"/>
      <c r="E107" s="245"/>
      <c r="F107" s="245"/>
      <c r="G107" s="245"/>
      <c r="H107" s="245"/>
      <c r="I107" s="245"/>
      <c r="J107" s="245"/>
      <c r="K107" s="245"/>
      <c r="L107" s="245"/>
      <c r="M107" s="245"/>
      <c r="N107" s="245"/>
      <c r="O107" s="245"/>
      <c r="P107" s="245"/>
      <c r="Q107" s="245"/>
      <c r="R107" s="245"/>
      <c r="S107" s="245"/>
      <c r="T107" s="245"/>
      <c r="U107" s="246"/>
      <c r="V107" s="247" t="str">
        <f>'LE 02 (PROG)'!V165</f>
        <v>LE 02 OB 02 AC 41</v>
      </c>
      <c r="W107" s="248"/>
      <c r="X107" s="248"/>
      <c r="Y107" s="248"/>
      <c r="Z107" s="248"/>
      <c r="AA107" s="249"/>
      <c r="AB107" s="250">
        <f>'LE 02 (PROG)'!AB165</f>
        <v>3.1119999999999998E-2</v>
      </c>
      <c r="AC107" s="251"/>
      <c r="AD107" s="251"/>
      <c r="AE107" s="251"/>
      <c r="AF107" s="251"/>
      <c r="AG107" s="252"/>
      <c r="AH107" s="253">
        <f>'LE 02 (PROG)'!AL165</f>
        <v>4716</v>
      </c>
      <c r="AI107" s="254"/>
      <c r="AJ107" s="254"/>
      <c r="AK107" s="254"/>
      <c r="AL107" s="254"/>
      <c r="AM107" s="255"/>
      <c r="AN107" s="256">
        <f>'LE 02 (PROG)'!AL166</f>
        <v>4820</v>
      </c>
      <c r="AO107" s="257"/>
      <c r="AP107" s="257"/>
      <c r="AQ107" s="257"/>
      <c r="AR107" s="257"/>
      <c r="AS107" s="258"/>
      <c r="AT107" s="259">
        <f t="shared" si="3"/>
        <v>1.0220525869380832</v>
      </c>
      <c r="AU107" s="260"/>
      <c r="AV107" s="260"/>
      <c r="AW107" s="260"/>
      <c r="AX107" s="260"/>
      <c r="AY107" s="261"/>
      <c r="AZ107" s="262">
        <f t="shared" si="4"/>
        <v>3.1119999999999997</v>
      </c>
      <c r="BA107" s="263"/>
      <c r="BB107" s="263"/>
      <c r="BC107" s="263"/>
      <c r="BD107" s="263"/>
      <c r="BE107" s="263"/>
      <c r="BF107" s="264"/>
      <c r="BG107" s="265">
        <f t="shared" si="5"/>
        <v>3.1806276505513145</v>
      </c>
      <c r="BH107" s="266"/>
      <c r="BI107" s="266"/>
      <c r="BJ107" s="266"/>
      <c r="BK107" s="266"/>
      <c r="BL107" s="266"/>
      <c r="BM107" s="267"/>
    </row>
    <row r="108" spans="1:65" ht="18" customHeight="1" x14ac:dyDescent="0.2">
      <c r="A108" s="37"/>
      <c r="B108" s="268" t="str">
        <f>'LE 02 (PROG)'!B167</f>
        <v>Monitoreos fetales.</v>
      </c>
      <c r="C108" s="269"/>
      <c r="D108" s="269"/>
      <c r="E108" s="269"/>
      <c r="F108" s="269"/>
      <c r="G108" s="269"/>
      <c r="H108" s="269"/>
      <c r="I108" s="269"/>
      <c r="J108" s="269"/>
      <c r="K108" s="269"/>
      <c r="L108" s="269"/>
      <c r="M108" s="269"/>
      <c r="N108" s="269"/>
      <c r="O108" s="269"/>
      <c r="P108" s="269"/>
      <c r="Q108" s="269"/>
      <c r="R108" s="269"/>
      <c r="S108" s="269"/>
      <c r="T108" s="269"/>
      <c r="U108" s="270"/>
      <c r="V108" s="271" t="str">
        <f>'LE 02 (PROG)'!V167</f>
        <v>LE 02 OB 02 AC 42</v>
      </c>
      <c r="W108" s="272"/>
      <c r="X108" s="272"/>
      <c r="Y108" s="272"/>
      <c r="Z108" s="272"/>
      <c r="AA108" s="273"/>
      <c r="AB108" s="274">
        <f>'LE 02 (PROG)'!AB167</f>
        <v>1.64E-3</v>
      </c>
      <c r="AC108" s="275"/>
      <c r="AD108" s="275"/>
      <c r="AE108" s="275"/>
      <c r="AF108" s="275"/>
      <c r="AG108" s="276"/>
      <c r="AH108" s="277">
        <f>'LE 02 (PROG)'!AL167</f>
        <v>540</v>
      </c>
      <c r="AI108" s="278"/>
      <c r="AJ108" s="278"/>
      <c r="AK108" s="278"/>
      <c r="AL108" s="278"/>
      <c r="AM108" s="279"/>
      <c r="AN108" s="280">
        <f>'LE 02 (PROG)'!AL168</f>
        <v>655</v>
      </c>
      <c r="AO108" s="281"/>
      <c r="AP108" s="281"/>
      <c r="AQ108" s="281"/>
      <c r="AR108" s="281"/>
      <c r="AS108" s="282"/>
      <c r="AT108" s="283">
        <f t="shared" si="3"/>
        <v>1.212962962962963</v>
      </c>
      <c r="AU108" s="284"/>
      <c r="AV108" s="284"/>
      <c r="AW108" s="284"/>
      <c r="AX108" s="284"/>
      <c r="AY108" s="285"/>
      <c r="AZ108" s="238">
        <f t="shared" si="4"/>
        <v>0.16400000000000001</v>
      </c>
      <c r="BA108" s="239"/>
      <c r="BB108" s="239"/>
      <c r="BC108" s="239"/>
      <c r="BD108" s="239"/>
      <c r="BE108" s="239"/>
      <c r="BF108" s="240"/>
      <c r="BG108" s="241">
        <f t="shared" si="5"/>
        <v>0.19892592592592592</v>
      </c>
      <c r="BH108" s="242"/>
      <c r="BI108" s="242"/>
      <c r="BJ108" s="242"/>
      <c r="BK108" s="242"/>
      <c r="BL108" s="242"/>
      <c r="BM108" s="243"/>
    </row>
    <row r="109" spans="1:65" ht="18" customHeight="1" x14ac:dyDescent="0.2">
      <c r="A109" s="37"/>
      <c r="B109" s="244" t="str">
        <f>'LE 02 (PROG)'!B169</f>
        <v>Estudios de electrocardiografía dinámica (HOLTER).</v>
      </c>
      <c r="C109" s="245"/>
      <c r="D109" s="245"/>
      <c r="E109" s="245"/>
      <c r="F109" s="245"/>
      <c r="G109" s="245"/>
      <c r="H109" s="245"/>
      <c r="I109" s="245"/>
      <c r="J109" s="245"/>
      <c r="K109" s="245"/>
      <c r="L109" s="245"/>
      <c r="M109" s="245"/>
      <c r="N109" s="245"/>
      <c r="O109" s="245"/>
      <c r="P109" s="245"/>
      <c r="Q109" s="245"/>
      <c r="R109" s="245"/>
      <c r="S109" s="245"/>
      <c r="T109" s="245"/>
      <c r="U109" s="246"/>
      <c r="V109" s="247" t="str">
        <f>'LE 02 (PROG)'!V169</f>
        <v>LE 02 OB 02 AC 43</v>
      </c>
      <c r="W109" s="248"/>
      <c r="X109" s="248"/>
      <c r="Y109" s="248"/>
      <c r="Z109" s="248"/>
      <c r="AA109" s="249"/>
      <c r="AB109" s="250">
        <f>'LE 02 (PROG)'!AB169</f>
        <v>7.7999999999999999E-4</v>
      </c>
      <c r="AC109" s="251"/>
      <c r="AD109" s="251"/>
      <c r="AE109" s="251"/>
      <c r="AF109" s="251"/>
      <c r="AG109" s="252"/>
      <c r="AH109" s="253">
        <f>'LE 02 (PROG)'!AL169</f>
        <v>12</v>
      </c>
      <c r="AI109" s="254"/>
      <c r="AJ109" s="254"/>
      <c r="AK109" s="254"/>
      <c r="AL109" s="254"/>
      <c r="AM109" s="255"/>
      <c r="AN109" s="256">
        <f>'LE 02 (PROG)'!AL170</f>
        <v>13</v>
      </c>
      <c r="AO109" s="257"/>
      <c r="AP109" s="257"/>
      <c r="AQ109" s="257"/>
      <c r="AR109" s="257"/>
      <c r="AS109" s="258"/>
      <c r="AT109" s="259">
        <f t="shared" si="3"/>
        <v>1.0833333333333333</v>
      </c>
      <c r="AU109" s="260"/>
      <c r="AV109" s="260"/>
      <c r="AW109" s="260"/>
      <c r="AX109" s="260"/>
      <c r="AY109" s="261"/>
      <c r="AZ109" s="262">
        <f t="shared" si="4"/>
        <v>7.8E-2</v>
      </c>
      <c r="BA109" s="263"/>
      <c r="BB109" s="263"/>
      <c r="BC109" s="263"/>
      <c r="BD109" s="263"/>
      <c r="BE109" s="263"/>
      <c r="BF109" s="264"/>
      <c r="BG109" s="265">
        <f t="shared" si="5"/>
        <v>8.4499999999999992E-2</v>
      </c>
      <c r="BH109" s="266"/>
      <c r="BI109" s="266"/>
      <c r="BJ109" s="266"/>
      <c r="BK109" s="266"/>
      <c r="BL109" s="266"/>
      <c r="BM109" s="267"/>
    </row>
    <row r="110" spans="1:65" ht="18" customHeight="1" x14ac:dyDescent="0.2">
      <c r="A110" s="37"/>
      <c r="B110" s="268" t="str">
        <f>'LE 02 (PROG)'!B171</f>
        <v>Monitoreos ambulatorios de presión arterial (MAPA).</v>
      </c>
      <c r="C110" s="269"/>
      <c r="D110" s="269"/>
      <c r="E110" s="269"/>
      <c r="F110" s="269"/>
      <c r="G110" s="269"/>
      <c r="H110" s="269"/>
      <c r="I110" s="269"/>
      <c r="J110" s="269"/>
      <c r="K110" s="269"/>
      <c r="L110" s="269"/>
      <c r="M110" s="269"/>
      <c r="N110" s="269"/>
      <c r="O110" s="269"/>
      <c r="P110" s="269"/>
      <c r="Q110" s="269"/>
      <c r="R110" s="269"/>
      <c r="S110" s="269"/>
      <c r="T110" s="269"/>
      <c r="U110" s="270"/>
      <c r="V110" s="271" t="str">
        <f>'LE 02 (PROG)'!V171</f>
        <v>LE 02 OB 02 AC 44</v>
      </c>
      <c r="W110" s="272"/>
      <c r="X110" s="272"/>
      <c r="Y110" s="272"/>
      <c r="Z110" s="272"/>
      <c r="AA110" s="273"/>
      <c r="AB110" s="274">
        <f>'LE 02 (PROG)'!AB171</f>
        <v>3.9100000000000003E-3</v>
      </c>
      <c r="AC110" s="275"/>
      <c r="AD110" s="275"/>
      <c r="AE110" s="275"/>
      <c r="AF110" s="275"/>
      <c r="AG110" s="276"/>
      <c r="AH110" s="277">
        <f>'LE 02 (PROG)'!AL171</f>
        <v>60</v>
      </c>
      <c r="AI110" s="278"/>
      <c r="AJ110" s="278"/>
      <c r="AK110" s="278"/>
      <c r="AL110" s="278"/>
      <c r="AM110" s="279"/>
      <c r="AN110" s="280">
        <f>'LE 02 (PROG)'!AL172</f>
        <v>2</v>
      </c>
      <c r="AO110" s="281"/>
      <c r="AP110" s="281"/>
      <c r="AQ110" s="281"/>
      <c r="AR110" s="281"/>
      <c r="AS110" s="282"/>
      <c r="AT110" s="283">
        <f t="shared" si="3"/>
        <v>3.3333333333333333E-2</v>
      </c>
      <c r="AU110" s="284"/>
      <c r="AV110" s="284"/>
      <c r="AW110" s="284"/>
      <c r="AX110" s="284"/>
      <c r="AY110" s="285"/>
      <c r="AZ110" s="238">
        <f t="shared" si="4"/>
        <v>0.39100000000000001</v>
      </c>
      <c r="BA110" s="239"/>
      <c r="BB110" s="239"/>
      <c r="BC110" s="239"/>
      <c r="BD110" s="239"/>
      <c r="BE110" s="239"/>
      <c r="BF110" s="240"/>
      <c r="BG110" s="241">
        <f t="shared" si="5"/>
        <v>1.3033333333333334E-2</v>
      </c>
      <c r="BH110" s="242"/>
      <c r="BI110" s="242"/>
      <c r="BJ110" s="242"/>
      <c r="BK110" s="242"/>
      <c r="BL110" s="242"/>
      <c r="BM110" s="243"/>
    </row>
    <row r="111" spans="1:65" ht="18" customHeight="1" x14ac:dyDescent="0.2">
      <c r="A111" s="37"/>
      <c r="B111" s="244" t="str">
        <f>'LE 02 (PROG)'!B173</f>
        <v>Espirometrías.</v>
      </c>
      <c r="C111" s="245"/>
      <c r="D111" s="245"/>
      <c r="E111" s="245"/>
      <c r="F111" s="245"/>
      <c r="G111" s="245"/>
      <c r="H111" s="245"/>
      <c r="I111" s="245"/>
      <c r="J111" s="245"/>
      <c r="K111" s="245"/>
      <c r="L111" s="245"/>
      <c r="M111" s="245"/>
      <c r="N111" s="245"/>
      <c r="O111" s="245"/>
      <c r="P111" s="245"/>
      <c r="Q111" s="245"/>
      <c r="R111" s="245"/>
      <c r="S111" s="245"/>
      <c r="T111" s="245"/>
      <c r="U111" s="246"/>
      <c r="V111" s="247" t="str">
        <f>'LE 02 (PROG)'!V173</f>
        <v>LE 02 OB 02 AC 45</v>
      </c>
      <c r="W111" s="248"/>
      <c r="X111" s="248"/>
      <c r="Y111" s="248"/>
      <c r="Z111" s="248"/>
      <c r="AA111" s="249"/>
      <c r="AB111" s="250">
        <f>'LE 02 (PROG)'!AB173</f>
        <v>3.9699999999999996E-3</v>
      </c>
      <c r="AC111" s="251"/>
      <c r="AD111" s="251"/>
      <c r="AE111" s="251"/>
      <c r="AF111" s="251"/>
      <c r="AG111" s="252"/>
      <c r="AH111" s="253">
        <f>'LE 02 (PROG)'!AL173</f>
        <v>60</v>
      </c>
      <c r="AI111" s="254"/>
      <c r="AJ111" s="254"/>
      <c r="AK111" s="254"/>
      <c r="AL111" s="254"/>
      <c r="AM111" s="255"/>
      <c r="AN111" s="256">
        <f>'LE 02 (PROG)'!AL174</f>
        <v>57</v>
      </c>
      <c r="AO111" s="257"/>
      <c r="AP111" s="257"/>
      <c r="AQ111" s="257"/>
      <c r="AR111" s="257"/>
      <c r="AS111" s="258"/>
      <c r="AT111" s="259">
        <f t="shared" si="3"/>
        <v>0.95</v>
      </c>
      <c r="AU111" s="260"/>
      <c r="AV111" s="260"/>
      <c r="AW111" s="260"/>
      <c r="AX111" s="260"/>
      <c r="AY111" s="261"/>
      <c r="AZ111" s="262">
        <f t="shared" si="4"/>
        <v>0.39699999999999996</v>
      </c>
      <c r="BA111" s="263"/>
      <c r="BB111" s="263"/>
      <c r="BC111" s="263"/>
      <c r="BD111" s="263"/>
      <c r="BE111" s="263"/>
      <c r="BF111" s="264"/>
      <c r="BG111" s="265">
        <f t="shared" si="5"/>
        <v>0.37714999999999993</v>
      </c>
      <c r="BH111" s="266"/>
      <c r="BI111" s="266"/>
      <c r="BJ111" s="266"/>
      <c r="BK111" s="266"/>
      <c r="BL111" s="266"/>
      <c r="BM111" s="267"/>
    </row>
    <row r="112" spans="1:65" ht="18" customHeight="1" x14ac:dyDescent="0.2">
      <c r="A112" s="37"/>
      <c r="B112" s="268" t="str">
        <f>'LE 02 (PROG)'!B175</f>
        <v>Estudios de radiología general.</v>
      </c>
      <c r="C112" s="269"/>
      <c r="D112" s="269"/>
      <c r="E112" s="269"/>
      <c r="F112" s="269"/>
      <c r="G112" s="269"/>
      <c r="H112" s="269"/>
      <c r="I112" s="269"/>
      <c r="J112" s="269"/>
      <c r="K112" s="269"/>
      <c r="L112" s="269"/>
      <c r="M112" s="269"/>
      <c r="N112" s="269"/>
      <c r="O112" s="269"/>
      <c r="P112" s="269"/>
      <c r="Q112" s="269"/>
      <c r="R112" s="269"/>
      <c r="S112" s="269"/>
      <c r="T112" s="269"/>
      <c r="U112" s="270"/>
      <c r="V112" s="271" t="str">
        <f>'LE 02 (PROG)'!V175</f>
        <v>LE 02 OB 02 AC 46</v>
      </c>
      <c r="W112" s="272"/>
      <c r="X112" s="272"/>
      <c r="Y112" s="272"/>
      <c r="Z112" s="272"/>
      <c r="AA112" s="273"/>
      <c r="AB112" s="274">
        <f>'LE 02 (PROG)'!AB175</f>
        <v>8.3290000000000003E-2</v>
      </c>
      <c r="AC112" s="275"/>
      <c r="AD112" s="275"/>
      <c r="AE112" s="275"/>
      <c r="AF112" s="275"/>
      <c r="AG112" s="276"/>
      <c r="AH112" s="277">
        <f>'LE 02 (PROG)'!AL175</f>
        <v>4704</v>
      </c>
      <c r="AI112" s="278"/>
      <c r="AJ112" s="278"/>
      <c r="AK112" s="278"/>
      <c r="AL112" s="278"/>
      <c r="AM112" s="279"/>
      <c r="AN112" s="280">
        <f>'LE 02 (PROG)'!AL176</f>
        <v>4469</v>
      </c>
      <c r="AO112" s="281"/>
      <c r="AP112" s="281"/>
      <c r="AQ112" s="281"/>
      <c r="AR112" s="281"/>
      <c r="AS112" s="282"/>
      <c r="AT112" s="283">
        <f t="shared" si="3"/>
        <v>0.95004251700680276</v>
      </c>
      <c r="AU112" s="284"/>
      <c r="AV112" s="284"/>
      <c r="AW112" s="284"/>
      <c r="AX112" s="284"/>
      <c r="AY112" s="285"/>
      <c r="AZ112" s="238">
        <f t="shared" si="4"/>
        <v>8.3290000000000006</v>
      </c>
      <c r="BA112" s="239"/>
      <c r="BB112" s="239"/>
      <c r="BC112" s="239"/>
      <c r="BD112" s="239"/>
      <c r="BE112" s="239"/>
      <c r="BF112" s="240"/>
      <c r="BG112" s="241">
        <f t="shared" si="5"/>
        <v>7.9129041241496596</v>
      </c>
      <c r="BH112" s="242"/>
      <c r="BI112" s="242"/>
      <c r="BJ112" s="242"/>
      <c r="BK112" s="242"/>
      <c r="BL112" s="242"/>
      <c r="BM112" s="243"/>
    </row>
    <row r="113" spans="1:65" ht="18" customHeight="1" x14ac:dyDescent="0.2">
      <c r="A113" s="37"/>
      <c r="B113" s="244" t="str">
        <f>'LE 02 (PROG)'!B177</f>
        <v>Estudios de radiología odontológica.</v>
      </c>
      <c r="C113" s="245"/>
      <c r="D113" s="245"/>
      <c r="E113" s="245"/>
      <c r="F113" s="245"/>
      <c r="G113" s="245"/>
      <c r="H113" s="245"/>
      <c r="I113" s="245"/>
      <c r="J113" s="245"/>
      <c r="K113" s="245"/>
      <c r="L113" s="245"/>
      <c r="M113" s="245"/>
      <c r="N113" s="245"/>
      <c r="O113" s="245"/>
      <c r="P113" s="245"/>
      <c r="Q113" s="245"/>
      <c r="R113" s="245"/>
      <c r="S113" s="245"/>
      <c r="T113" s="245"/>
      <c r="U113" s="246"/>
      <c r="V113" s="247" t="str">
        <f>'LE 02 (PROG)'!V177</f>
        <v>LE 02 OB 02 AC 47</v>
      </c>
      <c r="W113" s="248"/>
      <c r="X113" s="248"/>
      <c r="Y113" s="248"/>
      <c r="Z113" s="248"/>
      <c r="AA113" s="249"/>
      <c r="AB113" s="250">
        <f>'LE 02 (PROG)'!AB177</f>
        <v>3.8000000000000002E-4</v>
      </c>
      <c r="AC113" s="251"/>
      <c r="AD113" s="251"/>
      <c r="AE113" s="251"/>
      <c r="AF113" s="251"/>
      <c r="AG113" s="252"/>
      <c r="AH113" s="253">
        <f>'LE 02 (PROG)'!AL177</f>
        <v>132</v>
      </c>
      <c r="AI113" s="254"/>
      <c r="AJ113" s="254"/>
      <c r="AK113" s="254"/>
      <c r="AL113" s="254"/>
      <c r="AM113" s="255"/>
      <c r="AN113" s="256">
        <f>'LE 02 (PROG)'!AL178</f>
        <v>179</v>
      </c>
      <c r="AO113" s="257"/>
      <c r="AP113" s="257"/>
      <c r="AQ113" s="257"/>
      <c r="AR113" s="257"/>
      <c r="AS113" s="258"/>
      <c r="AT113" s="259">
        <f t="shared" si="3"/>
        <v>1.356060606060606</v>
      </c>
      <c r="AU113" s="260"/>
      <c r="AV113" s="260"/>
      <c r="AW113" s="260"/>
      <c r="AX113" s="260"/>
      <c r="AY113" s="261"/>
      <c r="AZ113" s="262">
        <f t="shared" si="4"/>
        <v>3.7999999999999999E-2</v>
      </c>
      <c r="BA113" s="263"/>
      <c r="BB113" s="263"/>
      <c r="BC113" s="263"/>
      <c r="BD113" s="263"/>
      <c r="BE113" s="263"/>
      <c r="BF113" s="264"/>
      <c r="BG113" s="265">
        <f t="shared" si="5"/>
        <v>5.153030303030303E-2</v>
      </c>
      <c r="BH113" s="266"/>
      <c r="BI113" s="266"/>
      <c r="BJ113" s="266"/>
      <c r="BK113" s="266"/>
      <c r="BL113" s="266"/>
      <c r="BM113" s="267"/>
    </row>
    <row r="114" spans="1:65" ht="18" customHeight="1" x14ac:dyDescent="0.2">
      <c r="A114" s="37"/>
      <c r="B114" s="268" t="str">
        <f>'LE 02 (PROG)'!B179</f>
        <v>Ecografías obstétricas.</v>
      </c>
      <c r="C114" s="269"/>
      <c r="D114" s="269"/>
      <c r="E114" s="269"/>
      <c r="F114" s="269"/>
      <c r="G114" s="269"/>
      <c r="H114" s="269"/>
      <c r="I114" s="269"/>
      <c r="J114" s="269"/>
      <c r="K114" s="269"/>
      <c r="L114" s="269"/>
      <c r="M114" s="269"/>
      <c r="N114" s="269"/>
      <c r="O114" s="269"/>
      <c r="P114" s="269"/>
      <c r="Q114" s="269"/>
      <c r="R114" s="269"/>
      <c r="S114" s="269"/>
      <c r="T114" s="269"/>
      <c r="U114" s="270"/>
      <c r="V114" s="271" t="str">
        <f>'LE 02 (PROG)'!V179</f>
        <v>LE 02 OB 02 AC 48</v>
      </c>
      <c r="W114" s="272"/>
      <c r="X114" s="272"/>
      <c r="Y114" s="272"/>
      <c r="Z114" s="272"/>
      <c r="AA114" s="273"/>
      <c r="AB114" s="274">
        <f>'LE 02 (PROG)'!AB179</f>
        <v>5.9999999999999995E-4</v>
      </c>
      <c r="AC114" s="275"/>
      <c r="AD114" s="275"/>
      <c r="AE114" s="275"/>
      <c r="AF114" s="275"/>
      <c r="AG114" s="276"/>
      <c r="AH114" s="277">
        <f>'LE 02 (PROG)'!AL179</f>
        <v>816</v>
      </c>
      <c r="AI114" s="278"/>
      <c r="AJ114" s="278"/>
      <c r="AK114" s="278"/>
      <c r="AL114" s="278"/>
      <c r="AM114" s="279"/>
      <c r="AN114" s="280">
        <f>'LE 02 (PROG)'!AL180</f>
        <v>729</v>
      </c>
      <c r="AO114" s="281"/>
      <c r="AP114" s="281"/>
      <c r="AQ114" s="281"/>
      <c r="AR114" s="281"/>
      <c r="AS114" s="282"/>
      <c r="AT114" s="283">
        <f t="shared" si="3"/>
        <v>0.89338235294117652</v>
      </c>
      <c r="AU114" s="284"/>
      <c r="AV114" s="284"/>
      <c r="AW114" s="284"/>
      <c r="AX114" s="284"/>
      <c r="AY114" s="285"/>
      <c r="AZ114" s="238">
        <f t="shared" si="4"/>
        <v>0.06</v>
      </c>
      <c r="BA114" s="239"/>
      <c r="BB114" s="239"/>
      <c r="BC114" s="239"/>
      <c r="BD114" s="239"/>
      <c r="BE114" s="239"/>
      <c r="BF114" s="240"/>
      <c r="BG114" s="241">
        <f t="shared" si="5"/>
        <v>5.3602941176470582E-2</v>
      </c>
      <c r="BH114" s="242"/>
      <c r="BI114" s="242"/>
      <c r="BJ114" s="242"/>
      <c r="BK114" s="242"/>
      <c r="BL114" s="242"/>
      <c r="BM114" s="243"/>
    </row>
    <row r="115" spans="1:65" ht="18" customHeight="1" x14ac:dyDescent="0.2">
      <c r="A115" s="37"/>
      <c r="B115" s="244" t="str">
        <f>'LE 02 (PROG)'!B181</f>
        <v>Ecografías no obstétricas.</v>
      </c>
      <c r="C115" s="245"/>
      <c r="D115" s="245"/>
      <c r="E115" s="245"/>
      <c r="F115" s="245"/>
      <c r="G115" s="245"/>
      <c r="H115" s="245"/>
      <c r="I115" s="245"/>
      <c r="J115" s="245"/>
      <c r="K115" s="245"/>
      <c r="L115" s="245"/>
      <c r="M115" s="245"/>
      <c r="N115" s="245"/>
      <c r="O115" s="245"/>
      <c r="P115" s="245"/>
      <c r="Q115" s="245"/>
      <c r="R115" s="245"/>
      <c r="S115" s="245"/>
      <c r="T115" s="245"/>
      <c r="U115" s="246"/>
      <c r="V115" s="247" t="str">
        <f>'LE 02 (PROG)'!V181</f>
        <v>LE 02 OB 02 AC 49</v>
      </c>
      <c r="W115" s="248"/>
      <c r="X115" s="248"/>
      <c r="Y115" s="248"/>
      <c r="Z115" s="248"/>
      <c r="AA115" s="249"/>
      <c r="AB115" s="250">
        <f>'LE 02 (PROG)'!AB181</f>
        <v>6.0999999999999997E-4</v>
      </c>
      <c r="AC115" s="251"/>
      <c r="AD115" s="251"/>
      <c r="AE115" s="251"/>
      <c r="AF115" s="251"/>
      <c r="AG115" s="252"/>
      <c r="AH115" s="253">
        <f>'LE 02 (PROG)'!AL181</f>
        <v>816</v>
      </c>
      <c r="AI115" s="254"/>
      <c r="AJ115" s="254"/>
      <c r="AK115" s="254"/>
      <c r="AL115" s="254"/>
      <c r="AM115" s="255"/>
      <c r="AN115" s="256">
        <f>'LE 02 (PROG)'!AL182</f>
        <v>717</v>
      </c>
      <c r="AO115" s="257"/>
      <c r="AP115" s="257"/>
      <c r="AQ115" s="257"/>
      <c r="AR115" s="257"/>
      <c r="AS115" s="258"/>
      <c r="AT115" s="259">
        <f t="shared" si="3"/>
        <v>0.87867647058823528</v>
      </c>
      <c r="AU115" s="260"/>
      <c r="AV115" s="260"/>
      <c r="AW115" s="260"/>
      <c r="AX115" s="260"/>
      <c r="AY115" s="261"/>
      <c r="AZ115" s="262">
        <f t="shared" si="4"/>
        <v>6.0999999999999999E-2</v>
      </c>
      <c r="BA115" s="263"/>
      <c r="BB115" s="263"/>
      <c r="BC115" s="263"/>
      <c r="BD115" s="263"/>
      <c r="BE115" s="263"/>
      <c r="BF115" s="264"/>
      <c r="BG115" s="265">
        <f t="shared" si="5"/>
        <v>5.3599264705882353E-2</v>
      </c>
      <c r="BH115" s="266"/>
      <c r="BI115" s="266"/>
      <c r="BJ115" s="266"/>
      <c r="BK115" s="266"/>
      <c r="BL115" s="266"/>
      <c r="BM115" s="267"/>
    </row>
    <row r="116" spans="1:65" ht="18" customHeight="1" x14ac:dyDescent="0.2">
      <c r="A116" s="37"/>
      <c r="B116" s="268" t="str">
        <f>'LE 02 (PROG)'!B183</f>
        <v>Número de fórmulas médicas dispensadas.</v>
      </c>
      <c r="C116" s="269"/>
      <c r="D116" s="269"/>
      <c r="E116" s="269"/>
      <c r="F116" s="269"/>
      <c r="G116" s="269"/>
      <c r="H116" s="269"/>
      <c r="I116" s="269"/>
      <c r="J116" s="269"/>
      <c r="K116" s="269"/>
      <c r="L116" s="269"/>
      <c r="M116" s="269"/>
      <c r="N116" s="269"/>
      <c r="O116" s="269"/>
      <c r="P116" s="269"/>
      <c r="Q116" s="269"/>
      <c r="R116" s="269"/>
      <c r="S116" s="269"/>
      <c r="T116" s="269"/>
      <c r="U116" s="270"/>
      <c r="V116" s="271" t="str">
        <f>'LE 02 (PROG)'!V183</f>
        <v>LE 02 OB 02 AC 50</v>
      </c>
      <c r="W116" s="272"/>
      <c r="X116" s="272"/>
      <c r="Y116" s="272"/>
      <c r="Z116" s="272"/>
      <c r="AA116" s="273"/>
      <c r="AB116" s="274">
        <f>'LE 02 (PROG)'!AB183</f>
        <v>3.5319999999999997E-2</v>
      </c>
      <c r="AC116" s="275"/>
      <c r="AD116" s="275"/>
      <c r="AE116" s="275"/>
      <c r="AF116" s="275"/>
      <c r="AG116" s="276"/>
      <c r="AH116" s="277">
        <f>'LE 02 (PROG)'!AL183</f>
        <v>110520</v>
      </c>
      <c r="AI116" s="278"/>
      <c r="AJ116" s="278"/>
      <c r="AK116" s="278"/>
      <c r="AL116" s="278"/>
      <c r="AM116" s="279"/>
      <c r="AN116" s="280">
        <f>'LE 02 (PROG)'!AL184</f>
        <v>106079</v>
      </c>
      <c r="AO116" s="281"/>
      <c r="AP116" s="281"/>
      <c r="AQ116" s="281"/>
      <c r="AR116" s="281"/>
      <c r="AS116" s="282"/>
      <c r="AT116" s="283">
        <f t="shared" si="3"/>
        <v>0.95981722765110389</v>
      </c>
      <c r="AU116" s="284"/>
      <c r="AV116" s="284"/>
      <c r="AW116" s="284"/>
      <c r="AX116" s="284"/>
      <c r="AY116" s="285"/>
      <c r="AZ116" s="238">
        <f t="shared" si="4"/>
        <v>3.5319999999999996</v>
      </c>
      <c r="BA116" s="239"/>
      <c r="BB116" s="239"/>
      <c r="BC116" s="239"/>
      <c r="BD116" s="239"/>
      <c r="BE116" s="239"/>
      <c r="BF116" s="240"/>
      <c r="BG116" s="241">
        <f t="shared" si="5"/>
        <v>3.3900744480636984</v>
      </c>
      <c r="BH116" s="242"/>
      <c r="BI116" s="242"/>
      <c r="BJ116" s="242"/>
      <c r="BK116" s="242"/>
      <c r="BL116" s="242"/>
      <c r="BM116" s="243"/>
    </row>
    <row r="117" spans="1:65" ht="35.25" customHeight="1" x14ac:dyDescent="0.2">
      <c r="A117" s="37"/>
      <c r="B117" s="244" t="str">
        <f>'LE 02 (PROG)'!B185</f>
        <v>Remisiones ambulatorias a medicina especializada (incluye remisiones a teleconsulta propia).</v>
      </c>
      <c r="C117" s="245"/>
      <c r="D117" s="245"/>
      <c r="E117" s="245"/>
      <c r="F117" s="245"/>
      <c r="G117" s="245"/>
      <c r="H117" s="245"/>
      <c r="I117" s="245"/>
      <c r="J117" s="245"/>
      <c r="K117" s="245"/>
      <c r="L117" s="245"/>
      <c r="M117" s="245"/>
      <c r="N117" s="245"/>
      <c r="O117" s="245"/>
      <c r="P117" s="245"/>
      <c r="Q117" s="245"/>
      <c r="R117" s="245"/>
      <c r="S117" s="245"/>
      <c r="T117" s="245"/>
      <c r="U117" s="246"/>
      <c r="V117" s="247" t="str">
        <f>'LE 02 (PROG)'!V185</f>
        <v>LE 02 OB 02 AC 51</v>
      </c>
      <c r="W117" s="248"/>
      <c r="X117" s="248"/>
      <c r="Y117" s="248"/>
      <c r="Z117" s="248"/>
      <c r="AA117" s="249"/>
      <c r="AB117" s="250">
        <f>'LE 02 (PROG)'!AB185</f>
        <v>2.401E-2</v>
      </c>
      <c r="AC117" s="251"/>
      <c r="AD117" s="251"/>
      <c r="AE117" s="251"/>
      <c r="AF117" s="251"/>
      <c r="AG117" s="252"/>
      <c r="AH117" s="253">
        <f>'LE 02 (PROG)'!AL185</f>
        <v>7332</v>
      </c>
      <c r="AI117" s="254"/>
      <c r="AJ117" s="254"/>
      <c r="AK117" s="254"/>
      <c r="AL117" s="254"/>
      <c r="AM117" s="255"/>
      <c r="AN117" s="256">
        <f>'LE 02 (PROG)'!AL186</f>
        <v>5661</v>
      </c>
      <c r="AO117" s="257"/>
      <c r="AP117" s="257"/>
      <c r="AQ117" s="257"/>
      <c r="AR117" s="257"/>
      <c r="AS117" s="258"/>
      <c r="AT117" s="259">
        <f t="shared" si="3"/>
        <v>0.77209492635024546</v>
      </c>
      <c r="AU117" s="260"/>
      <c r="AV117" s="260"/>
      <c r="AW117" s="260"/>
      <c r="AX117" s="260"/>
      <c r="AY117" s="261"/>
      <c r="AZ117" s="262">
        <f t="shared" si="4"/>
        <v>2.4009999999999998</v>
      </c>
      <c r="BA117" s="263"/>
      <c r="BB117" s="263"/>
      <c r="BC117" s="263"/>
      <c r="BD117" s="263"/>
      <c r="BE117" s="263"/>
      <c r="BF117" s="264"/>
      <c r="BG117" s="265">
        <f t="shared" si="5"/>
        <v>1.8537999181669393</v>
      </c>
      <c r="BH117" s="266"/>
      <c r="BI117" s="266"/>
      <c r="BJ117" s="266"/>
      <c r="BK117" s="266"/>
      <c r="BL117" s="266"/>
      <c r="BM117" s="267"/>
    </row>
    <row r="118" spans="1:65" ht="35.25" customHeight="1" x14ac:dyDescent="0.2">
      <c r="A118" s="37"/>
      <c r="B118" s="268" t="str">
        <f>'LE 02 (PROG)'!B187</f>
        <v>Remisiones urgentes a nivel de complejidad superior (No incluye remisiones relacionadas con el trabajo de parto).</v>
      </c>
      <c r="C118" s="269"/>
      <c r="D118" s="269"/>
      <c r="E118" s="269"/>
      <c r="F118" s="269"/>
      <c r="G118" s="269"/>
      <c r="H118" s="269"/>
      <c r="I118" s="269"/>
      <c r="J118" s="269"/>
      <c r="K118" s="269"/>
      <c r="L118" s="269"/>
      <c r="M118" s="269"/>
      <c r="N118" s="269"/>
      <c r="O118" s="269"/>
      <c r="P118" s="269"/>
      <c r="Q118" s="269"/>
      <c r="R118" s="269"/>
      <c r="S118" s="269"/>
      <c r="T118" s="269"/>
      <c r="U118" s="270"/>
      <c r="V118" s="271" t="str">
        <f>'LE 02 (PROG)'!V187</f>
        <v>LE 02 OB 02 AC 52</v>
      </c>
      <c r="W118" s="272"/>
      <c r="X118" s="272"/>
      <c r="Y118" s="272"/>
      <c r="Z118" s="272"/>
      <c r="AA118" s="273"/>
      <c r="AB118" s="274">
        <f>'LE 02 (PROG)'!AB187</f>
        <v>8.004E-2</v>
      </c>
      <c r="AC118" s="275"/>
      <c r="AD118" s="275"/>
      <c r="AE118" s="275"/>
      <c r="AF118" s="275"/>
      <c r="AG118" s="276"/>
      <c r="AH118" s="277">
        <f>'LE 02 (PROG)'!AL187</f>
        <v>1344</v>
      </c>
      <c r="AI118" s="278"/>
      <c r="AJ118" s="278"/>
      <c r="AK118" s="278"/>
      <c r="AL118" s="278"/>
      <c r="AM118" s="279"/>
      <c r="AN118" s="280">
        <f>'LE 02 (PROG)'!AL188</f>
        <v>1364</v>
      </c>
      <c r="AO118" s="281"/>
      <c r="AP118" s="281"/>
      <c r="AQ118" s="281"/>
      <c r="AR118" s="281"/>
      <c r="AS118" s="282"/>
      <c r="AT118" s="283">
        <f t="shared" si="3"/>
        <v>1.0148809523809523</v>
      </c>
      <c r="AU118" s="284"/>
      <c r="AV118" s="284"/>
      <c r="AW118" s="284"/>
      <c r="AX118" s="284"/>
      <c r="AY118" s="285"/>
      <c r="AZ118" s="238">
        <f t="shared" si="4"/>
        <v>8.0039999999999996</v>
      </c>
      <c r="BA118" s="239"/>
      <c r="BB118" s="239"/>
      <c r="BC118" s="239"/>
      <c r="BD118" s="239"/>
      <c r="BE118" s="239"/>
      <c r="BF118" s="240"/>
      <c r="BG118" s="241">
        <f t="shared" si="5"/>
        <v>8.1231071428571422</v>
      </c>
      <c r="BH118" s="242"/>
      <c r="BI118" s="242"/>
      <c r="BJ118" s="242"/>
      <c r="BK118" s="242"/>
      <c r="BL118" s="242"/>
      <c r="BM118" s="243"/>
    </row>
    <row r="119" spans="1:65" ht="35.25" customHeight="1" x14ac:dyDescent="0.2">
      <c r="A119" s="37"/>
      <c r="B119" s="244" t="str">
        <f>'LE 02 (PROG)'!B189</f>
        <v>Remisiones ambulatorias a odontología especializada (incluye remisiones a odontología especializada propia).</v>
      </c>
      <c r="C119" s="245"/>
      <c r="D119" s="245"/>
      <c r="E119" s="245"/>
      <c r="F119" s="245"/>
      <c r="G119" s="245"/>
      <c r="H119" s="245"/>
      <c r="I119" s="245"/>
      <c r="J119" s="245"/>
      <c r="K119" s="245"/>
      <c r="L119" s="245"/>
      <c r="M119" s="245"/>
      <c r="N119" s="245"/>
      <c r="O119" s="245"/>
      <c r="P119" s="245"/>
      <c r="Q119" s="245"/>
      <c r="R119" s="245"/>
      <c r="S119" s="245"/>
      <c r="T119" s="245"/>
      <c r="U119" s="246"/>
      <c r="V119" s="247" t="str">
        <f>'LE 02 (PROG)'!V189</f>
        <v>LE 02 OB 02 AC 53</v>
      </c>
      <c r="W119" s="248"/>
      <c r="X119" s="248"/>
      <c r="Y119" s="248"/>
      <c r="Z119" s="248"/>
      <c r="AA119" s="249"/>
      <c r="AB119" s="250">
        <f>'LE 02 (PROG)'!AB189</f>
        <v>1.2E-4</v>
      </c>
      <c r="AC119" s="251"/>
      <c r="AD119" s="251"/>
      <c r="AE119" s="251"/>
      <c r="AF119" s="251"/>
      <c r="AG119" s="252"/>
      <c r="AH119" s="253">
        <f>'LE 02 (PROG)'!AL189</f>
        <v>36</v>
      </c>
      <c r="AI119" s="254"/>
      <c r="AJ119" s="254"/>
      <c r="AK119" s="254"/>
      <c r="AL119" s="254"/>
      <c r="AM119" s="255"/>
      <c r="AN119" s="256">
        <f>'LE 02 (PROG)'!AL190</f>
        <v>42</v>
      </c>
      <c r="AO119" s="257"/>
      <c r="AP119" s="257"/>
      <c r="AQ119" s="257"/>
      <c r="AR119" s="257"/>
      <c r="AS119" s="258"/>
      <c r="AT119" s="259">
        <f t="shared" si="3"/>
        <v>1.1666666666666667</v>
      </c>
      <c r="AU119" s="260"/>
      <c r="AV119" s="260"/>
      <c r="AW119" s="260"/>
      <c r="AX119" s="260"/>
      <c r="AY119" s="261"/>
      <c r="AZ119" s="262">
        <f t="shared" si="4"/>
        <v>1.2E-2</v>
      </c>
      <c r="BA119" s="263"/>
      <c r="BB119" s="263"/>
      <c r="BC119" s="263"/>
      <c r="BD119" s="263"/>
      <c r="BE119" s="263"/>
      <c r="BF119" s="264"/>
      <c r="BG119" s="265">
        <f t="shared" si="5"/>
        <v>1.4000000000000002E-2</v>
      </c>
      <c r="BH119" s="266"/>
      <c r="BI119" s="266"/>
      <c r="BJ119" s="266"/>
      <c r="BK119" s="266"/>
      <c r="BL119" s="266"/>
      <c r="BM119" s="267"/>
    </row>
    <row r="120" spans="1:65" ht="18" customHeight="1" x14ac:dyDescent="0.2">
      <c r="A120" s="37"/>
      <c r="B120" s="268" t="str">
        <f>'LE 02 (PROG)'!B191</f>
        <v>Remisiones relacionadas con el trabajo de parto.</v>
      </c>
      <c r="C120" s="269"/>
      <c r="D120" s="269"/>
      <c r="E120" s="269"/>
      <c r="F120" s="269"/>
      <c r="G120" s="269"/>
      <c r="H120" s="269"/>
      <c r="I120" s="269"/>
      <c r="J120" s="269"/>
      <c r="K120" s="269"/>
      <c r="L120" s="269"/>
      <c r="M120" s="269"/>
      <c r="N120" s="269"/>
      <c r="O120" s="269"/>
      <c r="P120" s="269"/>
      <c r="Q120" s="269"/>
      <c r="R120" s="269"/>
      <c r="S120" s="269"/>
      <c r="T120" s="269"/>
      <c r="U120" s="270"/>
      <c r="V120" s="271" t="str">
        <f>'LE 02 (PROG)'!V191</f>
        <v>LE 02 OB 02 AC 54</v>
      </c>
      <c r="W120" s="272"/>
      <c r="X120" s="272"/>
      <c r="Y120" s="272"/>
      <c r="Z120" s="272"/>
      <c r="AA120" s="273"/>
      <c r="AB120" s="274">
        <f>'LE 02 (PROG)'!AB191</f>
        <v>7.1500000000000001E-3</v>
      </c>
      <c r="AC120" s="275"/>
      <c r="AD120" s="275"/>
      <c r="AE120" s="275"/>
      <c r="AF120" s="275"/>
      <c r="AG120" s="276"/>
      <c r="AH120" s="277">
        <f>'LE 02 (PROG)'!AL191</f>
        <v>120</v>
      </c>
      <c r="AI120" s="278"/>
      <c r="AJ120" s="278"/>
      <c r="AK120" s="278"/>
      <c r="AL120" s="278"/>
      <c r="AM120" s="279"/>
      <c r="AN120" s="280">
        <f>'LE 02 (PROG)'!AL192</f>
        <v>127</v>
      </c>
      <c r="AO120" s="281"/>
      <c r="AP120" s="281"/>
      <c r="AQ120" s="281"/>
      <c r="AR120" s="281"/>
      <c r="AS120" s="282"/>
      <c r="AT120" s="283">
        <f t="shared" si="3"/>
        <v>1.0583333333333333</v>
      </c>
      <c r="AU120" s="284"/>
      <c r="AV120" s="284"/>
      <c r="AW120" s="284"/>
      <c r="AX120" s="284"/>
      <c r="AY120" s="285"/>
      <c r="AZ120" s="238">
        <f t="shared" si="4"/>
        <v>0.71499999999999997</v>
      </c>
      <c r="BA120" s="239"/>
      <c r="BB120" s="239"/>
      <c r="BC120" s="239"/>
      <c r="BD120" s="239"/>
      <c r="BE120" s="239"/>
      <c r="BF120" s="240"/>
      <c r="BG120" s="241">
        <f t="shared" si="5"/>
        <v>0.75670833333333332</v>
      </c>
      <c r="BH120" s="242"/>
      <c r="BI120" s="242"/>
      <c r="BJ120" s="242"/>
      <c r="BK120" s="242"/>
      <c r="BL120" s="242"/>
      <c r="BM120" s="243"/>
    </row>
    <row r="121" spans="1:65" ht="35.25" customHeight="1" x14ac:dyDescent="0.2">
      <c r="A121" s="37"/>
      <c r="B121" s="244" t="str">
        <f>'LE 02 (PROG)'!B193</f>
        <v>Número de visitas domiciliarias e institucionales realizadas en ejecución del Plan de Intervenciones Colectivas del Plan Municipal de Salud Pública.</v>
      </c>
      <c r="C121" s="245"/>
      <c r="D121" s="245"/>
      <c r="E121" s="245"/>
      <c r="F121" s="245"/>
      <c r="G121" s="245"/>
      <c r="H121" s="245"/>
      <c r="I121" s="245"/>
      <c r="J121" s="245"/>
      <c r="K121" s="245"/>
      <c r="L121" s="245"/>
      <c r="M121" s="245"/>
      <c r="N121" s="245"/>
      <c r="O121" s="245"/>
      <c r="P121" s="245"/>
      <c r="Q121" s="245"/>
      <c r="R121" s="245"/>
      <c r="S121" s="245"/>
      <c r="T121" s="245"/>
      <c r="U121" s="246"/>
      <c r="V121" s="247" t="str">
        <f>'LE 02 (PROG)'!V193</f>
        <v>LE 02 OB 02 AC 55</v>
      </c>
      <c r="W121" s="248"/>
      <c r="X121" s="248"/>
      <c r="Y121" s="248"/>
      <c r="Z121" s="248"/>
      <c r="AA121" s="249"/>
      <c r="AB121" s="250">
        <f>'LE 02 (PROG)'!AB193</f>
        <v>1.8699999999999999E-3</v>
      </c>
      <c r="AC121" s="251"/>
      <c r="AD121" s="251"/>
      <c r="AE121" s="251"/>
      <c r="AF121" s="251"/>
      <c r="AG121" s="252"/>
      <c r="AH121" s="253">
        <f>'LE 02 (PROG)'!AL193</f>
        <v>3228</v>
      </c>
      <c r="AI121" s="254"/>
      <c r="AJ121" s="254"/>
      <c r="AK121" s="254"/>
      <c r="AL121" s="254"/>
      <c r="AM121" s="255"/>
      <c r="AN121" s="256">
        <f>'LE 02 (PROG)'!AL194</f>
        <v>1626</v>
      </c>
      <c r="AO121" s="257"/>
      <c r="AP121" s="257"/>
      <c r="AQ121" s="257"/>
      <c r="AR121" s="257"/>
      <c r="AS121" s="258"/>
      <c r="AT121" s="259">
        <f t="shared" si="3"/>
        <v>0.50371747211895912</v>
      </c>
      <c r="AU121" s="260"/>
      <c r="AV121" s="260"/>
      <c r="AW121" s="260"/>
      <c r="AX121" s="260"/>
      <c r="AY121" s="261"/>
      <c r="AZ121" s="262">
        <f t="shared" si="4"/>
        <v>0.187</v>
      </c>
      <c r="BA121" s="263"/>
      <c r="BB121" s="263"/>
      <c r="BC121" s="263"/>
      <c r="BD121" s="263"/>
      <c r="BE121" s="263"/>
      <c r="BF121" s="264"/>
      <c r="BG121" s="265">
        <f t="shared" si="5"/>
        <v>9.4195167286245343E-2</v>
      </c>
      <c r="BH121" s="266"/>
      <c r="BI121" s="266"/>
      <c r="BJ121" s="266"/>
      <c r="BK121" s="266"/>
      <c r="BL121" s="266"/>
      <c r="BM121" s="267"/>
    </row>
    <row r="122" spans="1:65" ht="35.25" customHeight="1" x14ac:dyDescent="0.2">
      <c r="A122" s="37"/>
      <c r="B122" s="268" t="str">
        <f>'LE 02 (PROG)'!B195</f>
        <v>Número de talleres colectivos realizados en ejecución del Plan de Intervenciones Colectivas del Plan Municipal de Salud Pública.</v>
      </c>
      <c r="C122" s="269"/>
      <c r="D122" s="269"/>
      <c r="E122" s="269"/>
      <c r="F122" s="269"/>
      <c r="G122" s="269"/>
      <c r="H122" s="269"/>
      <c r="I122" s="269"/>
      <c r="J122" s="269"/>
      <c r="K122" s="269"/>
      <c r="L122" s="269"/>
      <c r="M122" s="269"/>
      <c r="N122" s="269"/>
      <c r="O122" s="269"/>
      <c r="P122" s="269"/>
      <c r="Q122" s="269"/>
      <c r="R122" s="269"/>
      <c r="S122" s="269"/>
      <c r="T122" s="269"/>
      <c r="U122" s="270"/>
      <c r="V122" s="271" t="str">
        <f>'LE 02 (PROG)'!V195</f>
        <v>LE 02 OB 02 AC 56</v>
      </c>
      <c r="W122" s="272"/>
      <c r="X122" s="272"/>
      <c r="Y122" s="272"/>
      <c r="Z122" s="272"/>
      <c r="AA122" s="273"/>
      <c r="AB122" s="274">
        <f>'LE 02 (PROG)'!AB195</f>
        <v>2.9999999999999997E-4</v>
      </c>
      <c r="AC122" s="275"/>
      <c r="AD122" s="275"/>
      <c r="AE122" s="275"/>
      <c r="AF122" s="275"/>
      <c r="AG122" s="276"/>
      <c r="AH122" s="277">
        <f>'LE 02 (PROG)'!AL195</f>
        <v>504</v>
      </c>
      <c r="AI122" s="278"/>
      <c r="AJ122" s="278"/>
      <c r="AK122" s="278"/>
      <c r="AL122" s="278"/>
      <c r="AM122" s="279"/>
      <c r="AN122" s="280">
        <f>'LE 02 (PROG)'!AL196</f>
        <v>374</v>
      </c>
      <c r="AO122" s="281"/>
      <c r="AP122" s="281"/>
      <c r="AQ122" s="281"/>
      <c r="AR122" s="281"/>
      <c r="AS122" s="282"/>
      <c r="AT122" s="283">
        <f t="shared" si="3"/>
        <v>0.74206349206349209</v>
      </c>
      <c r="AU122" s="284"/>
      <c r="AV122" s="284"/>
      <c r="AW122" s="284"/>
      <c r="AX122" s="284"/>
      <c r="AY122" s="285"/>
      <c r="AZ122" s="238">
        <f t="shared" si="4"/>
        <v>0.03</v>
      </c>
      <c r="BA122" s="239"/>
      <c r="BB122" s="239"/>
      <c r="BC122" s="239"/>
      <c r="BD122" s="239"/>
      <c r="BE122" s="239"/>
      <c r="BF122" s="240"/>
      <c r="BG122" s="241">
        <f t="shared" si="5"/>
        <v>2.2261904761904761E-2</v>
      </c>
      <c r="BH122" s="242"/>
      <c r="BI122" s="242"/>
      <c r="BJ122" s="242"/>
      <c r="BK122" s="242"/>
      <c r="BL122" s="242"/>
      <c r="BM122" s="243"/>
    </row>
    <row r="123" spans="1:65" ht="35.25" customHeight="1" x14ac:dyDescent="0.2">
      <c r="A123" s="37"/>
      <c r="B123" s="244" t="str">
        <f>'LE 02 (PROG)'!B197</f>
        <v>Número de visitas domiciliarias e institucionales realizadas en ejecución del programa Buen Comienzo Antioquia.</v>
      </c>
      <c r="C123" s="245"/>
      <c r="D123" s="245"/>
      <c r="E123" s="245"/>
      <c r="F123" s="245"/>
      <c r="G123" s="245"/>
      <c r="H123" s="245"/>
      <c r="I123" s="245"/>
      <c r="J123" s="245"/>
      <c r="K123" s="245"/>
      <c r="L123" s="245"/>
      <c r="M123" s="245"/>
      <c r="N123" s="245"/>
      <c r="O123" s="245"/>
      <c r="P123" s="245"/>
      <c r="Q123" s="245"/>
      <c r="R123" s="245"/>
      <c r="S123" s="245"/>
      <c r="T123" s="245"/>
      <c r="U123" s="246"/>
      <c r="V123" s="247" t="str">
        <f>'LE 02 (PROG)'!V197</f>
        <v>LE 02 OB 02 AC 57</v>
      </c>
      <c r="W123" s="248"/>
      <c r="X123" s="248"/>
      <c r="Y123" s="248"/>
      <c r="Z123" s="248"/>
      <c r="AA123" s="249"/>
      <c r="AB123" s="250">
        <f>'LE 02 (PROG)'!AB197</f>
        <v>3.2499999999999999E-3</v>
      </c>
      <c r="AC123" s="251"/>
      <c r="AD123" s="251"/>
      <c r="AE123" s="251"/>
      <c r="AF123" s="251"/>
      <c r="AG123" s="252"/>
      <c r="AH123" s="253">
        <f>'LE 02 (PROG)'!AL197</f>
        <v>5652</v>
      </c>
      <c r="AI123" s="254"/>
      <c r="AJ123" s="254"/>
      <c r="AK123" s="254"/>
      <c r="AL123" s="254"/>
      <c r="AM123" s="255"/>
      <c r="AN123" s="256">
        <f>'LE 02 (PROG)'!AL198</f>
        <v>4543</v>
      </c>
      <c r="AO123" s="257"/>
      <c r="AP123" s="257"/>
      <c r="AQ123" s="257"/>
      <c r="AR123" s="257"/>
      <c r="AS123" s="258"/>
      <c r="AT123" s="259">
        <f t="shared" si="3"/>
        <v>0.80378627034677985</v>
      </c>
      <c r="AU123" s="260"/>
      <c r="AV123" s="260"/>
      <c r="AW123" s="260"/>
      <c r="AX123" s="260"/>
      <c r="AY123" s="261"/>
      <c r="AZ123" s="262">
        <f t="shared" si="4"/>
        <v>0.32500000000000001</v>
      </c>
      <c r="BA123" s="263"/>
      <c r="BB123" s="263"/>
      <c r="BC123" s="263"/>
      <c r="BD123" s="263"/>
      <c r="BE123" s="263"/>
      <c r="BF123" s="264"/>
      <c r="BG123" s="265">
        <f t="shared" si="5"/>
        <v>0.26123053786270345</v>
      </c>
      <c r="BH123" s="266"/>
      <c r="BI123" s="266"/>
      <c r="BJ123" s="266"/>
      <c r="BK123" s="266"/>
      <c r="BL123" s="266"/>
      <c r="BM123" s="267"/>
    </row>
    <row r="124" spans="1:65" ht="35.25" customHeight="1" x14ac:dyDescent="0.2">
      <c r="A124" s="37"/>
      <c r="B124" s="268" t="str">
        <f>'LE 02 (PROG)'!B199</f>
        <v>Número de talleres colectivos realizados en ejecución del programa Buen Comienzo Antioquia.</v>
      </c>
      <c r="C124" s="269"/>
      <c r="D124" s="269"/>
      <c r="E124" s="269"/>
      <c r="F124" s="269"/>
      <c r="G124" s="269"/>
      <c r="H124" s="269"/>
      <c r="I124" s="269"/>
      <c r="J124" s="269"/>
      <c r="K124" s="269"/>
      <c r="L124" s="269"/>
      <c r="M124" s="269"/>
      <c r="N124" s="269"/>
      <c r="O124" s="269"/>
      <c r="P124" s="269"/>
      <c r="Q124" s="269"/>
      <c r="R124" s="269"/>
      <c r="S124" s="269"/>
      <c r="T124" s="269"/>
      <c r="U124" s="270"/>
      <c r="V124" s="271" t="str">
        <f>'LE 02 (PROG)'!V199</f>
        <v>LE 02 OB 02 AC 58</v>
      </c>
      <c r="W124" s="272"/>
      <c r="X124" s="272"/>
      <c r="Y124" s="272"/>
      <c r="Z124" s="272"/>
      <c r="AA124" s="273"/>
      <c r="AB124" s="274">
        <f>'LE 02 (PROG)'!AB199</f>
        <v>1.8000000000000001E-4</v>
      </c>
      <c r="AC124" s="275"/>
      <c r="AD124" s="275"/>
      <c r="AE124" s="275"/>
      <c r="AF124" s="275"/>
      <c r="AG124" s="276"/>
      <c r="AH124" s="277">
        <f>'LE 02 (PROG)'!AL199</f>
        <v>288</v>
      </c>
      <c r="AI124" s="278"/>
      <c r="AJ124" s="278"/>
      <c r="AK124" s="278"/>
      <c r="AL124" s="278"/>
      <c r="AM124" s="279"/>
      <c r="AN124" s="280">
        <f>'LE 02 (PROG)'!AL200</f>
        <v>147</v>
      </c>
      <c r="AO124" s="281"/>
      <c r="AP124" s="281"/>
      <c r="AQ124" s="281"/>
      <c r="AR124" s="281"/>
      <c r="AS124" s="282"/>
      <c r="AT124" s="283">
        <f t="shared" si="3"/>
        <v>0.51041666666666663</v>
      </c>
      <c r="AU124" s="284"/>
      <c r="AV124" s="284"/>
      <c r="AW124" s="284"/>
      <c r="AX124" s="284"/>
      <c r="AY124" s="285"/>
      <c r="AZ124" s="238">
        <f t="shared" si="4"/>
        <v>1.8000000000000002E-2</v>
      </c>
      <c r="BA124" s="239"/>
      <c r="BB124" s="239"/>
      <c r="BC124" s="239"/>
      <c r="BD124" s="239"/>
      <c r="BE124" s="239"/>
      <c r="BF124" s="240"/>
      <c r="BG124" s="241">
        <f t="shared" si="5"/>
        <v>9.1874999999999995E-3</v>
      </c>
      <c r="BH124" s="242"/>
      <c r="BI124" s="242"/>
      <c r="BJ124" s="242"/>
      <c r="BK124" s="242"/>
      <c r="BL124" s="242"/>
      <c r="BM124" s="243"/>
    </row>
    <row r="125" spans="1:65" ht="35.25" customHeight="1" x14ac:dyDescent="0.2">
      <c r="A125" s="37"/>
      <c r="B125" s="244" t="str">
        <f>'LE 02 (PROG)'!B201</f>
        <v>Número de refrigerios entregados en ejecución del programa Buen Comienzo Antioquia.</v>
      </c>
      <c r="C125" s="245"/>
      <c r="D125" s="245"/>
      <c r="E125" s="245"/>
      <c r="F125" s="245"/>
      <c r="G125" s="245"/>
      <c r="H125" s="245"/>
      <c r="I125" s="245"/>
      <c r="J125" s="245"/>
      <c r="K125" s="245"/>
      <c r="L125" s="245"/>
      <c r="M125" s="245"/>
      <c r="N125" s="245"/>
      <c r="O125" s="245"/>
      <c r="P125" s="245"/>
      <c r="Q125" s="245"/>
      <c r="R125" s="245"/>
      <c r="S125" s="245"/>
      <c r="T125" s="245"/>
      <c r="U125" s="246"/>
      <c r="V125" s="247" t="str">
        <f>'LE 02 (PROG)'!V201</f>
        <v>LE 02 OB 02 AC 59</v>
      </c>
      <c r="W125" s="248"/>
      <c r="X125" s="248"/>
      <c r="Y125" s="248"/>
      <c r="Z125" s="248"/>
      <c r="AA125" s="249"/>
      <c r="AB125" s="250">
        <f>'LE 02 (PROG)'!AB201</f>
        <v>4.3979999999999998E-2</v>
      </c>
      <c r="AC125" s="251"/>
      <c r="AD125" s="251"/>
      <c r="AE125" s="251"/>
      <c r="AF125" s="251"/>
      <c r="AG125" s="252"/>
      <c r="AH125" s="253">
        <f>'LE 02 (PROG)'!AL201</f>
        <v>53532</v>
      </c>
      <c r="AI125" s="254"/>
      <c r="AJ125" s="254"/>
      <c r="AK125" s="254"/>
      <c r="AL125" s="254"/>
      <c r="AM125" s="255"/>
      <c r="AN125" s="256">
        <f>'LE 02 (PROG)'!AL202</f>
        <v>70340</v>
      </c>
      <c r="AO125" s="257"/>
      <c r="AP125" s="257"/>
      <c r="AQ125" s="257"/>
      <c r="AR125" s="257"/>
      <c r="AS125" s="258"/>
      <c r="AT125" s="259">
        <f t="shared" si="3"/>
        <v>1.3139804229246059</v>
      </c>
      <c r="AU125" s="260"/>
      <c r="AV125" s="260"/>
      <c r="AW125" s="260"/>
      <c r="AX125" s="260"/>
      <c r="AY125" s="261"/>
      <c r="AZ125" s="262">
        <f t="shared" si="4"/>
        <v>4.3979999999999997</v>
      </c>
      <c r="BA125" s="263"/>
      <c r="BB125" s="263"/>
      <c r="BC125" s="263"/>
      <c r="BD125" s="263"/>
      <c r="BE125" s="263"/>
      <c r="BF125" s="264"/>
      <c r="BG125" s="265">
        <f t="shared" si="5"/>
        <v>5.7788859000224164</v>
      </c>
      <c r="BH125" s="266"/>
      <c r="BI125" s="266"/>
      <c r="BJ125" s="266"/>
      <c r="BK125" s="266"/>
      <c r="BL125" s="266"/>
      <c r="BM125" s="267"/>
    </row>
    <row r="126" spans="1:65" ht="35.25" customHeight="1" x14ac:dyDescent="0.2">
      <c r="A126" s="37"/>
      <c r="B126" s="268" t="str">
        <f>'LE 02 (PROG)'!B203</f>
        <v>Número de complementos nutricionales entregados en ejecución del programa Buen Comienzo Antioquia.</v>
      </c>
      <c r="C126" s="269"/>
      <c r="D126" s="269"/>
      <c r="E126" s="269"/>
      <c r="F126" s="269"/>
      <c r="G126" s="269"/>
      <c r="H126" s="269"/>
      <c r="I126" s="269"/>
      <c r="J126" s="269"/>
      <c r="K126" s="269"/>
      <c r="L126" s="269"/>
      <c r="M126" s="269"/>
      <c r="N126" s="269"/>
      <c r="O126" s="269"/>
      <c r="P126" s="269"/>
      <c r="Q126" s="269"/>
      <c r="R126" s="269"/>
      <c r="S126" s="269"/>
      <c r="T126" s="269"/>
      <c r="U126" s="270"/>
      <c r="V126" s="271" t="str">
        <f>'LE 02 (PROG)'!V203</f>
        <v>LE 02 OB 02 AC 60</v>
      </c>
      <c r="W126" s="272"/>
      <c r="X126" s="272"/>
      <c r="Y126" s="272"/>
      <c r="Z126" s="272"/>
      <c r="AA126" s="273"/>
      <c r="AB126" s="274">
        <f>'LE 02 (PROG)'!AB203</f>
        <v>0.12329</v>
      </c>
      <c r="AC126" s="275"/>
      <c r="AD126" s="275"/>
      <c r="AE126" s="275"/>
      <c r="AF126" s="275"/>
      <c r="AG126" s="276"/>
      <c r="AH126" s="277">
        <f>'LE 02 (PROG)'!AL203</f>
        <v>7692</v>
      </c>
      <c r="AI126" s="278"/>
      <c r="AJ126" s="278"/>
      <c r="AK126" s="278"/>
      <c r="AL126" s="278"/>
      <c r="AM126" s="279"/>
      <c r="AN126" s="280">
        <f>'LE 02 (PROG)'!AL204</f>
        <v>9906</v>
      </c>
      <c r="AO126" s="281"/>
      <c r="AP126" s="281"/>
      <c r="AQ126" s="281"/>
      <c r="AR126" s="281"/>
      <c r="AS126" s="282"/>
      <c r="AT126" s="283">
        <f t="shared" si="3"/>
        <v>1.2878315132605305</v>
      </c>
      <c r="AU126" s="284"/>
      <c r="AV126" s="284"/>
      <c r="AW126" s="284"/>
      <c r="AX126" s="284"/>
      <c r="AY126" s="285"/>
      <c r="AZ126" s="238">
        <f t="shared" si="4"/>
        <v>12.328999999999999</v>
      </c>
      <c r="BA126" s="239"/>
      <c r="BB126" s="239"/>
      <c r="BC126" s="239"/>
      <c r="BD126" s="239"/>
      <c r="BE126" s="239"/>
      <c r="BF126" s="240"/>
      <c r="BG126" s="241">
        <f t="shared" si="5"/>
        <v>15.877674726989079</v>
      </c>
      <c r="BH126" s="242"/>
      <c r="BI126" s="242"/>
      <c r="BJ126" s="242"/>
      <c r="BK126" s="242"/>
      <c r="BL126" s="242"/>
      <c r="BM126" s="243"/>
    </row>
    <row r="127" spans="1:65" ht="18" customHeight="1" x14ac:dyDescent="0.2">
      <c r="A127" s="37"/>
      <c r="B127" s="244" t="str">
        <f>'LE 02 (PROG)'!B205</f>
        <v>Simulacros de evacuación.</v>
      </c>
      <c r="C127" s="245"/>
      <c r="D127" s="245"/>
      <c r="E127" s="245"/>
      <c r="F127" s="245"/>
      <c r="G127" s="245"/>
      <c r="H127" s="245"/>
      <c r="I127" s="245"/>
      <c r="J127" s="245"/>
      <c r="K127" s="245"/>
      <c r="L127" s="245"/>
      <c r="M127" s="245"/>
      <c r="N127" s="245"/>
      <c r="O127" s="245"/>
      <c r="P127" s="245"/>
      <c r="Q127" s="245"/>
      <c r="R127" s="245"/>
      <c r="S127" s="245"/>
      <c r="T127" s="245"/>
      <c r="U127" s="246"/>
      <c r="V127" s="247" t="str">
        <f>'LE 02 (PROG)'!V205</f>
        <v>LE 02 OB 02 AC 61</v>
      </c>
      <c r="W127" s="248"/>
      <c r="X127" s="248"/>
      <c r="Y127" s="248"/>
      <c r="Z127" s="248"/>
      <c r="AA127" s="249"/>
      <c r="AB127" s="250">
        <f>'LE 02 (PROG)'!AB205</f>
        <v>1.1900000000000001E-3</v>
      </c>
      <c r="AC127" s="251"/>
      <c r="AD127" s="251"/>
      <c r="AE127" s="251"/>
      <c r="AF127" s="251"/>
      <c r="AG127" s="252"/>
      <c r="AH127" s="253">
        <f>'LE 02 (PROG)'!AL205</f>
        <v>5</v>
      </c>
      <c r="AI127" s="254"/>
      <c r="AJ127" s="254"/>
      <c r="AK127" s="254"/>
      <c r="AL127" s="254"/>
      <c r="AM127" s="255"/>
      <c r="AN127" s="256">
        <f>'LE 02 (PROG)'!AL206</f>
        <v>3</v>
      </c>
      <c r="AO127" s="257"/>
      <c r="AP127" s="257"/>
      <c r="AQ127" s="257"/>
      <c r="AR127" s="257"/>
      <c r="AS127" s="258"/>
      <c r="AT127" s="259">
        <f t="shared" si="3"/>
        <v>0.6</v>
      </c>
      <c r="AU127" s="260"/>
      <c r="AV127" s="260"/>
      <c r="AW127" s="260"/>
      <c r="AX127" s="260"/>
      <c r="AY127" s="261"/>
      <c r="AZ127" s="262">
        <f t="shared" si="4"/>
        <v>0.11900000000000001</v>
      </c>
      <c r="BA127" s="263"/>
      <c r="BB127" s="263"/>
      <c r="BC127" s="263"/>
      <c r="BD127" s="263"/>
      <c r="BE127" s="263"/>
      <c r="BF127" s="264"/>
      <c r="BG127" s="265">
        <f t="shared" si="5"/>
        <v>7.1400000000000005E-2</v>
      </c>
      <c r="BH127" s="266"/>
      <c r="BI127" s="266"/>
      <c r="BJ127" s="266"/>
      <c r="BK127" s="266"/>
      <c r="BL127" s="266"/>
      <c r="BM127" s="267"/>
    </row>
    <row r="128" spans="1:65" ht="35.25" customHeight="1" thickBot="1" x14ac:dyDescent="0.25">
      <c r="A128" s="37"/>
      <c r="B128" s="322" t="str">
        <f>'LE 02 (PROG)'!B207</f>
        <v>Simulacros de activación del Plan para la Atención de Emergencias y Desastres (Componente Externo).</v>
      </c>
      <c r="C128" s="323"/>
      <c r="D128" s="323"/>
      <c r="E128" s="323"/>
      <c r="F128" s="323"/>
      <c r="G128" s="323"/>
      <c r="H128" s="323"/>
      <c r="I128" s="323"/>
      <c r="J128" s="323"/>
      <c r="K128" s="323"/>
      <c r="L128" s="323"/>
      <c r="M128" s="323"/>
      <c r="N128" s="323"/>
      <c r="O128" s="323"/>
      <c r="P128" s="323"/>
      <c r="Q128" s="323"/>
      <c r="R128" s="323"/>
      <c r="S128" s="323"/>
      <c r="T128" s="323"/>
      <c r="U128" s="324"/>
      <c r="V128" s="325" t="str">
        <f>'LE 02 (PROG)'!V207</f>
        <v>LE 02 OB 02 AC 62</v>
      </c>
      <c r="W128" s="326"/>
      <c r="X128" s="326"/>
      <c r="Y128" s="326"/>
      <c r="Z128" s="326"/>
      <c r="AA128" s="327"/>
      <c r="AB128" s="328">
        <f>'LE 02 (PROG)'!AB207</f>
        <v>4.8999999999999998E-4</v>
      </c>
      <c r="AC128" s="329"/>
      <c r="AD128" s="329"/>
      <c r="AE128" s="329"/>
      <c r="AF128" s="329"/>
      <c r="AG128" s="330"/>
      <c r="AH128" s="331">
        <f>'LE 02 (PROG)'!AL207</f>
        <v>2</v>
      </c>
      <c r="AI128" s="332"/>
      <c r="AJ128" s="332"/>
      <c r="AK128" s="332"/>
      <c r="AL128" s="332"/>
      <c r="AM128" s="333"/>
      <c r="AN128" s="334">
        <f>'LE 02 (PROG)'!AL208</f>
        <v>0</v>
      </c>
      <c r="AO128" s="335"/>
      <c r="AP128" s="335"/>
      <c r="AQ128" s="335"/>
      <c r="AR128" s="335"/>
      <c r="AS128" s="336"/>
      <c r="AT128" s="337">
        <f t="shared" si="3"/>
        <v>0</v>
      </c>
      <c r="AU128" s="338"/>
      <c r="AV128" s="338"/>
      <c r="AW128" s="338"/>
      <c r="AX128" s="338"/>
      <c r="AY128" s="339"/>
      <c r="AZ128" s="316">
        <f t="shared" si="4"/>
        <v>4.9000000000000002E-2</v>
      </c>
      <c r="BA128" s="317"/>
      <c r="BB128" s="317"/>
      <c r="BC128" s="317"/>
      <c r="BD128" s="317"/>
      <c r="BE128" s="317"/>
      <c r="BF128" s="318"/>
      <c r="BG128" s="319">
        <f t="shared" si="5"/>
        <v>0</v>
      </c>
      <c r="BH128" s="320"/>
      <c r="BI128" s="320"/>
      <c r="BJ128" s="320"/>
      <c r="BK128" s="320"/>
      <c r="BL128" s="320"/>
      <c r="BM128" s="321"/>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340" t="s">
        <v>2</v>
      </c>
      <c r="C130" s="341"/>
      <c r="D130" s="341"/>
      <c r="E130" s="341"/>
      <c r="F130" s="341"/>
      <c r="G130" s="341"/>
      <c r="H130" s="341"/>
      <c r="I130" s="341"/>
      <c r="J130" s="341"/>
      <c r="K130" s="341"/>
      <c r="L130" s="341"/>
      <c r="M130" s="341"/>
      <c r="N130" s="341"/>
      <c r="O130" s="341"/>
      <c r="P130" s="341"/>
      <c r="Q130" s="341"/>
      <c r="R130" s="341"/>
      <c r="S130" s="341"/>
      <c r="T130" s="341"/>
      <c r="U130" s="342"/>
      <c r="V130" s="346" t="s">
        <v>1</v>
      </c>
      <c r="W130" s="347"/>
      <c r="X130" s="347"/>
      <c r="Y130" s="347"/>
      <c r="Z130" s="347"/>
      <c r="AA130" s="347"/>
      <c r="AB130" s="347"/>
      <c r="AC130" s="347"/>
      <c r="AD130" s="347"/>
      <c r="AE130" s="347"/>
      <c r="AF130" s="347"/>
      <c r="AG130" s="347"/>
      <c r="AH130" s="347"/>
      <c r="AI130" s="347"/>
      <c r="AJ130" s="347"/>
      <c r="AK130" s="347"/>
      <c r="AL130" s="347"/>
      <c r="AM130" s="347"/>
      <c r="AN130" s="347"/>
      <c r="AO130" s="347"/>
      <c r="AP130" s="347"/>
      <c r="AQ130" s="347"/>
      <c r="AR130" s="347"/>
      <c r="AS130" s="347"/>
      <c r="AT130" s="347"/>
      <c r="AU130" s="347"/>
      <c r="AV130" s="347"/>
      <c r="AW130" s="347"/>
      <c r="AX130" s="347"/>
      <c r="AY130" s="348"/>
      <c r="AZ130" s="349">
        <f>SUM(AZ67:BF128)</f>
        <v>99.998000000000005</v>
      </c>
      <c r="BA130" s="350"/>
      <c r="BB130" s="350"/>
      <c r="BC130" s="350"/>
      <c r="BD130" s="350"/>
      <c r="BE130" s="350"/>
      <c r="BF130" s="350"/>
      <c r="BG130" s="350">
        <f>SUM(BG67:BM128)</f>
        <v>103.71154492468142</v>
      </c>
      <c r="BH130" s="350"/>
      <c r="BI130" s="350"/>
      <c r="BJ130" s="350"/>
      <c r="BK130" s="350"/>
      <c r="BL130" s="350"/>
      <c r="BM130" s="351"/>
    </row>
    <row r="131" spans="1:65" ht="18" customHeight="1" thickBot="1" x14ac:dyDescent="0.25">
      <c r="A131" s="37"/>
      <c r="B131" s="343"/>
      <c r="C131" s="344"/>
      <c r="D131" s="344"/>
      <c r="E131" s="344"/>
      <c r="F131" s="344"/>
      <c r="G131" s="344"/>
      <c r="H131" s="344"/>
      <c r="I131" s="344"/>
      <c r="J131" s="344"/>
      <c r="K131" s="344"/>
      <c r="L131" s="344"/>
      <c r="M131" s="344"/>
      <c r="N131" s="344"/>
      <c r="O131" s="344"/>
      <c r="P131" s="344"/>
      <c r="Q131" s="344"/>
      <c r="R131" s="344"/>
      <c r="S131" s="344"/>
      <c r="T131" s="344"/>
      <c r="U131" s="345"/>
      <c r="V131" s="352" t="s">
        <v>3</v>
      </c>
      <c r="W131" s="353"/>
      <c r="X131" s="353"/>
      <c r="Y131" s="353"/>
      <c r="Z131" s="353"/>
      <c r="AA131" s="353"/>
      <c r="AB131" s="353"/>
      <c r="AC131" s="353"/>
      <c r="AD131" s="353"/>
      <c r="AE131" s="353"/>
      <c r="AF131" s="353"/>
      <c r="AG131" s="353"/>
      <c r="AH131" s="353"/>
      <c r="AI131" s="353"/>
      <c r="AJ131" s="353"/>
      <c r="AK131" s="353"/>
      <c r="AL131" s="353"/>
      <c r="AM131" s="353"/>
      <c r="AN131" s="353"/>
      <c r="AO131" s="353"/>
      <c r="AP131" s="353"/>
      <c r="AQ131" s="353"/>
      <c r="AR131" s="353"/>
      <c r="AS131" s="353"/>
      <c r="AT131" s="353"/>
      <c r="AU131" s="353"/>
      <c r="AV131" s="353"/>
      <c r="AW131" s="353"/>
      <c r="AX131" s="353"/>
      <c r="AY131" s="353"/>
      <c r="AZ131" s="354">
        <f>IF(BG130=100,1,(BG130*1)/AZ130)</f>
        <v>1.0371361919706537</v>
      </c>
      <c r="BA131" s="355"/>
      <c r="BB131" s="355"/>
      <c r="BC131" s="355"/>
      <c r="BD131" s="355"/>
      <c r="BE131" s="355"/>
      <c r="BF131" s="355"/>
      <c r="BG131" s="355"/>
      <c r="BH131" s="355"/>
      <c r="BI131" s="355"/>
      <c r="BJ131" s="355"/>
      <c r="BK131" s="355"/>
      <c r="BL131" s="355"/>
      <c r="BM131" s="356"/>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68" t="s">
        <v>33</v>
      </c>
      <c r="D134" s="126"/>
      <c r="E134" s="126"/>
      <c r="F134" s="126"/>
      <c r="G134" s="126"/>
      <c r="H134" s="126"/>
      <c r="I134" s="126"/>
      <c r="J134" s="126"/>
      <c r="K134" s="126"/>
      <c r="L134" s="126"/>
      <c r="M134" s="126"/>
      <c r="N134" s="126"/>
      <c r="O134" s="127" t="str">
        <f>'LE 02 (PROG)'!O211:BW211</f>
        <v>GERENCIA DEL DÍA A DÍA</v>
      </c>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223"/>
    </row>
    <row r="135" spans="1:65" ht="18" customHeight="1" x14ac:dyDescent="0.2">
      <c r="A135" s="37"/>
      <c r="B135" s="7"/>
      <c r="C135" s="68" t="s">
        <v>34</v>
      </c>
      <c r="D135" s="126"/>
      <c r="E135" s="126"/>
      <c r="F135" s="126"/>
      <c r="G135" s="126"/>
      <c r="H135" s="126"/>
      <c r="I135" s="126"/>
      <c r="J135" s="126"/>
      <c r="K135" s="126"/>
      <c r="L135" s="126"/>
      <c r="M135" s="126"/>
      <c r="N135" s="126"/>
      <c r="O135" s="227" t="str">
        <f>'LE 02 (PROG)'!O212:Q212</f>
        <v>LE 02</v>
      </c>
      <c r="P135" s="227"/>
      <c r="Q135" s="227"/>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68" t="s">
        <v>35</v>
      </c>
      <c r="D136" s="68"/>
      <c r="E136" s="68"/>
      <c r="F136" s="68"/>
      <c r="G136" s="68"/>
      <c r="H136" s="68"/>
      <c r="I136" s="68"/>
      <c r="J136" s="68"/>
      <c r="K136" s="68"/>
      <c r="L136" s="68"/>
      <c r="M136" s="68"/>
      <c r="N136" s="68"/>
      <c r="O136" s="128">
        <f>'LE 02 (PROG)'!O213:Q213</f>
        <v>0.4</v>
      </c>
      <c r="P136" s="128"/>
      <c r="Q136" s="128"/>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24" customHeight="1" x14ac:dyDescent="0.2">
      <c r="A137" s="37"/>
      <c r="B137" s="7"/>
      <c r="C137" s="129" t="s">
        <v>36</v>
      </c>
      <c r="D137" s="129"/>
      <c r="E137" s="129"/>
      <c r="F137" s="129"/>
      <c r="G137" s="129"/>
      <c r="H137" s="129"/>
      <c r="I137" s="129"/>
      <c r="J137" s="129"/>
      <c r="K137" s="129"/>
      <c r="L137" s="129"/>
      <c r="M137" s="129"/>
      <c r="N137" s="129"/>
      <c r="O137" s="65" t="str">
        <f>'LE 02 (PROG)'!O214:BW214</f>
        <v>Cumplir con las actividades de dirección y apoyo administrativo, inherentes a la naturaleza jurídica de la Empresa Social del Estado, a la misión y a los objetivos institucionales.</v>
      </c>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237"/>
    </row>
    <row r="138" spans="1:65" ht="18" customHeight="1" x14ac:dyDescent="0.2">
      <c r="A138" s="37"/>
      <c r="B138" s="7"/>
      <c r="C138" s="68" t="s">
        <v>34</v>
      </c>
      <c r="D138" s="68"/>
      <c r="E138" s="68"/>
      <c r="F138" s="68"/>
      <c r="G138" s="68"/>
      <c r="H138" s="68"/>
      <c r="I138" s="68"/>
      <c r="J138" s="68"/>
      <c r="K138" s="68"/>
      <c r="L138" s="68"/>
      <c r="M138" s="68"/>
      <c r="N138" s="68"/>
      <c r="O138" s="66" t="str">
        <f>'LE 02 (PROG)'!O215:R215</f>
        <v>LE 02 OB 03</v>
      </c>
      <c r="P138" s="67"/>
      <c r="Q138" s="67"/>
      <c r="R138" s="67"/>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68" t="s">
        <v>37</v>
      </c>
      <c r="D139" s="68"/>
      <c r="E139" s="68"/>
      <c r="F139" s="68"/>
      <c r="G139" s="68"/>
      <c r="H139" s="68"/>
      <c r="I139" s="68"/>
      <c r="J139" s="68"/>
      <c r="K139" s="68"/>
      <c r="L139" s="68"/>
      <c r="M139" s="68"/>
      <c r="N139" s="68"/>
      <c r="O139" s="66">
        <f>'LE 02 (PROG)'!O216:Q216</f>
        <v>0.25</v>
      </c>
      <c r="P139" s="67"/>
      <c r="Q139" s="67"/>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68" t="s">
        <v>38</v>
      </c>
      <c r="D140" s="68"/>
      <c r="E140" s="68"/>
      <c r="F140" s="68"/>
      <c r="G140" s="68"/>
      <c r="H140" s="68"/>
      <c r="I140" s="68"/>
      <c r="J140" s="68"/>
      <c r="K140" s="68"/>
      <c r="L140" s="68"/>
      <c r="M140" s="68"/>
      <c r="N140" s="68"/>
      <c r="O140" s="67" t="str">
        <f>'LE 02 (PROG)'!O217:BW217</f>
        <v>Gerente Empresa Social del Estado - Subgerente Administrativo.</v>
      </c>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223"/>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231" t="s">
        <v>39</v>
      </c>
      <c r="C142" s="232"/>
      <c r="D142" s="232"/>
      <c r="E142" s="232"/>
      <c r="F142" s="232"/>
      <c r="G142" s="232"/>
      <c r="H142" s="232"/>
      <c r="I142" s="232"/>
      <c r="J142" s="232"/>
      <c r="K142" s="232"/>
      <c r="L142" s="232"/>
      <c r="M142" s="232"/>
      <c r="N142" s="232"/>
      <c r="O142" s="232"/>
      <c r="P142" s="232"/>
      <c r="Q142" s="232"/>
      <c r="R142" s="232"/>
      <c r="S142" s="232"/>
      <c r="T142" s="232"/>
      <c r="U142" s="233"/>
      <c r="V142" s="231" t="s">
        <v>40</v>
      </c>
      <c r="W142" s="232"/>
      <c r="X142" s="232"/>
      <c r="Y142" s="232"/>
      <c r="Z142" s="232"/>
      <c r="AA142" s="233"/>
      <c r="AB142" s="234" t="s">
        <v>9</v>
      </c>
      <c r="AC142" s="235"/>
      <c r="AD142" s="235"/>
      <c r="AE142" s="235"/>
      <c r="AF142" s="235"/>
      <c r="AG142" s="236"/>
      <c r="AH142" s="234" t="s">
        <v>49</v>
      </c>
      <c r="AI142" s="235"/>
      <c r="AJ142" s="235"/>
      <c r="AK142" s="235"/>
      <c r="AL142" s="235"/>
      <c r="AM142" s="236"/>
      <c r="AN142" s="234" t="s">
        <v>10</v>
      </c>
      <c r="AO142" s="235"/>
      <c r="AP142" s="235"/>
      <c r="AQ142" s="235"/>
      <c r="AR142" s="235"/>
      <c r="AS142" s="236"/>
      <c r="AT142" s="234" t="s">
        <v>48</v>
      </c>
      <c r="AU142" s="235"/>
      <c r="AV142" s="235"/>
      <c r="AW142" s="235"/>
      <c r="AX142" s="235"/>
      <c r="AY142" s="236"/>
      <c r="AZ142" s="234" t="s">
        <v>7</v>
      </c>
      <c r="BA142" s="235"/>
      <c r="BB142" s="235"/>
      <c r="BC142" s="235"/>
      <c r="BD142" s="235"/>
      <c r="BE142" s="235"/>
      <c r="BF142" s="236"/>
      <c r="BG142" s="234" t="s">
        <v>6</v>
      </c>
      <c r="BH142" s="235"/>
      <c r="BI142" s="235"/>
      <c r="BJ142" s="235"/>
      <c r="BK142" s="235"/>
      <c r="BL142" s="235"/>
      <c r="BM142" s="236"/>
    </row>
    <row r="143" spans="1:65" ht="35.25" customHeight="1" x14ac:dyDescent="0.2">
      <c r="A143" s="37"/>
      <c r="B143" s="286" t="str">
        <f>'LE 02 (PROG)'!B221</f>
        <v>Preparar los informes y proyectos a presentar a la Junta Directiva de la Empresa Social del Estado.</v>
      </c>
      <c r="C143" s="287"/>
      <c r="D143" s="287"/>
      <c r="E143" s="287"/>
      <c r="F143" s="287"/>
      <c r="G143" s="287"/>
      <c r="H143" s="287"/>
      <c r="I143" s="287"/>
      <c r="J143" s="287"/>
      <c r="K143" s="287"/>
      <c r="L143" s="287"/>
      <c r="M143" s="287"/>
      <c r="N143" s="287"/>
      <c r="O143" s="287"/>
      <c r="P143" s="287"/>
      <c r="Q143" s="287"/>
      <c r="R143" s="287"/>
      <c r="S143" s="287"/>
      <c r="T143" s="287"/>
      <c r="U143" s="288"/>
      <c r="V143" s="289" t="str">
        <f>'LE 02 (PROG)'!V221</f>
        <v>LE 02 OB 03 AC 01</v>
      </c>
      <c r="W143" s="290"/>
      <c r="X143" s="290"/>
      <c r="Y143" s="290"/>
      <c r="Z143" s="290"/>
      <c r="AA143" s="291"/>
      <c r="AB143" s="292">
        <f>'LE 02 (PROG)'!AB221</f>
        <v>4.1189999999999997E-2</v>
      </c>
      <c r="AC143" s="293"/>
      <c r="AD143" s="293"/>
      <c r="AE143" s="293"/>
      <c r="AF143" s="293"/>
      <c r="AG143" s="294"/>
      <c r="AH143" s="295">
        <f>'LE 02 (PROG)'!AL221</f>
        <v>12</v>
      </c>
      <c r="AI143" s="296"/>
      <c r="AJ143" s="296"/>
      <c r="AK143" s="296"/>
      <c r="AL143" s="296"/>
      <c r="AM143" s="297"/>
      <c r="AN143" s="298">
        <f>'LE 02 (PROG)'!AL222</f>
        <v>14</v>
      </c>
      <c r="AO143" s="299"/>
      <c r="AP143" s="299"/>
      <c r="AQ143" s="299"/>
      <c r="AR143" s="299"/>
      <c r="AS143" s="300"/>
      <c r="AT143" s="301">
        <f>IF(AH143=0,"",(AN143*1)/AH143)</f>
        <v>1.1666666666666667</v>
      </c>
      <c r="AU143" s="302"/>
      <c r="AV143" s="302"/>
      <c r="AW143" s="302"/>
      <c r="AX143" s="302"/>
      <c r="AY143" s="303"/>
      <c r="AZ143" s="304">
        <f>AB143*100</f>
        <v>4.1189999999999998</v>
      </c>
      <c r="BA143" s="305"/>
      <c r="BB143" s="305"/>
      <c r="BC143" s="305"/>
      <c r="BD143" s="305"/>
      <c r="BE143" s="305"/>
      <c r="BF143" s="306"/>
      <c r="BG143" s="307">
        <f>IF(AH143=0,(AZ143),((AT143*AB143)*100))</f>
        <v>4.8055000000000003</v>
      </c>
      <c r="BH143" s="308"/>
      <c r="BI143" s="308"/>
      <c r="BJ143" s="308"/>
      <c r="BK143" s="308"/>
      <c r="BL143" s="308"/>
      <c r="BM143" s="309"/>
    </row>
    <row r="144" spans="1:65" ht="18.75" customHeight="1" x14ac:dyDescent="0.2">
      <c r="A144" s="37"/>
      <c r="B144" s="268" t="str">
        <f>'LE 02 (PROG)'!B223</f>
        <v>Convocar las reuniones de la Junta Directiva de la Empresa Social del Estado</v>
      </c>
      <c r="C144" s="269"/>
      <c r="D144" s="269"/>
      <c r="E144" s="269"/>
      <c r="F144" s="269"/>
      <c r="G144" s="269"/>
      <c r="H144" s="269"/>
      <c r="I144" s="269"/>
      <c r="J144" s="269"/>
      <c r="K144" s="269"/>
      <c r="L144" s="269"/>
      <c r="M144" s="269"/>
      <c r="N144" s="269"/>
      <c r="O144" s="269"/>
      <c r="P144" s="269"/>
      <c r="Q144" s="269"/>
      <c r="R144" s="269"/>
      <c r="S144" s="269"/>
      <c r="T144" s="269"/>
      <c r="U144" s="270"/>
      <c r="V144" s="271" t="str">
        <f>'LE 02 (PROG)'!V223</f>
        <v>LE 02 OB 03 AC 02</v>
      </c>
      <c r="W144" s="272"/>
      <c r="X144" s="272"/>
      <c r="Y144" s="272"/>
      <c r="Z144" s="272"/>
      <c r="AA144" s="273"/>
      <c r="AB144" s="274">
        <f>'LE 02 (PROG)'!AB223</f>
        <v>4.8000000000000001E-4</v>
      </c>
      <c r="AC144" s="275"/>
      <c r="AD144" s="275"/>
      <c r="AE144" s="275"/>
      <c r="AF144" s="275"/>
      <c r="AG144" s="276"/>
      <c r="AH144" s="277">
        <f>'LE 02 (PROG)'!AL223</f>
        <v>12</v>
      </c>
      <c r="AI144" s="278"/>
      <c r="AJ144" s="278"/>
      <c r="AK144" s="278"/>
      <c r="AL144" s="278"/>
      <c r="AM144" s="279"/>
      <c r="AN144" s="280">
        <f>'LE 02 (PROG)'!AL224</f>
        <v>15</v>
      </c>
      <c r="AO144" s="281"/>
      <c r="AP144" s="281"/>
      <c r="AQ144" s="281"/>
      <c r="AR144" s="281"/>
      <c r="AS144" s="282"/>
      <c r="AT144" s="283">
        <f t="shared" ref="AT144:AT201" si="6">IF(AH144=0,"",(AN144*1)/AH144)</f>
        <v>1.25</v>
      </c>
      <c r="AU144" s="284"/>
      <c r="AV144" s="284"/>
      <c r="AW144" s="284"/>
      <c r="AX144" s="284"/>
      <c r="AY144" s="285"/>
      <c r="AZ144" s="238">
        <f t="shared" ref="AZ144:AZ201" si="7">AB144*100</f>
        <v>4.8000000000000001E-2</v>
      </c>
      <c r="BA144" s="239"/>
      <c r="BB144" s="239"/>
      <c r="BC144" s="239"/>
      <c r="BD144" s="239"/>
      <c r="BE144" s="239"/>
      <c r="BF144" s="240"/>
      <c r="BG144" s="241">
        <f t="shared" ref="BG144:BG201" si="8">IF(AH144=0,(AZ144),((AT144*AB144)*100))</f>
        <v>6.0000000000000005E-2</v>
      </c>
      <c r="BH144" s="242"/>
      <c r="BI144" s="242"/>
      <c r="BJ144" s="242"/>
      <c r="BK144" s="242"/>
      <c r="BL144" s="242"/>
      <c r="BM144" s="243"/>
    </row>
    <row r="145" spans="1:65" ht="18" customHeight="1" x14ac:dyDescent="0.2">
      <c r="A145" s="37"/>
      <c r="B145" s="244" t="str">
        <f>'LE 02 (PROG)'!B225</f>
        <v xml:space="preserve">Ejecutar las reuniones de la Junta Directiva de la Empresa Social del Estado </v>
      </c>
      <c r="C145" s="245"/>
      <c r="D145" s="245"/>
      <c r="E145" s="245"/>
      <c r="F145" s="245"/>
      <c r="G145" s="245"/>
      <c r="H145" s="245"/>
      <c r="I145" s="245"/>
      <c r="J145" s="245"/>
      <c r="K145" s="245"/>
      <c r="L145" s="245"/>
      <c r="M145" s="245"/>
      <c r="N145" s="245"/>
      <c r="O145" s="245"/>
      <c r="P145" s="245"/>
      <c r="Q145" s="245"/>
      <c r="R145" s="245"/>
      <c r="S145" s="245"/>
      <c r="T145" s="245"/>
      <c r="U145" s="246"/>
      <c r="V145" s="247" t="str">
        <f>'LE 02 (PROG)'!V225</f>
        <v>LE 02 OB 03 AC 03</v>
      </c>
      <c r="W145" s="248"/>
      <c r="X145" s="248"/>
      <c r="Y145" s="248"/>
      <c r="Z145" s="248"/>
      <c r="AA145" s="249"/>
      <c r="AB145" s="250">
        <f>'LE 02 (PROG)'!AB225</f>
        <v>6.0899999999999999E-3</v>
      </c>
      <c r="AC145" s="251"/>
      <c r="AD145" s="251"/>
      <c r="AE145" s="251"/>
      <c r="AF145" s="251"/>
      <c r="AG145" s="252"/>
      <c r="AH145" s="253">
        <f>'LE 02 (PROG)'!AL225</f>
        <v>12</v>
      </c>
      <c r="AI145" s="254"/>
      <c r="AJ145" s="254"/>
      <c r="AK145" s="254"/>
      <c r="AL145" s="254"/>
      <c r="AM145" s="255"/>
      <c r="AN145" s="256">
        <f>'LE 02 (PROG)'!AL226</f>
        <v>15</v>
      </c>
      <c r="AO145" s="257"/>
      <c r="AP145" s="257"/>
      <c r="AQ145" s="257"/>
      <c r="AR145" s="257"/>
      <c r="AS145" s="258"/>
      <c r="AT145" s="259">
        <f t="shared" si="6"/>
        <v>1.25</v>
      </c>
      <c r="AU145" s="260"/>
      <c r="AV145" s="260"/>
      <c r="AW145" s="260"/>
      <c r="AX145" s="260"/>
      <c r="AY145" s="261"/>
      <c r="AZ145" s="262">
        <f t="shared" si="7"/>
        <v>0.60899999999999999</v>
      </c>
      <c r="BA145" s="263"/>
      <c r="BB145" s="263"/>
      <c r="BC145" s="263"/>
      <c r="BD145" s="263"/>
      <c r="BE145" s="263"/>
      <c r="BF145" s="264"/>
      <c r="BG145" s="265">
        <f t="shared" si="8"/>
        <v>0.76124999999999998</v>
      </c>
      <c r="BH145" s="266"/>
      <c r="BI145" s="266"/>
      <c r="BJ145" s="266"/>
      <c r="BK145" s="266"/>
      <c r="BL145" s="266"/>
      <c r="BM145" s="267"/>
    </row>
    <row r="146" spans="1:65" ht="35.25" customHeight="1" x14ac:dyDescent="0.2">
      <c r="A146" s="37"/>
      <c r="B146" s="268" t="str">
        <f>'LE 02 (PROG)'!B227</f>
        <v>Propiciar y participar en reuniones con el asesor jurídico de la Empresa Social del Estado</v>
      </c>
      <c r="C146" s="269"/>
      <c r="D146" s="269"/>
      <c r="E146" s="269"/>
      <c r="F146" s="269"/>
      <c r="G146" s="269"/>
      <c r="H146" s="269"/>
      <c r="I146" s="269"/>
      <c r="J146" s="269"/>
      <c r="K146" s="269"/>
      <c r="L146" s="269"/>
      <c r="M146" s="269"/>
      <c r="N146" s="269"/>
      <c r="O146" s="269"/>
      <c r="P146" s="269"/>
      <c r="Q146" s="269"/>
      <c r="R146" s="269"/>
      <c r="S146" s="269"/>
      <c r="T146" s="269"/>
      <c r="U146" s="270"/>
      <c r="V146" s="271" t="str">
        <f>'LE 02 (PROG)'!V227</f>
        <v>LE 02 OB 03 AC 04</v>
      </c>
      <c r="W146" s="272"/>
      <c r="X146" s="272"/>
      <c r="Y146" s="272"/>
      <c r="Z146" s="272"/>
      <c r="AA146" s="273"/>
      <c r="AB146" s="274">
        <f>'LE 02 (PROG)'!AB227</f>
        <v>1.345E-2</v>
      </c>
      <c r="AC146" s="275"/>
      <c r="AD146" s="275"/>
      <c r="AE146" s="275"/>
      <c r="AF146" s="275"/>
      <c r="AG146" s="276"/>
      <c r="AH146" s="277">
        <f>'LE 02 (PROG)'!AL227</f>
        <v>24</v>
      </c>
      <c r="AI146" s="278"/>
      <c r="AJ146" s="278"/>
      <c r="AK146" s="278"/>
      <c r="AL146" s="278"/>
      <c r="AM146" s="279"/>
      <c r="AN146" s="280">
        <f>'LE 02 (PROG)'!AL228</f>
        <v>24</v>
      </c>
      <c r="AO146" s="281"/>
      <c r="AP146" s="281"/>
      <c r="AQ146" s="281"/>
      <c r="AR146" s="281"/>
      <c r="AS146" s="282"/>
      <c r="AT146" s="283">
        <f t="shared" si="6"/>
        <v>1</v>
      </c>
      <c r="AU146" s="284"/>
      <c r="AV146" s="284"/>
      <c r="AW146" s="284"/>
      <c r="AX146" s="284"/>
      <c r="AY146" s="285"/>
      <c r="AZ146" s="238">
        <f t="shared" si="7"/>
        <v>1.345</v>
      </c>
      <c r="BA146" s="239"/>
      <c r="BB146" s="239"/>
      <c r="BC146" s="239"/>
      <c r="BD146" s="239"/>
      <c r="BE146" s="239"/>
      <c r="BF146" s="240"/>
      <c r="BG146" s="241">
        <f t="shared" si="8"/>
        <v>1.345</v>
      </c>
      <c r="BH146" s="242"/>
      <c r="BI146" s="242"/>
      <c r="BJ146" s="242"/>
      <c r="BK146" s="242"/>
      <c r="BL146" s="242"/>
      <c r="BM146" s="243"/>
    </row>
    <row r="147" spans="1:65" ht="35.25" customHeight="1" x14ac:dyDescent="0.2">
      <c r="A147" s="37"/>
      <c r="B147" s="244" t="str">
        <f>'LE 02 (PROG)'!B229</f>
        <v>Propiciar y participar en reuniones con el asesor de calidad de la Empresa Social del Estado.</v>
      </c>
      <c r="C147" s="245"/>
      <c r="D147" s="245"/>
      <c r="E147" s="245"/>
      <c r="F147" s="245"/>
      <c r="G147" s="245"/>
      <c r="H147" s="245"/>
      <c r="I147" s="245"/>
      <c r="J147" s="245"/>
      <c r="K147" s="245"/>
      <c r="L147" s="245"/>
      <c r="M147" s="245"/>
      <c r="N147" s="245"/>
      <c r="O147" s="245"/>
      <c r="P147" s="245"/>
      <c r="Q147" s="245"/>
      <c r="R147" s="245"/>
      <c r="S147" s="245"/>
      <c r="T147" s="245"/>
      <c r="U147" s="246"/>
      <c r="V147" s="247" t="str">
        <f>'LE 02 (PROG)'!V229</f>
        <v>LE 02 OB 03 AC 05</v>
      </c>
      <c r="W147" s="248"/>
      <c r="X147" s="248"/>
      <c r="Y147" s="248"/>
      <c r="Z147" s="248"/>
      <c r="AA147" s="249"/>
      <c r="AB147" s="250">
        <f>'LE 02 (PROG)'!AB229</f>
        <v>2.0369999999999999E-2</v>
      </c>
      <c r="AC147" s="251"/>
      <c r="AD147" s="251"/>
      <c r="AE147" s="251"/>
      <c r="AF147" s="251"/>
      <c r="AG147" s="252"/>
      <c r="AH147" s="253">
        <f>'LE 02 (PROG)'!AL229</f>
        <v>24</v>
      </c>
      <c r="AI147" s="254"/>
      <c r="AJ147" s="254"/>
      <c r="AK147" s="254"/>
      <c r="AL147" s="254"/>
      <c r="AM147" s="255"/>
      <c r="AN147" s="256">
        <f>'LE 02 (PROG)'!AL230</f>
        <v>24</v>
      </c>
      <c r="AO147" s="257"/>
      <c r="AP147" s="257"/>
      <c r="AQ147" s="257"/>
      <c r="AR147" s="257"/>
      <c r="AS147" s="258"/>
      <c r="AT147" s="259">
        <f t="shared" si="6"/>
        <v>1</v>
      </c>
      <c r="AU147" s="260"/>
      <c r="AV147" s="260"/>
      <c r="AW147" s="260"/>
      <c r="AX147" s="260"/>
      <c r="AY147" s="261"/>
      <c r="AZ147" s="262">
        <f t="shared" si="7"/>
        <v>2.0369999999999999</v>
      </c>
      <c r="BA147" s="263"/>
      <c r="BB147" s="263"/>
      <c r="BC147" s="263"/>
      <c r="BD147" s="263"/>
      <c r="BE147" s="263"/>
      <c r="BF147" s="264"/>
      <c r="BG147" s="265">
        <f t="shared" si="8"/>
        <v>2.0369999999999999</v>
      </c>
      <c r="BH147" s="266"/>
      <c r="BI147" s="266"/>
      <c r="BJ147" s="266"/>
      <c r="BK147" s="266"/>
      <c r="BL147" s="266"/>
      <c r="BM147" s="267"/>
    </row>
    <row r="148" spans="1:65" ht="35.25" customHeight="1" x14ac:dyDescent="0.2">
      <c r="A148" s="37"/>
      <c r="B148" s="268" t="str">
        <f>'LE 02 (PROG)'!B231</f>
        <v>Revisar y refrendar los informes financieros y contables presentados por el asesor contable de la Empresa Social del Estado.</v>
      </c>
      <c r="C148" s="269"/>
      <c r="D148" s="269"/>
      <c r="E148" s="269"/>
      <c r="F148" s="269"/>
      <c r="G148" s="269"/>
      <c r="H148" s="269"/>
      <c r="I148" s="269"/>
      <c r="J148" s="269"/>
      <c r="K148" s="269"/>
      <c r="L148" s="269"/>
      <c r="M148" s="269"/>
      <c r="N148" s="269"/>
      <c r="O148" s="269"/>
      <c r="P148" s="269"/>
      <c r="Q148" s="269"/>
      <c r="R148" s="269"/>
      <c r="S148" s="269"/>
      <c r="T148" s="269"/>
      <c r="U148" s="270"/>
      <c r="V148" s="271" t="str">
        <f>'LE 02 (PROG)'!V231</f>
        <v>LE 02 OB 03 AC 06</v>
      </c>
      <c r="W148" s="272"/>
      <c r="X148" s="272"/>
      <c r="Y148" s="272"/>
      <c r="Z148" s="272"/>
      <c r="AA148" s="273"/>
      <c r="AB148" s="274">
        <f>'LE 02 (PROG)'!AB231</f>
        <v>2.6800000000000001E-3</v>
      </c>
      <c r="AC148" s="275"/>
      <c r="AD148" s="275"/>
      <c r="AE148" s="275"/>
      <c r="AF148" s="275"/>
      <c r="AG148" s="276"/>
      <c r="AH148" s="277">
        <f>'LE 02 (PROG)'!AL231</f>
        <v>8</v>
      </c>
      <c r="AI148" s="278"/>
      <c r="AJ148" s="278"/>
      <c r="AK148" s="278"/>
      <c r="AL148" s="278"/>
      <c r="AM148" s="279"/>
      <c r="AN148" s="280">
        <f>'LE 02 (PROG)'!AL232</f>
        <v>11</v>
      </c>
      <c r="AO148" s="281"/>
      <c r="AP148" s="281"/>
      <c r="AQ148" s="281"/>
      <c r="AR148" s="281"/>
      <c r="AS148" s="282"/>
      <c r="AT148" s="283">
        <f t="shared" si="6"/>
        <v>1.375</v>
      </c>
      <c r="AU148" s="284"/>
      <c r="AV148" s="284"/>
      <c r="AW148" s="284"/>
      <c r="AX148" s="284"/>
      <c r="AY148" s="285"/>
      <c r="AZ148" s="238">
        <f t="shared" si="7"/>
        <v>0.26800000000000002</v>
      </c>
      <c r="BA148" s="239"/>
      <c r="BB148" s="239"/>
      <c r="BC148" s="239"/>
      <c r="BD148" s="239"/>
      <c r="BE148" s="239"/>
      <c r="BF148" s="240"/>
      <c r="BG148" s="241">
        <f t="shared" si="8"/>
        <v>0.36849999999999999</v>
      </c>
      <c r="BH148" s="242"/>
      <c r="BI148" s="242"/>
      <c r="BJ148" s="242"/>
      <c r="BK148" s="242"/>
      <c r="BL148" s="242"/>
      <c r="BM148" s="243"/>
    </row>
    <row r="149" spans="1:65" ht="35.25" customHeight="1" x14ac:dyDescent="0.2">
      <c r="A149" s="37"/>
      <c r="B149" s="244" t="str">
        <f>'LE 02 (PROG)'!B233</f>
        <v>Expedir los actos administrativos requeridos para la buena marcha de la institución.</v>
      </c>
      <c r="C149" s="245"/>
      <c r="D149" s="245"/>
      <c r="E149" s="245"/>
      <c r="F149" s="245"/>
      <c r="G149" s="245"/>
      <c r="H149" s="245"/>
      <c r="I149" s="245"/>
      <c r="J149" s="245"/>
      <c r="K149" s="245"/>
      <c r="L149" s="245"/>
      <c r="M149" s="245"/>
      <c r="N149" s="245"/>
      <c r="O149" s="245"/>
      <c r="P149" s="245"/>
      <c r="Q149" s="245"/>
      <c r="R149" s="245"/>
      <c r="S149" s="245"/>
      <c r="T149" s="245"/>
      <c r="U149" s="246"/>
      <c r="V149" s="247" t="str">
        <f>'LE 02 (PROG)'!V233</f>
        <v>LE 02 OB 03 AC 07</v>
      </c>
      <c r="W149" s="248"/>
      <c r="X149" s="248"/>
      <c r="Y149" s="248"/>
      <c r="Z149" s="248"/>
      <c r="AA149" s="249"/>
      <c r="AB149" s="250">
        <f>'LE 02 (PROG)'!AB233</f>
        <v>1.8419999999999999E-2</v>
      </c>
      <c r="AC149" s="251"/>
      <c r="AD149" s="251"/>
      <c r="AE149" s="251"/>
      <c r="AF149" s="251"/>
      <c r="AG149" s="252"/>
      <c r="AH149" s="253">
        <f>'LE 02 (PROG)'!AL233</f>
        <v>516</v>
      </c>
      <c r="AI149" s="254"/>
      <c r="AJ149" s="254"/>
      <c r="AK149" s="254"/>
      <c r="AL149" s="254"/>
      <c r="AM149" s="255"/>
      <c r="AN149" s="256">
        <f>'LE 02 (PROG)'!AL234</f>
        <v>568</v>
      </c>
      <c r="AO149" s="257"/>
      <c r="AP149" s="257"/>
      <c r="AQ149" s="257"/>
      <c r="AR149" s="257"/>
      <c r="AS149" s="258"/>
      <c r="AT149" s="259">
        <f t="shared" si="6"/>
        <v>1.1007751937984496</v>
      </c>
      <c r="AU149" s="260"/>
      <c r="AV149" s="260"/>
      <c r="AW149" s="260"/>
      <c r="AX149" s="260"/>
      <c r="AY149" s="261"/>
      <c r="AZ149" s="262">
        <f t="shared" si="7"/>
        <v>1.8419999999999999</v>
      </c>
      <c r="BA149" s="263"/>
      <c r="BB149" s="263"/>
      <c r="BC149" s="263"/>
      <c r="BD149" s="263"/>
      <c r="BE149" s="263"/>
      <c r="BF149" s="264"/>
      <c r="BG149" s="265">
        <f t="shared" si="8"/>
        <v>2.0276279069767438</v>
      </c>
      <c r="BH149" s="266"/>
      <c r="BI149" s="266"/>
      <c r="BJ149" s="266"/>
      <c r="BK149" s="266"/>
      <c r="BL149" s="266"/>
      <c r="BM149" s="267"/>
    </row>
    <row r="150" spans="1:65" ht="18" customHeight="1" x14ac:dyDescent="0.2">
      <c r="A150" s="37"/>
      <c r="B150" s="268" t="str">
        <f>'LE 02 (PROG)'!B235</f>
        <v>Dar publicidad a los actos administrativos de carácter general.</v>
      </c>
      <c r="C150" s="269"/>
      <c r="D150" s="269"/>
      <c r="E150" s="269"/>
      <c r="F150" s="269"/>
      <c r="G150" s="269"/>
      <c r="H150" s="269"/>
      <c r="I150" s="269"/>
      <c r="J150" s="269"/>
      <c r="K150" s="269"/>
      <c r="L150" s="269"/>
      <c r="M150" s="269"/>
      <c r="N150" s="269"/>
      <c r="O150" s="269"/>
      <c r="P150" s="269"/>
      <c r="Q150" s="269"/>
      <c r="R150" s="269"/>
      <c r="S150" s="269"/>
      <c r="T150" s="269"/>
      <c r="U150" s="270"/>
      <c r="V150" s="271" t="str">
        <f>'LE 02 (PROG)'!V235</f>
        <v>LE 02 OB 03 AC 08</v>
      </c>
      <c r="W150" s="272"/>
      <c r="X150" s="272"/>
      <c r="Y150" s="272"/>
      <c r="Z150" s="272"/>
      <c r="AA150" s="273"/>
      <c r="AB150" s="274">
        <f>'LE 02 (PROG)'!AB235</f>
        <v>1.0000000000000001E-5</v>
      </c>
      <c r="AC150" s="275"/>
      <c r="AD150" s="275"/>
      <c r="AE150" s="275"/>
      <c r="AF150" s="275"/>
      <c r="AG150" s="276"/>
      <c r="AH150" s="277">
        <f>'LE 02 (PROG)'!AL235</f>
        <v>1</v>
      </c>
      <c r="AI150" s="278"/>
      <c r="AJ150" s="278"/>
      <c r="AK150" s="278"/>
      <c r="AL150" s="278"/>
      <c r="AM150" s="279"/>
      <c r="AN150" s="280">
        <f>'LE 02 (PROG)'!AL236</f>
        <v>1</v>
      </c>
      <c r="AO150" s="281"/>
      <c r="AP150" s="281"/>
      <c r="AQ150" s="281"/>
      <c r="AR150" s="281"/>
      <c r="AS150" s="282"/>
      <c r="AT150" s="283">
        <f t="shared" si="6"/>
        <v>1</v>
      </c>
      <c r="AU150" s="284"/>
      <c r="AV150" s="284"/>
      <c r="AW150" s="284"/>
      <c r="AX150" s="284"/>
      <c r="AY150" s="285"/>
      <c r="AZ150" s="238">
        <f t="shared" si="7"/>
        <v>1E-3</v>
      </c>
      <c r="BA150" s="239"/>
      <c r="BB150" s="239"/>
      <c r="BC150" s="239"/>
      <c r="BD150" s="239"/>
      <c r="BE150" s="239"/>
      <c r="BF150" s="240"/>
      <c r="BG150" s="241">
        <f t="shared" si="8"/>
        <v>1E-3</v>
      </c>
      <c r="BH150" s="242"/>
      <c r="BI150" s="242"/>
      <c r="BJ150" s="242"/>
      <c r="BK150" s="242"/>
      <c r="BL150" s="242"/>
      <c r="BM150" s="243"/>
    </row>
    <row r="151" spans="1:65" ht="35.25" customHeight="1" x14ac:dyDescent="0.2">
      <c r="A151" s="37"/>
      <c r="B151" s="244" t="str">
        <f>'LE 02 (PROG)'!B237</f>
        <v>Realizar gestiones relacionadas con la dirección de la Empresa Social del Estado por fuera del municipio de Concordia.</v>
      </c>
      <c r="C151" s="245"/>
      <c r="D151" s="245"/>
      <c r="E151" s="245"/>
      <c r="F151" s="245"/>
      <c r="G151" s="245"/>
      <c r="H151" s="245"/>
      <c r="I151" s="245"/>
      <c r="J151" s="245"/>
      <c r="K151" s="245"/>
      <c r="L151" s="245"/>
      <c r="M151" s="245"/>
      <c r="N151" s="245"/>
      <c r="O151" s="245"/>
      <c r="P151" s="245"/>
      <c r="Q151" s="245"/>
      <c r="R151" s="245"/>
      <c r="S151" s="245"/>
      <c r="T151" s="245"/>
      <c r="U151" s="246"/>
      <c r="V151" s="247" t="str">
        <f>'LE 02 (PROG)'!V237</f>
        <v>LE 02 OB 03 AC 09</v>
      </c>
      <c r="W151" s="248"/>
      <c r="X151" s="248"/>
      <c r="Y151" s="248"/>
      <c r="Z151" s="248"/>
      <c r="AA151" s="249"/>
      <c r="AB151" s="250">
        <f>'LE 02 (PROG)'!AB237</f>
        <v>2.4039999999999999E-2</v>
      </c>
      <c r="AC151" s="251"/>
      <c r="AD151" s="251"/>
      <c r="AE151" s="251"/>
      <c r="AF151" s="251"/>
      <c r="AG151" s="252"/>
      <c r="AH151" s="253">
        <f>'LE 02 (PROG)'!AL237</f>
        <v>96</v>
      </c>
      <c r="AI151" s="254"/>
      <c r="AJ151" s="254"/>
      <c r="AK151" s="254"/>
      <c r="AL151" s="254"/>
      <c r="AM151" s="255"/>
      <c r="AN151" s="256">
        <f>'LE 02 (PROG)'!AL238</f>
        <v>37</v>
      </c>
      <c r="AO151" s="257"/>
      <c r="AP151" s="257"/>
      <c r="AQ151" s="257"/>
      <c r="AR151" s="257"/>
      <c r="AS151" s="258"/>
      <c r="AT151" s="259">
        <f t="shared" si="6"/>
        <v>0.38541666666666669</v>
      </c>
      <c r="AU151" s="260"/>
      <c r="AV151" s="260"/>
      <c r="AW151" s="260"/>
      <c r="AX151" s="260"/>
      <c r="AY151" s="261"/>
      <c r="AZ151" s="262">
        <f t="shared" si="7"/>
        <v>2.4039999999999999</v>
      </c>
      <c r="BA151" s="263"/>
      <c r="BB151" s="263"/>
      <c r="BC151" s="263"/>
      <c r="BD151" s="263"/>
      <c r="BE151" s="263"/>
      <c r="BF151" s="264"/>
      <c r="BG151" s="265">
        <f t="shared" si="8"/>
        <v>0.92654166666666671</v>
      </c>
      <c r="BH151" s="266"/>
      <c r="BI151" s="266"/>
      <c r="BJ151" s="266"/>
      <c r="BK151" s="266"/>
      <c r="BL151" s="266"/>
      <c r="BM151" s="267"/>
    </row>
    <row r="152" spans="1:65" ht="18" customHeight="1" x14ac:dyDescent="0.2">
      <c r="A152" s="37"/>
      <c r="B152" s="268" t="str">
        <f>'LE 02 (PROG)'!B239</f>
        <v>Convocar a la comunidad para la rendición pública de cuentas.</v>
      </c>
      <c r="C152" s="269"/>
      <c r="D152" s="269"/>
      <c r="E152" s="269"/>
      <c r="F152" s="269"/>
      <c r="G152" s="269"/>
      <c r="H152" s="269"/>
      <c r="I152" s="269"/>
      <c r="J152" s="269"/>
      <c r="K152" s="269"/>
      <c r="L152" s="269"/>
      <c r="M152" s="269"/>
      <c r="N152" s="269"/>
      <c r="O152" s="269"/>
      <c r="P152" s="269"/>
      <c r="Q152" s="269"/>
      <c r="R152" s="269"/>
      <c r="S152" s="269"/>
      <c r="T152" s="269"/>
      <c r="U152" s="270"/>
      <c r="V152" s="271" t="str">
        <f>'LE 02 (PROG)'!V239</f>
        <v>LE 02 OB 03 AC 10</v>
      </c>
      <c r="W152" s="272"/>
      <c r="X152" s="272"/>
      <c r="Y152" s="272"/>
      <c r="Z152" s="272"/>
      <c r="AA152" s="273"/>
      <c r="AB152" s="274">
        <f>'LE 02 (PROG)'!AB239</f>
        <v>2.3000000000000001E-4</v>
      </c>
      <c r="AC152" s="275"/>
      <c r="AD152" s="275"/>
      <c r="AE152" s="275"/>
      <c r="AF152" s="275"/>
      <c r="AG152" s="276"/>
      <c r="AH152" s="277">
        <f>'LE 02 (PROG)'!AL239</f>
        <v>2</v>
      </c>
      <c r="AI152" s="278"/>
      <c r="AJ152" s="278"/>
      <c r="AK152" s="278"/>
      <c r="AL152" s="278"/>
      <c r="AM152" s="279"/>
      <c r="AN152" s="280">
        <f>'LE 02 (PROG)'!AL240</f>
        <v>2</v>
      </c>
      <c r="AO152" s="281"/>
      <c r="AP152" s="281"/>
      <c r="AQ152" s="281"/>
      <c r="AR152" s="281"/>
      <c r="AS152" s="282"/>
      <c r="AT152" s="283">
        <f t="shared" si="6"/>
        <v>1</v>
      </c>
      <c r="AU152" s="284"/>
      <c r="AV152" s="284"/>
      <c r="AW152" s="284"/>
      <c r="AX152" s="284"/>
      <c r="AY152" s="285"/>
      <c r="AZ152" s="238">
        <f t="shared" si="7"/>
        <v>2.3E-2</v>
      </c>
      <c r="BA152" s="239"/>
      <c r="BB152" s="239"/>
      <c r="BC152" s="239"/>
      <c r="BD152" s="239"/>
      <c r="BE152" s="239"/>
      <c r="BF152" s="240"/>
      <c r="BG152" s="241">
        <f t="shared" si="8"/>
        <v>2.3E-2</v>
      </c>
      <c r="BH152" s="242"/>
      <c r="BI152" s="242"/>
      <c r="BJ152" s="242"/>
      <c r="BK152" s="242"/>
      <c r="BL152" s="242"/>
      <c r="BM152" s="243"/>
    </row>
    <row r="153" spans="1:65" ht="18" customHeight="1" x14ac:dyDescent="0.2">
      <c r="A153" s="37"/>
      <c r="B153" s="244" t="str">
        <f>'LE 02 (PROG)'!B241</f>
        <v>Preparar los informes a presentar en la rendición pública de cuentas.</v>
      </c>
      <c r="C153" s="245"/>
      <c r="D153" s="245"/>
      <c r="E153" s="245"/>
      <c r="F153" s="245"/>
      <c r="G153" s="245"/>
      <c r="H153" s="245"/>
      <c r="I153" s="245"/>
      <c r="J153" s="245"/>
      <c r="K153" s="245"/>
      <c r="L153" s="245"/>
      <c r="M153" s="245"/>
      <c r="N153" s="245"/>
      <c r="O153" s="245"/>
      <c r="P153" s="245"/>
      <c r="Q153" s="245"/>
      <c r="R153" s="245"/>
      <c r="S153" s="245"/>
      <c r="T153" s="245"/>
      <c r="U153" s="246"/>
      <c r="V153" s="247" t="str">
        <f>'LE 02 (PROG)'!V241</f>
        <v>LE 02 OB 03 AC 11</v>
      </c>
      <c r="W153" s="248"/>
      <c r="X153" s="248"/>
      <c r="Y153" s="248"/>
      <c r="Z153" s="248"/>
      <c r="AA153" s="249"/>
      <c r="AB153" s="250">
        <f>'LE 02 (PROG)'!AB241</f>
        <v>1.4499999999999999E-3</v>
      </c>
      <c r="AC153" s="251"/>
      <c r="AD153" s="251"/>
      <c r="AE153" s="251"/>
      <c r="AF153" s="251"/>
      <c r="AG153" s="252"/>
      <c r="AH153" s="253">
        <f>'LE 02 (PROG)'!AL241</f>
        <v>2</v>
      </c>
      <c r="AI153" s="254"/>
      <c r="AJ153" s="254"/>
      <c r="AK153" s="254"/>
      <c r="AL153" s="254"/>
      <c r="AM153" s="255"/>
      <c r="AN153" s="256">
        <f>'LE 02 (PROG)'!AL242</f>
        <v>2</v>
      </c>
      <c r="AO153" s="257"/>
      <c r="AP153" s="257"/>
      <c r="AQ153" s="257"/>
      <c r="AR153" s="257"/>
      <c r="AS153" s="258"/>
      <c r="AT153" s="259">
        <f t="shared" si="6"/>
        <v>1</v>
      </c>
      <c r="AU153" s="260"/>
      <c r="AV153" s="260"/>
      <c r="AW153" s="260"/>
      <c r="AX153" s="260"/>
      <c r="AY153" s="261"/>
      <c r="AZ153" s="262">
        <f t="shared" si="7"/>
        <v>0.14499999999999999</v>
      </c>
      <c r="BA153" s="263"/>
      <c r="BB153" s="263"/>
      <c r="BC153" s="263"/>
      <c r="BD153" s="263"/>
      <c r="BE153" s="263"/>
      <c r="BF153" s="264"/>
      <c r="BG153" s="265">
        <f t="shared" si="8"/>
        <v>0.14499999999999999</v>
      </c>
      <c r="BH153" s="266"/>
      <c r="BI153" s="266"/>
      <c r="BJ153" s="266"/>
      <c r="BK153" s="266"/>
      <c r="BL153" s="266"/>
      <c r="BM153" s="267"/>
    </row>
    <row r="154" spans="1:65" ht="18" customHeight="1" x14ac:dyDescent="0.2">
      <c r="A154" s="37"/>
      <c r="B154" s="268" t="str">
        <f>'LE 02 (PROG)'!B243</f>
        <v>Realizar la rendición pública de cuentas ante la comunidad.</v>
      </c>
      <c r="C154" s="269"/>
      <c r="D154" s="269"/>
      <c r="E154" s="269"/>
      <c r="F154" s="269"/>
      <c r="G154" s="269"/>
      <c r="H154" s="269"/>
      <c r="I154" s="269"/>
      <c r="J154" s="269"/>
      <c r="K154" s="269"/>
      <c r="L154" s="269"/>
      <c r="M154" s="269"/>
      <c r="N154" s="269"/>
      <c r="O154" s="269"/>
      <c r="P154" s="269"/>
      <c r="Q154" s="269"/>
      <c r="R154" s="269"/>
      <c r="S154" s="269"/>
      <c r="T154" s="269"/>
      <c r="U154" s="270"/>
      <c r="V154" s="271" t="str">
        <f>'LE 02 (PROG)'!V243</f>
        <v>LE 02 OB 03 AC 12</v>
      </c>
      <c r="W154" s="272"/>
      <c r="X154" s="272"/>
      <c r="Y154" s="272"/>
      <c r="Z154" s="272"/>
      <c r="AA154" s="273"/>
      <c r="AB154" s="274">
        <f>'LE 02 (PROG)'!AB243</f>
        <v>3.14E-3</v>
      </c>
      <c r="AC154" s="275"/>
      <c r="AD154" s="275"/>
      <c r="AE154" s="275"/>
      <c r="AF154" s="275"/>
      <c r="AG154" s="276"/>
      <c r="AH154" s="277">
        <f>'LE 02 (PROG)'!AL243</f>
        <v>2</v>
      </c>
      <c r="AI154" s="278"/>
      <c r="AJ154" s="278"/>
      <c r="AK154" s="278"/>
      <c r="AL154" s="278"/>
      <c r="AM154" s="279"/>
      <c r="AN154" s="280">
        <f>'LE 02 (PROG)'!AL244</f>
        <v>2</v>
      </c>
      <c r="AO154" s="281"/>
      <c r="AP154" s="281"/>
      <c r="AQ154" s="281"/>
      <c r="AR154" s="281"/>
      <c r="AS154" s="282"/>
      <c r="AT154" s="283">
        <f t="shared" si="6"/>
        <v>1</v>
      </c>
      <c r="AU154" s="284"/>
      <c r="AV154" s="284"/>
      <c r="AW154" s="284"/>
      <c r="AX154" s="284"/>
      <c r="AY154" s="285"/>
      <c r="AZ154" s="238">
        <f t="shared" si="7"/>
        <v>0.314</v>
      </c>
      <c r="BA154" s="239"/>
      <c r="BB154" s="239"/>
      <c r="BC154" s="239"/>
      <c r="BD154" s="239"/>
      <c r="BE154" s="239"/>
      <c r="BF154" s="240"/>
      <c r="BG154" s="241">
        <f t="shared" si="8"/>
        <v>0.314</v>
      </c>
      <c r="BH154" s="242"/>
      <c r="BI154" s="242"/>
      <c r="BJ154" s="242"/>
      <c r="BK154" s="242"/>
      <c r="BL154" s="242"/>
      <c r="BM154" s="243"/>
    </row>
    <row r="155" spans="1:65" ht="35.25" customHeight="1" x14ac:dyDescent="0.2">
      <c r="A155" s="37"/>
      <c r="B155" s="244" t="str">
        <f>'LE 02 (PROG)'!B245</f>
        <v>Presentar un informe de la rendición pública de cuentas a la Superintendencia Nacional de Salud.</v>
      </c>
      <c r="C155" s="245"/>
      <c r="D155" s="245"/>
      <c r="E155" s="245"/>
      <c r="F155" s="245"/>
      <c r="G155" s="245"/>
      <c r="H155" s="245"/>
      <c r="I155" s="245"/>
      <c r="J155" s="245"/>
      <c r="K155" s="245"/>
      <c r="L155" s="245"/>
      <c r="M155" s="245"/>
      <c r="N155" s="245"/>
      <c r="O155" s="245"/>
      <c r="P155" s="245"/>
      <c r="Q155" s="245"/>
      <c r="R155" s="245"/>
      <c r="S155" s="245"/>
      <c r="T155" s="245"/>
      <c r="U155" s="246"/>
      <c r="V155" s="247" t="str">
        <f>'LE 02 (PROG)'!V245</f>
        <v>LE 02 OB 03 AC 13</v>
      </c>
      <c r="W155" s="248"/>
      <c r="X155" s="248"/>
      <c r="Y155" s="248"/>
      <c r="Z155" s="248"/>
      <c r="AA155" s="249"/>
      <c r="AB155" s="250">
        <f>'LE 02 (PROG)'!AB245</f>
        <v>3.1E-4</v>
      </c>
      <c r="AC155" s="251"/>
      <c r="AD155" s="251"/>
      <c r="AE155" s="251"/>
      <c r="AF155" s="251"/>
      <c r="AG155" s="252"/>
      <c r="AH155" s="253">
        <f>'LE 02 (PROG)'!AL245</f>
        <v>2</v>
      </c>
      <c r="AI155" s="254"/>
      <c r="AJ155" s="254"/>
      <c r="AK155" s="254"/>
      <c r="AL155" s="254"/>
      <c r="AM155" s="255"/>
      <c r="AN155" s="256">
        <f>'LE 02 (PROG)'!AL246</f>
        <v>2</v>
      </c>
      <c r="AO155" s="257"/>
      <c r="AP155" s="257"/>
      <c r="AQ155" s="257"/>
      <c r="AR155" s="257"/>
      <c r="AS155" s="258"/>
      <c r="AT155" s="259">
        <f t="shared" si="6"/>
        <v>1</v>
      </c>
      <c r="AU155" s="260"/>
      <c r="AV155" s="260"/>
      <c r="AW155" s="260"/>
      <c r="AX155" s="260"/>
      <c r="AY155" s="261"/>
      <c r="AZ155" s="262">
        <f t="shared" si="7"/>
        <v>3.1E-2</v>
      </c>
      <c r="BA155" s="263"/>
      <c r="BB155" s="263"/>
      <c r="BC155" s="263"/>
      <c r="BD155" s="263"/>
      <c r="BE155" s="263"/>
      <c r="BF155" s="264"/>
      <c r="BG155" s="265">
        <f t="shared" si="8"/>
        <v>3.1E-2</v>
      </c>
      <c r="BH155" s="266"/>
      <c r="BI155" s="266"/>
      <c r="BJ155" s="266"/>
      <c r="BK155" s="266"/>
      <c r="BL155" s="266"/>
      <c r="BM155" s="267"/>
    </row>
    <row r="156" spans="1:65" ht="35.25" customHeight="1" x14ac:dyDescent="0.2">
      <c r="A156" s="37"/>
      <c r="B156" s="268" t="str">
        <f>'LE 02 (PROG)'!B247</f>
        <v>Preparar los informes de gestión y de control político solicitados por el Concejo Municipal.</v>
      </c>
      <c r="C156" s="269"/>
      <c r="D156" s="269"/>
      <c r="E156" s="269"/>
      <c r="F156" s="269"/>
      <c r="G156" s="269"/>
      <c r="H156" s="269"/>
      <c r="I156" s="269"/>
      <c r="J156" s="269"/>
      <c r="K156" s="269"/>
      <c r="L156" s="269"/>
      <c r="M156" s="269"/>
      <c r="N156" s="269"/>
      <c r="O156" s="269"/>
      <c r="P156" s="269"/>
      <c r="Q156" s="269"/>
      <c r="R156" s="269"/>
      <c r="S156" s="269"/>
      <c r="T156" s="269"/>
      <c r="U156" s="270"/>
      <c r="V156" s="271" t="str">
        <f>'LE 02 (PROG)'!V247</f>
        <v>LE 02 OB 03 AC 14</v>
      </c>
      <c r="W156" s="272"/>
      <c r="X156" s="272"/>
      <c r="Y156" s="272"/>
      <c r="Z156" s="272"/>
      <c r="AA156" s="273"/>
      <c r="AB156" s="274">
        <f>'LE 02 (PROG)'!AB247</f>
        <v>5.5300000000000002E-3</v>
      </c>
      <c r="AC156" s="275"/>
      <c r="AD156" s="275"/>
      <c r="AE156" s="275"/>
      <c r="AF156" s="275"/>
      <c r="AG156" s="276"/>
      <c r="AH156" s="277">
        <f>'LE 02 (PROG)'!AL247</f>
        <v>6</v>
      </c>
      <c r="AI156" s="278"/>
      <c r="AJ156" s="278"/>
      <c r="AK156" s="278"/>
      <c r="AL156" s="278"/>
      <c r="AM156" s="279"/>
      <c r="AN156" s="280">
        <f>'LE 02 (PROG)'!AL248</f>
        <v>6</v>
      </c>
      <c r="AO156" s="281"/>
      <c r="AP156" s="281"/>
      <c r="AQ156" s="281"/>
      <c r="AR156" s="281"/>
      <c r="AS156" s="282"/>
      <c r="AT156" s="283">
        <f t="shared" si="6"/>
        <v>1</v>
      </c>
      <c r="AU156" s="284"/>
      <c r="AV156" s="284"/>
      <c r="AW156" s="284"/>
      <c r="AX156" s="284"/>
      <c r="AY156" s="285"/>
      <c r="AZ156" s="238">
        <f t="shared" si="7"/>
        <v>0.55300000000000005</v>
      </c>
      <c r="BA156" s="239"/>
      <c r="BB156" s="239"/>
      <c r="BC156" s="239"/>
      <c r="BD156" s="239"/>
      <c r="BE156" s="239"/>
      <c r="BF156" s="240"/>
      <c r="BG156" s="241">
        <f t="shared" si="8"/>
        <v>0.55300000000000005</v>
      </c>
      <c r="BH156" s="242"/>
      <c r="BI156" s="242"/>
      <c r="BJ156" s="242"/>
      <c r="BK156" s="242"/>
      <c r="BL156" s="242"/>
      <c r="BM156" s="243"/>
    </row>
    <row r="157" spans="1:65" ht="35.25" customHeight="1" x14ac:dyDescent="0.2">
      <c r="A157" s="37"/>
      <c r="B157" s="244" t="str">
        <f>'LE 02 (PROG)'!B249</f>
        <v>Presentar los informes de gestión y de control político solicitados por el Concejo Municipal.</v>
      </c>
      <c r="C157" s="245"/>
      <c r="D157" s="245"/>
      <c r="E157" s="245"/>
      <c r="F157" s="245"/>
      <c r="G157" s="245"/>
      <c r="H157" s="245"/>
      <c r="I157" s="245"/>
      <c r="J157" s="245"/>
      <c r="K157" s="245"/>
      <c r="L157" s="245"/>
      <c r="M157" s="245"/>
      <c r="N157" s="245"/>
      <c r="O157" s="245"/>
      <c r="P157" s="245"/>
      <c r="Q157" s="245"/>
      <c r="R157" s="245"/>
      <c r="S157" s="245"/>
      <c r="T157" s="245"/>
      <c r="U157" s="246"/>
      <c r="V157" s="247" t="str">
        <f>'LE 02 (PROG)'!V249</f>
        <v>LE 02 OB 03 AC 15</v>
      </c>
      <c r="W157" s="248"/>
      <c r="X157" s="248"/>
      <c r="Y157" s="248"/>
      <c r="Z157" s="248"/>
      <c r="AA157" s="249"/>
      <c r="AB157" s="250">
        <f>'LE 02 (PROG)'!AB249</f>
        <v>8.8999999999999995E-4</v>
      </c>
      <c r="AC157" s="251"/>
      <c r="AD157" s="251"/>
      <c r="AE157" s="251"/>
      <c r="AF157" s="251"/>
      <c r="AG157" s="252"/>
      <c r="AH157" s="253">
        <f>'LE 02 (PROG)'!AL249</f>
        <v>6</v>
      </c>
      <c r="AI157" s="254"/>
      <c r="AJ157" s="254"/>
      <c r="AK157" s="254"/>
      <c r="AL157" s="254"/>
      <c r="AM157" s="255"/>
      <c r="AN157" s="256">
        <f>'LE 02 (PROG)'!AL250</f>
        <v>8</v>
      </c>
      <c r="AO157" s="257"/>
      <c r="AP157" s="257"/>
      <c r="AQ157" s="257"/>
      <c r="AR157" s="257"/>
      <c r="AS157" s="258"/>
      <c r="AT157" s="259">
        <f t="shared" si="6"/>
        <v>1.3333333333333333</v>
      </c>
      <c r="AU157" s="260"/>
      <c r="AV157" s="260"/>
      <c r="AW157" s="260"/>
      <c r="AX157" s="260"/>
      <c r="AY157" s="261"/>
      <c r="AZ157" s="262">
        <f t="shared" si="7"/>
        <v>8.8999999999999996E-2</v>
      </c>
      <c r="BA157" s="263"/>
      <c r="BB157" s="263"/>
      <c r="BC157" s="263"/>
      <c r="BD157" s="263"/>
      <c r="BE157" s="263"/>
      <c r="BF157" s="264"/>
      <c r="BG157" s="265">
        <f t="shared" si="8"/>
        <v>0.11866666666666666</v>
      </c>
      <c r="BH157" s="266"/>
      <c r="BI157" s="266"/>
      <c r="BJ157" s="266"/>
      <c r="BK157" s="266"/>
      <c r="BL157" s="266"/>
      <c r="BM157" s="267"/>
    </row>
    <row r="158" spans="1:65" ht="35.25" customHeight="1" x14ac:dyDescent="0.2">
      <c r="A158" s="37"/>
      <c r="B158" s="268" t="str">
        <f>'LE 02 (PROG)'!B251</f>
        <v>Dar apertura a los buzones de sugerencias y dejar constancia de ello en un acta.</v>
      </c>
      <c r="C158" s="269"/>
      <c r="D158" s="269"/>
      <c r="E158" s="269"/>
      <c r="F158" s="269"/>
      <c r="G158" s="269"/>
      <c r="H158" s="269"/>
      <c r="I158" s="269"/>
      <c r="J158" s="269"/>
      <c r="K158" s="269"/>
      <c r="L158" s="269"/>
      <c r="M158" s="269"/>
      <c r="N158" s="269"/>
      <c r="O158" s="269"/>
      <c r="P158" s="269"/>
      <c r="Q158" s="269"/>
      <c r="R158" s="269"/>
      <c r="S158" s="269"/>
      <c r="T158" s="269"/>
      <c r="U158" s="270"/>
      <c r="V158" s="271" t="str">
        <f>'LE 02 (PROG)'!V251</f>
        <v>LE 02 OB 03 AC 16</v>
      </c>
      <c r="W158" s="272"/>
      <c r="X158" s="272"/>
      <c r="Y158" s="272"/>
      <c r="Z158" s="272"/>
      <c r="AA158" s="273"/>
      <c r="AB158" s="274">
        <f>'LE 02 (PROG)'!AB251</f>
        <v>7.3999999999999999E-4</v>
      </c>
      <c r="AC158" s="275"/>
      <c r="AD158" s="275"/>
      <c r="AE158" s="275"/>
      <c r="AF158" s="275"/>
      <c r="AG158" s="276"/>
      <c r="AH158" s="277">
        <f>'LE 02 (PROG)'!AL251</f>
        <v>48</v>
      </c>
      <c r="AI158" s="278"/>
      <c r="AJ158" s="278"/>
      <c r="AK158" s="278"/>
      <c r="AL158" s="278"/>
      <c r="AM158" s="279"/>
      <c r="AN158" s="280">
        <f>'LE 02 (PROG)'!AL252</f>
        <v>72</v>
      </c>
      <c r="AO158" s="281"/>
      <c r="AP158" s="281"/>
      <c r="AQ158" s="281"/>
      <c r="AR158" s="281"/>
      <c r="AS158" s="282"/>
      <c r="AT158" s="283">
        <f t="shared" si="6"/>
        <v>1.5</v>
      </c>
      <c r="AU158" s="284"/>
      <c r="AV158" s="284"/>
      <c r="AW158" s="284"/>
      <c r="AX158" s="284"/>
      <c r="AY158" s="285"/>
      <c r="AZ158" s="238">
        <f t="shared" si="7"/>
        <v>7.3999999999999996E-2</v>
      </c>
      <c r="BA158" s="239"/>
      <c r="BB158" s="239"/>
      <c r="BC158" s="239"/>
      <c r="BD158" s="239"/>
      <c r="BE158" s="239"/>
      <c r="BF158" s="240"/>
      <c r="BG158" s="241">
        <f t="shared" si="8"/>
        <v>0.11099999999999999</v>
      </c>
      <c r="BH158" s="242"/>
      <c r="BI158" s="242"/>
      <c r="BJ158" s="242"/>
      <c r="BK158" s="242"/>
      <c r="BL158" s="242"/>
      <c r="BM158" s="243"/>
    </row>
    <row r="159" spans="1:65" ht="71.25" customHeight="1" x14ac:dyDescent="0.2">
      <c r="A159" s="37"/>
      <c r="B159" s="244"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45"/>
      <c r="D159" s="245"/>
      <c r="E159" s="245"/>
      <c r="F159" s="245"/>
      <c r="G159" s="245"/>
      <c r="H159" s="245"/>
      <c r="I159" s="245"/>
      <c r="J159" s="245"/>
      <c r="K159" s="245"/>
      <c r="L159" s="245"/>
      <c r="M159" s="245"/>
      <c r="N159" s="245"/>
      <c r="O159" s="245"/>
      <c r="P159" s="245"/>
      <c r="Q159" s="245"/>
      <c r="R159" s="245"/>
      <c r="S159" s="245"/>
      <c r="T159" s="245"/>
      <c r="U159" s="246"/>
      <c r="V159" s="247" t="str">
        <f>'LE 02 (PROG)'!V253</f>
        <v>LE 02 OB 03 AC 17</v>
      </c>
      <c r="W159" s="248"/>
      <c r="X159" s="248"/>
      <c r="Y159" s="248"/>
      <c r="Z159" s="248"/>
      <c r="AA159" s="249"/>
      <c r="AB159" s="250">
        <f>'LE 02 (PROG)'!AB253</f>
        <v>5.5000000000000003E-4</v>
      </c>
      <c r="AC159" s="251"/>
      <c r="AD159" s="251"/>
      <c r="AE159" s="251"/>
      <c r="AF159" s="251"/>
      <c r="AG159" s="252"/>
      <c r="AH159" s="253">
        <f>'LE 02 (PROG)'!AL253</f>
        <v>2</v>
      </c>
      <c r="AI159" s="254"/>
      <c r="AJ159" s="254"/>
      <c r="AK159" s="254"/>
      <c r="AL159" s="254"/>
      <c r="AM159" s="255"/>
      <c r="AN159" s="256">
        <f>'LE 02 (PROG)'!AL254</f>
        <v>2</v>
      </c>
      <c r="AO159" s="257"/>
      <c r="AP159" s="257"/>
      <c r="AQ159" s="257"/>
      <c r="AR159" s="257"/>
      <c r="AS159" s="258"/>
      <c r="AT159" s="259">
        <f t="shared" si="6"/>
        <v>1</v>
      </c>
      <c r="AU159" s="260"/>
      <c r="AV159" s="260"/>
      <c r="AW159" s="260"/>
      <c r="AX159" s="260"/>
      <c r="AY159" s="261"/>
      <c r="AZ159" s="262">
        <f t="shared" si="7"/>
        <v>5.5E-2</v>
      </c>
      <c r="BA159" s="263"/>
      <c r="BB159" s="263"/>
      <c r="BC159" s="263"/>
      <c r="BD159" s="263"/>
      <c r="BE159" s="263"/>
      <c r="BF159" s="264"/>
      <c r="BG159" s="265">
        <f t="shared" si="8"/>
        <v>5.5E-2</v>
      </c>
      <c r="BH159" s="266"/>
      <c r="BI159" s="266"/>
      <c r="BJ159" s="266"/>
      <c r="BK159" s="266"/>
      <c r="BL159" s="266"/>
      <c r="BM159" s="267"/>
    </row>
    <row r="160" spans="1:65" ht="71.25" customHeight="1" x14ac:dyDescent="0.2">
      <c r="A160" s="37"/>
      <c r="B160" s="268"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269"/>
      <c r="D160" s="269"/>
      <c r="E160" s="269"/>
      <c r="F160" s="269"/>
      <c r="G160" s="269"/>
      <c r="H160" s="269"/>
      <c r="I160" s="269"/>
      <c r="J160" s="269"/>
      <c r="K160" s="269"/>
      <c r="L160" s="269"/>
      <c r="M160" s="269"/>
      <c r="N160" s="269"/>
      <c r="O160" s="269"/>
      <c r="P160" s="269"/>
      <c r="Q160" s="269"/>
      <c r="R160" s="269"/>
      <c r="S160" s="269"/>
      <c r="T160" s="269"/>
      <c r="U160" s="270"/>
      <c r="V160" s="271" t="str">
        <f>'LE 02 (PROG)'!V255</f>
        <v>LE 02 OB 03 AC 18</v>
      </c>
      <c r="W160" s="272"/>
      <c r="X160" s="272"/>
      <c r="Y160" s="272"/>
      <c r="Z160" s="272"/>
      <c r="AA160" s="273"/>
      <c r="AB160" s="274">
        <f>'LE 02 (PROG)'!AB255</f>
        <v>1.6000000000000001E-4</v>
      </c>
      <c r="AC160" s="275"/>
      <c r="AD160" s="275"/>
      <c r="AE160" s="275"/>
      <c r="AF160" s="275"/>
      <c r="AG160" s="276"/>
      <c r="AH160" s="277">
        <f>'LE 02 (PROG)'!AL255</f>
        <v>2</v>
      </c>
      <c r="AI160" s="278"/>
      <c r="AJ160" s="278"/>
      <c r="AK160" s="278"/>
      <c r="AL160" s="278"/>
      <c r="AM160" s="279"/>
      <c r="AN160" s="280">
        <f>'LE 02 (PROG)'!AL256</f>
        <v>2</v>
      </c>
      <c r="AO160" s="281"/>
      <c r="AP160" s="281"/>
      <c r="AQ160" s="281"/>
      <c r="AR160" s="281"/>
      <c r="AS160" s="282"/>
      <c r="AT160" s="283">
        <f t="shared" si="6"/>
        <v>1</v>
      </c>
      <c r="AU160" s="284"/>
      <c r="AV160" s="284"/>
      <c r="AW160" s="284"/>
      <c r="AX160" s="284"/>
      <c r="AY160" s="285"/>
      <c r="AZ160" s="238">
        <f t="shared" si="7"/>
        <v>1.6E-2</v>
      </c>
      <c r="BA160" s="239"/>
      <c r="BB160" s="239"/>
      <c r="BC160" s="239"/>
      <c r="BD160" s="239"/>
      <c r="BE160" s="239"/>
      <c r="BF160" s="240"/>
      <c r="BG160" s="241">
        <f t="shared" si="8"/>
        <v>1.6E-2</v>
      </c>
      <c r="BH160" s="242"/>
      <c r="BI160" s="242"/>
      <c r="BJ160" s="242"/>
      <c r="BK160" s="242"/>
      <c r="BL160" s="242"/>
      <c r="BM160" s="243"/>
    </row>
    <row r="161" spans="1:65" ht="54.75" customHeight="1" x14ac:dyDescent="0.2">
      <c r="A161" s="37"/>
      <c r="B161" s="244" t="str">
        <f>'LE 02 (PROG)'!B257</f>
        <v xml:space="preserve">Presentar informes al Comité de Etica de la Empresa Social del Estado de la gestión de las quejas, reclamos, sugerencias, demandas y felicitaciones (PQRSDF) presentadas por los usuarios. </v>
      </c>
      <c r="C161" s="245"/>
      <c r="D161" s="245"/>
      <c r="E161" s="245"/>
      <c r="F161" s="245"/>
      <c r="G161" s="245"/>
      <c r="H161" s="245"/>
      <c r="I161" s="245"/>
      <c r="J161" s="245"/>
      <c r="K161" s="245"/>
      <c r="L161" s="245"/>
      <c r="M161" s="245"/>
      <c r="N161" s="245"/>
      <c r="O161" s="245"/>
      <c r="P161" s="245"/>
      <c r="Q161" s="245"/>
      <c r="R161" s="245"/>
      <c r="S161" s="245"/>
      <c r="T161" s="245"/>
      <c r="U161" s="246"/>
      <c r="V161" s="247" t="str">
        <f>'LE 02 (PROG)'!V257</f>
        <v>LE 02 OB 03 AC 19</v>
      </c>
      <c r="W161" s="248"/>
      <c r="X161" s="248"/>
      <c r="Y161" s="248"/>
      <c r="Z161" s="248"/>
      <c r="AA161" s="249"/>
      <c r="AB161" s="250">
        <f>'LE 02 (PROG)'!AB257</f>
        <v>3.4000000000000002E-4</v>
      </c>
      <c r="AC161" s="251"/>
      <c r="AD161" s="251"/>
      <c r="AE161" s="251"/>
      <c r="AF161" s="251"/>
      <c r="AG161" s="252"/>
      <c r="AH161" s="253">
        <f>'LE 02 (PROG)'!AL257</f>
        <v>10</v>
      </c>
      <c r="AI161" s="254"/>
      <c r="AJ161" s="254"/>
      <c r="AK161" s="254"/>
      <c r="AL161" s="254"/>
      <c r="AM161" s="255"/>
      <c r="AN161" s="256">
        <f>'LE 02 (PROG)'!AL258</f>
        <v>5</v>
      </c>
      <c r="AO161" s="257"/>
      <c r="AP161" s="257"/>
      <c r="AQ161" s="257"/>
      <c r="AR161" s="257"/>
      <c r="AS161" s="258"/>
      <c r="AT161" s="259">
        <f t="shared" si="6"/>
        <v>0.5</v>
      </c>
      <c r="AU161" s="260"/>
      <c r="AV161" s="260"/>
      <c r="AW161" s="260"/>
      <c r="AX161" s="260"/>
      <c r="AY161" s="261"/>
      <c r="AZ161" s="262">
        <f t="shared" si="7"/>
        <v>3.4000000000000002E-2</v>
      </c>
      <c r="BA161" s="263"/>
      <c r="BB161" s="263"/>
      <c r="BC161" s="263"/>
      <c r="BD161" s="263"/>
      <c r="BE161" s="263"/>
      <c r="BF161" s="264"/>
      <c r="BG161" s="265">
        <f t="shared" si="8"/>
        <v>1.7000000000000001E-2</v>
      </c>
      <c r="BH161" s="266"/>
      <c r="BI161" s="266"/>
      <c r="BJ161" s="266"/>
      <c r="BK161" s="266"/>
      <c r="BL161" s="266"/>
      <c r="BM161" s="267"/>
    </row>
    <row r="162" spans="1:65" ht="54.75" customHeight="1" x14ac:dyDescent="0.2">
      <c r="A162" s="37"/>
      <c r="B162" s="268" t="str">
        <f>'LE 02 (PROG)'!B259</f>
        <v>Formular planes de mejoramientos con base en de la gestión de las quejas, reclamos, sugerencias, demandas y felicitaciones (PQRSDF) presentadas por los usuarios.</v>
      </c>
      <c r="C162" s="269"/>
      <c r="D162" s="269"/>
      <c r="E162" s="269"/>
      <c r="F162" s="269"/>
      <c r="G162" s="269"/>
      <c r="H162" s="269"/>
      <c r="I162" s="269"/>
      <c r="J162" s="269"/>
      <c r="K162" s="269"/>
      <c r="L162" s="269"/>
      <c r="M162" s="269"/>
      <c r="N162" s="269"/>
      <c r="O162" s="269"/>
      <c r="P162" s="269"/>
      <c r="Q162" s="269"/>
      <c r="R162" s="269"/>
      <c r="S162" s="269"/>
      <c r="T162" s="269"/>
      <c r="U162" s="270"/>
      <c r="V162" s="271" t="str">
        <f>'LE 02 (PROG)'!V259</f>
        <v>LE 02 OB 03 AC 20</v>
      </c>
      <c r="W162" s="272"/>
      <c r="X162" s="272"/>
      <c r="Y162" s="272"/>
      <c r="Z162" s="272"/>
      <c r="AA162" s="273"/>
      <c r="AB162" s="274">
        <f>'LE 02 (PROG)'!AB259</f>
        <v>4.0000000000000002E-4</v>
      </c>
      <c r="AC162" s="275"/>
      <c r="AD162" s="275"/>
      <c r="AE162" s="275"/>
      <c r="AF162" s="275"/>
      <c r="AG162" s="276"/>
      <c r="AH162" s="277">
        <f>'LE 02 (PROG)'!AL259</f>
        <v>12</v>
      </c>
      <c r="AI162" s="278"/>
      <c r="AJ162" s="278"/>
      <c r="AK162" s="278"/>
      <c r="AL162" s="278"/>
      <c r="AM162" s="279"/>
      <c r="AN162" s="280">
        <f>'LE 02 (PROG)'!AL260</f>
        <v>4</v>
      </c>
      <c r="AO162" s="281"/>
      <c r="AP162" s="281"/>
      <c r="AQ162" s="281"/>
      <c r="AR162" s="281"/>
      <c r="AS162" s="282"/>
      <c r="AT162" s="283">
        <f t="shared" si="6"/>
        <v>0.33333333333333331</v>
      </c>
      <c r="AU162" s="284"/>
      <c r="AV162" s="284"/>
      <c r="AW162" s="284"/>
      <c r="AX162" s="284"/>
      <c r="AY162" s="285"/>
      <c r="AZ162" s="238">
        <f t="shared" si="7"/>
        <v>0.04</v>
      </c>
      <c r="BA162" s="239"/>
      <c r="BB162" s="239"/>
      <c r="BC162" s="239"/>
      <c r="BD162" s="239"/>
      <c r="BE162" s="239"/>
      <c r="BF162" s="240"/>
      <c r="BG162" s="241">
        <f t="shared" si="8"/>
        <v>1.3333333333333334E-2</v>
      </c>
      <c r="BH162" s="242"/>
      <c r="BI162" s="242"/>
      <c r="BJ162" s="242"/>
      <c r="BK162" s="242"/>
      <c r="BL162" s="242"/>
      <c r="BM162" s="243"/>
    </row>
    <row r="163" spans="1:65" ht="54.75" customHeight="1" x14ac:dyDescent="0.2">
      <c r="A163" s="37"/>
      <c r="B163" s="244" t="str">
        <f>'LE 02 (PROG)'!B261</f>
        <v>Ejecutar las actividades contenidas en los planes de mejoramiento derivados de la gestión de las quejas, reclamos, sugerencias, demandas y felicitaciones (PQRSDF) presentadas por los usuarios.</v>
      </c>
      <c r="C163" s="245"/>
      <c r="D163" s="245"/>
      <c r="E163" s="245"/>
      <c r="F163" s="245"/>
      <c r="G163" s="245"/>
      <c r="H163" s="245"/>
      <c r="I163" s="245"/>
      <c r="J163" s="245"/>
      <c r="K163" s="245"/>
      <c r="L163" s="245"/>
      <c r="M163" s="245"/>
      <c r="N163" s="245"/>
      <c r="O163" s="245"/>
      <c r="P163" s="245"/>
      <c r="Q163" s="245"/>
      <c r="R163" s="245"/>
      <c r="S163" s="245"/>
      <c r="T163" s="245"/>
      <c r="U163" s="246"/>
      <c r="V163" s="247" t="str">
        <f>'LE 02 (PROG)'!V261</f>
        <v>LE 02 OB 03 AC 21</v>
      </c>
      <c r="W163" s="248"/>
      <c r="X163" s="248"/>
      <c r="Y163" s="248"/>
      <c r="Z163" s="248"/>
      <c r="AA163" s="249"/>
      <c r="AB163" s="250">
        <f>'LE 02 (PROG)'!AB261</f>
        <v>1.4400000000000001E-3</v>
      </c>
      <c r="AC163" s="251"/>
      <c r="AD163" s="251"/>
      <c r="AE163" s="251"/>
      <c r="AF163" s="251"/>
      <c r="AG163" s="252"/>
      <c r="AH163" s="253">
        <f>'LE 02 (PROG)'!AL261</f>
        <v>2</v>
      </c>
      <c r="AI163" s="254"/>
      <c r="AJ163" s="254"/>
      <c r="AK163" s="254"/>
      <c r="AL163" s="254"/>
      <c r="AM163" s="255"/>
      <c r="AN163" s="256">
        <f>'LE 02 (PROG)'!AL262</f>
        <v>0.8</v>
      </c>
      <c r="AO163" s="257"/>
      <c r="AP163" s="257"/>
      <c r="AQ163" s="257"/>
      <c r="AR163" s="257"/>
      <c r="AS163" s="258"/>
      <c r="AT163" s="259">
        <f t="shared" si="6"/>
        <v>0.4</v>
      </c>
      <c r="AU163" s="260"/>
      <c r="AV163" s="260"/>
      <c r="AW163" s="260"/>
      <c r="AX163" s="260"/>
      <c r="AY163" s="261"/>
      <c r="AZ163" s="262">
        <f t="shared" si="7"/>
        <v>0.14400000000000002</v>
      </c>
      <c r="BA163" s="263"/>
      <c r="BB163" s="263"/>
      <c r="BC163" s="263"/>
      <c r="BD163" s="263"/>
      <c r="BE163" s="263"/>
      <c r="BF163" s="264"/>
      <c r="BG163" s="265">
        <f t="shared" si="8"/>
        <v>5.7599999999999998E-2</v>
      </c>
      <c r="BH163" s="266"/>
      <c r="BI163" s="266"/>
      <c r="BJ163" s="266"/>
      <c r="BK163" s="266"/>
      <c r="BL163" s="266"/>
      <c r="BM163" s="267"/>
    </row>
    <row r="164" spans="1:65" ht="35.25" customHeight="1" x14ac:dyDescent="0.2">
      <c r="A164" s="37"/>
      <c r="B164" s="268" t="str">
        <f>'LE 02 (PROG)'!B263</f>
        <v>Realizar seguimiento a la ejecución de los planes de mejoramiento formulados.</v>
      </c>
      <c r="C164" s="269"/>
      <c r="D164" s="269"/>
      <c r="E164" s="269"/>
      <c r="F164" s="269"/>
      <c r="G164" s="269"/>
      <c r="H164" s="269"/>
      <c r="I164" s="269"/>
      <c r="J164" s="269"/>
      <c r="K164" s="269"/>
      <c r="L164" s="269"/>
      <c r="M164" s="269"/>
      <c r="N164" s="269"/>
      <c r="O164" s="269"/>
      <c r="P164" s="269"/>
      <c r="Q164" s="269"/>
      <c r="R164" s="269"/>
      <c r="S164" s="269"/>
      <c r="T164" s="269"/>
      <c r="U164" s="270"/>
      <c r="V164" s="271" t="str">
        <f>'LE 02 (PROG)'!V263</f>
        <v>LE 02 OB 03 AC 22</v>
      </c>
      <c r="W164" s="272"/>
      <c r="X164" s="272"/>
      <c r="Y164" s="272"/>
      <c r="Z164" s="272"/>
      <c r="AA164" s="273"/>
      <c r="AB164" s="274">
        <f>'LE 02 (PROG)'!AB263</f>
        <v>5.1999999999999995E-4</v>
      </c>
      <c r="AC164" s="275"/>
      <c r="AD164" s="275"/>
      <c r="AE164" s="275"/>
      <c r="AF164" s="275"/>
      <c r="AG164" s="276"/>
      <c r="AH164" s="277">
        <f>'LE 02 (PROG)'!AL263</f>
        <v>12</v>
      </c>
      <c r="AI164" s="278"/>
      <c r="AJ164" s="278"/>
      <c r="AK164" s="278"/>
      <c r="AL164" s="278"/>
      <c r="AM164" s="279"/>
      <c r="AN164" s="280">
        <f>'LE 02 (PROG)'!AL264</f>
        <v>4</v>
      </c>
      <c r="AO164" s="281"/>
      <c r="AP164" s="281"/>
      <c r="AQ164" s="281"/>
      <c r="AR164" s="281"/>
      <c r="AS164" s="282"/>
      <c r="AT164" s="283">
        <f t="shared" si="6"/>
        <v>0.33333333333333331</v>
      </c>
      <c r="AU164" s="284"/>
      <c r="AV164" s="284"/>
      <c r="AW164" s="284"/>
      <c r="AX164" s="284"/>
      <c r="AY164" s="285"/>
      <c r="AZ164" s="238">
        <f t="shared" si="7"/>
        <v>5.1999999999999998E-2</v>
      </c>
      <c r="BA164" s="239"/>
      <c r="BB164" s="239"/>
      <c r="BC164" s="239"/>
      <c r="BD164" s="239"/>
      <c r="BE164" s="239"/>
      <c r="BF164" s="240"/>
      <c r="BG164" s="241">
        <f t="shared" si="8"/>
        <v>1.7333333333333333E-2</v>
      </c>
      <c r="BH164" s="242"/>
      <c r="BI164" s="242"/>
      <c r="BJ164" s="242"/>
      <c r="BK164" s="242"/>
      <c r="BL164" s="242"/>
      <c r="BM164" s="243"/>
    </row>
    <row r="165" spans="1:65" ht="35.25" customHeight="1" x14ac:dyDescent="0.2">
      <c r="A165" s="37"/>
      <c r="B165" s="244" t="str">
        <f>'LE 02 (PROG)'!B265</f>
        <v>Programar las reuniones de los comités, comisiones y grupos de trabajo institucionales.</v>
      </c>
      <c r="C165" s="245"/>
      <c r="D165" s="245"/>
      <c r="E165" s="245"/>
      <c r="F165" s="245"/>
      <c r="G165" s="245"/>
      <c r="H165" s="245"/>
      <c r="I165" s="245"/>
      <c r="J165" s="245"/>
      <c r="K165" s="245"/>
      <c r="L165" s="245"/>
      <c r="M165" s="245"/>
      <c r="N165" s="245"/>
      <c r="O165" s="245"/>
      <c r="P165" s="245"/>
      <c r="Q165" s="245"/>
      <c r="R165" s="245"/>
      <c r="S165" s="245"/>
      <c r="T165" s="245"/>
      <c r="U165" s="246"/>
      <c r="V165" s="247" t="str">
        <f>'LE 02 (PROG)'!V265</f>
        <v>LE 02 OB 03 AC 23</v>
      </c>
      <c r="W165" s="248"/>
      <c r="X165" s="248"/>
      <c r="Y165" s="248"/>
      <c r="Z165" s="248"/>
      <c r="AA165" s="249"/>
      <c r="AB165" s="250">
        <f>'LE 02 (PROG)'!AB265</f>
        <v>5.9000000000000003E-4</v>
      </c>
      <c r="AC165" s="251"/>
      <c r="AD165" s="251"/>
      <c r="AE165" s="251"/>
      <c r="AF165" s="251"/>
      <c r="AG165" s="252"/>
      <c r="AH165" s="253">
        <f>'LE 02 (PROG)'!AL265</f>
        <v>2</v>
      </c>
      <c r="AI165" s="254"/>
      <c r="AJ165" s="254"/>
      <c r="AK165" s="254"/>
      <c r="AL165" s="254"/>
      <c r="AM165" s="255"/>
      <c r="AN165" s="256">
        <f>'LE 02 (PROG)'!AL266</f>
        <v>2</v>
      </c>
      <c r="AO165" s="257"/>
      <c r="AP165" s="257"/>
      <c r="AQ165" s="257"/>
      <c r="AR165" s="257"/>
      <c r="AS165" s="258"/>
      <c r="AT165" s="259">
        <f t="shared" si="6"/>
        <v>1</v>
      </c>
      <c r="AU165" s="260"/>
      <c r="AV165" s="260"/>
      <c r="AW165" s="260"/>
      <c r="AX165" s="260"/>
      <c r="AY165" s="261"/>
      <c r="AZ165" s="262">
        <f t="shared" si="7"/>
        <v>5.9000000000000004E-2</v>
      </c>
      <c r="BA165" s="263"/>
      <c r="BB165" s="263"/>
      <c r="BC165" s="263"/>
      <c r="BD165" s="263"/>
      <c r="BE165" s="263"/>
      <c r="BF165" s="264"/>
      <c r="BG165" s="265">
        <f t="shared" si="8"/>
        <v>5.9000000000000004E-2</v>
      </c>
      <c r="BH165" s="266"/>
      <c r="BI165" s="266"/>
      <c r="BJ165" s="266"/>
      <c r="BK165" s="266"/>
      <c r="BL165" s="266"/>
      <c r="BM165" s="267"/>
    </row>
    <row r="166" spans="1:65" ht="35.25" customHeight="1" x14ac:dyDescent="0.2">
      <c r="A166" s="37"/>
      <c r="B166" s="268" t="str">
        <f>'LE 02 (PROG)'!B267</f>
        <v>Realizar las reuniones de los comités, comisiones y grupos de trabajo institucionales: Comisión de Personal</v>
      </c>
      <c r="C166" s="269"/>
      <c r="D166" s="269"/>
      <c r="E166" s="269"/>
      <c r="F166" s="269"/>
      <c r="G166" s="269"/>
      <c r="H166" s="269"/>
      <c r="I166" s="269"/>
      <c r="J166" s="269"/>
      <c r="K166" s="269"/>
      <c r="L166" s="269"/>
      <c r="M166" s="269"/>
      <c r="N166" s="269"/>
      <c r="O166" s="269"/>
      <c r="P166" s="269"/>
      <c r="Q166" s="269"/>
      <c r="R166" s="269"/>
      <c r="S166" s="269"/>
      <c r="T166" s="269"/>
      <c r="U166" s="270"/>
      <c r="V166" s="271" t="str">
        <f>'LE 02 (PROG)'!V267</f>
        <v>LE 02 OB 03 AC 24</v>
      </c>
      <c r="W166" s="272"/>
      <c r="X166" s="272"/>
      <c r="Y166" s="272"/>
      <c r="Z166" s="272"/>
      <c r="AA166" s="273"/>
      <c r="AB166" s="274">
        <f>'LE 02 (PROG)'!AB267</f>
        <v>3.5999999999999999E-3</v>
      </c>
      <c r="AC166" s="275"/>
      <c r="AD166" s="275"/>
      <c r="AE166" s="275"/>
      <c r="AF166" s="275"/>
      <c r="AG166" s="276"/>
      <c r="AH166" s="277">
        <f>'LE 02 (PROG)'!AL267</f>
        <v>22</v>
      </c>
      <c r="AI166" s="278"/>
      <c r="AJ166" s="278"/>
      <c r="AK166" s="278"/>
      <c r="AL166" s="278"/>
      <c r="AM166" s="279"/>
      <c r="AN166" s="280">
        <f>'LE 02 (PROG)'!AL268</f>
        <v>13</v>
      </c>
      <c r="AO166" s="281"/>
      <c r="AP166" s="281"/>
      <c r="AQ166" s="281"/>
      <c r="AR166" s="281"/>
      <c r="AS166" s="282"/>
      <c r="AT166" s="283">
        <f t="shared" si="6"/>
        <v>0.59090909090909094</v>
      </c>
      <c r="AU166" s="284"/>
      <c r="AV166" s="284"/>
      <c r="AW166" s="284"/>
      <c r="AX166" s="284"/>
      <c r="AY166" s="285"/>
      <c r="AZ166" s="238">
        <f t="shared" si="7"/>
        <v>0.36</v>
      </c>
      <c r="BA166" s="239"/>
      <c r="BB166" s="239"/>
      <c r="BC166" s="239"/>
      <c r="BD166" s="239"/>
      <c r="BE166" s="239"/>
      <c r="BF166" s="240"/>
      <c r="BG166" s="241">
        <f t="shared" si="8"/>
        <v>0.21272727272727271</v>
      </c>
      <c r="BH166" s="242"/>
      <c r="BI166" s="242"/>
      <c r="BJ166" s="242"/>
      <c r="BK166" s="242"/>
      <c r="BL166" s="242"/>
      <c r="BM166" s="243"/>
    </row>
    <row r="167" spans="1:65" ht="35.25" customHeight="1" x14ac:dyDescent="0.2">
      <c r="A167" s="37"/>
      <c r="B167" s="244" t="str">
        <f>'LE 02 (PROG)'!B269</f>
        <v>Realizar las reuniones de los comités, comisiones y grupos de trabajo institucionales: Comité Coordinador de Control Interno</v>
      </c>
      <c r="C167" s="245"/>
      <c r="D167" s="245"/>
      <c r="E167" s="245"/>
      <c r="F167" s="245"/>
      <c r="G167" s="245"/>
      <c r="H167" s="245"/>
      <c r="I167" s="245"/>
      <c r="J167" s="245"/>
      <c r="K167" s="245"/>
      <c r="L167" s="245"/>
      <c r="M167" s="245"/>
      <c r="N167" s="245"/>
      <c r="O167" s="245"/>
      <c r="P167" s="245"/>
      <c r="Q167" s="245"/>
      <c r="R167" s="245"/>
      <c r="S167" s="245"/>
      <c r="T167" s="245"/>
      <c r="U167" s="246"/>
      <c r="V167" s="247" t="str">
        <f>'LE 02 (PROG)'!V269</f>
        <v>LE 02 OB 03 AC 25</v>
      </c>
      <c r="W167" s="248"/>
      <c r="X167" s="248"/>
      <c r="Y167" s="248"/>
      <c r="Z167" s="248"/>
      <c r="AA167" s="249"/>
      <c r="AB167" s="250">
        <f>'LE 02 (PROG)'!AB269</f>
        <v>1.5900000000000001E-3</v>
      </c>
      <c r="AC167" s="251"/>
      <c r="AD167" s="251"/>
      <c r="AE167" s="251"/>
      <c r="AF167" s="251"/>
      <c r="AG167" s="252"/>
      <c r="AH167" s="253">
        <f>'LE 02 (PROG)'!AL269</f>
        <v>8</v>
      </c>
      <c r="AI167" s="254"/>
      <c r="AJ167" s="254"/>
      <c r="AK167" s="254"/>
      <c r="AL167" s="254"/>
      <c r="AM167" s="255"/>
      <c r="AN167" s="256">
        <f>'LE 02 (PROG)'!AL270</f>
        <v>6</v>
      </c>
      <c r="AO167" s="257"/>
      <c r="AP167" s="257"/>
      <c r="AQ167" s="257"/>
      <c r="AR167" s="257"/>
      <c r="AS167" s="258"/>
      <c r="AT167" s="259">
        <f t="shared" si="6"/>
        <v>0.75</v>
      </c>
      <c r="AU167" s="260"/>
      <c r="AV167" s="260"/>
      <c r="AW167" s="260"/>
      <c r="AX167" s="260"/>
      <c r="AY167" s="261"/>
      <c r="AZ167" s="262">
        <f t="shared" si="7"/>
        <v>0.159</v>
      </c>
      <c r="BA167" s="263"/>
      <c r="BB167" s="263"/>
      <c r="BC167" s="263"/>
      <c r="BD167" s="263"/>
      <c r="BE167" s="263"/>
      <c r="BF167" s="264"/>
      <c r="BG167" s="265">
        <f t="shared" si="8"/>
        <v>0.11924999999999999</v>
      </c>
      <c r="BH167" s="266"/>
      <c r="BI167" s="266"/>
      <c r="BJ167" s="266"/>
      <c r="BK167" s="266"/>
      <c r="BL167" s="266"/>
      <c r="BM167" s="267"/>
    </row>
    <row r="168" spans="1:65" ht="35.25" customHeight="1" x14ac:dyDescent="0.2">
      <c r="A168" s="37"/>
      <c r="B168" s="268" t="str">
        <f>'LE 02 (PROG)'!B271</f>
        <v>Realizar las reuniones de los comités, comisiones y grupos de trabajo institucionales: Comité de Archivos.</v>
      </c>
      <c r="C168" s="269"/>
      <c r="D168" s="269"/>
      <c r="E168" s="269"/>
      <c r="F168" s="269"/>
      <c r="G168" s="269"/>
      <c r="H168" s="269"/>
      <c r="I168" s="269"/>
      <c r="J168" s="269"/>
      <c r="K168" s="269"/>
      <c r="L168" s="269"/>
      <c r="M168" s="269"/>
      <c r="N168" s="269"/>
      <c r="O168" s="269"/>
      <c r="P168" s="269"/>
      <c r="Q168" s="269"/>
      <c r="R168" s="269"/>
      <c r="S168" s="269"/>
      <c r="T168" s="269"/>
      <c r="U168" s="270"/>
      <c r="V168" s="271" t="str">
        <f>'LE 02 (PROG)'!V271</f>
        <v>LE 02 OB 03 AC 26</v>
      </c>
      <c r="W168" s="272"/>
      <c r="X168" s="272"/>
      <c r="Y168" s="272"/>
      <c r="Z168" s="272"/>
      <c r="AA168" s="273"/>
      <c r="AB168" s="274">
        <f>'LE 02 (PROG)'!AB271</f>
        <v>7.1000000000000002E-4</v>
      </c>
      <c r="AC168" s="275"/>
      <c r="AD168" s="275"/>
      <c r="AE168" s="275"/>
      <c r="AF168" s="275"/>
      <c r="AG168" s="276"/>
      <c r="AH168" s="277">
        <f>'LE 02 (PROG)'!AL271</f>
        <v>4</v>
      </c>
      <c r="AI168" s="278"/>
      <c r="AJ168" s="278"/>
      <c r="AK168" s="278"/>
      <c r="AL168" s="278"/>
      <c r="AM168" s="279"/>
      <c r="AN168" s="280">
        <f>'LE 02 (PROG)'!AL272</f>
        <v>5</v>
      </c>
      <c r="AO168" s="281"/>
      <c r="AP168" s="281"/>
      <c r="AQ168" s="281"/>
      <c r="AR168" s="281"/>
      <c r="AS168" s="282"/>
      <c r="AT168" s="283">
        <f t="shared" si="6"/>
        <v>1.25</v>
      </c>
      <c r="AU168" s="284"/>
      <c r="AV168" s="284"/>
      <c r="AW168" s="284"/>
      <c r="AX168" s="284"/>
      <c r="AY168" s="285"/>
      <c r="AZ168" s="238">
        <f t="shared" si="7"/>
        <v>7.1000000000000008E-2</v>
      </c>
      <c r="BA168" s="239"/>
      <c r="BB168" s="239"/>
      <c r="BC168" s="239"/>
      <c r="BD168" s="239"/>
      <c r="BE168" s="239"/>
      <c r="BF168" s="240"/>
      <c r="BG168" s="241">
        <f t="shared" si="8"/>
        <v>8.8750000000000009E-2</v>
      </c>
      <c r="BH168" s="242"/>
      <c r="BI168" s="242"/>
      <c r="BJ168" s="242"/>
      <c r="BK168" s="242"/>
      <c r="BL168" s="242"/>
      <c r="BM168" s="243"/>
    </row>
    <row r="169" spans="1:65" ht="35.25" customHeight="1" x14ac:dyDescent="0.2">
      <c r="A169" s="37"/>
      <c r="B169" s="244" t="str">
        <f>'LE 02 (PROG)'!B273</f>
        <v>Realizar las reuniones de los comités, comisiones y grupos de trabajo institucionales: Comité de Compras.</v>
      </c>
      <c r="C169" s="245"/>
      <c r="D169" s="245"/>
      <c r="E169" s="245"/>
      <c r="F169" s="245"/>
      <c r="G169" s="245"/>
      <c r="H169" s="245"/>
      <c r="I169" s="245"/>
      <c r="J169" s="245"/>
      <c r="K169" s="245"/>
      <c r="L169" s="245"/>
      <c r="M169" s="245"/>
      <c r="N169" s="245"/>
      <c r="O169" s="245"/>
      <c r="P169" s="245"/>
      <c r="Q169" s="245"/>
      <c r="R169" s="245"/>
      <c r="S169" s="245"/>
      <c r="T169" s="245"/>
      <c r="U169" s="246"/>
      <c r="V169" s="247" t="str">
        <f>'LE 02 (PROG)'!V273</f>
        <v>LE 02 OB 03 AC 27</v>
      </c>
      <c r="W169" s="248"/>
      <c r="X169" s="248"/>
      <c r="Y169" s="248"/>
      <c r="Z169" s="248"/>
      <c r="AA169" s="249"/>
      <c r="AB169" s="250">
        <f>'LE 02 (PROG)'!AB273</f>
        <v>5.5900000000000004E-3</v>
      </c>
      <c r="AC169" s="251"/>
      <c r="AD169" s="251"/>
      <c r="AE169" s="251"/>
      <c r="AF169" s="251"/>
      <c r="AG169" s="252"/>
      <c r="AH169" s="253">
        <f>'LE 02 (PROG)'!AL273</f>
        <v>24</v>
      </c>
      <c r="AI169" s="254"/>
      <c r="AJ169" s="254"/>
      <c r="AK169" s="254"/>
      <c r="AL169" s="254"/>
      <c r="AM169" s="255"/>
      <c r="AN169" s="256">
        <f>'LE 02 (PROG)'!AL274</f>
        <v>23</v>
      </c>
      <c r="AO169" s="257"/>
      <c r="AP169" s="257"/>
      <c r="AQ169" s="257"/>
      <c r="AR169" s="257"/>
      <c r="AS169" s="258"/>
      <c r="AT169" s="259">
        <f t="shared" si="6"/>
        <v>0.95833333333333337</v>
      </c>
      <c r="AU169" s="260"/>
      <c r="AV169" s="260"/>
      <c r="AW169" s="260"/>
      <c r="AX169" s="260"/>
      <c r="AY169" s="261"/>
      <c r="AZ169" s="262">
        <f t="shared" si="7"/>
        <v>0.55900000000000005</v>
      </c>
      <c r="BA169" s="263"/>
      <c r="BB169" s="263"/>
      <c r="BC169" s="263"/>
      <c r="BD169" s="263"/>
      <c r="BE169" s="263"/>
      <c r="BF169" s="264"/>
      <c r="BG169" s="265">
        <f t="shared" si="8"/>
        <v>0.53570833333333334</v>
      </c>
      <c r="BH169" s="266"/>
      <c r="BI169" s="266"/>
      <c r="BJ169" s="266"/>
      <c r="BK169" s="266"/>
      <c r="BL169" s="266"/>
      <c r="BM169" s="267"/>
    </row>
    <row r="170" spans="1:65" ht="35.25" customHeight="1" x14ac:dyDescent="0.2">
      <c r="A170" s="37"/>
      <c r="B170" s="268" t="str">
        <f>'LE 02 (PROG)'!B275</f>
        <v>Realizar las reuniones de los comités, comisiones y grupos de trabajo institucionales: Comité de Conciliación.</v>
      </c>
      <c r="C170" s="269"/>
      <c r="D170" s="269"/>
      <c r="E170" s="269"/>
      <c r="F170" s="269"/>
      <c r="G170" s="269"/>
      <c r="H170" s="269"/>
      <c r="I170" s="269"/>
      <c r="J170" s="269"/>
      <c r="K170" s="269"/>
      <c r="L170" s="269"/>
      <c r="M170" s="269"/>
      <c r="N170" s="269"/>
      <c r="O170" s="269"/>
      <c r="P170" s="269"/>
      <c r="Q170" s="269"/>
      <c r="R170" s="269"/>
      <c r="S170" s="269"/>
      <c r="T170" s="269"/>
      <c r="U170" s="270"/>
      <c r="V170" s="271" t="str">
        <f>'LE 02 (PROG)'!V275</f>
        <v>LE 02 OB 03 AC 28</v>
      </c>
      <c r="W170" s="272"/>
      <c r="X170" s="272"/>
      <c r="Y170" s="272"/>
      <c r="Z170" s="272"/>
      <c r="AA170" s="273"/>
      <c r="AB170" s="274">
        <f>'LE 02 (PROG)'!AB275</f>
        <v>8.0000000000000004E-4</v>
      </c>
      <c r="AC170" s="275"/>
      <c r="AD170" s="275"/>
      <c r="AE170" s="275"/>
      <c r="AF170" s="275"/>
      <c r="AG170" s="276"/>
      <c r="AH170" s="277">
        <f>'LE 02 (PROG)'!AL275</f>
        <v>4</v>
      </c>
      <c r="AI170" s="278"/>
      <c r="AJ170" s="278"/>
      <c r="AK170" s="278"/>
      <c r="AL170" s="278"/>
      <c r="AM170" s="279"/>
      <c r="AN170" s="280">
        <f>'LE 02 (PROG)'!AL276</f>
        <v>2</v>
      </c>
      <c r="AO170" s="281"/>
      <c r="AP170" s="281"/>
      <c r="AQ170" s="281"/>
      <c r="AR170" s="281"/>
      <c r="AS170" s="282"/>
      <c r="AT170" s="283">
        <f t="shared" si="6"/>
        <v>0.5</v>
      </c>
      <c r="AU170" s="284"/>
      <c r="AV170" s="284"/>
      <c r="AW170" s="284"/>
      <c r="AX170" s="284"/>
      <c r="AY170" s="285"/>
      <c r="AZ170" s="238">
        <f t="shared" si="7"/>
        <v>0.08</v>
      </c>
      <c r="BA170" s="239"/>
      <c r="BB170" s="239"/>
      <c r="BC170" s="239"/>
      <c r="BD170" s="239"/>
      <c r="BE170" s="239"/>
      <c r="BF170" s="240"/>
      <c r="BG170" s="241">
        <f t="shared" si="8"/>
        <v>0.04</v>
      </c>
      <c r="BH170" s="242"/>
      <c r="BI170" s="242"/>
      <c r="BJ170" s="242"/>
      <c r="BK170" s="242"/>
      <c r="BL170" s="242"/>
      <c r="BM170" s="243"/>
    </row>
    <row r="171" spans="1:65" ht="35.25" customHeight="1" x14ac:dyDescent="0.2">
      <c r="A171" s="37"/>
      <c r="B171" s="244" t="str">
        <f>'LE 02 (PROG)'!B277</f>
        <v>Realizar las reuniones de los comités, comisiones y grupos de trabajo institucionales: Comité de Convivencia Laboral.</v>
      </c>
      <c r="C171" s="245"/>
      <c r="D171" s="245"/>
      <c r="E171" s="245"/>
      <c r="F171" s="245"/>
      <c r="G171" s="245"/>
      <c r="H171" s="245"/>
      <c r="I171" s="245"/>
      <c r="J171" s="245"/>
      <c r="K171" s="245"/>
      <c r="L171" s="245"/>
      <c r="M171" s="245"/>
      <c r="N171" s="245"/>
      <c r="O171" s="245"/>
      <c r="P171" s="245"/>
      <c r="Q171" s="245"/>
      <c r="R171" s="245"/>
      <c r="S171" s="245"/>
      <c r="T171" s="245"/>
      <c r="U171" s="246"/>
      <c r="V171" s="247" t="str">
        <f>'LE 02 (PROG)'!V277</f>
        <v>LE 02 OB 03 AC 29</v>
      </c>
      <c r="W171" s="248"/>
      <c r="X171" s="248"/>
      <c r="Y171" s="248"/>
      <c r="Z171" s="248"/>
      <c r="AA171" s="249"/>
      <c r="AB171" s="250">
        <f>'LE 02 (PROG)'!AB277</f>
        <v>2.4000000000000001E-4</v>
      </c>
      <c r="AC171" s="251"/>
      <c r="AD171" s="251"/>
      <c r="AE171" s="251"/>
      <c r="AF171" s="251"/>
      <c r="AG171" s="252"/>
      <c r="AH171" s="253">
        <f>'LE 02 (PROG)'!AL277</f>
        <v>3</v>
      </c>
      <c r="AI171" s="254"/>
      <c r="AJ171" s="254"/>
      <c r="AK171" s="254"/>
      <c r="AL171" s="254"/>
      <c r="AM171" s="255"/>
      <c r="AN171" s="256">
        <f>'LE 02 (PROG)'!AL278</f>
        <v>3</v>
      </c>
      <c r="AO171" s="257"/>
      <c r="AP171" s="257"/>
      <c r="AQ171" s="257"/>
      <c r="AR171" s="257"/>
      <c r="AS171" s="258"/>
      <c r="AT171" s="259">
        <f t="shared" si="6"/>
        <v>1</v>
      </c>
      <c r="AU171" s="260"/>
      <c r="AV171" s="260"/>
      <c r="AW171" s="260"/>
      <c r="AX171" s="260"/>
      <c r="AY171" s="261"/>
      <c r="AZ171" s="262">
        <f t="shared" si="7"/>
        <v>2.4E-2</v>
      </c>
      <c r="BA171" s="263"/>
      <c r="BB171" s="263"/>
      <c r="BC171" s="263"/>
      <c r="BD171" s="263"/>
      <c r="BE171" s="263"/>
      <c r="BF171" s="264"/>
      <c r="BG171" s="265">
        <f t="shared" si="8"/>
        <v>2.4E-2</v>
      </c>
      <c r="BH171" s="266"/>
      <c r="BI171" s="266"/>
      <c r="BJ171" s="266"/>
      <c r="BK171" s="266"/>
      <c r="BL171" s="266"/>
      <c r="BM171" s="267"/>
    </row>
    <row r="172" spans="1:65" ht="35.25" customHeight="1" x14ac:dyDescent="0.2">
      <c r="A172" s="37"/>
      <c r="B172" s="268" t="str">
        <f>'LE 02 (PROG)'!B279</f>
        <v>Realizar las reuniones de los comités, comisiones y grupos de trabajo institucionales: Comité de Emergencias.</v>
      </c>
      <c r="C172" s="269"/>
      <c r="D172" s="269"/>
      <c r="E172" s="269"/>
      <c r="F172" s="269"/>
      <c r="G172" s="269"/>
      <c r="H172" s="269"/>
      <c r="I172" s="269"/>
      <c r="J172" s="269"/>
      <c r="K172" s="269"/>
      <c r="L172" s="269"/>
      <c r="M172" s="269"/>
      <c r="N172" s="269"/>
      <c r="O172" s="269"/>
      <c r="P172" s="269"/>
      <c r="Q172" s="269"/>
      <c r="R172" s="269"/>
      <c r="S172" s="269"/>
      <c r="T172" s="269"/>
      <c r="U172" s="270"/>
      <c r="V172" s="271" t="str">
        <f>'LE 02 (PROG)'!V279</f>
        <v>LE 02 OB 03 AC 30</v>
      </c>
      <c r="W172" s="272"/>
      <c r="X172" s="272"/>
      <c r="Y172" s="272"/>
      <c r="Z172" s="272"/>
      <c r="AA172" s="273"/>
      <c r="AB172" s="274">
        <f>'LE 02 (PROG)'!AB279</f>
        <v>1.3699999999999999E-3</v>
      </c>
      <c r="AC172" s="275"/>
      <c r="AD172" s="275"/>
      <c r="AE172" s="275"/>
      <c r="AF172" s="275"/>
      <c r="AG172" s="276"/>
      <c r="AH172" s="277">
        <f>'LE 02 (PROG)'!AL279</f>
        <v>4</v>
      </c>
      <c r="AI172" s="278"/>
      <c r="AJ172" s="278"/>
      <c r="AK172" s="278"/>
      <c r="AL172" s="278"/>
      <c r="AM172" s="279"/>
      <c r="AN172" s="280">
        <f>'LE 02 (PROG)'!AL280</f>
        <v>4</v>
      </c>
      <c r="AO172" s="281"/>
      <c r="AP172" s="281"/>
      <c r="AQ172" s="281"/>
      <c r="AR172" s="281"/>
      <c r="AS172" s="282"/>
      <c r="AT172" s="283">
        <f t="shared" si="6"/>
        <v>1</v>
      </c>
      <c r="AU172" s="284"/>
      <c r="AV172" s="284"/>
      <c r="AW172" s="284"/>
      <c r="AX172" s="284"/>
      <c r="AY172" s="285"/>
      <c r="AZ172" s="238">
        <f t="shared" si="7"/>
        <v>0.13699999999999998</v>
      </c>
      <c r="BA172" s="239"/>
      <c r="BB172" s="239"/>
      <c r="BC172" s="239"/>
      <c r="BD172" s="239"/>
      <c r="BE172" s="239"/>
      <c r="BF172" s="240"/>
      <c r="BG172" s="241">
        <f t="shared" si="8"/>
        <v>0.13699999999999998</v>
      </c>
      <c r="BH172" s="242"/>
      <c r="BI172" s="242"/>
      <c r="BJ172" s="242"/>
      <c r="BK172" s="242"/>
      <c r="BL172" s="242"/>
      <c r="BM172" s="243"/>
    </row>
    <row r="173" spans="1:65" ht="35.25" customHeight="1" x14ac:dyDescent="0.2">
      <c r="A173" s="37"/>
      <c r="B173" s="244" t="str">
        <f>'LE 02 (PROG)'!B281</f>
        <v>Realizar las reuniones de los comités, comisiones y grupos de trabajo institucionales: Comité de Ética.</v>
      </c>
      <c r="C173" s="245"/>
      <c r="D173" s="245"/>
      <c r="E173" s="245"/>
      <c r="F173" s="245"/>
      <c r="G173" s="245"/>
      <c r="H173" s="245"/>
      <c r="I173" s="245"/>
      <c r="J173" s="245"/>
      <c r="K173" s="245"/>
      <c r="L173" s="245"/>
      <c r="M173" s="245"/>
      <c r="N173" s="245"/>
      <c r="O173" s="245"/>
      <c r="P173" s="245"/>
      <c r="Q173" s="245"/>
      <c r="R173" s="245"/>
      <c r="S173" s="245"/>
      <c r="T173" s="245"/>
      <c r="U173" s="246"/>
      <c r="V173" s="247" t="str">
        <f>'LE 02 (PROG)'!V281</f>
        <v>LE 02 OB 03 AC 31</v>
      </c>
      <c r="W173" s="248"/>
      <c r="X173" s="248"/>
      <c r="Y173" s="248"/>
      <c r="Z173" s="248"/>
      <c r="AA173" s="249"/>
      <c r="AB173" s="250">
        <f>'LE 02 (PROG)'!AB281</f>
        <v>1.9E-3</v>
      </c>
      <c r="AC173" s="251"/>
      <c r="AD173" s="251"/>
      <c r="AE173" s="251"/>
      <c r="AF173" s="251"/>
      <c r="AG173" s="252"/>
      <c r="AH173" s="253">
        <f>'LE 02 (PROG)'!AL281</f>
        <v>8</v>
      </c>
      <c r="AI173" s="254"/>
      <c r="AJ173" s="254"/>
      <c r="AK173" s="254"/>
      <c r="AL173" s="254"/>
      <c r="AM173" s="255"/>
      <c r="AN173" s="256">
        <f>'LE 02 (PROG)'!AL282</f>
        <v>5</v>
      </c>
      <c r="AO173" s="257"/>
      <c r="AP173" s="257"/>
      <c r="AQ173" s="257"/>
      <c r="AR173" s="257"/>
      <c r="AS173" s="258"/>
      <c r="AT173" s="259">
        <f t="shared" si="6"/>
        <v>0.625</v>
      </c>
      <c r="AU173" s="260"/>
      <c r="AV173" s="260"/>
      <c r="AW173" s="260"/>
      <c r="AX173" s="260"/>
      <c r="AY173" s="261"/>
      <c r="AZ173" s="262">
        <f t="shared" si="7"/>
        <v>0.19</v>
      </c>
      <c r="BA173" s="263"/>
      <c r="BB173" s="263"/>
      <c r="BC173" s="263"/>
      <c r="BD173" s="263"/>
      <c r="BE173" s="263"/>
      <c r="BF173" s="264"/>
      <c r="BG173" s="265">
        <f t="shared" si="8"/>
        <v>0.11874999999999999</v>
      </c>
      <c r="BH173" s="266"/>
      <c r="BI173" s="266"/>
      <c r="BJ173" s="266"/>
      <c r="BK173" s="266"/>
      <c r="BL173" s="266"/>
      <c r="BM173" s="267"/>
    </row>
    <row r="174" spans="1:65" ht="35.25" customHeight="1" x14ac:dyDescent="0.2">
      <c r="A174" s="37"/>
      <c r="B174" s="268" t="str">
        <f>'LE 02 (PROG)'!B283</f>
        <v>Realizar las reuniones de los comités, comisiones y grupos de trabajo institucionales: Comité de Farmacia y Tecnovigilancia.</v>
      </c>
      <c r="C174" s="269"/>
      <c r="D174" s="269"/>
      <c r="E174" s="269"/>
      <c r="F174" s="269"/>
      <c r="G174" s="269"/>
      <c r="H174" s="269"/>
      <c r="I174" s="269"/>
      <c r="J174" s="269"/>
      <c r="K174" s="269"/>
      <c r="L174" s="269"/>
      <c r="M174" s="269"/>
      <c r="N174" s="269"/>
      <c r="O174" s="269"/>
      <c r="P174" s="269"/>
      <c r="Q174" s="269"/>
      <c r="R174" s="269"/>
      <c r="S174" s="269"/>
      <c r="T174" s="269"/>
      <c r="U174" s="270"/>
      <c r="V174" s="271" t="str">
        <f>'LE 02 (PROG)'!V283</f>
        <v>LE 02 OB 03 AC 32</v>
      </c>
      <c r="W174" s="272"/>
      <c r="X174" s="272"/>
      <c r="Y174" s="272"/>
      <c r="Z174" s="272"/>
      <c r="AA174" s="273"/>
      <c r="AB174" s="274">
        <f>'LE 02 (PROG)'!AB283</f>
        <v>2.7499999999999998E-3</v>
      </c>
      <c r="AC174" s="275"/>
      <c r="AD174" s="275"/>
      <c r="AE174" s="275"/>
      <c r="AF174" s="275"/>
      <c r="AG174" s="276"/>
      <c r="AH174" s="277">
        <f>'LE 02 (PROG)'!AL283</f>
        <v>8</v>
      </c>
      <c r="AI174" s="278"/>
      <c r="AJ174" s="278"/>
      <c r="AK174" s="278"/>
      <c r="AL174" s="278"/>
      <c r="AM174" s="279"/>
      <c r="AN174" s="280">
        <f>'LE 02 (PROG)'!AL284</f>
        <v>3</v>
      </c>
      <c r="AO174" s="281"/>
      <c r="AP174" s="281"/>
      <c r="AQ174" s="281"/>
      <c r="AR174" s="281"/>
      <c r="AS174" s="282"/>
      <c r="AT174" s="283">
        <f t="shared" si="6"/>
        <v>0.375</v>
      </c>
      <c r="AU174" s="284"/>
      <c r="AV174" s="284"/>
      <c r="AW174" s="284"/>
      <c r="AX174" s="284"/>
      <c r="AY174" s="285"/>
      <c r="AZ174" s="238">
        <f t="shared" si="7"/>
        <v>0.27499999999999997</v>
      </c>
      <c r="BA174" s="239"/>
      <c r="BB174" s="239"/>
      <c r="BC174" s="239"/>
      <c r="BD174" s="239"/>
      <c r="BE174" s="239"/>
      <c r="BF174" s="240"/>
      <c r="BG174" s="241">
        <f t="shared" si="8"/>
        <v>0.10312500000000001</v>
      </c>
      <c r="BH174" s="242"/>
      <c r="BI174" s="242"/>
      <c r="BJ174" s="242"/>
      <c r="BK174" s="242"/>
      <c r="BL174" s="242"/>
      <c r="BM174" s="243"/>
    </row>
    <row r="175" spans="1:65" ht="35.25" customHeight="1" x14ac:dyDescent="0.2">
      <c r="A175" s="37"/>
      <c r="B175" s="244" t="str">
        <f>'LE 02 (PROG)'!B285</f>
        <v>Realizar las reuniones de los comités, comisiones y grupos de trabajo institucionales: Comité de Glosas.</v>
      </c>
      <c r="C175" s="245"/>
      <c r="D175" s="245"/>
      <c r="E175" s="245"/>
      <c r="F175" s="245"/>
      <c r="G175" s="245"/>
      <c r="H175" s="245"/>
      <c r="I175" s="245"/>
      <c r="J175" s="245"/>
      <c r="K175" s="245"/>
      <c r="L175" s="245"/>
      <c r="M175" s="245"/>
      <c r="N175" s="245"/>
      <c r="O175" s="245"/>
      <c r="P175" s="245"/>
      <c r="Q175" s="245"/>
      <c r="R175" s="245"/>
      <c r="S175" s="245"/>
      <c r="T175" s="245"/>
      <c r="U175" s="246"/>
      <c r="V175" s="247" t="str">
        <f>'LE 02 (PROG)'!V285</f>
        <v>LE 02 OB 03 AC 33</v>
      </c>
      <c r="W175" s="248"/>
      <c r="X175" s="248"/>
      <c r="Y175" s="248"/>
      <c r="Z175" s="248"/>
      <c r="AA175" s="249"/>
      <c r="AB175" s="250">
        <f>'LE 02 (PROG)'!AB285</f>
        <v>3.5400000000000002E-3</v>
      </c>
      <c r="AC175" s="251"/>
      <c r="AD175" s="251"/>
      <c r="AE175" s="251"/>
      <c r="AF175" s="251"/>
      <c r="AG175" s="252"/>
      <c r="AH175" s="253">
        <f>'LE 02 (PROG)'!AL285</f>
        <v>8</v>
      </c>
      <c r="AI175" s="254"/>
      <c r="AJ175" s="254"/>
      <c r="AK175" s="254"/>
      <c r="AL175" s="254"/>
      <c r="AM175" s="255"/>
      <c r="AN175" s="256">
        <f>'LE 02 (PROG)'!AL286</f>
        <v>4</v>
      </c>
      <c r="AO175" s="257"/>
      <c r="AP175" s="257"/>
      <c r="AQ175" s="257"/>
      <c r="AR175" s="257"/>
      <c r="AS175" s="258"/>
      <c r="AT175" s="259">
        <f t="shared" si="6"/>
        <v>0.5</v>
      </c>
      <c r="AU175" s="260"/>
      <c r="AV175" s="260"/>
      <c r="AW175" s="260"/>
      <c r="AX175" s="260"/>
      <c r="AY175" s="261"/>
      <c r="AZ175" s="262">
        <f t="shared" si="7"/>
        <v>0.35400000000000004</v>
      </c>
      <c r="BA175" s="263"/>
      <c r="BB175" s="263"/>
      <c r="BC175" s="263"/>
      <c r="BD175" s="263"/>
      <c r="BE175" s="263"/>
      <c r="BF175" s="264"/>
      <c r="BG175" s="265">
        <f t="shared" si="8"/>
        <v>0.17700000000000002</v>
      </c>
      <c r="BH175" s="266"/>
      <c r="BI175" s="266"/>
      <c r="BJ175" s="266"/>
      <c r="BK175" s="266"/>
      <c r="BL175" s="266"/>
      <c r="BM175" s="267"/>
    </row>
    <row r="176" spans="1:65" ht="35.25" customHeight="1" x14ac:dyDescent="0.2">
      <c r="A176" s="37"/>
      <c r="B176" s="268" t="str">
        <f>'LE 02 (PROG)'!B287</f>
        <v>Realizar las reuniones de los comités, comisiones y grupos de trabajo institucionales: Comité de Hstorias Clínicas.</v>
      </c>
      <c r="C176" s="269"/>
      <c r="D176" s="269"/>
      <c r="E176" s="269"/>
      <c r="F176" s="269"/>
      <c r="G176" s="269"/>
      <c r="H176" s="269"/>
      <c r="I176" s="269"/>
      <c r="J176" s="269"/>
      <c r="K176" s="269"/>
      <c r="L176" s="269"/>
      <c r="M176" s="269"/>
      <c r="N176" s="269"/>
      <c r="O176" s="269"/>
      <c r="P176" s="269"/>
      <c r="Q176" s="269"/>
      <c r="R176" s="269"/>
      <c r="S176" s="269"/>
      <c r="T176" s="269"/>
      <c r="U176" s="270"/>
      <c r="V176" s="271" t="str">
        <f>'LE 02 (PROG)'!V287</f>
        <v>LE 02 OB 03 AC 34</v>
      </c>
      <c r="W176" s="272"/>
      <c r="X176" s="272"/>
      <c r="Y176" s="272"/>
      <c r="Z176" s="272"/>
      <c r="AA176" s="273"/>
      <c r="AB176" s="274">
        <f>'LE 02 (PROG)'!AB287</f>
        <v>1.0399999999999999E-3</v>
      </c>
      <c r="AC176" s="275"/>
      <c r="AD176" s="275"/>
      <c r="AE176" s="275"/>
      <c r="AF176" s="275"/>
      <c r="AG176" s="276"/>
      <c r="AH176" s="277">
        <f>'LE 02 (PROG)'!AL287</f>
        <v>4</v>
      </c>
      <c r="AI176" s="278"/>
      <c r="AJ176" s="278"/>
      <c r="AK176" s="278"/>
      <c r="AL176" s="278"/>
      <c r="AM176" s="279"/>
      <c r="AN176" s="280">
        <f>'LE 02 (PROG)'!AL288</f>
        <v>4</v>
      </c>
      <c r="AO176" s="281"/>
      <c r="AP176" s="281"/>
      <c r="AQ176" s="281"/>
      <c r="AR176" s="281"/>
      <c r="AS176" s="282"/>
      <c r="AT176" s="283">
        <f t="shared" si="6"/>
        <v>1</v>
      </c>
      <c r="AU176" s="284"/>
      <c r="AV176" s="284"/>
      <c r="AW176" s="284"/>
      <c r="AX176" s="284"/>
      <c r="AY176" s="285"/>
      <c r="AZ176" s="238">
        <f t="shared" si="7"/>
        <v>0.104</v>
      </c>
      <c r="BA176" s="239"/>
      <c r="BB176" s="239"/>
      <c r="BC176" s="239"/>
      <c r="BD176" s="239"/>
      <c r="BE176" s="239"/>
      <c r="BF176" s="240"/>
      <c r="BG176" s="241">
        <f t="shared" si="8"/>
        <v>0.104</v>
      </c>
      <c r="BH176" s="242"/>
      <c r="BI176" s="242"/>
      <c r="BJ176" s="242"/>
      <c r="BK176" s="242"/>
      <c r="BL176" s="242"/>
      <c r="BM176" s="243"/>
    </row>
    <row r="177" spans="1:65" ht="35.25" customHeight="1" x14ac:dyDescent="0.2">
      <c r="A177" s="37"/>
      <c r="B177" s="244" t="str">
        <f>'LE 02 (PROG)'!B289</f>
        <v>Realizar las reuniones de los comités, comisiones y grupos de trabajo institucionales: Comité de Promoción y Prevención.</v>
      </c>
      <c r="C177" s="245"/>
      <c r="D177" s="245"/>
      <c r="E177" s="245"/>
      <c r="F177" s="245"/>
      <c r="G177" s="245"/>
      <c r="H177" s="245"/>
      <c r="I177" s="245"/>
      <c r="J177" s="245"/>
      <c r="K177" s="245"/>
      <c r="L177" s="245"/>
      <c r="M177" s="245"/>
      <c r="N177" s="245"/>
      <c r="O177" s="245"/>
      <c r="P177" s="245"/>
      <c r="Q177" s="245"/>
      <c r="R177" s="245"/>
      <c r="S177" s="245"/>
      <c r="T177" s="245"/>
      <c r="U177" s="246"/>
      <c r="V177" s="247" t="str">
        <f>'LE 02 (PROG)'!V289</f>
        <v>LE 02 OB 03 AC 35</v>
      </c>
      <c r="W177" s="248"/>
      <c r="X177" s="248"/>
      <c r="Y177" s="248"/>
      <c r="Z177" s="248"/>
      <c r="AA177" s="249"/>
      <c r="AB177" s="250">
        <f>'LE 02 (PROG)'!AB289</f>
        <v>2.3E-3</v>
      </c>
      <c r="AC177" s="251"/>
      <c r="AD177" s="251"/>
      <c r="AE177" s="251"/>
      <c r="AF177" s="251"/>
      <c r="AG177" s="252"/>
      <c r="AH177" s="253">
        <f>'LE 02 (PROG)'!AL289</f>
        <v>7</v>
      </c>
      <c r="AI177" s="254"/>
      <c r="AJ177" s="254"/>
      <c r="AK177" s="254"/>
      <c r="AL177" s="254"/>
      <c r="AM177" s="255"/>
      <c r="AN177" s="256">
        <f>'LE 02 (PROG)'!AL290</f>
        <v>7</v>
      </c>
      <c r="AO177" s="257"/>
      <c r="AP177" s="257"/>
      <c r="AQ177" s="257"/>
      <c r="AR177" s="257"/>
      <c r="AS177" s="258"/>
      <c r="AT177" s="259">
        <f t="shared" si="6"/>
        <v>1</v>
      </c>
      <c r="AU177" s="260"/>
      <c r="AV177" s="260"/>
      <c r="AW177" s="260"/>
      <c r="AX177" s="260"/>
      <c r="AY177" s="261"/>
      <c r="AZ177" s="262">
        <f t="shared" si="7"/>
        <v>0.22999999999999998</v>
      </c>
      <c r="BA177" s="263"/>
      <c r="BB177" s="263"/>
      <c r="BC177" s="263"/>
      <c r="BD177" s="263"/>
      <c r="BE177" s="263"/>
      <c r="BF177" s="264"/>
      <c r="BG177" s="265">
        <f t="shared" si="8"/>
        <v>0.22999999999999998</v>
      </c>
      <c r="BH177" s="266"/>
      <c r="BI177" s="266"/>
      <c r="BJ177" s="266"/>
      <c r="BK177" s="266"/>
      <c r="BL177" s="266"/>
      <c r="BM177" s="267"/>
    </row>
    <row r="178" spans="1:65" ht="35.25" customHeight="1" x14ac:dyDescent="0.2">
      <c r="A178" s="37"/>
      <c r="B178" s="268" t="str">
        <f>'LE 02 (PROG)'!B291</f>
        <v>Realizar las reuniones de los comités, comisiones y grupos de trabajo institucionales: Comité de Sostenibilidad Contable.</v>
      </c>
      <c r="C178" s="269"/>
      <c r="D178" s="269"/>
      <c r="E178" s="269"/>
      <c r="F178" s="269"/>
      <c r="G178" s="269"/>
      <c r="H178" s="269"/>
      <c r="I178" s="269"/>
      <c r="J178" s="269"/>
      <c r="K178" s="269"/>
      <c r="L178" s="269"/>
      <c r="M178" s="269"/>
      <c r="N178" s="269"/>
      <c r="O178" s="269"/>
      <c r="P178" s="269"/>
      <c r="Q178" s="269"/>
      <c r="R178" s="269"/>
      <c r="S178" s="269"/>
      <c r="T178" s="269"/>
      <c r="U178" s="270"/>
      <c r="V178" s="271" t="str">
        <f>'LE 02 (PROG)'!V291</f>
        <v>LE 02 OB 03 AC 36</v>
      </c>
      <c r="W178" s="272"/>
      <c r="X178" s="272"/>
      <c r="Y178" s="272"/>
      <c r="Z178" s="272"/>
      <c r="AA178" s="273"/>
      <c r="AB178" s="274">
        <f>'LE 02 (PROG)'!AB291</f>
        <v>1.6299999999999999E-3</v>
      </c>
      <c r="AC178" s="275"/>
      <c r="AD178" s="275"/>
      <c r="AE178" s="275"/>
      <c r="AF178" s="275"/>
      <c r="AG178" s="276"/>
      <c r="AH178" s="277">
        <f>'LE 02 (PROG)'!AL291</f>
        <v>8</v>
      </c>
      <c r="AI178" s="278"/>
      <c r="AJ178" s="278"/>
      <c r="AK178" s="278"/>
      <c r="AL178" s="278"/>
      <c r="AM178" s="279"/>
      <c r="AN178" s="280">
        <f>'LE 02 (PROG)'!AL292</f>
        <v>6</v>
      </c>
      <c r="AO178" s="281"/>
      <c r="AP178" s="281"/>
      <c r="AQ178" s="281"/>
      <c r="AR178" s="281"/>
      <c r="AS178" s="282"/>
      <c r="AT178" s="283">
        <f t="shared" si="6"/>
        <v>0.75</v>
      </c>
      <c r="AU178" s="284"/>
      <c r="AV178" s="284"/>
      <c r="AW178" s="284"/>
      <c r="AX178" s="284"/>
      <c r="AY178" s="285"/>
      <c r="AZ178" s="238">
        <f t="shared" si="7"/>
        <v>0.16300000000000001</v>
      </c>
      <c r="BA178" s="239"/>
      <c r="BB178" s="239"/>
      <c r="BC178" s="239"/>
      <c r="BD178" s="239"/>
      <c r="BE178" s="239"/>
      <c r="BF178" s="240"/>
      <c r="BG178" s="241">
        <f t="shared" si="8"/>
        <v>0.12225000000000001</v>
      </c>
      <c r="BH178" s="242"/>
      <c r="BI178" s="242"/>
      <c r="BJ178" s="242"/>
      <c r="BK178" s="242"/>
      <c r="BL178" s="242"/>
      <c r="BM178" s="243"/>
    </row>
    <row r="179" spans="1:65" ht="35.25" customHeight="1" x14ac:dyDescent="0.2">
      <c r="A179" s="37"/>
      <c r="B179" s="244" t="str">
        <f>'LE 02 (PROG)'!B293</f>
        <v>Realizar las reuniones de los comités, comisiones y grupos de trabajo institucionales: Comité de Vigilancia Epidemiológica.</v>
      </c>
      <c r="C179" s="245"/>
      <c r="D179" s="245"/>
      <c r="E179" s="245"/>
      <c r="F179" s="245"/>
      <c r="G179" s="245"/>
      <c r="H179" s="245"/>
      <c r="I179" s="245"/>
      <c r="J179" s="245"/>
      <c r="K179" s="245"/>
      <c r="L179" s="245"/>
      <c r="M179" s="245"/>
      <c r="N179" s="245"/>
      <c r="O179" s="245"/>
      <c r="P179" s="245"/>
      <c r="Q179" s="245"/>
      <c r="R179" s="245"/>
      <c r="S179" s="245"/>
      <c r="T179" s="245"/>
      <c r="U179" s="246"/>
      <c r="V179" s="247" t="str">
        <f>'LE 02 (PROG)'!V293</f>
        <v>LE 02 OB 03 AC 37</v>
      </c>
      <c r="W179" s="248"/>
      <c r="X179" s="248"/>
      <c r="Y179" s="248"/>
      <c r="Z179" s="248"/>
      <c r="AA179" s="249"/>
      <c r="AB179" s="250">
        <f>'LE 02 (PROG)'!AB293</f>
        <v>3.96E-3</v>
      </c>
      <c r="AC179" s="251"/>
      <c r="AD179" s="251"/>
      <c r="AE179" s="251"/>
      <c r="AF179" s="251"/>
      <c r="AG179" s="252"/>
      <c r="AH179" s="253">
        <f>'LE 02 (PROG)'!AL293</f>
        <v>10</v>
      </c>
      <c r="AI179" s="254"/>
      <c r="AJ179" s="254"/>
      <c r="AK179" s="254"/>
      <c r="AL179" s="254"/>
      <c r="AM179" s="255"/>
      <c r="AN179" s="256">
        <f>'LE 02 (PROG)'!AL294</f>
        <v>9</v>
      </c>
      <c r="AO179" s="257"/>
      <c r="AP179" s="257"/>
      <c r="AQ179" s="257"/>
      <c r="AR179" s="257"/>
      <c r="AS179" s="258"/>
      <c r="AT179" s="259">
        <f t="shared" si="6"/>
        <v>0.9</v>
      </c>
      <c r="AU179" s="260"/>
      <c r="AV179" s="260"/>
      <c r="AW179" s="260"/>
      <c r="AX179" s="260"/>
      <c r="AY179" s="261"/>
      <c r="AZ179" s="262">
        <f t="shared" si="7"/>
        <v>0.39600000000000002</v>
      </c>
      <c r="BA179" s="263"/>
      <c r="BB179" s="263"/>
      <c r="BC179" s="263"/>
      <c r="BD179" s="263"/>
      <c r="BE179" s="263"/>
      <c r="BF179" s="264"/>
      <c r="BG179" s="265">
        <f t="shared" si="8"/>
        <v>0.35639999999999999</v>
      </c>
      <c r="BH179" s="266"/>
      <c r="BI179" s="266"/>
      <c r="BJ179" s="266"/>
      <c r="BK179" s="266"/>
      <c r="BL179" s="266"/>
      <c r="BM179" s="267"/>
    </row>
    <row r="180" spans="1:65" ht="35.25" customHeight="1" x14ac:dyDescent="0.2">
      <c r="A180" s="37"/>
      <c r="B180" s="268" t="str">
        <f>'LE 02 (PROG)'!B295</f>
        <v>Realizar las reuniones de los comités, comisiones y grupos de trabajo institucionales: Comité Directivo.</v>
      </c>
      <c r="C180" s="269"/>
      <c r="D180" s="269"/>
      <c r="E180" s="269"/>
      <c r="F180" s="269"/>
      <c r="G180" s="269"/>
      <c r="H180" s="269"/>
      <c r="I180" s="269"/>
      <c r="J180" s="269"/>
      <c r="K180" s="269"/>
      <c r="L180" s="269"/>
      <c r="M180" s="269"/>
      <c r="N180" s="269"/>
      <c r="O180" s="269"/>
      <c r="P180" s="269"/>
      <c r="Q180" s="269"/>
      <c r="R180" s="269"/>
      <c r="S180" s="269"/>
      <c r="T180" s="269"/>
      <c r="U180" s="270"/>
      <c r="V180" s="271" t="str">
        <f>'LE 02 (PROG)'!V295</f>
        <v>LE 02 OB 03 AC 38</v>
      </c>
      <c r="W180" s="272"/>
      <c r="X180" s="272"/>
      <c r="Y180" s="272"/>
      <c r="Z180" s="272"/>
      <c r="AA180" s="273"/>
      <c r="AB180" s="274">
        <f>'LE 02 (PROG)'!AB295</f>
        <v>5.1399999999999996E-3</v>
      </c>
      <c r="AC180" s="275"/>
      <c r="AD180" s="275"/>
      <c r="AE180" s="275"/>
      <c r="AF180" s="275"/>
      <c r="AG180" s="276"/>
      <c r="AH180" s="277">
        <f>'LE 02 (PROG)'!AL295</f>
        <v>12</v>
      </c>
      <c r="AI180" s="278"/>
      <c r="AJ180" s="278"/>
      <c r="AK180" s="278"/>
      <c r="AL180" s="278"/>
      <c r="AM180" s="279"/>
      <c r="AN180" s="280">
        <f>'LE 02 (PROG)'!AL296</f>
        <v>8</v>
      </c>
      <c r="AO180" s="281"/>
      <c r="AP180" s="281"/>
      <c r="AQ180" s="281"/>
      <c r="AR180" s="281"/>
      <c r="AS180" s="282"/>
      <c r="AT180" s="283">
        <f t="shared" si="6"/>
        <v>0.66666666666666663</v>
      </c>
      <c r="AU180" s="284"/>
      <c r="AV180" s="284"/>
      <c r="AW180" s="284"/>
      <c r="AX180" s="284"/>
      <c r="AY180" s="285"/>
      <c r="AZ180" s="238">
        <f t="shared" si="7"/>
        <v>0.51400000000000001</v>
      </c>
      <c r="BA180" s="239"/>
      <c r="BB180" s="239"/>
      <c r="BC180" s="239"/>
      <c r="BD180" s="239"/>
      <c r="BE180" s="239"/>
      <c r="BF180" s="240"/>
      <c r="BG180" s="241">
        <f t="shared" si="8"/>
        <v>0.34266666666666662</v>
      </c>
      <c r="BH180" s="242"/>
      <c r="BI180" s="242"/>
      <c r="BJ180" s="242"/>
      <c r="BK180" s="242"/>
      <c r="BL180" s="242"/>
      <c r="BM180" s="243"/>
    </row>
    <row r="181" spans="1:65" ht="35.25" customHeight="1" x14ac:dyDescent="0.2">
      <c r="A181" s="37"/>
      <c r="B181" s="244" t="str">
        <f>'LE 02 (PROG)'!B297</f>
        <v>Realizar las reuniones de los comités, comisiones y grupos de trabajo institucionales: Comité Operativo del MECI.</v>
      </c>
      <c r="C181" s="245"/>
      <c r="D181" s="245"/>
      <c r="E181" s="245"/>
      <c r="F181" s="245"/>
      <c r="G181" s="245"/>
      <c r="H181" s="245"/>
      <c r="I181" s="245"/>
      <c r="J181" s="245"/>
      <c r="K181" s="245"/>
      <c r="L181" s="245"/>
      <c r="M181" s="245"/>
      <c r="N181" s="245"/>
      <c r="O181" s="245"/>
      <c r="P181" s="245"/>
      <c r="Q181" s="245"/>
      <c r="R181" s="245"/>
      <c r="S181" s="245"/>
      <c r="T181" s="245"/>
      <c r="U181" s="246"/>
      <c r="V181" s="247" t="str">
        <f>'LE 02 (PROG)'!V297</f>
        <v>LE 02 OB 03 AC 39</v>
      </c>
      <c r="W181" s="248"/>
      <c r="X181" s="248"/>
      <c r="Y181" s="248"/>
      <c r="Z181" s="248"/>
      <c r="AA181" s="249"/>
      <c r="AB181" s="250">
        <f>'LE 02 (PROG)'!AB297</f>
        <v>3.7399999999999998E-3</v>
      </c>
      <c r="AC181" s="251"/>
      <c r="AD181" s="251"/>
      <c r="AE181" s="251"/>
      <c r="AF181" s="251"/>
      <c r="AG181" s="252"/>
      <c r="AH181" s="253">
        <f>'LE 02 (PROG)'!AL297</f>
        <v>8</v>
      </c>
      <c r="AI181" s="254"/>
      <c r="AJ181" s="254"/>
      <c r="AK181" s="254"/>
      <c r="AL181" s="254"/>
      <c r="AM181" s="255"/>
      <c r="AN181" s="256">
        <f>'LE 02 (PROG)'!AL298</f>
        <v>6</v>
      </c>
      <c r="AO181" s="257"/>
      <c r="AP181" s="257"/>
      <c r="AQ181" s="257"/>
      <c r="AR181" s="257"/>
      <c r="AS181" s="258"/>
      <c r="AT181" s="259">
        <f t="shared" si="6"/>
        <v>0.75</v>
      </c>
      <c r="AU181" s="260"/>
      <c r="AV181" s="260"/>
      <c r="AW181" s="260"/>
      <c r="AX181" s="260"/>
      <c r="AY181" s="261"/>
      <c r="AZ181" s="262">
        <f t="shared" si="7"/>
        <v>0.374</v>
      </c>
      <c r="BA181" s="263"/>
      <c r="BB181" s="263"/>
      <c r="BC181" s="263"/>
      <c r="BD181" s="263"/>
      <c r="BE181" s="263"/>
      <c r="BF181" s="264"/>
      <c r="BG181" s="265">
        <f t="shared" si="8"/>
        <v>0.28049999999999997</v>
      </c>
      <c r="BH181" s="266"/>
      <c r="BI181" s="266"/>
      <c r="BJ181" s="266"/>
      <c r="BK181" s="266"/>
      <c r="BL181" s="266"/>
      <c r="BM181" s="267"/>
    </row>
    <row r="182" spans="1:65" ht="35.25" customHeight="1" x14ac:dyDescent="0.2">
      <c r="A182" s="37"/>
      <c r="B182" s="268" t="str">
        <f>'LE 02 (PROG)'!B299</f>
        <v>Realizar las reuniones de los comités, comisiones y grupos de trabajo institucionales: Comité Paritario de Seguridad Laboral y Salud en el Trabajo.</v>
      </c>
      <c r="C182" s="269"/>
      <c r="D182" s="269"/>
      <c r="E182" s="269"/>
      <c r="F182" s="269"/>
      <c r="G182" s="269"/>
      <c r="H182" s="269"/>
      <c r="I182" s="269"/>
      <c r="J182" s="269"/>
      <c r="K182" s="269"/>
      <c r="L182" s="269"/>
      <c r="M182" s="269"/>
      <c r="N182" s="269"/>
      <c r="O182" s="269"/>
      <c r="P182" s="269"/>
      <c r="Q182" s="269"/>
      <c r="R182" s="269"/>
      <c r="S182" s="269"/>
      <c r="T182" s="269"/>
      <c r="U182" s="270"/>
      <c r="V182" s="271" t="str">
        <f>'LE 02 (PROG)'!V299</f>
        <v>LE 02 OB 03 AC 40</v>
      </c>
      <c r="W182" s="272"/>
      <c r="X182" s="272"/>
      <c r="Y182" s="272"/>
      <c r="Z182" s="272"/>
      <c r="AA182" s="273"/>
      <c r="AB182" s="274">
        <f>'LE 02 (PROG)'!AB299</f>
        <v>2.63E-3</v>
      </c>
      <c r="AC182" s="275"/>
      <c r="AD182" s="275"/>
      <c r="AE182" s="275"/>
      <c r="AF182" s="275"/>
      <c r="AG182" s="276"/>
      <c r="AH182" s="277">
        <f>'LE 02 (PROG)'!AL299</f>
        <v>12</v>
      </c>
      <c r="AI182" s="278"/>
      <c r="AJ182" s="278"/>
      <c r="AK182" s="278"/>
      <c r="AL182" s="278"/>
      <c r="AM182" s="279"/>
      <c r="AN182" s="280">
        <f>'LE 02 (PROG)'!AL300</f>
        <v>9</v>
      </c>
      <c r="AO182" s="281"/>
      <c r="AP182" s="281"/>
      <c r="AQ182" s="281"/>
      <c r="AR182" s="281"/>
      <c r="AS182" s="282"/>
      <c r="AT182" s="283">
        <f t="shared" si="6"/>
        <v>0.75</v>
      </c>
      <c r="AU182" s="284"/>
      <c r="AV182" s="284"/>
      <c r="AW182" s="284"/>
      <c r="AX182" s="284"/>
      <c r="AY182" s="285"/>
      <c r="AZ182" s="238">
        <f t="shared" si="7"/>
        <v>0.26300000000000001</v>
      </c>
      <c r="BA182" s="239"/>
      <c r="BB182" s="239"/>
      <c r="BC182" s="239"/>
      <c r="BD182" s="239"/>
      <c r="BE182" s="239"/>
      <c r="BF182" s="240"/>
      <c r="BG182" s="241">
        <f t="shared" si="8"/>
        <v>0.19724999999999998</v>
      </c>
      <c r="BH182" s="242"/>
      <c r="BI182" s="242"/>
      <c r="BJ182" s="242"/>
      <c r="BK182" s="242"/>
      <c r="BL182" s="242"/>
      <c r="BM182" s="243"/>
    </row>
    <row r="183" spans="1:65" ht="35.25" customHeight="1" x14ac:dyDescent="0.2">
      <c r="A183" s="37"/>
      <c r="B183" s="244" t="str">
        <f>'LE 02 (PROG)'!B301</f>
        <v>Realizar las reuniones de los comités, comisiones y grupos de trabajo institucionales: Grupo Formal de Trabajo de Control Interno Disciplinario.</v>
      </c>
      <c r="C183" s="245"/>
      <c r="D183" s="245"/>
      <c r="E183" s="245"/>
      <c r="F183" s="245"/>
      <c r="G183" s="245"/>
      <c r="H183" s="245"/>
      <c r="I183" s="245"/>
      <c r="J183" s="245"/>
      <c r="K183" s="245"/>
      <c r="L183" s="245"/>
      <c r="M183" s="245"/>
      <c r="N183" s="245"/>
      <c r="O183" s="245"/>
      <c r="P183" s="245"/>
      <c r="Q183" s="245"/>
      <c r="R183" s="245"/>
      <c r="S183" s="245"/>
      <c r="T183" s="245"/>
      <c r="U183" s="246"/>
      <c r="V183" s="247" t="str">
        <f>'LE 02 (PROG)'!V301</f>
        <v>LE 02 OB 03 AC 41</v>
      </c>
      <c r="W183" s="248"/>
      <c r="X183" s="248"/>
      <c r="Y183" s="248"/>
      <c r="Z183" s="248"/>
      <c r="AA183" s="249"/>
      <c r="AB183" s="250">
        <f>'LE 02 (PROG)'!AB301</f>
        <v>2.4499999999999999E-3</v>
      </c>
      <c r="AC183" s="251"/>
      <c r="AD183" s="251"/>
      <c r="AE183" s="251"/>
      <c r="AF183" s="251"/>
      <c r="AG183" s="252"/>
      <c r="AH183" s="253">
        <f>'LE 02 (PROG)'!AL301</f>
        <v>20</v>
      </c>
      <c r="AI183" s="254"/>
      <c r="AJ183" s="254"/>
      <c r="AK183" s="254"/>
      <c r="AL183" s="254"/>
      <c r="AM183" s="255"/>
      <c r="AN183" s="256">
        <f>'LE 02 (PROG)'!AL302</f>
        <v>14</v>
      </c>
      <c r="AO183" s="257"/>
      <c r="AP183" s="257"/>
      <c r="AQ183" s="257"/>
      <c r="AR183" s="257"/>
      <c r="AS183" s="258"/>
      <c r="AT183" s="259">
        <f t="shared" si="6"/>
        <v>0.7</v>
      </c>
      <c r="AU183" s="260"/>
      <c r="AV183" s="260"/>
      <c r="AW183" s="260"/>
      <c r="AX183" s="260"/>
      <c r="AY183" s="261"/>
      <c r="AZ183" s="262">
        <f t="shared" si="7"/>
        <v>0.245</v>
      </c>
      <c r="BA183" s="263"/>
      <c r="BB183" s="263"/>
      <c r="BC183" s="263"/>
      <c r="BD183" s="263"/>
      <c r="BE183" s="263"/>
      <c r="BF183" s="264"/>
      <c r="BG183" s="265">
        <f t="shared" si="8"/>
        <v>0.17149999999999999</v>
      </c>
      <c r="BH183" s="266"/>
      <c r="BI183" s="266"/>
      <c r="BJ183" s="266"/>
      <c r="BK183" s="266"/>
      <c r="BL183" s="266"/>
      <c r="BM183" s="267"/>
    </row>
    <row r="184" spans="1:65" ht="35.25" customHeight="1" x14ac:dyDescent="0.2">
      <c r="A184" s="37"/>
      <c r="B184" s="268" t="str">
        <f>'LE 02 (PROG)'!B303</f>
        <v>Realizar las reuniones de los comités, comisiones y grupos de trabajo institucionales: Grupo Administrativo de Gestión Ambiental y Sanitaria.</v>
      </c>
      <c r="C184" s="269"/>
      <c r="D184" s="269"/>
      <c r="E184" s="269"/>
      <c r="F184" s="269"/>
      <c r="G184" s="269"/>
      <c r="H184" s="269"/>
      <c r="I184" s="269"/>
      <c r="J184" s="269"/>
      <c r="K184" s="269"/>
      <c r="L184" s="269"/>
      <c r="M184" s="269"/>
      <c r="N184" s="269"/>
      <c r="O184" s="269"/>
      <c r="P184" s="269"/>
      <c r="Q184" s="269"/>
      <c r="R184" s="269"/>
      <c r="S184" s="269"/>
      <c r="T184" s="269"/>
      <c r="U184" s="270"/>
      <c r="V184" s="271" t="str">
        <f>'LE 02 (PROG)'!V303</f>
        <v>LE 02 OB 03 AC 42</v>
      </c>
      <c r="W184" s="272"/>
      <c r="X184" s="272"/>
      <c r="Y184" s="272"/>
      <c r="Z184" s="272"/>
      <c r="AA184" s="273"/>
      <c r="AB184" s="274">
        <f>'LE 02 (PROG)'!AB303</f>
        <v>1.8500000000000001E-3</v>
      </c>
      <c r="AC184" s="275"/>
      <c r="AD184" s="275"/>
      <c r="AE184" s="275"/>
      <c r="AF184" s="275"/>
      <c r="AG184" s="276"/>
      <c r="AH184" s="277">
        <f>'LE 02 (PROG)'!AL303</f>
        <v>4</v>
      </c>
      <c r="AI184" s="278"/>
      <c r="AJ184" s="278"/>
      <c r="AK184" s="278"/>
      <c r="AL184" s="278"/>
      <c r="AM184" s="279"/>
      <c r="AN184" s="280">
        <f>'LE 02 (PROG)'!AL304</f>
        <v>1</v>
      </c>
      <c r="AO184" s="281"/>
      <c r="AP184" s="281"/>
      <c r="AQ184" s="281"/>
      <c r="AR184" s="281"/>
      <c r="AS184" s="282"/>
      <c r="AT184" s="283">
        <f t="shared" si="6"/>
        <v>0.25</v>
      </c>
      <c r="AU184" s="284"/>
      <c r="AV184" s="284"/>
      <c r="AW184" s="284"/>
      <c r="AX184" s="284"/>
      <c r="AY184" s="285"/>
      <c r="AZ184" s="238">
        <f t="shared" si="7"/>
        <v>0.185</v>
      </c>
      <c r="BA184" s="239"/>
      <c r="BB184" s="239"/>
      <c r="BC184" s="239"/>
      <c r="BD184" s="239"/>
      <c r="BE184" s="239"/>
      <c r="BF184" s="240"/>
      <c r="BG184" s="241">
        <f t="shared" si="8"/>
        <v>4.6249999999999999E-2</v>
      </c>
      <c r="BH184" s="242"/>
      <c r="BI184" s="242"/>
      <c r="BJ184" s="242"/>
      <c r="BK184" s="242"/>
      <c r="BL184" s="242"/>
      <c r="BM184" s="243"/>
    </row>
    <row r="185" spans="1:65" ht="35.25" customHeight="1" x14ac:dyDescent="0.2">
      <c r="A185" s="37"/>
      <c r="B185" s="244" t="str">
        <f>'LE 02 (PROG)'!B305</f>
        <v>Realizar las reuniones de los comités, comisiones y grupos de trabajo institucionales: Grupo Primario de Calidad.</v>
      </c>
      <c r="C185" s="245"/>
      <c r="D185" s="245"/>
      <c r="E185" s="245"/>
      <c r="F185" s="245"/>
      <c r="G185" s="245"/>
      <c r="H185" s="245"/>
      <c r="I185" s="245"/>
      <c r="J185" s="245"/>
      <c r="K185" s="245"/>
      <c r="L185" s="245"/>
      <c r="M185" s="245"/>
      <c r="N185" s="245"/>
      <c r="O185" s="245"/>
      <c r="P185" s="245"/>
      <c r="Q185" s="245"/>
      <c r="R185" s="245"/>
      <c r="S185" s="245"/>
      <c r="T185" s="245"/>
      <c r="U185" s="246"/>
      <c r="V185" s="247" t="str">
        <f>'LE 02 (PROG)'!V305</f>
        <v>LE 02 OB 03 AC 43</v>
      </c>
      <c r="W185" s="248"/>
      <c r="X185" s="248"/>
      <c r="Y185" s="248"/>
      <c r="Z185" s="248"/>
      <c r="AA185" s="249"/>
      <c r="AB185" s="250">
        <f>'LE 02 (PROG)'!AB305</f>
        <v>5.4099999999999999E-3</v>
      </c>
      <c r="AC185" s="251"/>
      <c r="AD185" s="251"/>
      <c r="AE185" s="251"/>
      <c r="AF185" s="251"/>
      <c r="AG185" s="252"/>
      <c r="AH185" s="253">
        <f>'LE 02 (PROG)'!AL305</f>
        <v>12</v>
      </c>
      <c r="AI185" s="254"/>
      <c r="AJ185" s="254"/>
      <c r="AK185" s="254"/>
      <c r="AL185" s="254"/>
      <c r="AM185" s="255"/>
      <c r="AN185" s="256">
        <f>'LE 02 (PROG)'!AL306</f>
        <v>9</v>
      </c>
      <c r="AO185" s="257"/>
      <c r="AP185" s="257"/>
      <c r="AQ185" s="257"/>
      <c r="AR185" s="257"/>
      <c r="AS185" s="258"/>
      <c r="AT185" s="259">
        <f t="shared" si="6"/>
        <v>0.75</v>
      </c>
      <c r="AU185" s="260"/>
      <c r="AV185" s="260"/>
      <c r="AW185" s="260"/>
      <c r="AX185" s="260"/>
      <c r="AY185" s="261"/>
      <c r="AZ185" s="262">
        <f t="shared" si="7"/>
        <v>0.54100000000000004</v>
      </c>
      <c r="BA185" s="263"/>
      <c r="BB185" s="263"/>
      <c r="BC185" s="263"/>
      <c r="BD185" s="263"/>
      <c r="BE185" s="263"/>
      <c r="BF185" s="264"/>
      <c r="BG185" s="265">
        <f t="shared" si="8"/>
        <v>0.40575000000000006</v>
      </c>
      <c r="BH185" s="266"/>
      <c r="BI185" s="266"/>
      <c r="BJ185" s="266"/>
      <c r="BK185" s="266"/>
      <c r="BL185" s="266"/>
      <c r="BM185" s="267"/>
    </row>
    <row r="186" spans="1:65" ht="35.25" customHeight="1" x14ac:dyDescent="0.2">
      <c r="A186" s="37"/>
      <c r="B186" s="268" t="str">
        <f>'LE 02 (PROG)'!B307</f>
        <v>Formular planes de mejoramientos con base en las reuniones de los comités, comisiones y grupos de trabajo institucionales.</v>
      </c>
      <c r="C186" s="269"/>
      <c r="D186" s="269"/>
      <c r="E186" s="269"/>
      <c r="F186" s="269"/>
      <c r="G186" s="269"/>
      <c r="H186" s="269"/>
      <c r="I186" s="269"/>
      <c r="J186" s="269"/>
      <c r="K186" s="269"/>
      <c r="L186" s="269"/>
      <c r="M186" s="269"/>
      <c r="N186" s="269"/>
      <c r="O186" s="269"/>
      <c r="P186" s="269"/>
      <c r="Q186" s="269"/>
      <c r="R186" s="269"/>
      <c r="S186" s="269"/>
      <c r="T186" s="269"/>
      <c r="U186" s="270"/>
      <c r="V186" s="271" t="str">
        <f>'LE 02 (PROG)'!V307</f>
        <v>LE 02 OB 03 AC 44</v>
      </c>
      <c r="W186" s="272"/>
      <c r="X186" s="272"/>
      <c r="Y186" s="272"/>
      <c r="Z186" s="272"/>
      <c r="AA186" s="273"/>
      <c r="AB186" s="274">
        <f>'LE 02 (PROG)'!AB307</f>
        <v>2.017E-2</v>
      </c>
      <c r="AC186" s="275"/>
      <c r="AD186" s="275"/>
      <c r="AE186" s="275"/>
      <c r="AF186" s="275"/>
      <c r="AG186" s="276"/>
      <c r="AH186" s="277">
        <f>'LE 02 (PROG)'!AL307</f>
        <v>186</v>
      </c>
      <c r="AI186" s="278"/>
      <c r="AJ186" s="278"/>
      <c r="AK186" s="278"/>
      <c r="AL186" s="278"/>
      <c r="AM186" s="279"/>
      <c r="AN186" s="280">
        <f>'LE 02 (PROG)'!AL308</f>
        <v>214</v>
      </c>
      <c r="AO186" s="281"/>
      <c r="AP186" s="281"/>
      <c r="AQ186" s="281"/>
      <c r="AR186" s="281"/>
      <c r="AS186" s="282"/>
      <c r="AT186" s="283">
        <f t="shared" si="6"/>
        <v>1.1505376344086022</v>
      </c>
      <c r="AU186" s="284"/>
      <c r="AV186" s="284"/>
      <c r="AW186" s="284"/>
      <c r="AX186" s="284"/>
      <c r="AY186" s="285"/>
      <c r="AZ186" s="238">
        <f t="shared" si="7"/>
        <v>2.0169999999999999</v>
      </c>
      <c r="BA186" s="239"/>
      <c r="BB186" s="239"/>
      <c r="BC186" s="239"/>
      <c r="BD186" s="239"/>
      <c r="BE186" s="239"/>
      <c r="BF186" s="240"/>
      <c r="BG186" s="241">
        <f t="shared" si="8"/>
        <v>2.3206344086021504</v>
      </c>
      <c r="BH186" s="242"/>
      <c r="BI186" s="242"/>
      <c r="BJ186" s="242"/>
      <c r="BK186" s="242"/>
      <c r="BL186" s="242"/>
      <c r="BM186" s="243"/>
    </row>
    <row r="187" spans="1:65" ht="35.25" customHeight="1" x14ac:dyDescent="0.2">
      <c r="A187" s="37"/>
      <c r="B187" s="244" t="str">
        <f>'LE 02 (PROG)'!B309</f>
        <v>Ejecutar las actividades contenidas en los planes de mejoramiento derivados de las reuniones de los comités, comisiones y grupos de trabajo institucionales.</v>
      </c>
      <c r="C187" s="245"/>
      <c r="D187" s="245"/>
      <c r="E187" s="245"/>
      <c r="F187" s="245"/>
      <c r="G187" s="245"/>
      <c r="H187" s="245"/>
      <c r="I187" s="245"/>
      <c r="J187" s="245"/>
      <c r="K187" s="245"/>
      <c r="L187" s="245"/>
      <c r="M187" s="245"/>
      <c r="N187" s="245"/>
      <c r="O187" s="245"/>
      <c r="P187" s="245"/>
      <c r="Q187" s="245"/>
      <c r="R187" s="245"/>
      <c r="S187" s="245"/>
      <c r="T187" s="245"/>
      <c r="U187" s="246"/>
      <c r="V187" s="247" t="str">
        <f>'LE 02 (PROG)'!V309</f>
        <v>LE 02 OB 03 AC 45</v>
      </c>
      <c r="W187" s="248"/>
      <c r="X187" s="248"/>
      <c r="Y187" s="248"/>
      <c r="Z187" s="248"/>
      <c r="AA187" s="249"/>
      <c r="AB187" s="250">
        <f>'LE 02 (PROG)'!AB309</f>
        <v>1.2099999999999999E-3</v>
      </c>
      <c r="AC187" s="251"/>
      <c r="AD187" s="251"/>
      <c r="AE187" s="251"/>
      <c r="AF187" s="251"/>
      <c r="AG187" s="252"/>
      <c r="AH187" s="253">
        <f>'LE 02 (PROG)'!AL309</f>
        <v>2</v>
      </c>
      <c r="AI187" s="254"/>
      <c r="AJ187" s="254"/>
      <c r="AK187" s="254"/>
      <c r="AL187" s="254"/>
      <c r="AM187" s="255"/>
      <c r="AN187" s="256">
        <f>'LE 02 (PROG)'!AL310</f>
        <v>0.98399999999999999</v>
      </c>
      <c r="AO187" s="257"/>
      <c r="AP187" s="257"/>
      <c r="AQ187" s="257"/>
      <c r="AR187" s="257"/>
      <c r="AS187" s="258"/>
      <c r="AT187" s="259">
        <f t="shared" si="6"/>
        <v>0.49199999999999999</v>
      </c>
      <c r="AU187" s="260"/>
      <c r="AV187" s="260"/>
      <c r="AW187" s="260"/>
      <c r="AX187" s="260"/>
      <c r="AY187" s="261"/>
      <c r="AZ187" s="262">
        <f t="shared" si="7"/>
        <v>0.121</v>
      </c>
      <c r="BA187" s="263"/>
      <c r="BB187" s="263"/>
      <c r="BC187" s="263"/>
      <c r="BD187" s="263"/>
      <c r="BE187" s="263"/>
      <c r="BF187" s="264"/>
      <c r="BG187" s="265">
        <f t="shared" si="8"/>
        <v>5.9532000000000002E-2</v>
      </c>
      <c r="BH187" s="266"/>
      <c r="BI187" s="266"/>
      <c r="BJ187" s="266"/>
      <c r="BK187" s="266"/>
      <c r="BL187" s="266"/>
      <c r="BM187" s="267"/>
    </row>
    <row r="188" spans="1:65" ht="35.25" customHeight="1" x14ac:dyDescent="0.2">
      <c r="A188" s="37"/>
      <c r="B188" s="268" t="str">
        <f>'LE 02 (PROG)'!B311</f>
        <v>Realizar seguimiento a la ejecución de los planes de mejoramiento formulados.</v>
      </c>
      <c r="C188" s="269"/>
      <c r="D188" s="269"/>
      <c r="E188" s="269"/>
      <c r="F188" s="269"/>
      <c r="G188" s="269"/>
      <c r="H188" s="269"/>
      <c r="I188" s="269"/>
      <c r="J188" s="269"/>
      <c r="K188" s="269"/>
      <c r="L188" s="269"/>
      <c r="M188" s="269"/>
      <c r="N188" s="269"/>
      <c r="O188" s="269"/>
      <c r="P188" s="269"/>
      <c r="Q188" s="269"/>
      <c r="R188" s="269"/>
      <c r="S188" s="269"/>
      <c r="T188" s="269"/>
      <c r="U188" s="270"/>
      <c r="V188" s="271" t="str">
        <f>'LE 02 (PROG)'!V311</f>
        <v>LE 02 OB 03 AC 46</v>
      </c>
      <c r="W188" s="272"/>
      <c r="X188" s="272"/>
      <c r="Y188" s="272"/>
      <c r="Z188" s="272"/>
      <c r="AA188" s="273"/>
      <c r="AB188" s="274">
        <f>'LE 02 (PROG)'!AB311</f>
        <v>1.7780000000000001E-2</v>
      </c>
      <c r="AC188" s="275"/>
      <c r="AD188" s="275"/>
      <c r="AE188" s="275"/>
      <c r="AF188" s="275"/>
      <c r="AG188" s="276"/>
      <c r="AH188" s="277">
        <f>'LE 02 (PROG)'!AL311</f>
        <v>174</v>
      </c>
      <c r="AI188" s="278"/>
      <c r="AJ188" s="278"/>
      <c r="AK188" s="278"/>
      <c r="AL188" s="278"/>
      <c r="AM188" s="279"/>
      <c r="AN188" s="280">
        <f>'LE 02 (PROG)'!AL312</f>
        <v>164</v>
      </c>
      <c r="AO188" s="281"/>
      <c r="AP188" s="281"/>
      <c r="AQ188" s="281"/>
      <c r="AR188" s="281"/>
      <c r="AS188" s="282"/>
      <c r="AT188" s="283">
        <f t="shared" si="6"/>
        <v>0.94252873563218387</v>
      </c>
      <c r="AU188" s="284"/>
      <c r="AV188" s="284"/>
      <c r="AW188" s="284"/>
      <c r="AX188" s="284"/>
      <c r="AY188" s="285"/>
      <c r="AZ188" s="238">
        <f t="shared" si="7"/>
        <v>1.778</v>
      </c>
      <c r="BA188" s="239"/>
      <c r="BB188" s="239"/>
      <c r="BC188" s="239"/>
      <c r="BD188" s="239"/>
      <c r="BE188" s="239"/>
      <c r="BF188" s="240"/>
      <c r="BG188" s="241">
        <f t="shared" si="8"/>
        <v>1.675816091954023</v>
      </c>
      <c r="BH188" s="242"/>
      <c r="BI188" s="242"/>
      <c r="BJ188" s="242"/>
      <c r="BK188" s="242"/>
      <c r="BL188" s="242"/>
      <c r="BM188" s="243"/>
    </row>
    <row r="189" spans="1:65" ht="18" customHeight="1" x14ac:dyDescent="0.2">
      <c r="A189" s="37"/>
      <c r="B189" s="244" t="str">
        <f>'LE 02 (PROG)'!B313</f>
        <v>Realizar reuniones por áreas funcionales: Celadores</v>
      </c>
      <c r="C189" s="245"/>
      <c r="D189" s="245"/>
      <c r="E189" s="245"/>
      <c r="F189" s="245"/>
      <c r="G189" s="245"/>
      <c r="H189" s="245"/>
      <c r="I189" s="245"/>
      <c r="J189" s="245"/>
      <c r="K189" s="245"/>
      <c r="L189" s="245"/>
      <c r="M189" s="245"/>
      <c r="N189" s="245"/>
      <c r="O189" s="245"/>
      <c r="P189" s="245"/>
      <c r="Q189" s="245"/>
      <c r="R189" s="245"/>
      <c r="S189" s="245"/>
      <c r="T189" s="245"/>
      <c r="U189" s="246"/>
      <c r="V189" s="247" t="str">
        <f>'LE 02 (PROG)'!V313</f>
        <v>LE 02 OB 03 AC 47</v>
      </c>
      <c r="W189" s="248"/>
      <c r="X189" s="248"/>
      <c r="Y189" s="248"/>
      <c r="Z189" s="248"/>
      <c r="AA189" s="249"/>
      <c r="AB189" s="250">
        <f>'LE 02 (PROG)'!AB313</f>
        <v>8.7000000000000001E-4</v>
      </c>
      <c r="AC189" s="251"/>
      <c r="AD189" s="251"/>
      <c r="AE189" s="251"/>
      <c r="AF189" s="251"/>
      <c r="AG189" s="252"/>
      <c r="AH189" s="253">
        <f>'LE 02 (PROG)'!AL313</f>
        <v>12</v>
      </c>
      <c r="AI189" s="254"/>
      <c r="AJ189" s="254"/>
      <c r="AK189" s="254"/>
      <c r="AL189" s="254"/>
      <c r="AM189" s="255"/>
      <c r="AN189" s="256">
        <f>'LE 02 (PROG)'!AL314</f>
        <v>10</v>
      </c>
      <c r="AO189" s="257"/>
      <c r="AP189" s="257"/>
      <c r="AQ189" s="257"/>
      <c r="AR189" s="257"/>
      <c r="AS189" s="258"/>
      <c r="AT189" s="259">
        <f t="shared" si="6"/>
        <v>0.83333333333333337</v>
      </c>
      <c r="AU189" s="260"/>
      <c r="AV189" s="260"/>
      <c r="AW189" s="260"/>
      <c r="AX189" s="260"/>
      <c r="AY189" s="261"/>
      <c r="AZ189" s="262">
        <f t="shared" si="7"/>
        <v>8.6999999999999994E-2</v>
      </c>
      <c r="BA189" s="263"/>
      <c r="BB189" s="263"/>
      <c r="BC189" s="263"/>
      <c r="BD189" s="263"/>
      <c r="BE189" s="263"/>
      <c r="BF189" s="264"/>
      <c r="BG189" s="265">
        <f t="shared" si="8"/>
        <v>7.2500000000000009E-2</v>
      </c>
      <c r="BH189" s="266"/>
      <c r="BI189" s="266"/>
      <c r="BJ189" s="266"/>
      <c r="BK189" s="266"/>
      <c r="BL189" s="266"/>
      <c r="BM189" s="267"/>
    </row>
    <row r="190" spans="1:65" ht="18" customHeight="1" x14ac:dyDescent="0.2">
      <c r="A190" s="37"/>
      <c r="B190" s="268" t="str">
        <f>'LE 02 (PROG)'!B315</f>
        <v>Realizar reuniones por áreas funcionales: Conductores</v>
      </c>
      <c r="C190" s="269"/>
      <c r="D190" s="269"/>
      <c r="E190" s="269"/>
      <c r="F190" s="269"/>
      <c r="G190" s="269"/>
      <c r="H190" s="269"/>
      <c r="I190" s="269"/>
      <c r="J190" s="269"/>
      <c r="K190" s="269"/>
      <c r="L190" s="269"/>
      <c r="M190" s="269"/>
      <c r="N190" s="269"/>
      <c r="O190" s="269"/>
      <c r="P190" s="269"/>
      <c r="Q190" s="269"/>
      <c r="R190" s="269"/>
      <c r="S190" s="269"/>
      <c r="T190" s="269"/>
      <c r="U190" s="270"/>
      <c r="V190" s="271" t="str">
        <f>'LE 02 (PROG)'!V315</f>
        <v>LE 02 OB 03 AC 48</v>
      </c>
      <c r="W190" s="272"/>
      <c r="X190" s="272"/>
      <c r="Y190" s="272"/>
      <c r="Z190" s="272"/>
      <c r="AA190" s="273"/>
      <c r="AB190" s="274">
        <f>'LE 02 (PROG)'!AB315</f>
        <v>8.8999999999999995E-4</v>
      </c>
      <c r="AC190" s="275"/>
      <c r="AD190" s="275"/>
      <c r="AE190" s="275"/>
      <c r="AF190" s="275"/>
      <c r="AG190" s="276"/>
      <c r="AH190" s="277">
        <f>'LE 02 (PROG)'!AL315</f>
        <v>12</v>
      </c>
      <c r="AI190" s="278"/>
      <c r="AJ190" s="278"/>
      <c r="AK190" s="278"/>
      <c r="AL190" s="278"/>
      <c r="AM190" s="279"/>
      <c r="AN190" s="280">
        <f>'LE 02 (PROG)'!AL316</f>
        <v>10</v>
      </c>
      <c r="AO190" s="281"/>
      <c r="AP190" s="281"/>
      <c r="AQ190" s="281"/>
      <c r="AR190" s="281"/>
      <c r="AS190" s="282"/>
      <c r="AT190" s="283">
        <f t="shared" si="6"/>
        <v>0.83333333333333337</v>
      </c>
      <c r="AU190" s="284"/>
      <c r="AV190" s="284"/>
      <c r="AW190" s="284"/>
      <c r="AX190" s="284"/>
      <c r="AY190" s="285"/>
      <c r="AZ190" s="238">
        <f t="shared" si="7"/>
        <v>8.8999999999999996E-2</v>
      </c>
      <c r="BA190" s="239"/>
      <c r="BB190" s="239"/>
      <c r="BC190" s="239"/>
      <c r="BD190" s="239"/>
      <c r="BE190" s="239"/>
      <c r="BF190" s="240"/>
      <c r="BG190" s="241">
        <f t="shared" si="8"/>
        <v>7.4166666666666659E-2</v>
      </c>
      <c r="BH190" s="242"/>
      <c r="BI190" s="242"/>
      <c r="BJ190" s="242"/>
      <c r="BK190" s="242"/>
      <c r="BL190" s="242"/>
      <c r="BM190" s="243"/>
    </row>
    <row r="191" spans="1:65" ht="18" customHeight="1" x14ac:dyDescent="0.2">
      <c r="A191" s="37"/>
      <c r="B191" s="244" t="str">
        <f>'LE 02 (PROG)'!B317</f>
        <v>Realizar reuniones por áreas funcionales: Personal Administrativo.</v>
      </c>
      <c r="C191" s="245"/>
      <c r="D191" s="245"/>
      <c r="E191" s="245"/>
      <c r="F191" s="245"/>
      <c r="G191" s="245"/>
      <c r="H191" s="245"/>
      <c r="I191" s="245"/>
      <c r="J191" s="245"/>
      <c r="K191" s="245"/>
      <c r="L191" s="245"/>
      <c r="M191" s="245"/>
      <c r="N191" s="245"/>
      <c r="O191" s="245"/>
      <c r="P191" s="245"/>
      <c r="Q191" s="245"/>
      <c r="R191" s="245"/>
      <c r="S191" s="245"/>
      <c r="T191" s="245"/>
      <c r="U191" s="246"/>
      <c r="V191" s="247" t="str">
        <f>'LE 02 (PROG)'!V317</f>
        <v>LE 02 OB 03 AC 49</v>
      </c>
      <c r="W191" s="248"/>
      <c r="X191" s="248"/>
      <c r="Y191" s="248"/>
      <c r="Z191" s="248"/>
      <c r="AA191" s="249"/>
      <c r="AB191" s="250">
        <f>'LE 02 (PROG)'!AB317</f>
        <v>2.0899999999999998E-3</v>
      </c>
      <c r="AC191" s="251"/>
      <c r="AD191" s="251"/>
      <c r="AE191" s="251"/>
      <c r="AF191" s="251"/>
      <c r="AG191" s="252"/>
      <c r="AH191" s="253">
        <f>'LE 02 (PROG)'!AL317</f>
        <v>10</v>
      </c>
      <c r="AI191" s="254"/>
      <c r="AJ191" s="254"/>
      <c r="AK191" s="254"/>
      <c r="AL191" s="254"/>
      <c r="AM191" s="255"/>
      <c r="AN191" s="256">
        <f>'LE 02 (PROG)'!AL318</f>
        <v>9</v>
      </c>
      <c r="AO191" s="257"/>
      <c r="AP191" s="257"/>
      <c r="AQ191" s="257"/>
      <c r="AR191" s="257"/>
      <c r="AS191" s="258"/>
      <c r="AT191" s="259">
        <f t="shared" si="6"/>
        <v>0.9</v>
      </c>
      <c r="AU191" s="260"/>
      <c r="AV191" s="260"/>
      <c r="AW191" s="260"/>
      <c r="AX191" s="260"/>
      <c r="AY191" s="261"/>
      <c r="AZ191" s="262">
        <f t="shared" si="7"/>
        <v>0.20899999999999999</v>
      </c>
      <c r="BA191" s="263"/>
      <c r="BB191" s="263"/>
      <c r="BC191" s="263"/>
      <c r="BD191" s="263"/>
      <c r="BE191" s="263"/>
      <c r="BF191" s="264"/>
      <c r="BG191" s="265">
        <f t="shared" si="8"/>
        <v>0.18809999999999999</v>
      </c>
      <c r="BH191" s="266"/>
      <c r="BI191" s="266"/>
      <c r="BJ191" s="266"/>
      <c r="BK191" s="266"/>
      <c r="BL191" s="266"/>
      <c r="BM191" s="267"/>
    </row>
    <row r="192" spans="1:65" ht="18" customHeight="1" x14ac:dyDescent="0.2">
      <c r="A192" s="37"/>
      <c r="B192" s="268" t="str">
        <f>'LE 02 (PROG)'!B319</f>
        <v>Realizar reuniones por áreas funcionales: Servicios Generales.</v>
      </c>
      <c r="C192" s="269"/>
      <c r="D192" s="269"/>
      <c r="E192" s="269"/>
      <c r="F192" s="269"/>
      <c r="G192" s="269"/>
      <c r="H192" s="269"/>
      <c r="I192" s="269"/>
      <c r="J192" s="269"/>
      <c r="K192" s="269"/>
      <c r="L192" s="269"/>
      <c r="M192" s="269"/>
      <c r="N192" s="269"/>
      <c r="O192" s="269"/>
      <c r="P192" s="269"/>
      <c r="Q192" s="269"/>
      <c r="R192" s="269"/>
      <c r="S192" s="269"/>
      <c r="T192" s="269"/>
      <c r="U192" s="270"/>
      <c r="V192" s="271" t="str">
        <f>'LE 02 (PROG)'!V319</f>
        <v>LE 02 OB 03 AC 50</v>
      </c>
      <c r="W192" s="272"/>
      <c r="X192" s="272"/>
      <c r="Y192" s="272"/>
      <c r="Z192" s="272"/>
      <c r="AA192" s="273"/>
      <c r="AB192" s="274">
        <f>'LE 02 (PROG)'!AB319</f>
        <v>1.4E-3</v>
      </c>
      <c r="AC192" s="275"/>
      <c r="AD192" s="275"/>
      <c r="AE192" s="275"/>
      <c r="AF192" s="275"/>
      <c r="AG192" s="276"/>
      <c r="AH192" s="277">
        <f>'LE 02 (PROG)'!AL319</f>
        <v>12</v>
      </c>
      <c r="AI192" s="278"/>
      <c r="AJ192" s="278"/>
      <c r="AK192" s="278"/>
      <c r="AL192" s="278"/>
      <c r="AM192" s="279"/>
      <c r="AN192" s="280">
        <f>'LE 02 (PROG)'!AL320</f>
        <v>10</v>
      </c>
      <c r="AO192" s="281"/>
      <c r="AP192" s="281"/>
      <c r="AQ192" s="281"/>
      <c r="AR192" s="281"/>
      <c r="AS192" s="282"/>
      <c r="AT192" s="283">
        <f t="shared" si="6"/>
        <v>0.83333333333333337</v>
      </c>
      <c r="AU192" s="284"/>
      <c r="AV192" s="284"/>
      <c r="AW192" s="284"/>
      <c r="AX192" s="284"/>
      <c r="AY192" s="285"/>
      <c r="AZ192" s="238">
        <f t="shared" si="7"/>
        <v>0.13999999999999999</v>
      </c>
      <c r="BA192" s="239"/>
      <c r="BB192" s="239"/>
      <c r="BC192" s="239"/>
      <c r="BD192" s="239"/>
      <c r="BE192" s="239"/>
      <c r="BF192" s="240"/>
      <c r="BG192" s="241">
        <f t="shared" si="8"/>
        <v>0.11666666666666668</v>
      </c>
      <c r="BH192" s="242"/>
      <c r="BI192" s="242"/>
      <c r="BJ192" s="242"/>
      <c r="BK192" s="242"/>
      <c r="BL192" s="242"/>
      <c r="BM192" s="243"/>
    </row>
    <row r="193" spans="1:65" ht="18" customHeight="1" x14ac:dyDescent="0.2">
      <c r="A193" s="37"/>
      <c r="B193" s="244" t="str">
        <f>'LE 02 (PROG)'!B321</f>
        <v>Realizar reuniones por áreas funcionales: Enfermería.</v>
      </c>
      <c r="C193" s="245"/>
      <c r="D193" s="245"/>
      <c r="E193" s="245"/>
      <c r="F193" s="245"/>
      <c r="G193" s="245"/>
      <c r="H193" s="245"/>
      <c r="I193" s="245"/>
      <c r="J193" s="245"/>
      <c r="K193" s="245"/>
      <c r="L193" s="245"/>
      <c r="M193" s="245"/>
      <c r="N193" s="245"/>
      <c r="O193" s="245"/>
      <c r="P193" s="245"/>
      <c r="Q193" s="245"/>
      <c r="R193" s="245"/>
      <c r="S193" s="245"/>
      <c r="T193" s="245"/>
      <c r="U193" s="246"/>
      <c r="V193" s="247" t="str">
        <f>'LE 02 (PROG)'!V321</f>
        <v>LE 02 OB 03 AC 51</v>
      </c>
      <c r="W193" s="248"/>
      <c r="X193" s="248"/>
      <c r="Y193" s="248"/>
      <c r="Z193" s="248"/>
      <c r="AA193" s="249"/>
      <c r="AB193" s="250">
        <f>'LE 02 (PROG)'!AB321</f>
        <v>7.1500000000000001E-3</v>
      </c>
      <c r="AC193" s="251"/>
      <c r="AD193" s="251"/>
      <c r="AE193" s="251"/>
      <c r="AF193" s="251"/>
      <c r="AG193" s="252"/>
      <c r="AH193" s="253">
        <f>'LE 02 (PROG)'!AL321</f>
        <v>21</v>
      </c>
      <c r="AI193" s="254"/>
      <c r="AJ193" s="254"/>
      <c r="AK193" s="254"/>
      <c r="AL193" s="254"/>
      <c r="AM193" s="255"/>
      <c r="AN193" s="256">
        <f>'LE 02 (PROG)'!AL322</f>
        <v>13</v>
      </c>
      <c r="AO193" s="257"/>
      <c r="AP193" s="257"/>
      <c r="AQ193" s="257"/>
      <c r="AR193" s="257"/>
      <c r="AS193" s="258"/>
      <c r="AT193" s="259">
        <f t="shared" si="6"/>
        <v>0.61904761904761907</v>
      </c>
      <c r="AU193" s="260"/>
      <c r="AV193" s="260"/>
      <c r="AW193" s="260"/>
      <c r="AX193" s="260"/>
      <c r="AY193" s="261"/>
      <c r="AZ193" s="262">
        <f t="shared" si="7"/>
        <v>0.71499999999999997</v>
      </c>
      <c r="BA193" s="263"/>
      <c r="BB193" s="263"/>
      <c r="BC193" s="263"/>
      <c r="BD193" s="263"/>
      <c r="BE193" s="263"/>
      <c r="BF193" s="264"/>
      <c r="BG193" s="265">
        <f t="shared" si="8"/>
        <v>0.44261904761904769</v>
      </c>
      <c r="BH193" s="266"/>
      <c r="BI193" s="266"/>
      <c r="BJ193" s="266"/>
      <c r="BK193" s="266"/>
      <c r="BL193" s="266"/>
      <c r="BM193" s="267"/>
    </row>
    <row r="194" spans="1:65" ht="18" customHeight="1" x14ac:dyDescent="0.2">
      <c r="A194" s="37"/>
      <c r="B194" s="268" t="str">
        <f>'LE 02 (PROG)'!B323</f>
        <v>Realizar reuniones por áreas funcionales: Apoyo Diagnóstico y Terapéutico.</v>
      </c>
      <c r="C194" s="269"/>
      <c r="D194" s="269"/>
      <c r="E194" s="269"/>
      <c r="F194" s="269"/>
      <c r="G194" s="269"/>
      <c r="H194" s="269"/>
      <c r="I194" s="269"/>
      <c r="J194" s="269"/>
      <c r="K194" s="269"/>
      <c r="L194" s="269"/>
      <c r="M194" s="269"/>
      <c r="N194" s="269"/>
      <c r="O194" s="269"/>
      <c r="P194" s="269"/>
      <c r="Q194" s="269"/>
      <c r="R194" s="269"/>
      <c r="S194" s="269"/>
      <c r="T194" s="269"/>
      <c r="U194" s="270"/>
      <c r="V194" s="271" t="str">
        <f>'LE 02 (PROG)'!V323</f>
        <v>LE 02 OB 03 AC 52</v>
      </c>
      <c r="W194" s="272"/>
      <c r="X194" s="272"/>
      <c r="Y194" s="272"/>
      <c r="Z194" s="272"/>
      <c r="AA194" s="273"/>
      <c r="AB194" s="274">
        <f>'LE 02 (PROG)'!AB323</f>
        <v>5.0000000000000001E-4</v>
      </c>
      <c r="AC194" s="275"/>
      <c r="AD194" s="275"/>
      <c r="AE194" s="275"/>
      <c r="AF194" s="275"/>
      <c r="AG194" s="276"/>
      <c r="AH194" s="277">
        <f>'LE 02 (PROG)'!AL323</f>
        <v>4</v>
      </c>
      <c r="AI194" s="278"/>
      <c r="AJ194" s="278"/>
      <c r="AK194" s="278"/>
      <c r="AL194" s="278"/>
      <c r="AM194" s="279"/>
      <c r="AN194" s="280">
        <f>'LE 02 (PROG)'!AL324</f>
        <v>4</v>
      </c>
      <c r="AO194" s="281"/>
      <c r="AP194" s="281"/>
      <c r="AQ194" s="281"/>
      <c r="AR194" s="281"/>
      <c r="AS194" s="282"/>
      <c r="AT194" s="283">
        <f t="shared" si="6"/>
        <v>1</v>
      </c>
      <c r="AU194" s="284"/>
      <c r="AV194" s="284"/>
      <c r="AW194" s="284"/>
      <c r="AX194" s="284"/>
      <c r="AY194" s="285"/>
      <c r="AZ194" s="238">
        <f t="shared" si="7"/>
        <v>0.05</v>
      </c>
      <c r="BA194" s="239"/>
      <c r="BB194" s="239"/>
      <c r="BC194" s="239"/>
      <c r="BD194" s="239"/>
      <c r="BE194" s="239"/>
      <c r="BF194" s="240"/>
      <c r="BG194" s="241">
        <f t="shared" si="8"/>
        <v>0.05</v>
      </c>
      <c r="BH194" s="242"/>
      <c r="BI194" s="242"/>
      <c r="BJ194" s="242"/>
      <c r="BK194" s="242"/>
      <c r="BL194" s="242"/>
      <c r="BM194" s="243"/>
    </row>
    <row r="195" spans="1:65" ht="18" customHeight="1" x14ac:dyDescent="0.2">
      <c r="A195" s="37"/>
      <c r="B195" s="244" t="str">
        <f>'LE 02 (PROG)'!B325</f>
        <v>Realizar reuniones por áreas funcionales: Médicos.</v>
      </c>
      <c r="C195" s="245"/>
      <c r="D195" s="245"/>
      <c r="E195" s="245"/>
      <c r="F195" s="245"/>
      <c r="G195" s="245"/>
      <c r="H195" s="245"/>
      <c r="I195" s="245"/>
      <c r="J195" s="245"/>
      <c r="K195" s="245"/>
      <c r="L195" s="245"/>
      <c r="M195" s="245"/>
      <c r="N195" s="245"/>
      <c r="O195" s="245"/>
      <c r="P195" s="245"/>
      <c r="Q195" s="245"/>
      <c r="R195" s="245"/>
      <c r="S195" s="245"/>
      <c r="T195" s="245"/>
      <c r="U195" s="246"/>
      <c r="V195" s="247" t="str">
        <f>'LE 02 (PROG)'!V325</f>
        <v>LE 02 OB 03 AC 53</v>
      </c>
      <c r="W195" s="248"/>
      <c r="X195" s="248"/>
      <c r="Y195" s="248"/>
      <c r="Z195" s="248"/>
      <c r="AA195" s="249"/>
      <c r="AB195" s="250">
        <f>'LE 02 (PROG)'!AB325</f>
        <v>5.5999999999999999E-3</v>
      </c>
      <c r="AC195" s="251"/>
      <c r="AD195" s="251"/>
      <c r="AE195" s="251"/>
      <c r="AF195" s="251"/>
      <c r="AG195" s="252"/>
      <c r="AH195" s="253">
        <f>'LE 02 (PROG)'!AL325</f>
        <v>12</v>
      </c>
      <c r="AI195" s="254"/>
      <c r="AJ195" s="254"/>
      <c r="AK195" s="254"/>
      <c r="AL195" s="254"/>
      <c r="AM195" s="255"/>
      <c r="AN195" s="256">
        <f>'LE 02 (PROG)'!AL326</f>
        <v>8</v>
      </c>
      <c r="AO195" s="257"/>
      <c r="AP195" s="257"/>
      <c r="AQ195" s="257"/>
      <c r="AR195" s="257"/>
      <c r="AS195" s="258"/>
      <c r="AT195" s="259">
        <f t="shared" si="6"/>
        <v>0.66666666666666663</v>
      </c>
      <c r="AU195" s="260"/>
      <c r="AV195" s="260"/>
      <c r="AW195" s="260"/>
      <c r="AX195" s="260"/>
      <c r="AY195" s="261"/>
      <c r="AZ195" s="262">
        <f t="shared" si="7"/>
        <v>0.55999999999999994</v>
      </c>
      <c r="BA195" s="263"/>
      <c r="BB195" s="263"/>
      <c r="BC195" s="263"/>
      <c r="BD195" s="263"/>
      <c r="BE195" s="263"/>
      <c r="BF195" s="264"/>
      <c r="BG195" s="265">
        <f t="shared" si="8"/>
        <v>0.37333333333333335</v>
      </c>
      <c r="BH195" s="266"/>
      <c r="BI195" s="266"/>
      <c r="BJ195" s="266"/>
      <c r="BK195" s="266"/>
      <c r="BL195" s="266"/>
      <c r="BM195" s="267"/>
    </row>
    <row r="196" spans="1:65" ht="18" customHeight="1" x14ac:dyDescent="0.2">
      <c r="A196" s="37"/>
      <c r="B196" s="268" t="str">
        <f>'LE 02 (PROG)'!B327</f>
        <v>Realizar reuniones por áreas funcionales: Salud Oral.</v>
      </c>
      <c r="C196" s="269"/>
      <c r="D196" s="269"/>
      <c r="E196" s="269"/>
      <c r="F196" s="269"/>
      <c r="G196" s="269"/>
      <c r="H196" s="269"/>
      <c r="I196" s="269"/>
      <c r="J196" s="269"/>
      <c r="K196" s="269"/>
      <c r="L196" s="269"/>
      <c r="M196" s="269"/>
      <c r="N196" s="269"/>
      <c r="O196" s="269"/>
      <c r="P196" s="269"/>
      <c r="Q196" s="269"/>
      <c r="R196" s="269"/>
      <c r="S196" s="269"/>
      <c r="T196" s="269"/>
      <c r="U196" s="270"/>
      <c r="V196" s="271" t="str">
        <f>'LE 02 (PROG)'!V327</f>
        <v>LE 02 OB 03 AC 54</v>
      </c>
      <c r="W196" s="272"/>
      <c r="X196" s="272"/>
      <c r="Y196" s="272"/>
      <c r="Z196" s="272"/>
      <c r="AA196" s="273"/>
      <c r="AB196" s="274">
        <f>'LE 02 (PROG)'!AB327</f>
        <v>1.0300000000000001E-3</v>
      </c>
      <c r="AC196" s="275"/>
      <c r="AD196" s="275"/>
      <c r="AE196" s="275"/>
      <c r="AF196" s="275"/>
      <c r="AG196" s="276"/>
      <c r="AH196" s="277">
        <f>'LE 02 (PROG)'!AL327</f>
        <v>12</v>
      </c>
      <c r="AI196" s="278"/>
      <c r="AJ196" s="278"/>
      <c r="AK196" s="278"/>
      <c r="AL196" s="278"/>
      <c r="AM196" s="279"/>
      <c r="AN196" s="280">
        <f>'LE 02 (PROG)'!AL328</f>
        <v>10</v>
      </c>
      <c r="AO196" s="281"/>
      <c r="AP196" s="281"/>
      <c r="AQ196" s="281"/>
      <c r="AR196" s="281"/>
      <c r="AS196" s="282"/>
      <c r="AT196" s="283">
        <f t="shared" si="6"/>
        <v>0.83333333333333337</v>
      </c>
      <c r="AU196" s="284"/>
      <c r="AV196" s="284"/>
      <c r="AW196" s="284"/>
      <c r="AX196" s="284"/>
      <c r="AY196" s="285"/>
      <c r="AZ196" s="238">
        <f t="shared" si="7"/>
        <v>0.10300000000000001</v>
      </c>
      <c r="BA196" s="239"/>
      <c r="BB196" s="239"/>
      <c r="BC196" s="239"/>
      <c r="BD196" s="239"/>
      <c r="BE196" s="239"/>
      <c r="BF196" s="240"/>
      <c r="BG196" s="241">
        <f t="shared" si="8"/>
        <v>8.5833333333333345E-2</v>
      </c>
      <c r="BH196" s="242"/>
      <c r="BI196" s="242"/>
      <c r="BJ196" s="242"/>
      <c r="BK196" s="242"/>
      <c r="BL196" s="242"/>
      <c r="BM196" s="243"/>
    </row>
    <row r="197" spans="1:65" ht="35.25" customHeight="1" x14ac:dyDescent="0.2">
      <c r="A197" s="37"/>
      <c r="B197" s="244" t="str">
        <f>'LE 02 (PROG)'!B329</f>
        <v>Formular planes de mejoramientos con base en las reuniones por áreas funcionales.</v>
      </c>
      <c r="C197" s="245"/>
      <c r="D197" s="245"/>
      <c r="E197" s="245"/>
      <c r="F197" s="245"/>
      <c r="G197" s="245"/>
      <c r="H197" s="245"/>
      <c r="I197" s="245"/>
      <c r="J197" s="245"/>
      <c r="K197" s="245"/>
      <c r="L197" s="245"/>
      <c r="M197" s="245"/>
      <c r="N197" s="245"/>
      <c r="O197" s="245"/>
      <c r="P197" s="245"/>
      <c r="Q197" s="245"/>
      <c r="R197" s="245"/>
      <c r="S197" s="245"/>
      <c r="T197" s="245"/>
      <c r="U197" s="246"/>
      <c r="V197" s="247" t="str">
        <f>'LE 02 (PROG)'!V329</f>
        <v>LE 02 OB 03 AC 55</v>
      </c>
      <c r="W197" s="248"/>
      <c r="X197" s="248"/>
      <c r="Y197" s="248"/>
      <c r="Z197" s="248"/>
      <c r="AA197" s="249"/>
      <c r="AB197" s="250">
        <f>'LE 02 (PROG)'!AB329</f>
        <v>4.4799999999999996E-3</v>
      </c>
      <c r="AC197" s="251"/>
      <c r="AD197" s="251"/>
      <c r="AE197" s="251"/>
      <c r="AF197" s="251"/>
      <c r="AG197" s="252"/>
      <c r="AH197" s="253">
        <f>'LE 02 (PROG)'!AL329</f>
        <v>90</v>
      </c>
      <c r="AI197" s="254"/>
      <c r="AJ197" s="254"/>
      <c r="AK197" s="254"/>
      <c r="AL197" s="254"/>
      <c r="AM197" s="255"/>
      <c r="AN197" s="256">
        <f>'LE 02 (PROG)'!AL330</f>
        <v>71</v>
      </c>
      <c r="AO197" s="257"/>
      <c r="AP197" s="257"/>
      <c r="AQ197" s="257"/>
      <c r="AR197" s="257"/>
      <c r="AS197" s="258"/>
      <c r="AT197" s="259">
        <f t="shared" si="6"/>
        <v>0.78888888888888886</v>
      </c>
      <c r="AU197" s="260"/>
      <c r="AV197" s="260"/>
      <c r="AW197" s="260"/>
      <c r="AX197" s="260"/>
      <c r="AY197" s="261"/>
      <c r="AZ197" s="262">
        <f t="shared" si="7"/>
        <v>0.44799999999999995</v>
      </c>
      <c r="BA197" s="263"/>
      <c r="BB197" s="263"/>
      <c r="BC197" s="263"/>
      <c r="BD197" s="263"/>
      <c r="BE197" s="263"/>
      <c r="BF197" s="264"/>
      <c r="BG197" s="265">
        <f t="shared" si="8"/>
        <v>0.35342222222222214</v>
      </c>
      <c r="BH197" s="266"/>
      <c r="BI197" s="266"/>
      <c r="BJ197" s="266"/>
      <c r="BK197" s="266"/>
      <c r="BL197" s="266"/>
      <c r="BM197" s="267"/>
    </row>
    <row r="198" spans="1:65" ht="35.25" customHeight="1" x14ac:dyDescent="0.2">
      <c r="A198" s="37"/>
      <c r="B198" s="268" t="str">
        <f>'LE 02 (PROG)'!B331</f>
        <v>Ejecutar las actividades contenidas en los planes de mejoramiento derivados de las reuniones por áreas funcionales.</v>
      </c>
      <c r="C198" s="269"/>
      <c r="D198" s="269"/>
      <c r="E198" s="269"/>
      <c r="F198" s="269"/>
      <c r="G198" s="269"/>
      <c r="H198" s="269"/>
      <c r="I198" s="269"/>
      <c r="J198" s="269"/>
      <c r="K198" s="269"/>
      <c r="L198" s="269"/>
      <c r="M198" s="269"/>
      <c r="N198" s="269"/>
      <c r="O198" s="269"/>
      <c r="P198" s="269"/>
      <c r="Q198" s="269"/>
      <c r="R198" s="269"/>
      <c r="S198" s="269"/>
      <c r="T198" s="269"/>
      <c r="U198" s="270"/>
      <c r="V198" s="271" t="str">
        <f>'LE 02 (PROG)'!V331</f>
        <v>LE 02 OB 03 AC 56</v>
      </c>
      <c r="W198" s="272"/>
      <c r="X198" s="272"/>
      <c r="Y198" s="272"/>
      <c r="Z198" s="272"/>
      <c r="AA198" s="273"/>
      <c r="AB198" s="477">
        <f>'LE 02 (PROG)'!AB331</f>
        <v>1.97E-3</v>
      </c>
      <c r="AC198" s="478"/>
      <c r="AD198" s="478"/>
      <c r="AE198" s="478"/>
      <c r="AF198" s="478"/>
      <c r="AG198" s="479"/>
      <c r="AH198" s="277">
        <f>'LE 02 (PROG)'!AL331</f>
        <v>2</v>
      </c>
      <c r="AI198" s="278"/>
      <c r="AJ198" s="278"/>
      <c r="AK198" s="278"/>
      <c r="AL198" s="278"/>
      <c r="AM198" s="279"/>
      <c r="AN198" s="280">
        <f>'LE 02 (PROG)'!AL332</f>
        <v>1.35</v>
      </c>
      <c r="AO198" s="281"/>
      <c r="AP198" s="281"/>
      <c r="AQ198" s="281"/>
      <c r="AR198" s="281"/>
      <c r="AS198" s="282"/>
      <c r="AT198" s="283">
        <f t="shared" si="6"/>
        <v>0.67500000000000004</v>
      </c>
      <c r="AU198" s="284"/>
      <c r="AV198" s="284"/>
      <c r="AW198" s="284"/>
      <c r="AX198" s="284"/>
      <c r="AY198" s="285"/>
      <c r="AZ198" s="480">
        <f t="shared" si="7"/>
        <v>0.19700000000000001</v>
      </c>
      <c r="BA198" s="481"/>
      <c r="BB198" s="481"/>
      <c r="BC198" s="481"/>
      <c r="BD198" s="481"/>
      <c r="BE198" s="481"/>
      <c r="BF198" s="482"/>
      <c r="BG198" s="241">
        <f t="shared" si="8"/>
        <v>0.13297500000000001</v>
      </c>
      <c r="BH198" s="242"/>
      <c r="BI198" s="242"/>
      <c r="BJ198" s="242"/>
      <c r="BK198" s="242"/>
      <c r="BL198" s="242"/>
      <c r="BM198" s="243"/>
    </row>
    <row r="199" spans="1:65" ht="35.25" customHeight="1" x14ac:dyDescent="0.2">
      <c r="A199" s="37"/>
      <c r="B199" s="244" t="str">
        <f>'LE 02 (PROG)'!B333</f>
        <v>Realizar seguimiento a la ejecución de los planes de mejoramiento formulados.</v>
      </c>
      <c r="C199" s="245"/>
      <c r="D199" s="245"/>
      <c r="E199" s="245"/>
      <c r="F199" s="245"/>
      <c r="G199" s="245"/>
      <c r="H199" s="245"/>
      <c r="I199" s="245"/>
      <c r="J199" s="245"/>
      <c r="K199" s="245"/>
      <c r="L199" s="245"/>
      <c r="M199" s="245"/>
      <c r="N199" s="245"/>
      <c r="O199" s="245"/>
      <c r="P199" s="245"/>
      <c r="Q199" s="245"/>
      <c r="R199" s="245"/>
      <c r="S199" s="245"/>
      <c r="T199" s="245"/>
      <c r="U199" s="246"/>
      <c r="V199" s="247" t="str">
        <f>'LE 02 (PROG)'!V333</f>
        <v>LE 02 OB 03 AC 57</v>
      </c>
      <c r="W199" s="248"/>
      <c r="X199" s="248"/>
      <c r="Y199" s="248"/>
      <c r="Z199" s="248"/>
      <c r="AA199" s="249"/>
      <c r="AB199" s="250">
        <f>'LE 02 (PROG)'!AB333</f>
        <v>4.5100000000000001E-3</v>
      </c>
      <c r="AC199" s="251"/>
      <c r="AD199" s="251"/>
      <c r="AE199" s="251"/>
      <c r="AF199" s="251"/>
      <c r="AG199" s="252"/>
      <c r="AH199" s="253">
        <f>'LE 02 (PROG)'!AL333</f>
        <v>78</v>
      </c>
      <c r="AI199" s="254"/>
      <c r="AJ199" s="254"/>
      <c r="AK199" s="254"/>
      <c r="AL199" s="254"/>
      <c r="AM199" s="255"/>
      <c r="AN199" s="256">
        <f>'LE 02 (PROG)'!AL334</f>
        <v>73</v>
      </c>
      <c r="AO199" s="257"/>
      <c r="AP199" s="257"/>
      <c r="AQ199" s="257"/>
      <c r="AR199" s="257"/>
      <c r="AS199" s="258"/>
      <c r="AT199" s="259">
        <f t="shared" si="6"/>
        <v>0.9358974358974359</v>
      </c>
      <c r="AU199" s="260"/>
      <c r="AV199" s="260"/>
      <c r="AW199" s="260"/>
      <c r="AX199" s="260"/>
      <c r="AY199" s="261"/>
      <c r="AZ199" s="262">
        <f t="shared" si="7"/>
        <v>0.45100000000000001</v>
      </c>
      <c r="BA199" s="263"/>
      <c r="BB199" s="263"/>
      <c r="BC199" s="263"/>
      <c r="BD199" s="263"/>
      <c r="BE199" s="263"/>
      <c r="BF199" s="264"/>
      <c r="BG199" s="265">
        <f t="shared" si="8"/>
        <v>0.42208974358974355</v>
      </c>
      <c r="BH199" s="266"/>
      <c r="BI199" s="266"/>
      <c r="BJ199" s="266"/>
      <c r="BK199" s="266"/>
      <c r="BL199" s="266"/>
      <c r="BM199" s="267"/>
    </row>
    <row r="200" spans="1:65" ht="18" customHeight="1" x14ac:dyDescent="0.2">
      <c r="A200" s="37"/>
      <c r="B200" s="268" t="str">
        <f>'LE 02 (PROG)'!B335</f>
        <v>Realizar reuniones generales de personal.</v>
      </c>
      <c r="C200" s="269"/>
      <c r="D200" s="269"/>
      <c r="E200" s="269"/>
      <c r="F200" s="269"/>
      <c r="G200" s="269"/>
      <c r="H200" s="269"/>
      <c r="I200" s="269"/>
      <c r="J200" s="269"/>
      <c r="K200" s="269"/>
      <c r="L200" s="269"/>
      <c r="M200" s="269"/>
      <c r="N200" s="269"/>
      <c r="O200" s="269"/>
      <c r="P200" s="269"/>
      <c r="Q200" s="269"/>
      <c r="R200" s="269"/>
      <c r="S200" s="269"/>
      <c r="T200" s="269"/>
      <c r="U200" s="270"/>
      <c r="V200" s="271" t="str">
        <f>'LE 02 (PROG)'!V335</f>
        <v>LE 02 OB 03 AC 58</v>
      </c>
      <c r="W200" s="272"/>
      <c r="X200" s="272"/>
      <c r="Y200" s="272"/>
      <c r="Z200" s="272"/>
      <c r="AA200" s="273"/>
      <c r="AB200" s="274">
        <f>'LE 02 (PROG)'!AB335</f>
        <v>1.213E-2</v>
      </c>
      <c r="AC200" s="275"/>
      <c r="AD200" s="275"/>
      <c r="AE200" s="275"/>
      <c r="AF200" s="275"/>
      <c r="AG200" s="276"/>
      <c r="AH200" s="277">
        <f>'LE 02 (PROG)'!AL335</f>
        <v>8</v>
      </c>
      <c r="AI200" s="278"/>
      <c r="AJ200" s="278"/>
      <c r="AK200" s="278"/>
      <c r="AL200" s="278"/>
      <c r="AM200" s="279"/>
      <c r="AN200" s="280">
        <f>'LE 02 (PROG)'!AL336</f>
        <v>14</v>
      </c>
      <c r="AO200" s="281"/>
      <c r="AP200" s="281"/>
      <c r="AQ200" s="281"/>
      <c r="AR200" s="281"/>
      <c r="AS200" s="282"/>
      <c r="AT200" s="283">
        <f t="shared" si="6"/>
        <v>1.75</v>
      </c>
      <c r="AU200" s="284"/>
      <c r="AV200" s="284"/>
      <c r="AW200" s="284"/>
      <c r="AX200" s="284"/>
      <c r="AY200" s="285"/>
      <c r="AZ200" s="238">
        <f t="shared" si="7"/>
        <v>1.2130000000000001</v>
      </c>
      <c r="BA200" s="239"/>
      <c r="BB200" s="239"/>
      <c r="BC200" s="239"/>
      <c r="BD200" s="239"/>
      <c r="BE200" s="239"/>
      <c r="BF200" s="240"/>
      <c r="BG200" s="241">
        <f t="shared" si="8"/>
        <v>2.1227499999999999</v>
      </c>
      <c r="BH200" s="242"/>
      <c r="BI200" s="242"/>
      <c r="BJ200" s="242"/>
      <c r="BK200" s="242"/>
      <c r="BL200" s="242"/>
      <c r="BM200" s="243"/>
    </row>
    <row r="201" spans="1:65" ht="35.25" customHeight="1" thickBot="1" x14ac:dyDescent="0.25">
      <c r="A201" s="37"/>
      <c r="B201" s="453" t="str">
        <f>'LE 02 (PROG)'!B337</f>
        <v>Elaborar informes y otras actividades de planeación y control gestión por funcionario.</v>
      </c>
      <c r="C201" s="454"/>
      <c r="D201" s="454"/>
      <c r="E201" s="454"/>
      <c r="F201" s="454"/>
      <c r="G201" s="454"/>
      <c r="H201" s="454"/>
      <c r="I201" s="454"/>
      <c r="J201" s="454"/>
      <c r="K201" s="454"/>
      <c r="L201" s="454"/>
      <c r="M201" s="454"/>
      <c r="N201" s="454"/>
      <c r="O201" s="454"/>
      <c r="P201" s="454"/>
      <c r="Q201" s="454"/>
      <c r="R201" s="454"/>
      <c r="S201" s="454"/>
      <c r="T201" s="454"/>
      <c r="U201" s="455"/>
      <c r="V201" s="456" t="str">
        <f>'LE 02 (PROG)'!V337</f>
        <v>LE 02 OB 03 AC 59</v>
      </c>
      <c r="W201" s="457"/>
      <c r="X201" s="457"/>
      <c r="Y201" s="457"/>
      <c r="Z201" s="457"/>
      <c r="AA201" s="458"/>
      <c r="AB201" s="250">
        <f>'LE 02 (PROG)'!AB337</f>
        <v>0.72321000000000002</v>
      </c>
      <c r="AC201" s="251"/>
      <c r="AD201" s="251"/>
      <c r="AE201" s="251"/>
      <c r="AF201" s="251"/>
      <c r="AG201" s="252"/>
      <c r="AH201" s="462">
        <f>'LE 02 (PROG)'!AL337</f>
        <v>1</v>
      </c>
      <c r="AI201" s="463"/>
      <c r="AJ201" s="463"/>
      <c r="AK201" s="463"/>
      <c r="AL201" s="463"/>
      <c r="AM201" s="464"/>
      <c r="AN201" s="465">
        <f>'LE 02 (PROG)'!AL338</f>
        <v>0.8</v>
      </c>
      <c r="AO201" s="466"/>
      <c r="AP201" s="466"/>
      <c r="AQ201" s="466"/>
      <c r="AR201" s="466"/>
      <c r="AS201" s="467"/>
      <c r="AT201" s="468">
        <f t="shared" si="6"/>
        <v>0.8</v>
      </c>
      <c r="AU201" s="469"/>
      <c r="AV201" s="469"/>
      <c r="AW201" s="469"/>
      <c r="AX201" s="469"/>
      <c r="AY201" s="470"/>
      <c r="AZ201" s="262">
        <f t="shared" si="7"/>
        <v>72.320999999999998</v>
      </c>
      <c r="BA201" s="263"/>
      <c r="BB201" s="263"/>
      <c r="BC201" s="263"/>
      <c r="BD201" s="263"/>
      <c r="BE201" s="263"/>
      <c r="BF201" s="264"/>
      <c r="BG201" s="474">
        <f t="shared" si="8"/>
        <v>57.856800000000007</v>
      </c>
      <c r="BH201" s="475"/>
      <c r="BI201" s="475"/>
      <c r="BJ201" s="475"/>
      <c r="BK201" s="475"/>
      <c r="BL201" s="475"/>
      <c r="BM201" s="476"/>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f>SUM(AB143:AG201)</f>
        <v>1.0002499999999999</v>
      </c>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340" t="s">
        <v>2</v>
      </c>
      <c r="C203" s="341"/>
      <c r="D203" s="341"/>
      <c r="E203" s="341"/>
      <c r="F203" s="341"/>
      <c r="G203" s="341"/>
      <c r="H203" s="341"/>
      <c r="I203" s="341"/>
      <c r="J203" s="341"/>
      <c r="K203" s="341"/>
      <c r="L203" s="341"/>
      <c r="M203" s="341"/>
      <c r="N203" s="341"/>
      <c r="O203" s="341"/>
      <c r="P203" s="341"/>
      <c r="Q203" s="341"/>
      <c r="R203" s="341"/>
      <c r="S203" s="341"/>
      <c r="T203" s="341"/>
      <c r="U203" s="342"/>
      <c r="V203" s="346" t="s">
        <v>1</v>
      </c>
      <c r="W203" s="347"/>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c r="AS203" s="347"/>
      <c r="AT203" s="347"/>
      <c r="AU203" s="347"/>
      <c r="AV203" s="347"/>
      <c r="AW203" s="347"/>
      <c r="AX203" s="347"/>
      <c r="AY203" s="348"/>
      <c r="AZ203" s="349">
        <f>SUM(AZ143:BF201)</f>
        <v>100.02499999999999</v>
      </c>
      <c r="BA203" s="350"/>
      <c r="BB203" s="350"/>
      <c r="BC203" s="350"/>
      <c r="BD203" s="350"/>
      <c r="BE203" s="350"/>
      <c r="BF203" s="350"/>
      <c r="BG203" s="350">
        <f>SUM(BG143:BM201)</f>
        <v>84.0234686936912</v>
      </c>
      <c r="BH203" s="350"/>
      <c r="BI203" s="350"/>
      <c r="BJ203" s="350"/>
      <c r="BK203" s="350"/>
      <c r="BL203" s="350"/>
      <c r="BM203" s="351"/>
    </row>
    <row r="204" spans="1:65" ht="18" customHeight="1" thickBot="1" x14ac:dyDescent="0.25">
      <c r="A204" s="37"/>
      <c r="B204" s="343"/>
      <c r="C204" s="344"/>
      <c r="D204" s="344"/>
      <c r="E204" s="344"/>
      <c r="F204" s="344"/>
      <c r="G204" s="344"/>
      <c r="H204" s="344"/>
      <c r="I204" s="344"/>
      <c r="J204" s="344"/>
      <c r="K204" s="344"/>
      <c r="L204" s="344"/>
      <c r="M204" s="344"/>
      <c r="N204" s="344"/>
      <c r="O204" s="344"/>
      <c r="P204" s="344"/>
      <c r="Q204" s="344"/>
      <c r="R204" s="344"/>
      <c r="S204" s="344"/>
      <c r="T204" s="344"/>
      <c r="U204" s="345"/>
      <c r="V204" s="352" t="s">
        <v>3</v>
      </c>
      <c r="W204" s="353"/>
      <c r="X204" s="353"/>
      <c r="Y204" s="353"/>
      <c r="Z204" s="353"/>
      <c r="AA204" s="353"/>
      <c r="AB204" s="353"/>
      <c r="AC204" s="353"/>
      <c r="AD204" s="353"/>
      <c r="AE204" s="353"/>
      <c r="AF204" s="353"/>
      <c r="AG204" s="353"/>
      <c r="AH204" s="353"/>
      <c r="AI204" s="353"/>
      <c r="AJ204" s="353"/>
      <c r="AK204" s="353"/>
      <c r="AL204" s="353"/>
      <c r="AM204" s="353"/>
      <c r="AN204" s="353"/>
      <c r="AO204" s="353"/>
      <c r="AP204" s="353"/>
      <c r="AQ204" s="353"/>
      <c r="AR204" s="353"/>
      <c r="AS204" s="353"/>
      <c r="AT204" s="353"/>
      <c r="AU204" s="353"/>
      <c r="AV204" s="353"/>
      <c r="AW204" s="353"/>
      <c r="AX204" s="353"/>
      <c r="AY204" s="353"/>
      <c r="AZ204" s="354">
        <f>IF(BG203=100,1,(BG203*1)/AZ203)</f>
        <v>0.84002468076672043</v>
      </c>
      <c r="BA204" s="355"/>
      <c r="BB204" s="355"/>
      <c r="BC204" s="355"/>
      <c r="BD204" s="355"/>
      <c r="BE204" s="355"/>
      <c r="BF204" s="355"/>
      <c r="BG204" s="355"/>
      <c r="BH204" s="355"/>
      <c r="BI204" s="355"/>
      <c r="BJ204" s="355"/>
      <c r="BK204" s="355"/>
      <c r="BL204" s="355"/>
      <c r="BM204" s="356"/>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357" t="s">
        <v>8</v>
      </c>
      <c r="C206" s="358"/>
      <c r="D206" s="358"/>
      <c r="E206" s="358"/>
      <c r="F206" s="358"/>
      <c r="G206" s="358"/>
      <c r="H206" s="358"/>
      <c r="I206" s="358"/>
      <c r="J206" s="358"/>
      <c r="K206" s="358"/>
      <c r="L206" s="358"/>
      <c r="M206" s="358"/>
      <c r="N206" s="358"/>
      <c r="O206" s="358"/>
      <c r="P206" s="358"/>
      <c r="Q206" s="358"/>
      <c r="R206" s="358"/>
      <c r="S206" s="358"/>
      <c r="T206" s="358"/>
      <c r="U206" s="358"/>
      <c r="V206" s="361" t="s">
        <v>1</v>
      </c>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3"/>
      <c r="AZ206" s="349">
        <f>(O30+O63+O139)*100</f>
        <v>100</v>
      </c>
      <c r="BA206" s="350"/>
      <c r="BB206" s="350"/>
      <c r="BC206" s="350"/>
      <c r="BD206" s="350"/>
      <c r="BE206" s="350"/>
      <c r="BF206" s="350"/>
      <c r="BG206" s="350">
        <f>(O30*BG54)+(O63*BG130)+(O139*BG203)</f>
        <v>100.09408804106397</v>
      </c>
      <c r="BH206" s="350"/>
      <c r="BI206" s="350"/>
      <c r="BJ206" s="350"/>
      <c r="BK206" s="350"/>
      <c r="BL206" s="350"/>
      <c r="BM206" s="351"/>
    </row>
    <row r="207" spans="1:65" s="48" customFormat="1" ht="18" customHeight="1" thickBot="1" x14ac:dyDescent="0.25">
      <c r="A207" s="35"/>
      <c r="B207" s="359"/>
      <c r="C207" s="360"/>
      <c r="D207" s="360"/>
      <c r="E207" s="360"/>
      <c r="F207" s="360"/>
      <c r="G207" s="360"/>
      <c r="H207" s="360"/>
      <c r="I207" s="360"/>
      <c r="J207" s="360"/>
      <c r="K207" s="360"/>
      <c r="L207" s="360"/>
      <c r="M207" s="360"/>
      <c r="N207" s="360"/>
      <c r="O207" s="360"/>
      <c r="P207" s="360"/>
      <c r="Q207" s="360"/>
      <c r="R207" s="360"/>
      <c r="S207" s="360"/>
      <c r="T207" s="360"/>
      <c r="U207" s="360"/>
      <c r="V207" s="364" t="s">
        <v>3</v>
      </c>
      <c r="W207" s="365"/>
      <c r="X207" s="365"/>
      <c r="Y207" s="365"/>
      <c r="Z207" s="365"/>
      <c r="AA207" s="365"/>
      <c r="AB207" s="365"/>
      <c r="AC207" s="365"/>
      <c r="AD207" s="365"/>
      <c r="AE207" s="365"/>
      <c r="AF207" s="365"/>
      <c r="AG207" s="365"/>
      <c r="AH207" s="365"/>
      <c r="AI207" s="365"/>
      <c r="AJ207" s="365"/>
      <c r="AK207" s="365"/>
      <c r="AL207" s="365"/>
      <c r="AM207" s="365"/>
      <c r="AN207" s="365"/>
      <c r="AO207" s="365"/>
      <c r="AP207" s="365"/>
      <c r="AQ207" s="365"/>
      <c r="AR207" s="365"/>
      <c r="AS207" s="365"/>
      <c r="AT207" s="365"/>
      <c r="AU207" s="365"/>
      <c r="AV207" s="365"/>
      <c r="AW207" s="365"/>
      <c r="AX207" s="365"/>
      <c r="AY207" s="366"/>
      <c r="AZ207" s="354">
        <f>(BG206/AZ206)</f>
        <v>1.0009408804106397</v>
      </c>
      <c r="BA207" s="355"/>
      <c r="BB207" s="355"/>
      <c r="BC207" s="355"/>
      <c r="BD207" s="355"/>
      <c r="BE207" s="355"/>
      <c r="BF207" s="355"/>
      <c r="BG207" s="355"/>
      <c r="BH207" s="355"/>
      <c r="BI207" s="355"/>
      <c r="BJ207" s="355"/>
      <c r="BK207" s="355"/>
      <c r="BL207" s="355"/>
      <c r="BM207" s="356"/>
    </row>
  </sheetData>
  <sheetProtection algorithmName="SHA-512" hashValue="AnOQIZ7FNJ/SmgP/FZXdbAyCDuuI7WIhD2ApzBxbxN/cdBSvBY1f7iLiUoTHFV3wWbSpIU2VsLfN7FCKC8y4yA==" saltValue="prb4M6OPs7FKisJjEOKvsQ==" spinCount="100000" sheet="1" objects="1" scenarios="1"/>
  <mergeCells count="1230">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topLeftCell="A31" zoomScale="67" zoomScaleNormal="67" workbookViewId="0">
      <pane xSplit="41" ySplit="4" topLeftCell="BY224" activePane="bottomRight" state="frozen"/>
      <selection activeCell="A31" sqref="A31"/>
      <selection pane="topRight" activeCell="AP31" sqref="AP31"/>
      <selection pane="bottomLeft" activeCell="A35" sqref="A35"/>
      <selection pane="bottomRight" activeCell="B237" sqref="B237:U238"/>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224" t="str">
        <f>'LE 02 (EV)'!J19:S19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224" t="str">
        <f>'LE 02 (EV)'!J21:S21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882</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886</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0.2</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9" t="s">
        <v>36</v>
      </c>
      <c r="D28" s="129"/>
      <c r="E28" s="129"/>
      <c r="F28" s="129"/>
      <c r="G28" s="129"/>
      <c r="H28" s="129"/>
      <c r="I28" s="129"/>
      <c r="J28" s="129"/>
      <c r="K28" s="129"/>
      <c r="L28" s="129"/>
      <c r="M28" s="129"/>
      <c r="N28" s="129"/>
      <c r="O28" s="65" t="s">
        <v>387</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388</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0.15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389</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27" customHeight="1" x14ac:dyDescent="0.2">
      <c r="A35" s="33"/>
      <c r="B35" s="132" t="s">
        <v>390</v>
      </c>
      <c r="C35" s="133"/>
      <c r="D35" s="133"/>
      <c r="E35" s="133"/>
      <c r="F35" s="133"/>
      <c r="G35" s="133"/>
      <c r="H35" s="133"/>
      <c r="I35" s="133"/>
      <c r="J35" s="133"/>
      <c r="K35" s="133"/>
      <c r="L35" s="133"/>
      <c r="M35" s="133"/>
      <c r="N35" s="133"/>
      <c r="O35" s="133"/>
      <c r="P35" s="133"/>
      <c r="Q35" s="133"/>
      <c r="R35" s="133"/>
      <c r="S35" s="133"/>
      <c r="T35" s="133"/>
      <c r="U35" s="134"/>
      <c r="V35" s="138" t="s">
        <v>396</v>
      </c>
      <c r="W35" s="139"/>
      <c r="X35" s="139"/>
      <c r="Y35" s="139"/>
      <c r="Z35" s="139"/>
      <c r="AA35" s="140"/>
      <c r="AB35" s="144">
        <v>0.34633999999999998</v>
      </c>
      <c r="AC35" s="145"/>
      <c r="AD35" s="145"/>
      <c r="AE35" s="145"/>
      <c r="AF35" s="146"/>
      <c r="AG35" s="150" t="s">
        <v>23</v>
      </c>
      <c r="AH35" s="151"/>
      <c r="AI35" s="151"/>
      <c r="AJ35" s="151"/>
      <c r="AK35" s="151"/>
      <c r="AL35" s="152">
        <f>SUM(AP35:HM35)</f>
        <v>3</v>
      </c>
      <c r="AM35" s="153"/>
      <c r="AN35" s="153"/>
      <c r="AO35" s="154"/>
      <c r="AP35" s="86"/>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0"/>
      <c r="BZ35" s="483">
        <v>1</v>
      </c>
      <c r="CA35" s="484"/>
      <c r="CB35" s="484"/>
      <c r="CC35" s="90">
        <v>0</v>
      </c>
      <c r="CD35" s="90"/>
      <c r="CE35" s="90"/>
      <c r="CF35" s="90">
        <v>0</v>
      </c>
      <c r="CG35" s="90"/>
      <c r="CH35" s="90"/>
      <c r="CI35" s="90">
        <v>0</v>
      </c>
      <c r="CJ35" s="90"/>
      <c r="CK35" s="90"/>
      <c r="CL35" s="90">
        <v>0</v>
      </c>
      <c r="CM35" s="90"/>
      <c r="CN35" s="90"/>
      <c r="CO35" s="90">
        <v>0</v>
      </c>
      <c r="CP35" s="90"/>
      <c r="CQ35" s="90"/>
      <c r="CR35" s="90">
        <v>1</v>
      </c>
      <c r="CS35" s="90"/>
      <c r="CT35" s="90"/>
      <c r="CU35" s="90">
        <v>0</v>
      </c>
      <c r="CV35" s="90"/>
      <c r="CW35" s="90"/>
      <c r="CX35" s="90">
        <v>0</v>
      </c>
      <c r="CY35" s="90"/>
      <c r="CZ35" s="90"/>
      <c r="DA35" s="90">
        <v>0</v>
      </c>
      <c r="DB35" s="90"/>
      <c r="DC35" s="90"/>
      <c r="DD35" s="90">
        <v>0</v>
      </c>
      <c r="DE35" s="90"/>
      <c r="DF35" s="90"/>
      <c r="DG35" s="90">
        <v>0</v>
      </c>
      <c r="DH35" s="90"/>
      <c r="DI35" s="130"/>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27" customHeight="1" x14ac:dyDescent="0.2">
      <c r="A36" s="33"/>
      <c r="B36" s="135"/>
      <c r="C36" s="136"/>
      <c r="D36" s="136"/>
      <c r="E36" s="136"/>
      <c r="F36" s="136"/>
      <c r="G36" s="136"/>
      <c r="H36" s="136"/>
      <c r="I36" s="136"/>
      <c r="J36" s="136"/>
      <c r="K36" s="136"/>
      <c r="L36" s="136"/>
      <c r="M36" s="136"/>
      <c r="N36" s="136"/>
      <c r="O36" s="136"/>
      <c r="P36" s="136"/>
      <c r="Q36" s="136"/>
      <c r="R36" s="136"/>
      <c r="S36" s="136"/>
      <c r="T36" s="136"/>
      <c r="U36" s="137"/>
      <c r="V36" s="141"/>
      <c r="W36" s="142"/>
      <c r="X36" s="142"/>
      <c r="Y36" s="142"/>
      <c r="Z36" s="142"/>
      <c r="AA36" s="143"/>
      <c r="AB36" s="147"/>
      <c r="AC36" s="148"/>
      <c r="AD36" s="148"/>
      <c r="AE36" s="148"/>
      <c r="AF36" s="149"/>
      <c r="AG36" s="69" t="s">
        <v>24</v>
      </c>
      <c r="AH36" s="70"/>
      <c r="AI36" s="70"/>
      <c r="AJ36" s="70"/>
      <c r="AK36" s="70"/>
      <c r="AL36" s="71">
        <f t="shared" ref="AL36:AL46" si="0">SUM(AP36:HM36)</f>
        <v>1.33</v>
      </c>
      <c r="AM36" s="72"/>
      <c r="AN36" s="72"/>
      <c r="AO36" s="73"/>
      <c r="AP36" s="74"/>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v>1</v>
      </c>
      <c r="BX36" s="59"/>
      <c r="BY36" s="102"/>
      <c r="BZ36" s="485">
        <v>0.33</v>
      </c>
      <c r="CA36" s="370"/>
      <c r="CB36" s="370"/>
      <c r="CC36" s="388">
        <v>0</v>
      </c>
      <c r="CD36" s="388"/>
      <c r="CE36" s="388"/>
      <c r="CF36" s="59">
        <v>0</v>
      </c>
      <c r="CG36" s="59"/>
      <c r="CH36" s="59"/>
      <c r="CI36" s="59">
        <v>0</v>
      </c>
      <c r="CJ36" s="59"/>
      <c r="CK36" s="59"/>
      <c r="CL36" s="59">
        <v>0</v>
      </c>
      <c r="CM36" s="59"/>
      <c r="CN36" s="59"/>
      <c r="CO36" s="59">
        <v>0</v>
      </c>
      <c r="CP36" s="59"/>
      <c r="CQ36" s="59"/>
      <c r="CR36" s="388">
        <v>0</v>
      </c>
      <c r="CS36" s="388"/>
      <c r="CT36" s="388"/>
      <c r="CU36" s="388">
        <v>0</v>
      </c>
      <c r="CV36" s="388"/>
      <c r="CW36" s="388"/>
      <c r="CX36" s="388">
        <v>0</v>
      </c>
      <c r="CY36" s="388"/>
      <c r="CZ36" s="388"/>
      <c r="DA36" s="59">
        <v>0</v>
      </c>
      <c r="DB36" s="59"/>
      <c r="DC36" s="59"/>
      <c r="DD36" s="59">
        <v>0</v>
      </c>
      <c r="DE36" s="59"/>
      <c r="DF36" s="59"/>
      <c r="DG36" s="59">
        <v>0</v>
      </c>
      <c r="DH36" s="59"/>
      <c r="DI36" s="102"/>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24" customHeight="1" x14ac:dyDescent="0.2">
      <c r="A37" s="33"/>
      <c r="B37" s="161" t="s">
        <v>391</v>
      </c>
      <c r="C37" s="162"/>
      <c r="D37" s="162"/>
      <c r="E37" s="162"/>
      <c r="F37" s="162"/>
      <c r="G37" s="162"/>
      <c r="H37" s="162"/>
      <c r="I37" s="162"/>
      <c r="J37" s="162"/>
      <c r="K37" s="162"/>
      <c r="L37" s="162"/>
      <c r="M37" s="162"/>
      <c r="N37" s="162"/>
      <c r="O37" s="162"/>
      <c r="P37" s="162"/>
      <c r="Q37" s="162"/>
      <c r="R37" s="162"/>
      <c r="S37" s="162"/>
      <c r="T37" s="162"/>
      <c r="U37" s="163"/>
      <c r="V37" s="167" t="s">
        <v>397</v>
      </c>
      <c r="W37" s="168"/>
      <c r="X37" s="168"/>
      <c r="Y37" s="168"/>
      <c r="Z37" s="168"/>
      <c r="AA37" s="169"/>
      <c r="AB37" s="173">
        <v>3.0810000000000001E-2</v>
      </c>
      <c r="AC37" s="174"/>
      <c r="AD37" s="174"/>
      <c r="AE37" s="174"/>
      <c r="AF37" s="175"/>
      <c r="AG37" s="91" t="s">
        <v>23</v>
      </c>
      <c r="AH37" s="92"/>
      <c r="AI37" s="92"/>
      <c r="AJ37" s="92"/>
      <c r="AK37" s="92"/>
      <c r="AL37" s="93">
        <f t="shared" si="0"/>
        <v>4</v>
      </c>
      <c r="AM37" s="94"/>
      <c r="AN37" s="94"/>
      <c r="AO37" s="95"/>
      <c r="AP37" s="179"/>
      <c r="AQ37" s="64"/>
      <c r="AR37" s="64"/>
      <c r="AS37" s="64"/>
      <c r="AT37" s="64"/>
      <c r="AU37" s="64"/>
      <c r="AV37" s="64"/>
      <c r="AW37" s="64"/>
      <c r="AX37" s="64"/>
      <c r="AY37" s="64"/>
      <c r="AZ37" s="64"/>
      <c r="BA37" s="64"/>
      <c r="BB37" s="64"/>
      <c r="BC37" s="64"/>
      <c r="BD37" s="64"/>
      <c r="BE37" s="64">
        <v>1</v>
      </c>
      <c r="BF37" s="64"/>
      <c r="BG37" s="64"/>
      <c r="BH37" s="64"/>
      <c r="BI37" s="64"/>
      <c r="BJ37" s="64"/>
      <c r="BK37" s="64"/>
      <c r="BL37" s="64"/>
      <c r="BM37" s="64"/>
      <c r="BN37" s="64"/>
      <c r="BO37" s="64"/>
      <c r="BP37" s="64"/>
      <c r="BQ37" s="64"/>
      <c r="BR37" s="64"/>
      <c r="BS37" s="64"/>
      <c r="BT37" s="64"/>
      <c r="BU37" s="64"/>
      <c r="BV37" s="64"/>
      <c r="BW37" s="64">
        <v>1</v>
      </c>
      <c r="BX37" s="64"/>
      <c r="BY37" s="103"/>
      <c r="BZ37" s="180">
        <v>1</v>
      </c>
      <c r="CA37" s="64"/>
      <c r="CB37" s="64"/>
      <c r="CC37" s="64">
        <v>0</v>
      </c>
      <c r="CD37" s="64"/>
      <c r="CE37" s="64"/>
      <c r="CF37" s="64">
        <v>0</v>
      </c>
      <c r="CG37" s="64"/>
      <c r="CH37" s="64"/>
      <c r="CI37" s="64">
        <v>0</v>
      </c>
      <c r="CJ37" s="64"/>
      <c r="CK37" s="64"/>
      <c r="CL37" s="64">
        <v>0</v>
      </c>
      <c r="CM37" s="64"/>
      <c r="CN37" s="64"/>
      <c r="CO37" s="64">
        <v>0</v>
      </c>
      <c r="CP37" s="64"/>
      <c r="CQ37" s="64"/>
      <c r="CR37" s="64">
        <v>1</v>
      </c>
      <c r="CS37" s="64"/>
      <c r="CT37" s="64"/>
      <c r="CU37" s="64">
        <v>0</v>
      </c>
      <c r="CV37" s="64"/>
      <c r="CW37" s="64"/>
      <c r="CX37" s="64">
        <v>0</v>
      </c>
      <c r="CY37" s="64"/>
      <c r="CZ37" s="64"/>
      <c r="DA37" s="64">
        <v>0</v>
      </c>
      <c r="DB37" s="64"/>
      <c r="DC37" s="64"/>
      <c r="DD37" s="64">
        <v>0</v>
      </c>
      <c r="DE37" s="64"/>
      <c r="DF37" s="64"/>
      <c r="DG37" s="64">
        <v>0</v>
      </c>
      <c r="DH37" s="64"/>
      <c r="DI37" s="103"/>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24" customHeight="1" x14ac:dyDescent="0.2">
      <c r="A38" s="33"/>
      <c r="B38" s="164"/>
      <c r="C38" s="165"/>
      <c r="D38" s="165"/>
      <c r="E38" s="165"/>
      <c r="F38" s="165"/>
      <c r="G38" s="165"/>
      <c r="H38" s="165"/>
      <c r="I38" s="165"/>
      <c r="J38" s="165"/>
      <c r="K38" s="165"/>
      <c r="L38" s="165"/>
      <c r="M38" s="165"/>
      <c r="N38" s="165"/>
      <c r="O38" s="165"/>
      <c r="P38" s="165"/>
      <c r="Q38" s="165"/>
      <c r="R38" s="165"/>
      <c r="S38" s="165"/>
      <c r="T38" s="165"/>
      <c r="U38" s="166"/>
      <c r="V38" s="170"/>
      <c r="W38" s="171"/>
      <c r="X38" s="171"/>
      <c r="Y38" s="171"/>
      <c r="Z38" s="171"/>
      <c r="AA38" s="172"/>
      <c r="AB38" s="176"/>
      <c r="AC38" s="177"/>
      <c r="AD38" s="177"/>
      <c r="AE38" s="177"/>
      <c r="AF38" s="178"/>
      <c r="AG38" s="91" t="s">
        <v>24</v>
      </c>
      <c r="AH38" s="92"/>
      <c r="AI38" s="92"/>
      <c r="AJ38" s="92"/>
      <c r="AK38" s="92"/>
      <c r="AL38" s="93">
        <f t="shared" si="0"/>
        <v>1</v>
      </c>
      <c r="AM38" s="94"/>
      <c r="AN38" s="94"/>
      <c r="AO38" s="95"/>
      <c r="AP38" s="96"/>
      <c r="AQ38" s="64"/>
      <c r="AR38" s="64"/>
      <c r="AS38" s="64"/>
      <c r="AT38" s="64"/>
      <c r="AU38" s="64"/>
      <c r="AV38" s="64"/>
      <c r="AW38" s="64"/>
      <c r="AX38" s="64"/>
      <c r="AY38" s="64"/>
      <c r="AZ38" s="64"/>
      <c r="BA38" s="64"/>
      <c r="BB38" s="64"/>
      <c r="BC38" s="64"/>
      <c r="BD38" s="64"/>
      <c r="BE38" s="64">
        <v>0</v>
      </c>
      <c r="BF38" s="64"/>
      <c r="BG38" s="64"/>
      <c r="BH38" s="64"/>
      <c r="BI38" s="64"/>
      <c r="BJ38" s="64"/>
      <c r="BK38" s="64"/>
      <c r="BL38" s="64"/>
      <c r="BM38" s="64"/>
      <c r="BN38" s="64"/>
      <c r="BO38" s="64"/>
      <c r="BP38" s="64"/>
      <c r="BQ38" s="64"/>
      <c r="BR38" s="64"/>
      <c r="BS38" s="64"/>
      <c r="BT38" s="64"/>
      <c r="BU38" s="64"/>
      <c r="BV38" s="64"/>
      <c r="BW38" s="64">
        <v>0</v>
      </c>
      <c r="BX38" s="64"/>
      <c r="BY38" s="103"/>
      <c r="BZ38" s="180">
        <v>0</v>
      </c>
      <c r="CA38" s="64"/>
      <c r="CB38" s="64"/>
      <c r="CC38" s="64">
        <v>0</v>
      </c>
      <c r="CD38" s="64"/>
      <c r="CE38" s="64"/>
      <c r="CF38" s="64">
        <v>0</v>
      </c>
      <c r="CG38" s="64"/>
      <c r="CH38" s="64"/>
      <c r="CI38" s="64">
        <v>0</v>
      </c>
      <c r="CJ38" s="64"/>
      <c r="CK38" s="64"/>
      <c r="CL38" s="64">
        <v>0</v>
      </c>
      <c r="CM38" s="64"/>
      <c r="CN38" s="64"/>
      <c r="CO38" s="64">
        <v>0</v>
      </c>
      <c r="CP38" s="64"/>
      <c r="CQ38" s="64"/>
      <c r="CR38" s="64">
        <v>0</v>
      </c>
      <c r="CS38" s="64"/>
      <c r="CT38" s="64"/>
      <c r="CU38" s="64">
        <v>0</v>
      </c>
      <c r="CV38" s="64"/>
      <c r="CW38" s="64"/>
      <c r="CX38" s="64">
        <v>0</v>
      </c>
      <c r="CY38" s="64"/>
      <c r="CZ38" s="64"/>
      <c r="DA38" s="64">
        <v>1</v>
      </c>
      <c r="DB38" s="64"/>
      <c r="DC38" s="64"/>
      <c r="DD38" s="64">
        <v>0</v>
      </c>
      <c r="DE38" s="64"/>
      <c r="DF38" s="64"/>
      <c r="DG38" s="64">
        <v>0</v>
      </c>
      <c r="DH38" s="64"/>
      <c r="DI38" s="103"/>
      <c r="DJ38" s="180"/>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103"/>
      <c r="ET38" s="180"/>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103"/>
      <c r="GD38" s="180"/>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103"/>
    </row>
    <row r="39" spans="1:221" ht="18" customHeight="1" x14ac:dyDescent="0.2">
      <c r="A39" s="33"/>
      <c r="B39" s="185" t="s">
        <v>392</v>
      </c>
      <c r="C39" s="186"/>
      <c r="D39" s="186"/>
      <c r="E39" s="186"/>
      <c r="F39" s="186"/>
      <c r="G39" s="186"/>
      <c r="H39" s="186"/>
      <c r="I39" s="186"/>
      <c r="J39" s="186"/>
      <c r="K39" s="186"/>
      <c r="L39" s="186"/>
      <c r="M39" s="186"/>
      <c r="N39" s="186"/>
      <c r="O39" s="186"/>
      <c r="P39" s="186"/>
      <c r="Q39" s="186"/>
      <c r="R39" s="186"/>
      <c r="S39" s="186"/>
      <c r="T39" s="186"/>
      <c r="U39" s="187"/>
      <c r="V39" s="188" t="s">
        <v>398</v>
      </c>
      <c r="W39" s="189"/>
      <c r="X39" s="189"/>
      <c r="Y39" s="189"/>
      <c r="Z39" s="189"/>
      <c r="AA39" s="190"/>
      <c r="AB39" s="191">
        <v>0.18231</v>
      </c>
      <c r="AC39" s="192"/>
      <c r="AD39" s="192"/>
      <c r="AE39" s="192"/>
      <c r="AF39" s="193"/>
      <c r="AG39" s="69" t="s">
        <v>23</v>
      </c>
      <c r="AH39" s="70"/>
      <c r="AI39" s="70"/>
      <c r="AJ39" s="70"/>
      <c r="AK39" s="70"/>
      <c r="AL39" s="71">
        <f t="shared" si="0"/>
        <v>16</v>
      </c>
      <c r="AM39" s="72"/>
      <c r="AN39" s="72"/>
      <c r="AO39" s="73"/>
      <c r="AP39" s="194"/>
      <c r="AQ39" s="59"/>
      <c r="AR39" s="59"/>
      <c r="AS39" s="59"/>
      <c r="AT39" s="59"/>
      <c r="AU39" s="59"/>
      <c r="AV39" s="59">
        <v>1</v>
      </c>
      <c r="AW39" s="59"/>
      <c r="AX39" s="59"/>
      <c r="AY39" s="59"/>
      <c r="AZ39" s="59"/>
      <c r="BA39" s="59"/>
      <c r="BB39" s="59"/>
      <c r="BC39" s="59"/>
      <c r="BD39" s="59"/>
      <c r="BE39" s="59">
        <v>1</v>
      </c>
      <c r="BF39" s="59"/>
      <c r="BG39" s="59"/>
      <c r="BH39" s="59"/>
      <c r="BI39" s="59"/>
      <c r="BJ39" s="59"/>
      <c r="BK39" s="59"/>
      <c r="BL39" s="59"/>
      <c r="BM39" s="59"/>
      <c r="BN39" s="59">
        <v>1</v>
      </c>
      <c r="BO39" s="59"/>
      <c r="BP39" s="59"/>
      <c r="BQ39" s="59"/>
      <c r="BR39" s="59"/>
      <c r="BS39" s="59"/>
      <c r="BT39" s="59"/>
      <c r="BU39" s="59"/>
      <c r="BV39" s="59"/>
      <c r="BW39" s="59">
        <v>1</v>
      </c>
      <c r="BX39" s="59"/>
      <c r="BY39" s="102"/>
      <c r="BZ39" s="60">
        <v>1</v>
      </c>
      <c r="CA39" s="59"/>
      <c r="CB39" s="59"/>
      <c r="CC39" s="59">
        <v>1</v>
      </c>
      <c r="CD39" s="59"/>
      <c r="CE39" s="59"/>
      <c r="CF39" s="59">
        <v>1</v>
      </c>
      <c r="CG39" s="59"/>
      <c r="CH39" s="59"/>
      <c r="CI39" s="59">
        <v>1</v>
      </c>
      <c r="CJ39" s="59"/>
      <c r="CK39" s="59"/>
      <c r="CL39" s="59">
        <v>1</v>
      </c>
      <c r="CM39" s="59"/>
      <c r="CN39" s="59"/>
      <c r="CO39" s="59">
        <v>1</v>
      </c>
      <c r="CP39" s="59"/>
      <c r="CQ39" s="59"/>
      <c r="CR39" s="59">
        <v>1</v>
      </c>
      <c r="CS39" s="59"/>
      <c r="CT39" s="59"/>
      <c r="CU39" s="59">
        <v>1</v>
      </c>
      <c r="CV39" s="59"/>
      <c r="CW39" s="59"/>
      <c r="CX39" s="59">
        <v>1</v>
      </c>
      <c r="CY39" s="59"/>
      <c r="CZ39" s="59"/>
      <c r="DA39" s="59">
        <v>1</v>
      </c>
      <c r="DB39" s="59"/>
      <c r="DC39" s="59"/>
      <c r="DD39" s="59">
        <v>1</v>
      </c>
      <c r="DE39" s="59"/>
      <c r="DF39" s="59"/>
      <c r="DG39" s="59">
        <v>1</v>
      </c>
      <c r="DH39" s="59"/>
      <c r="DI39" s="59"/>
      <c r="DJ39" s="60"/>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102"/>
      <c r="ET39" s="60"/>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102"/>
      <c r="GD39" s="60"/>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102"/>
    </row>
    <row r="40" spans="1:221" ht="18" customHeight="1" x14ac:dyDescent="0.2">
      <c r="A40" s="33"/>
      <c r="B40" s="135"/>
      <c r="C40" s="136"/>
      <c r="D40" s="136"/>
      <c r="E40" s="136"/>
      <c r="F40" s="136"/>
      <c r="G40" s="136"/>
      <c r="H40" s="136"/>
      <c r="I40" s="136"/>
      <c r="J40" s="136"/>
      <c r="K40" s="136"/>
      <c r="L40" s="136"/>
      <c r="M40" s="136"/>
      <c r="N40" s="136"/>
      <c r="O40" s="136"/>
      <c r="P40" s="136"/>
      <c r="Q40" s="136"/>
      <c r="R40" s="136"/>
      <c r="S40" s="136"/>
      <c r="T40" s="136"/>
      <c r="U40" s="137"/>
      <c r="V40" s="141"/>
      <c r="W40" s="142"/>
      <c r="X40" s="142"/>
      <c r="Y40" s="142"/>
      <c r="Z40" s="142"/>
      <c r="AA40" s="143"/>
      <c r="AB40" s="147"/>
      <c r="AC40" s="148"/>
      <c r="AD40" s="148"/>
      <c r="AE40" s="148"/>
      <c r="AF40" s="149"/>
      <c r="AG40" s="69" t="s">
        <v>24</v>
      </c>
      <c r="AH40" s="70"/>
      <c r="AI40" s="70"/>
      <c r="AJ40" s="70"/>
      <c r="AK40" s="70"/>
      <c r="AL40" s="71">
        <f t="shared" si="0"/>
        <v>15</v>
      </c>
      <c r="AM40" s="72"/>
      <c r="AN40" s="72"/>
      <c r="AO40" s="73"/>
      <c r="AP40" s="74"/>
      <c r="AQ40" s="59"/>
      <c r="AR40" s="59"/>
      <c r="AS40" s="59"/>
      <c r="AT40" s="59"/>
      <c r="AU40" s="59"/>
      <c r="AV40" s="59">
        <v>1</v>
      </c>
      <c r="AW40" s="59"/>
      <c r="AX40" s="59"/>
      <c r="AY40" s="59"/>
      <c r="AZ40" s="59"/>
      <c r="BA40" s="59"/>
      <c r="BB40" s="59"/>
      <c r="BC40" s="59"/>
      <c r="BD40" s="59"/>
      <c r="BE40" s="59">
        <v>1</v>
      </c>
      <c r="BF40" s="59"/>
      <c r="BG40" s="59"/>
      <c r="BH40" s="59"/>
      <c r="BI40" s="59"/>
      <c r="BJ40" s="59"/>
      <c r="BK40" s="59"/>
      <c r="BL40" s="59"/>
      <c r="BM40" s="59"/>
      <c r="BN40" s="59">
        <v>1</v>
      </c>
      <c r="BO40" s="59"/>
      <c r="BP40" s="59"/>
      <c r="BQ40" s="59"/>
      <c r="BR40" s="59"/>
      <c r="BS40" s="59"/>
      <c r="BT40" s="59"/>
      <c r="BU40" s="59"/>
      <c r="BV40" s="59"/>
      <c r="BW40" s="59">
        <v>1</v>
      </c>
      <c r="BX40" s="59"/>
      <c r="BY40" s="102"/>
      <c r="BZ40" s="60">
        <v>1</v>
      </c>
      <c r="CA40" s="59"/>
      <c r="CB40" s="59"/>
      <c r="CC40" s="59">
        <v>1</v>
      </c>
      <c r="CD40" s="59"/>
      <c r="CE40" s="59"/>
      <c r="CF40" s="59">
        <v>1</v>
      </c>
      <c r="CG40" s="59"/>
      <c r="CH40" s="59"/>
      <c r="CI40" s="59">
        <v>1</v>
      </c>
      <c r="CJ40" s="59"/>
      <c r="CK40" s="59"/>
      <c r="CL40" s="59">
        <v>1</v>
      </c>
      <c r="CM40" s="59"/>
      <c r="CN40" s="59"/>
      <c r="CO40" s="59">
        <v>1</v>
      </c>
      <c r="CP40" s="59"/>
      <c r="CQ40" s="59"/>
      <c r="CR40" s="59">
        <v>1</v>
      </c>
      <c r="CS40" s="59"/>
      <c r="CT40" s="59"/>
      <c r="CU40" s="59">
        <v>1</v>
      </c>
      <c r="CV40" s="59"/>
      <c r="CW40" s="59"/>
      <c r="CX40" s="59">
        <v>1</v>
      </c>
      <c r="CY40" s="59"/>
      <c r="CZ40" s="59"/>
      <c r="DA40" s="59">
        <v>1</v>
      </c>
      <c r="DB40" s="59"/>
      <c r="DC40" s="59"/>
      <c r="DD40" s="59">
        <v>1</v>
      </c>
      <c r="DE40" s="59"/>
      <c r="DF40" s="59"/>
      <c r="DG40" s="59">
        <v>0</v>
      </c>
      <c r="DH40" s="59"/>
      <c r="DI40" s="102"/>
      <c r="DJ40" s="60"/>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102"/>
      <c r="ET40" s="60"/>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102"/>
      <c r="GD40" s="60"/>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102"/>
    </row>
    <row r="41" spans="1:221" ht="18" customHeight="1" x14ac:dyDescent="0.2">
      <c r="A41" s="33"/>
      <c r="B41" s="161" t="s">
        <v>393</v>
      </c>
      <c r="C41" s="162"/>
      <c r="D41" s="162"/>
      <c r="E41" s="162"/>
      <c r="F41" s="162"/>
      <c r="G41" s="162"/>
      <c r="H41" s="162"/>
      <c r="I41" s="162"/>
      <c r="J41" s="162"/>
      <c r="K41" s="162"/>
      <c r="L41" s="162"/>
      <c r="M41" s="162"/>
      <c r="N41" s="162"/>
      <c r="O41" s="162"/>
      <c r="P41" s="162"/>
      <c r="Q41" s="162"/>
      <c r="R41" s="162"/>
      <c r="S41" s="162"/>
      <c r="T41" s="162"/>
      <c r="U41" s="163"/>
      <c r="V41" s="167" t="s">
        <v>399</v>
      </c>
      <c r="W41" s="168"/>
      <c r="X41" s="168"/>
      <c r="Y41" s="168"/>
      <c r="Z41" s="168"/>
      <c r="AA41" s="169"/>
      <c r="AB41" s="173">
        <v>4.5949999999999998E-2</v>
      </c>
      <c r="AC41" s="174"/>
      <c r="AD41" s="174"/>
      <c r="AE41" s="174"/>
      <c r="AF41" s="175"/>
      <c r="AG41" s="91" t="s">
        <v>23</v>
      </c>
      <c r="AH41" s="92"/>
      <c r="AI41" s="92"/>
      <c r="AJ41" s="92"/>
      <c r="AK41" s="92"/>
      <c r="AL41" s="93">
        <f t="shared" si="0"/>
        <v>16</v>
      </c>
      <c r="AM41" s="94"/>
      <c r="AN41" s="94"/>
      <c r="AO41" s="95"/>
      <c r="AP41" s="179"/>
      <c r="AQ41" s="64"/>
      <c r="AR41" s="64"/>
      <c r="AS41" s="64"/>
      <c r="AT41" s="64"/>
      <c r="AU41" s="64"/>
      <c r="AV41" s="64">
        <v>1</v>
      </c>
      <c r="AW41" s="64"/>
      <c r="AX41" s="64"/>
      <c r="AY41" s="64"/>
      <c r="AZ41" s="64"/>
      <c r="BA41" s="64"/>
      <c r="BB41" s="64"/>
      <c r="BC41" s="64"/>
      <c r="BD41" s="64"/>
      <c r="BE41" s="64">
        <v>1</v>
      </c>
      <c r="BF41" s="64"/>
      <c r="BG41" s="64"/>
      <c r="BH41" s="64"/>
      <c r="BI41" s="64"/>
      <c r="BJ41" s="64"/>
      <c r="BK41" s="64"/>
      <c r="BL41" s="64"/>
      <c r="BM41" s="64"/>
      <c r="BN41" s="64">
        <v>1</v>
      </c>
      <c r="BO41" s="64"/>
      <c r="BP41" s="64"/>
      <c r="BQ41" s="64"/>
      <c r="BR41" s="64"/>
      <c r="BS41" s="64"/>
      <c r="BT41" s="64"/>
      <c r="BU41" s="64"/>
      <c r="BV41" s="64"/>
      <c r="BW41" s="64">
        <v>1</v>
      </c>
      <c r="BX41" s="64"/>
      <c r="BY41" s="103"/>
      <c r="BZ41" s="180">
        <v>1</v>
      </c>
      <c r="CA41" s="64"/>
      <c r="CB41" s="64"/>
      <c r="CC41" s="64">
        <v>1</v>
      </c>
      <c r="CD41" s="64"/>
      <c r="CE41" s="64"/>
      <c r="CF41" s="64">
        <v>1</v>
      </c>
      <c r="CG41" s="64"/>
      <c r="CH41" s="64"/>
      <c r="CI41" s="64">
        <v>1</v>
      </c>
      <c r="CJ41" s="64"/>
      <c r="CK41" s="64"/>
      <c r="CL41" s="64">
        <v>1</v>
      </c>
      <c r="CM41" s="64"/>
      <c r="CN41" s="64"/>
      <c r="CO41" s="64">
        <v>1</v>
      </c>
      <c r="CP41" s="64"/>
      <c r="CQ41" s="64"/>
      <c r="CR41" s="64">
        <v>1</v>
      </c>
      <c r="CS41" s="64"/>
      <c r="CT41" s="64"/>
      <c r="CU41" s="64">
        <v>1</v>
      </c>
      <c r="CV41" s="64"/>
      <c r="CW41" s="64"/>
      <c r="CX41" s="64">
        <v>1</v>
      </c>
      <c r="CY41" s="64"/>
      <c r="CZ41" s="64"/>
      <c r="DA41" s="64">
        <v>1</v>
      </c>
      <c r="DB41" s="64"/>
      <c r="DC41" s="64"/>
      <c r="DD41" s="64">
        <v>1</v>
      </c>
      <c r="DE41" s="64"/>
      <c r="DF41" s="64"/>
      <c r="DG41" s="64">
        <v>1</v>
      </c>
      <c r="DH41" s="64"/>
      <c r="DI41" s="64"/>
      <c r="DJ41" s="180"/>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103"/>
      <c r="ET41" s="180"/>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103"/>
      <c r="GD41" s="180"/>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103"/>
    </row>
    <row r="42" spans="1:221" ht="18" customHeight="1" x14ac:dyDescent="0.2">
      <c r="B42" s="164"/>
      <c r="C42" s="165"/>
      <c r="D42" s="165"/>
      <c r="E42" s="165"/>
      <c r="F42" s="165"/>
      <c r="G42" s="165"/>
      <c r="H42" s="165"/>
      <c r="I42" s="165"/>
      <c r="J42" s="165"/>
      <c r="K42" s="165"/>
      <c r="L42" s="165"/>
      <c r="M42" s="165"/>
      <c r="N42" s="165"/>
      <c r="O42" s="165"/>
      <c r="P42" s="165"/>
      <c r="Q42" s="165"/>
      <c r="R42" s="165"/>
      <c r="S42" s="165"/>
      <c r="T42" s="165"/>
      <c r="U42" s="166"/>
      <c r="V42" s="170"/>
      <c r="W42" s="171"/>
      <c r="X42" s="171"/>
      <c r="Y42" s="171"/>
      <c r="Z42" s="171"/>
      <c r="AA42" s="172"/>
      <c r="AB42" s="176"/>
      <c r="AC42" s="177"/>
      <c r="AD42" s="177"/>
      <c r="AE42" s="177"/>
      <c r="AF42" s="178"/>
      <c r="AG42" s="91" t="s">
        <v>24</v>
      </c>
      <c r="AH42" s="92"/>
      <c r="AI42" s="92"/>
      <c r="AJ42" s="92"/>
      <c r="AK42" s="92"/>
      <c r="AL42" s="93">
        <f t="shared" si="0"/>
        <v>21</v>
      </c>
      <c r="AM42" s="94"/>
      <c r="AN42" s="94"/>
      <c r="AO42" s="95"/>
      <c r="AP42" s="96"/>
      <c r="AQ42" s="64"/>
      <c r="AR42" s="64"/>
      <c r="AS42" s="64"/>
      <c r="AT42" s="64"/>
      <c r="AU42" s="64"/>
      <c r="AV42" s="64">
        <v>1</v>
      </c>
      <c r="AW42" s="64"/>
      <c r="AX42" s="64"/>
      <c r="AY42" s="64">
        <v>1</v>
      </c>
      <c r="AZ42" s="64"/>
      <c r="BA42" s="64"/>
      <c r="BB42" s="64">
        <v>1</v>
      </c>
      <c r="BC42" s="64"/>
      <c r="BD42" s="64"/>
      <c r="BE42" s="64">
        <v>1</v>
      </c>
      <c r="BF42" s="64"/>
      <c r="BG42" s="64"/>
      <c r="BH42" s="64">
        <v>1</v>
      </c>
      <c r="BI42" s="64"/>
      <c r="BJ42" s="64"/>
      <c r="BK42" s="64">
        <v>1</v>
      </c>
      <c r="BL42" s="64"/>
      <c r="BM42" s="64"/>
      <c r="BN42" s="64">
        <v>1</v>
      </c>
      <c r="BO42" s="64"/>
      <c r="BP42" s="64"/>
      <c r="BQ42" s="64">
        <v>1</v>
      </c>
      <c r="BR42" s="64"/>
      <c r="BS42" s="64"/>
      <c r="BT42" s="64">
        <v>1</v>
      </c>
      <c r="BU42" s="64"/>
      <c r="BV42" s="64"/>
      <c r="BW42" s="64">
        <v>0</v>
      </c>
      <c r="BX42" s="64"/>
      <c r="BY42" s="103"/>
      <c r="BZ42" s="180">
        <v>1</v>
      </c>
      <c r="CA42" s="64"/>
      <c r="CB42" s="64"/>
      <c r="CC42" s="64">
        <v>1</v>
      </c>
      <c r="CD42" s="64"/>
      <c r="CE42" s="64"/>
      <c r="CF42" s="64">
        <v>1</v>
      </c>
      <c r="CG42" s="64"/>
      <c r="CH42" s="64"/>
      <c r="CI42" s="64">
        <v>1</v>
      </c>
      <c r="CJ42" s="64"/>
      <c r="CK42" s="64"/>
      <c r="CL42" s="64">
        <v>1</v>
      </c>
      <c r="CM42" s="64"/>
      <c r="CN42" s="64"/>
      <c r="CO42" s="64">
        <v>1</v>
      </c>
      <c r="CP42" s="64"/>
      <c r="CQ42" s="64"/>
      <c r="CR42" s="64">
        <v>1</v>
      </c>
      <c r="CS42" s="64"/>
      <c r="CT42" s="64"/>
      <c r="CU42" s="64">
        <v>1</v>
      </c>
      <c r="CV42" s="64"/>
      <c r="CW42" s="64"/>
      <c r="CX42" s="64">
        <v>1</v>
      </c>
      <c r="CY42" s="64"/>
      <c r="CZ42" s="64"/>
      <c r="DA42" s="64">
        <v>1</v>
      </c>
      <c r="DB42" s="64"/>
      <c r="DC42" s="64"/>
      <c r="DD42" s="64">
        <v>1</v>
      </c>
      <c r="DE42" s="64"/>
      <c r="DF42" s="64"/>
      <c r="DG42" s="64">
        <v>1</v>
      </c>
      <c r="DH42" s="64"/>
      <c r="DI42" s="103"/>
      <c r="DJ42" s="180"/>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103"/>
      <c r="ET42" s="180"/>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103"/>
      <c r="GD42" s="180"/>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103"/>
    </row>
    <row r="43" spans="1:221" ht="18" customHeight="1" x14ac:dyDescent="0.2">
      <c r="B43" s="185" t="s">
        <v>394</v>
      </c>
      <c r="C43" s="186"/>
      <c r="D43" s="186"/>
      <c r="E43" s="186"/>
      <c r="F43" s="186"/>
      <c r="G43" s="186"/>
      <c r="H43" s="186"/>
      <c r="I43" s="186"/>
      <c r="J43" s="186"/>
      <c r="K43" s="186"/>
      <c r="L43" s="186"/>
      <c r="M43" s="186"/>
      <c r="N43" s="186"/>
      <c r="O43" s="186"/>
      <c r="P43" s="186"/>
      <c r="Q43" s="186"/>
      <c r="R43" s="186"/>
      <c r="S43" s="186"/>
      <c r="T43" s="186"/>
      <c r="U43" s="187"/>
      <c r="V43" s="188" t="s">
        <v>400</v>
      </c>
      <c r="W43" s="189"/>
      <c r="X43" s="189"/>
      <c r="Y43" s="189"/>
      <c r="Z43" s="189"/>
      <c r="AA43" s="190"/>
      <c r="AB43" s="191">
        <v>0.36125000000000002</v>
      </c>
      <c r="AC43" s="192"/>
      <c r="AD43" s="192"/>
      <c r="AE43" s="192"/>
      <c r="AF43" s="193"/>
      <c r="AG43" s="69" t="s">
        <v>23</v>
      </c>
      <c r="AH43" s="70"/>
      <c r="AI43" s="70"/>
      <c r="AJ43" s="70"/>
      <c r="AK43" s="70"/>
      <c r="AL43" s="71">
        <f t="shared" si="0"/>
        <v>2</v>
      </c>
      <c r="AM43" s="72"/>
      <c r="AN43" s="72"/>
      <c r="AO43" s="73"/>
      <c r="AP43" s="194"/>
      <c r="AQ43" s="59"/>
      <c r="AR43" s="59"/>
      <c r="AS43" s="59"/>
      <c r="AT43" s="59"/>
      <c r="AU43" s="59"/>
      <c r="AV43" s="447">
        <v>1</v>
      </c>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4"/>
      <c r="BZ43" s="372">
        <v>1</v>
      </c>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4"/>
      <c r="DJ43" s="60"/>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102"/>
      <c r="ET43" s="60"/>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102"/>
      <c r="GD43" s="60"/>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102"/>
    </row>
    <row r="44" spans="1:221" ht="18" customHeight="1" x14ac:dyDescent="0.2">
      <c r="B44" s="135"/>
      <c r="C44" s="136"/>
      <c r="D44" s="136"/>
      <c r="E44" s="136"/>
      <c r="F44" s="136"/>
      <c r="G44" s="136"/>
      <c r="H44" s="136"/>
      <c r="I44" s="136"/>
      <c r="J44" s="136"/>
      <c r="K44" s="136"/>
      <c r="L44" s="136"/>
      <c r="M44" s="136"/>
      <c r="N44" s="136"/>
      <c r="O44" s="136"/>
      <c r="P44" s="136"/>
      <c r="Q44" s="136"/>
      <c r="R44" s="136"/>
      <c r="S44" s="136"/>
      <c r="T44" s="136"/>
      <c r="U44" s="137"/>
      <c r="V44" s="141"/>
      <c r="W44" s="142"/>
      <c r="X44" s="142"/>
      <c r="Y44" s="142"/>
      <c r="Z44" s="142"/>
      <c r="AA44" s="143"/>
      <c r="AB44" s="147"/>
      <c r="AC44" s="148"/>
      <c r="AD44" s="148"/>
      <c r="AE44" s="148"/>
      <c r="AF44" s="149"/>
      <c r="AG44" s="69" t="s">
        <v>24</v>
      </c>
      <c r="AH44" s="70"/>
      <c r="AI44" s="70"/>
      <c r="AJ44" s="70"/>
      <c r="AK44" s="70"/>
      <c r="AL44" s="71">
        <f t="shared" si="0"/>
        <v>1.6745000000000001</v>
      </c>
      <c r="AM44" s="72"/>
      <c r="AN44" s="72"/>
      <c r="AO44" s="73"/>
      <c r="AP44" s="74"/>
      <c r="AQ44" s="59"/>
      <c r="AR44" s="59"/>
      <c r="AS44" s="59"/>
      <c r="AT44" s="59"/>
      <c r="AU44" s="59"/>
      <c r="AV44" s="447">
        <v>0.80449999999999999</v>
      </c>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c r="BX44" s="373"/>
      <c r="BY44" s="374"/>
      <c r="BZ44" s="372">
        <v>0.87</v>
      </c>
      <c r="CA44" s="373"/>
      <c r="CB44" s="373"/>
      <c r="CC44" s="373"/>
      <c r="CD44" s="373"/>
      <c r="CE44" s="373"/>
      <c r="CF44" s="373"/>
      <c r="CG44" s="373"/>
      <c r="CH44" s="373"/>
      <c r="CI44" s="373"/>
      <c r="CJ44" s="373"/>
      <c r="CK44" s="373"/>
      <c r="CL44" s="373"/>
      <c r="CM44" s="373"/>
      <c r="CN44" s="373"/>
      <c r="CO44" s="373"/>
      <c r="CP44" s="373"/>
      <c r="CQ44" s="373"/>
      <c r="CR44" s="373"/>
      <c r="CS44" s="373"/>
      <c r="CT44" s="373"/>
      <c r="CU44" s="373"/>
      <c r="CV44" s="373"/>
      <c r="CW44" s="373"/>
      <c r="CX44" s="373"/>
      <c r="CY44" s="373"/>
      <c r="CZ44" s="373"/>
      <c r="DA44" s="373"/>
      <c r="DB44" s="373"/>
      <c r="DC44" s="373"/>
      <c r="DD44" s="373"/>
      <c r="DE44" s="373"/>
      <c r="DF44" s="373"/>
      <c r="DG44" s="373"/>
      <c r="DH44" s="373"/>
      <c r="DI44" s="374"/>
      <c r="DJ44" s="60"/>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102"/>
      <c r="ET44" s="60"/>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102"/>
      <c r="GD44" s="60"/>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102"/>
    </row>
    <row r="45" spans="1:221" ht="24" customHeight="1" x14ac:dyDescent="0.2">
      <c r="B45" s="161" t="s">
        <v>395</v>
      </c>
      <c r="C45" s="162"/>
      <c r="D45" s="162"/>
      <c r="E45" s="162"/>
      <c r="F45" s="162"/>
      <c r="G45" s="162"/>
      <c r="H45" s="162"/>
      <c r="I45" s="162"/>
      <c r="J45" s="162"/>
      <c r="K45" s="162"/>
      <c r="L45" s="162"/>
      <c r="M45" s="162"/>
      <c r="N45" s="162"/>
      <c r="O45" s="162"/>
      <c r="P45" s="162"/>
      <c r="Q45" s="162"/>
      <c r="R45" s="162"/>
      <c r="S45" s="162"/>
      <c r="T45" s="162"/>
      <c r="U45" s="163"/>
      <c r="V45" s="167" t="s">
        <v>401</v>
      </c>
      <c r="W45" s="168"/>
      <c r="X45" s="168"/>
      <c r="Y45" s="168"/>
      <c r="Z45" s="168"/>
      <c r="AA45" s="169"/>
      <c r="AB45" s="173">
        <v>3.2439999999999997E-2</v>
      </c>
      <c r="AC45" s="174"/>
      <c r="AD45" s="174"/>
      <c r="AE45" s="174"/>
      <c r="AF45" s="175"/>
      <c r="AG45" s="91" t="s">
        <v>23</v>
      </c>
      <c r="AH45" s="92"/>
      <c r="AI45" s="92"/>
      <c r="AJ45" s="92"/>
      <c r="AK45" s="92"/>
      <c r="AL45" s="93">
        <f t="shared" si="0"/>
        <v>11</v>
      </c>
      <c r="AM45" s="94"/>
      <c r="AN45" s="94"/>
      <c r="AO45" s="95"/>
      <c r="AP45" s="179"/>
      <c r="AQ45" s="64"/>
      <c r="AR45" s="64"/>
      <c r="AS45" s="64"/>
      <c r="AT45" s="64"/>
      <c r="AU45" s="64"/>
      <c r="AV45" s="64"/>
      <c r="AW45" s="64"/>
      <c r="AX45" s="64"/>
      <c r="AY45" s="64">
        <v>1</v>
      </c>
      <c r="AZ45" s="64"/>
      <c r="BA45" s="64"/>
      <c r="BB45" s="64"/>
      <c r="BC45" s="64"/>
      <c r="BD45" s="64"/>
      <c r="BE45" s="64">
        <v>1</v>
      </c>
      <c r="BF45" s="64"/>
      <c r="BG45" s="64"/>
      <c r="BH45" s="64"/>
      <c r="BI45" s="64"/>
      <c r="BJ45" s="64"/>
      <c r="BK45" s="64">
        <v>1</v>
      </c>
      <c r="BL45" s="64"/>
      <c r="BM45" s="64"/>
      <c r="BN45" s="64"/>
      <c r="BO45" s="64"/>
      <c r="BP45" s="64"/>
      <c r="BQ45" s="64">
        <v>1</v>
      </c>
      <c r="BR45" s="64"/>
      <c r="BS45" s="64"/>
      <c r="BT45" s="64"/>
      <c r="BU45" s="64"/>
      <c r="BV45" s="64"/>
      <c r="BW45" s="64">
        <v>1</v>
      </c>
      <c r="BX45" s="64"/>
      <c r="BY45" s="103"/>
      <c r="BZ45" s="180">
        <v>1</v>
      </c>
      <c r="CA45" s="64"/>
      <c r="CB45" s="64"/>
      <c r="CC45" s="64">
        <v>0</v>
      </c>
      <c r="CD45" s="64"/>
      <c r="CE45" s="64"/>
      <c r="CF45" s="64">
        <v>1</v>
      </c>
      <c r="CG45" s="64"/>
      <c r="CH45" s="64"/>
      <c r="CI45" s="64">
        <v>0</v>
      </c>
      <c r="CJ45" s="64"/>
      <c r="CK45" s="64"/>
      <c r="CL45" s="64">
        <v>1</v>
      </c>
      <c r="CM45" s="64"/>
      <c r="CN45" s="64"/>
      <c r="CO45" s="64">
        <v>0</v>
      </c>
      <c r="CP45" s="64"/>
      <c r="CQ45" s="64"/>
      <c r="CR45" s="64">
        <v>1</v>
      </c>
      <c r="CS45" s="64"/>
      <c r="CT45" s="64"/>
      <c r="CU45" s="64">
        <v>0</v>
      </c>
      <c r="CV45" s="64"/>
      <c r="CW45" s="64"/>
      <c r="CX45" s="64">
        <v>1</v>
      </c>
      <c r="CY45" s="64"/>
      <c r="CZ45" s="64"/>
      <c r="DA45" s="64">
        <v>0</v>
      </c>
      <c r="DB45" s="64"/>
      <c r="DC45" s="64"/>
      <c r="DD45" s="64">
        <v>1</v>
      </c>
      <c r="DE45" s="64"/>
      <c r="DF45" s="64"/>
      <c r="DG45" s="64">
        <v>0</v>
      </c>
      <c r="DH45" s="64"/>
      <c r="DI45" s="103"/>
      <c r="DJ45" s="180"/>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103"/>
      <c r="ET45" s="180"/>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103"/>
      <c r="GD45" s="180"/>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103"/>
    </row>
    <row r="46" spans="1:221" ht="24" customHeight="1" thickBot="1" x14ac:dyDescent="0.25">
      <c r="B46" s="202"/>
      <c r="C46" s="203"/>
      <c r="D46" s="203"/>
      <c r="E46" s="203"/>
      <c r="F46" s="203"/>
      <c r="G46" s="203"/>
      <c r="H46" s="203"/>
      <c r="I46" s="203"/>
      <c r="J46" s="203"/>
      <c r="K46" s="203"/>
      <c r="L46" s="203"/>
      <c r="M46" s="203"/>
      <c r="N46" s="203"/>
      <c r="O46" s="203"/>
      <c r="P46" s="203"/>
      <c r="Q46" s="203"/>
      <c r="R46" s="203"/>
      <c r="S46" s="203"/>
      <c r="T46" s="203"/>
      <c r="U46" s="204"/>
      <c r="V46" s="205"/>
      <c r="W46" s="206"/>
      <c r="X46" s="206"/>
      <c r="Y46" s="206"/>
      <c r="Z46" s="206"/>
      <c r="AA46" s="207"/>
      <c r="AB46" s="208"/>
      <c r="AC46" s="209"/>
      <c r="AD46" s="209"/>
      <c r="AE46" s="209"/>
      <c r="AF46" s="210"/>
      <c r="AG46" s="211" t="s">
        <v>24</v>
      </c>
      <c r="AH46" s="212"/>
      <c r="AI46" s="212"/>
      <c r="AJ46" s="212"/>
      <c r="AK46" s="212"/>
      <c r="AL46" s="213">
        <f t="shared" si="0"/>
        <v>11</v>
      </c>
      <c r="AM46" s="214"/>
      <c r="AN46" s="214"/>
      <c r="AO46" s="215"/>
      <c r="AP46" s="216"/>
      <c r="AQ46" s="201"/>
      <c r="AR46" s="201"/>
      <c r="AS46" s="201"/>
      <c r="AT46" s="201"/>
      <c r="AU46" s="201"/>
      <c r="AV46" s="201">
        <v>1</v>
      </c>
      <c r="AW46" s="201"/>
      <c r="AX46" s="201"/>
      <c r="AY46" s="201">
        <v>1</v>
      </c>
      <c r="AZ46" s="201"/>
      <c r="BA46" s="201"/>
      <c r="BB46" s="201">
        <v>1</v>
      </c>
      <c r="BC46" s="201"/>
      <c r="BD46" s="201"/>
      <c r="BE46" s="201">
        <v>1</v>
      </c>
      <c r="BF46" s="201"/>
      <c r="BG46" s="201"/>
      <c r="BH46" s="201">
        <v>1</v>
      </c>
      <c r="BI46" s="201"/>
      <c r="BJ46" s="201"/>
      <c r="BK46" s="201">
        <v>1</v>
      </c>
      <c r="BL46" s="201"/>
      <c r="BM46" s="201"/>
      <c r="BN46" s="201">
        <v>1</v>
      </c>
      <c r="BO46" s="201"/>
      <c r="BP46" s="201"/>
      <c r="BQ46" s="201">
        <v>1</v>
      </c>
      <c r="BR46" s="201"/>
      <c r="BS46" s="201"/>
      <c r="BT46" s="201">
        <v>1</v>
      </c>
      <c r="BU46" s="201"/>
      <c r="BV46" s="201"/>
      <c r="BW46" s="201">
        <v>0</v>
      </c>
      <c r="BX46" s="201"/>
      <c r="BY46" s="217"/>
      <c r="BZ46" s="218">
        <v>0</v>
      </c>
      <c r="CA46" s="201"/>
      <c r="CB46" s="201"/>
      <c r="CC46" s="201">
        <v>0</v>
      </c>
      <c r="CD46" s="201"/>
      <c r="CE46" s="201"/>
      <c r="CF46" s="201">
        <v>0</v>
      </c>
      <c r="CG46" s="201"/>
      <c r="CH46" s="201"/>
      <c r="CI46" s="201">
        <v>0</v>
      </c>
      <c r="CJ46" s="201"/>
      <c r="CK46" s="201"/>
      <c r="CL46" s="201">
        <v>0</v>
      </c>
      <c r="CM46" s="201"/>
      <c r="CN46" s="201"/>
      <c r="CO46" s="201">
        <v>0</v>
      </c>
      <c r="CP46" s="201"/>
      <c r="CQ46" s="201"/>
      <c r="CR46" s="201">
        <v>1</v>
      </c>
      <c r="CS46" s="201"/>
      <c r="CT46" s="201"/>
      <c r="CU46" s="201">
        <v>0</v>
      </c>
      <c r="CV46" s="201"/>
      <c r="CW46" s="201"/>
      <c r="CX46" s="201">
        <v>0</v>
      </c>
      <c r="CY46" s="201"/>
      <c r="CZ46" s="201"/>
      <c r="DA46" s="201">
        <v>0</v>
      </c>
      <c r="DB46" s="201"/>
      <c r="DC46" s="201"/>
      <c r="DD46" s="201">
        <v>1</v>
      </c>
      <c r="DE46" s="201"/>
      <c r="DF46" s="201"/>
      <c r="DG46" s="201">
        <v>0</v>
      </c>
      <c r="DH46" s="201"/>
      <c r="DI46" s="217"/>
      <c r="DJ46" s="218"/>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17"/>
      <c r="ET46" s="218"/>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17"/>
      <c r="GD46" s="218"/>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17"/>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68" t="s">
        <v>33</v>
      </c>
      <c r="D49" s="126"/>
      <c r="E49" s="126"/>
      <c r="F49" s="126"/>
      <c r="G49" s="126"/>
      <c r="H49" s="126"/>
      <c r="I49" s="126"/>
      <c r="J49" s="126"/>
      <c r="K49" s="126"/>
      <c r="L49" s="126"/>
      <c r="M49" s="126"/>
      <c r="N49" s="126"/>
      <c r="O49" s="127" t="s">
        <v>385</v>
      </c>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68" t="s">
        <v>34</v>
      </c>
      <c r="D50" s="126"/>
      <c r="E50" s="126"/>
      <c r="F50" s="126"/>
      <c r="G50" s="126"/>
      <c r="H50" s="126"/>
      <c r="I50" s="126"/>
      <c r="J50" s="126"/>
      <c r="K50" s="126"/>
      <c r="L50" s="126"/>
      <c r="M50" s="126"/>
      <c r="N50" s="126"/>
      <c r="O50" s="67" t="s">
        <v>386</v>
      </c>
      <c r="P50" s="67"/>
      <c r="Q50" s="6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68" t="s">
        <v>35</v>
      </c>
      <c r="D51" s="68"/>
      <c r="E51" s="68"/>
      <c r="F51" s="68"/>
      <c r="G51" s="68"/>
      <c r="H51" s="68"/>
      <c r="I51" s="68"/>
      <c r="J51" s="68"/>
      <c r="K51" s="68"/>
      <c r="L51" s="68"/>
      <c r="M51" s="68"/>
      <c r="N51" s="68"/>
      <c r="O51" s="128">
        <v>0.2</v>
      </c>
      <c r="P51" s="128"/>
      <c r="Q51" s="128"/>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29" t="s">
        <v>36</v>
      </c>
      <c r="D52" s="129"/>
      <c r="E52" s="129"/>
      <c r="F52" s="129"/>
      <c r="G52" s="129"/>
      <c r="H52" s="129"/>
      <c r="I52" s="129"/>
      <c r="J52" s="129"/>
      <c r="K52" s="129"/>
      <c r="L52" s="129"/>
      <c r="M52" s="129"/>
      <c r="N52" s="129"/>
      <c r="O52" s="65" t="s">
        <v>402</v>
      </c>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68" t="s">
        <v>34</v>
      </c>
      <c r="D53" s="68"/>
      <c r="E53" s="68"/>
      <c r="F53" s="68"/>
      <c r="G53" s="68"/>
      <c r="H53" s="68"/>
      <c r="I53" s="68"/>
      <c r="J53" s="68"/>
      <c r="K53" s="68"/>
      <c r="L53" s="68"/>
      <c r="M53" s="68"/>
      <c r="N53" s="68"/>
      <c r="O53" s="67" t="s">
        <v>403</v>
      </c>
      <c r="P53" s="67"/>
      <c r="Q53" s="67"/>
      <c r="R53" s="67"/>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68" t="s">
        <v>37</v>
      </c>
      <c r="D54" s="68"/>
      <c r="E54" s="68"/>
      <c r="F54" s="68"/>
      <c r="G54" s="68"/>
      <c r="H54" s="68"/>
      <c r="I54" s="68"/>
      <c r="J54" s="68"/>
      <c r="K54" s="68"/>
      <c r="L54" s="68"/>
      <c r="M54" s="68"/>
      <c r="N54" s="68"/>
      <c r="O54" s="66">
        <v>0.1</v>
      </c>
      <c r="P54" s="67"/>
      <c r="Q54" s="67"/>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68" t="s">
        <v>38</v>
      </c>
      <c r="D55" s="68"/>
      <c r="E55" s="68"/>
      <c r="F55" s="68"/>
      <c r="G55" s="68"/>
      <c r="H55" s="68"/>
      <c r="I55" s="68"/>
      <c r="J55" s="68"/>
      <c r="K55" s="68"/>
      <c r="L55" s="68"/>
      <c r="M55" s="68"/>
      <c r="N55" s="68"/>
      <c r="O55" s="67" t="s">
        <v>389</v>
      </c>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78" t="s">
        <v>39</v>
      </c>
      <c r="C57" s="79"/>
      <c r="D57" s="79"/>
      <c r="E57" s="79"/>
      <c r="F57" s="79"/>
      <c r="G57" s="79"/>
      <c r="H57" s="79"/>
      <c r="I57" s="79"/>
      <c r="J57" s="79"/>
      <c r="K57" s="79"/>
      <c r="L57" s="79"/>
      <c r="M57" s="79"/>
      <c r="N57" s="79"/>
      <c r="O57" s="79"/>
      <c r="P57" s="79"/>
      <c r="Q57" s="79"/>
      <c r="R57" s="79"/>
      <c r="S57" s="79"/>
      <c r="T57" s="79"/>
      <c r="U57" s="80"/>
      <c r="V57" s="78" t="s">
        <v>40</v>
      </c>
      <c r="W57" s="79"/>
      <c r="X57" s="79"/>
      <c r="Y57" s="79"/>
      <c r="Z57" s="79"/>
      <c r="AA57" s="80"/>
      <c r="AB57" s="78" t="s">
        <v>9</v>
      </c>
      <c r="AC57" s="79"/>
      <c r="AD57" s="79"/>
      <c r="AE57" s="79"/>
      <c r="AF57" s="80"/>
      <c r="AG57" s="78" t="s">
        <v>1</v>
      </c>
      <c r="AH57" s="79"/>
      <c r="AI57" s="79"/>
      <c r="AJ57" s="79"/>
      <c r="AK57" s="79"/>
      <c r="AL57" s="79"/>
      <c r="AM57" s="79"/>
      <c r="AN57" s="79"/>
      <c r="AO57" s="80"/>
      <c r="AP57" s="87" t="s">
        <v>5</v>
      </c>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9"/>
      <c r="BZ57" s="87" t="s">
        <v>41</v>
      </c>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9"/>
      <c r="DJ57" s="87" t="s">
        <v>42</v>
      </c>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9"/>
      <c r="ET57" s="87" t="s">
        <v>43</v>
      </c>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9"/>
      <c r="GD57" s="87" t="s">
        <v>44</v>
      </c>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9"/>
    </row>
    <row r="58" spans="2:221" ht="18" customHeight="1" thickBot="1" x14ac:dyDescent="0.25">
      <c r="B58" s="81"/>
      <c r="C58" s="82"/>
      <c r="D58" s="82"/>
      <c r="E58" s="82"/>
      <c r="F58" s="82"/>
      <c r="G58" s="82"/>
      <c r="H58" s="82"/>
      <c r="I58" s="82"/>
      <c r="J58" s="82"/>
      <c r="K58" s="82"/>
      <c r="L58" s="82"/>
      <c r="M58" s="82"/>
      <c r="N58" s="82"/>
      <c r="O58" s="82"/>
      <c r="P58" s="82"/>
      <c r="Q58" s="82"/>
      <c r="R58" s="82"/>
      <c r="S58" s="82"/>
      <c r="T58" s="82"/>
      <c r="U58" s="83"/>
      <c r="V58" s="81"/>
      <c r="W58" s="82"/>
      <c r="X58" s="82"/>
      <c r="Y58" s="82"/>
      <c r="Z58" s="82"/>
      <c r="AA58" s="83"/>
      <c r="AB58" s="81"/>
      <c r="AC58" s="82"/>
      <c r="AD58" s="82"/>
      <c r="AE58" s="82"/>
      <c r="AF58" s="83"/>
      <c r="AG58" s="81"/>
      <c r="AH58" s="82"/>
      <c r="AI58" s="82"/>
      <c r="AJ58" s="82"/>
      <c r="AK58" s="82"/>
      <c r="AL58" s="82"/>
      <c r="AM58" s="82"/>
      <c r="AN58" s="82"/>
      <c r="AO58" s="83"/>
      <c r="AP58" s="100" t="s">
        <v>11</v>
      </c>
      <c r="AQ58" s="101"/>
      <c r="AR58" s="101"/>
      <c r="AS58" s="101" t="s">
        <v>12</v>
      </c>
      <c r="AT58" s="101"/>
      <c r="AU58" s="101"/>
      <c r="AV58" s="75" t="s">
        <v>13</v>
      </c>
      <c r="AW58" s="76"/>
      <c r="AX58" s="77"/>
      <c r="AY58" s="75" t="s">
        <v>17</v>
      </c>
      <c r="AZ58" s="76"/>
      <c r="BA58" s="77"/>
      <c r="BB58" s="75" t="s">
        <v>14</v>
      </c>
      <c r="BC58" s="76"/>
      <c r="BD58" s="77"/>
      <c r="BE58" s="75" t="s">
        <v>15</v>
      </c>
      <c r="BF58" s="76"/>
      <c r="BG58" s="77"/>
      <c r="BH58" s="75" t="s">
        <v>16</v>
      </c>
      <c r="BI58" s="76"/>
      <c r="BJ58" s="77"/>
      <c r="BK58" s="75" t="s">
        <v>18</v>
      </c>
      <c r="BL58" s="76"/>
      <c r="BM58" s="77"/>
      <c r="BN58" s="75" t="s">
        <v>19</v>
      </c>
      <c r="BO58" s="76"/>
      <c r="BP58" s="77"/>
      <c r="BQ58" s="75" t="s">
        <v>20</v>
      </c>
      <c r="BR58" s="76"/>
      <c r="BS58" s="77"/>
      <c r="BT58" s="75" t="s">
        <v>21</v>
      </c>
      <c r="BU58" s="76"/>
      <c r="BV58" s="77"/>
      <c r="BW58" s="75" t="s">
        <v>22</v>
      </c>
      <c r="BX58" s="76"/>
      <c r="BY58" s="131"/>
      <c r="BZ58" s="100" t="s">
        <v>11</v>
      </c>
      <c r="CA58" s="101"/>
      <c r="CB58" s="101"/>
      <c r="CC58" s="101" t="s">
        <v>12</v>
      </c>
      <c r="CD58" s="101"/>
      <c r="CE58" s="101"/>
      <c r="CF58" s="75" t="s">
        <v>13</v>
      </c>
      <c r="CG58" s="76"/>
      <c r="CH58" s="77"/>
      <c r="CI58" s="75" t="s">
        <v>17</v>
      </c>
      <c r="CJ58" s="76"/>
      <c r="CK58" s="77"/>
      <c r="CL58" s="75" t="s">
        <v>14</v>
      </c>
      <c r="CM58" s="76"/>
      <c r="CN58" s="77"/>
      <c r="CO58" s="75" t="s">
        <v>15</v>
      </c>
      <c r="CP58" s="76"/>
      <c r="CQ58" s="77"/>
      <c r="CR58" s="75" t="s">
        <v>16</v>
      </c>
      <c r="CS58" s="76"/>
      <c r="CT58" s="77"/>
      <c r="CU58" s="75" t="s">
        <v>18</v>
      </c>
      <c r="CV58" s="76"/>
      <c r="CW58" s="77"/>
      <c r="CX58" s="75" t="s">
        <v>19</v>
      </c>
      <c r="CY58" s="76"/>
      <c r="CZ58" s="77"/>
      <c r="DA58" s="75" t="s">
        <v>20</v>
      </c>
      <c r="DB58" s="76"/>
      <c r="DC58" s="77"/>
      <c r="DD58" s="75" t="s">
        <v>21</v>
      </c>
      <c r="DE58" s="76"/>
      <c r="DF58" s="77"/>
      <c r="DG58" s="75" t="s">
        <v>22</v>
      </c>
      <c r="DH58" s="76"/>
      <c r="DI58" s="131"/>
      <c r="DJ58" s="100" t="s">
        <v>11</v>
      </c>
      <c r="DK58" s="101"/>
      <c r="DL58" s="101"/>
      <c r="DM58" s="101" t="s">
        <v>12</v>
      </c>
      <c r="DN58" s="101"/>
      <c r="DO58" s="101"/>
      <c r="DP58" s="75" t="s">
        <v>13</v>
      </c>
      <c r="DQ58" s="76"/>
      <c r="DR58" s="77"/>
      <c r="DS58" s="75" t="s">
        <v>17</v>
      </c>
      <c r="DT58" s="76"/>
      <c r="DU58" s="77"/>
      <c r="DV58" s="75" t="s">
        <v>14</v>
      </c>
      <c r="DW58" s="76"/>
      <c r="DX58" s="77"/>
      <c r="DY58" s="75" t="s">
        <v>15</v>
      </c>
      <c r="DZ58" s="76"/>
      <c r="EA58" s="77"/>
      <c r="EB58" s="75" t="s">
        <v>16</v>
      </c>
      <c r="EC58" s="76"/>
      <c r="ED58" s="77"/>
      <c r="EE58" s="75" t="s">
        <v>18</v>
      </c>
      <c r="EF58" s="76"/>
      <c r="EG58" s="77"/>
      <c r="EH58" s="75" t="s">
        <v>19</v>
      </c>
      <c r="EI58" s="76"/>
      <c r="EJ58" s="77"/>
      <c r="EK58" s="75" t="s">
        <v>20</v>
      </c>
      <c r="EL58" s="76"/>
      <c r="EM58" s="77"/>
      <c r="EN58" s="75" t="s">
        <v>21</v>
      </c>
      <c r="EO58" s="76"/>
      <c r="EP58" s="77"/>
      <c r="EQ58" s="75" t="s">
        <v>22</v>
      </c>
      <c r="ER58" s="76"/>
      <c r="ES58" s="131"/>
      <c r="ET58" s="100" t="s">
        <v>11</v>
      </c>
      <c r="EU58" s="101"/>
      <c r="EV58" s="101"/>
      <c r="EW58" s="101" t="s">
        <v>12</v>
      </c>
      <c r="EX58" s="101"/>
      <c r="EY58" s="101"/>
      <c r="EZ58" s="75" t="s">
        <v>13</v>
      </c>
      <c r="FA58" s="76"/>
      <c r="FB58" s="77"/>
      <c r="FC58" s="75" t="s">
        <v>17</v>
      </c>
      <c r="FD58" s="76"/>
      <c r="FE58" s="77"/>
      <c r="FF58" s="75" t="s">
        <v>14</v>
      </c>
      <c r="FG58" s="76"/>
      <c r="FH58" s="77"/>
      <c r="FI58" s="75" t="s">
        <v>15</v>
      </c>
      <c r="FJ58" s="76"/>
      <c r="FK58" s="77"/>
      <c r="FL58" s="75" t="s">
        <v>16</v>
      </c>
      <c r="FM58" s="76"/>
      <c r="FN58" s="77"/>
      <c r="FO58" s="75" t="s">
        <v>18</v>
      </c>
      <c r="FP58" s="76"/>
      <c r="FQ58" s="77"/>
      <c r="FR58" s="75" t="s">
        <v>19</v>
      </c>
      <c r="FS58" s="76"/>
      <c r="FT58" s="77"/>
      <c r="FU58" s="75" t="s">
        <v>20</v>
      </c>
      <c r="FV58" s="76"/>
      <c r="FW58" s="77"/>
      <c r="FX58" s="75" t="s">
        <v>21</v>
      </c>
      <c r="FY58" s="76"/>
      <c r="FZ58" s="77"/>
      <c r="GA58" s="75" t="s">
        <v>22</v>
      </c>
      <c r="GB58" s="76"/>
      <c r="GC58" s="131"/>
      <c r="GD58" s="100" t="s">
        <v>11</v>
      </c>
      <c r="GE58" s="101"/>
      <c r="GF58" s="101"/>
      <c r="GG58" s="101" t="s">
        <v>12</v>
      </c>
      <c r="GH58" s="101"/>
      <c r="GI58" s="101"/>
      <c r="GJ58" s="75" t="s">
        <v>13</v>
      </c>
      <c r="GK58" s="76"/>
      <c r="GL58" s="77"/>
      <c r="GM58" s="75" t="s">
        <v>17</v>
      </c>
      <c r="GN58" s="76"/>
      <c r="GO58" s="77"/>
      <c r="GP58" s="75" t="s">
        <v>14</v>
      </c>
      <c r="GQ58" s="76"/>
      <c r="GR58" s="77"/>
      <c r="GS58" s="75" t="s">
        <v>15</v>
      </c>
      <c r="GT58" s="76"/>
      <c r="GU58" s="77"/>
      <c r="GV58" s="75" t="s">
        <v>16</v>
      </c>
      <c r="GW58" s="76"/>
      <c r="GX58" s="77"/>
      <c r="GY58" s="75" t="s">
        <v>18</v>
      </c>
      <c r="GZ58" s="76"/>
      <c r="HA58" s="77"/>
      <c r="HB58" s="75" t="s">
        <v>19</v>
      </c>
      <c r="HC58" s="76"/>
      <c r="HD58" s="77"/>
      <c r="HE58" s="75" t="s">
        <v>20</v>
      </c>
      <c r="HF58" s="76"/>
      <c r="HG58" s="77"/>
      <c r="HH58" s="75" t="s">
        <v>21</v>
      </c>
      <c r="HI58" s="76"/>
      <c r="HJ58" s="77"/>
      <c r="HK58" s="75" t="s">
        <v>22</v>
      </c>
      <c r="HL58" s="76"/>
      <c r="HM58" s="131"/>
    </row>
    <row r="59" spans="2:221" ht="28.5" customHeight="1" x14ac:dyDescent="0.2">
      <c r="B59" s="132" t="s">
        <v>404</v>
      </c>
      <c r="C59" s="133"/>
      <c r="D59" s="133"/>
      <c r="E59" s="133"/>
      <c r="F59" s="133"/>
      <c r="G59" s="133"/>
      <c r="H59" s="133"/>
      <c r="I59" s="133"/>
      <c r="J59" s="133"/>
      <c r="K59" s="133"/>
      <c r="L59" s="133"/>
      <c r="M59" s="133"/>
      <c r="N59" s="133"/>
      <c r="O59" s="133"/>
      <c r="P59" s="133"/>
      <c r="Q59" s="133"/>
      <c r="R59" s="133"/>
      <c r="S59" s="133"/>
      <c r="T59" s="133"/>
      <c r="U59" s="134"/>
      <c r="V59" s="138" t="s">
        <v>420</v>
      </c>
      <c r="W59" s="139"/>
      <c r="X59" s="139"/>
      <c r="Y59" s="139"/>
      <c r="Z59" s="139"/>
      <c r="AA59" s="140"/>
      <c r="AB59" s="144">
        <v>4.2000000000000002E-4</v>
      </c>
      <c r="AC59" s="145"/>
      <c r="AD59" s="145"/>
      <c r="AE59" s="145"/>
      <c r="AF59" s="146"/>
      <c r="AG59" s="150" t="s">
        <v>23</v>
      </c>
      <c r="AH59" s="151"/>
      <c r="AI59" s="151"/>
      <c r="AJ59" s="151"/>
      <c r="AK59" s="151"/>
      <c r="AL59" s="152">
        <f>SUM(AP59:HM59)</f>
        <v>2</v>
      </c>
      <c r="AM59" s="153"/>
      <c r="AN59" s="153"/>
      <c r="AO59" s="154"/>
      <c r="AP59" s="86">
        <v>1</v>
      </c>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130"/>
      <c r="BZ59" s="155">
        <v>1</v>
      </c>
      <c r="CA59" s="90"/>
      <c r="CB59" s="90"/>
      <c r="CC59" s="90">
        <v>0</v>
      </c>
      <c r="CD59" s="90"/>
      <c r="CE59" s="90"/>
      <c r="CF59" s="90">
        <v>0</v>
      </c>
      <c r="CG59" s="90"/>
      <c r="CH59" s="90"/>
      <c r="CI59" s="90">
        <v>0</v>
      </c>
      <c r="CJ59" s="90"/>
      <c r="CK59" s="90"/>
      <c r="CL59" s="90">
        <v>0</v>
      </c>
      <c r="CM59" s="90"/>
      <c r="CN59" s="90"/>
      <c r="CO59" s="90">
        <v>0</v>
      </c>
      <c r="CP59" s="90"/>
      <c r="CQ59" s="90"/>
      <c r="CR59" s="90">
        <v>0</v>
      </c>
      <c r="CS59" s="90"/>
      <c r="CT59" s="90"/>
      <c r="CU59" s="90">
        <v>0</v>
      </c>
      <c r="CV59" s="90"/>
      <c r="CW59" s="90"/>
      <c r="CX59" s="90">
        <v>0</v>
      </c>
      <c r="CY59" s="90"/>
      <c r="CZ59" s="90"/>
      <c r="DA59" s="90">
        <v>0</v>
      </c>
      <c r="DB59" s="90"/>
      <c r="DC59" s="90"/>
      <c r="DD59" s="90">
        <v>0</v>
      </c>
      <c r="DE59" s="90"/>
      <c r="DF59" s="90"/>
      <c r="DG59" s="90">
        <v>0</v>
      </c>
      <c r="DH59" s="90"/>
      <c r="DI59" s="130"/>
      <c r="DJ59" s="155"/>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130"/>
      <c r="ET59" s="155"/>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130"/>
      <c r="GD59" s="155"/>
      <c r="GE59" s="90"/>
      <c r="GF59" s="90"/>
      <c r="GG59" s="90"/>
      <c r="GH59" s="90"/>
      <c r="GI59" s="90"/>
      <c r="GJ59" s="90"/>
      <c r="GK59" s="90"/>
      <c r="GL59" s="90"/>
      <c r="GM59" s="90"/>
      <c r="GN59" s="90"/>
      <c r="GO59" s="90"/>
      <c r="GP59" s="90"/>
      <c r="GQ59" s="90"/>
      <c r="GR59" s="90"/>
      <c r="GS59" s="90"/>
      <c r="GT59" s="90"/>
      <c r="GU59" s="90"/>
      <c r="GV59" s="90"/>
      <c r="GW59" s="90"/>
      <c r="GX59" s="90"/>
      <c r="GY59" s="90"/>
      <c r="GZ59" s="90"/>
      <c r="HA59" s="90"/>
      <c r="HB59" s="90"/>
      <c r="HC59" s="90"/>
      <c r="HD59" s="90"/>
      <c r="HE59" s="90"/>
      <c r="HF59" s="90"/>
      <c r="HG59" s="90"/>
      <c r="HH59" s="90"/>
      <c r="HI59" s="90"/>
      <c r="HJ59" s="90"/>
      <c r="HK59" s="90"/>
      <c r="HL59" s="90"/>
      <c r="HM59" s="130"/>
    </row>
    <row r="60" spans="2:221" ht="28.5"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ref="AL60:AL94" si="1">SUM(AP60:HM60)</f>
        <v>2</v>
      </c>
      <c r="AM60" s="72"/>
      <c r="AN60" s="72"/>
      <c r="AO60" s="73"/>
      <c r="AP60" s="74">
        <v>1</v>
      </c>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102"/>
      <c r="BZ60" s="60">
        <v>1</v>
      </c>
      <c r="CA60" s="59"/>
      <c r="CB60" s="59"/>
      <c r="CC60" s="59">
        <v>0</v>
      </c>
      <c r="CD60" s="59"/>
      <c r="CE60" s="59"/>
      <c r="CF60" s="59">
        <v>0</v>
      </c>
      <c r="CG60" s="59"/>
      <c r="CH60" s="59"/>
      <c r="CI60" s="59">
        <v>0</v>
      </c>
      <c r="CJ60" s="59"/>
      <c r="CK60" s="59"/>
      <c r="CL60" s="59">
        <v>0</v>
      </c>
      <c r="CM60" s="59"/>
      <c r="CN60" s="59"/>
      <c r="CO60" s="59">
        <v>0</v>
      </c>
      <c r="CP60" s="59"/>
      <c r="CQ60" s="59"/>
      <c r="CR60" s="59">
        <v>0</v>
      </c>
      <c r="CS60" s="59"/>
      <c r="CT60" s="59"/>
      <c r="CU60" s="59">
        <v>0</v>
      </c>
      <c r="CV60" s="59"/>
      <c r="CW60" s="59"/>
      <c r="CX60" s="59">
        <v>0</v>
      </c>
      <c r="CY60" s="59"/>
      <c r="CZ60" s="59"/>
      <c r="DA60" s="59">
        <v>0</v>
      </c>
      <c r="DB60" s="59"/>
      <c r="DC60" s="59"/>
      <c r="DD60" s="59">
        <v>0</v>
      </c>
      <c r="DE60" s="59"/>
      <c r="DF60" s="59"/>
      <c r="DG60" s="59">
        <v>0</v>
      </c>
      <c r="DH60" s="59"/>
      <c r="DI60" s="102"/>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405</v>
      </c>
      <c r="C61" s="162"/>
      <c r="D61" s="162"/>
      <c r="E61" s="162"/>
      <c r="F61" s="162"/>
      <c r="G61" s="162"/>
      <c r="H61" s="162"/>
      <c r="I61" s="162"/>
      <c r="J61" s="162"/>
      <c r="K61" s="162"/>
      <c r="L61" s="162"/>
      <c r="M61" s="162"/>
      <c r="N61" s="162"/>
      <c r="O61" s="162"/>
      <c r="P61" s="162"/>
      <c r="Q61" s="162"/>
      <c r="R61" s="162"/>
      <c r="S61" s="162"/>
      <c r="T61" s="162"/>
      <c r="U61" s="163"/>
      <c r="V61" s="167" t="s">
        <v>421</v>
      </c>
      <c r="W61" s="168"/>
      <c r="X61" s="168"/>
      <c r="Y61" s="168"/>
      <c r="Z61" s="168"/>
      <c r="AA61" s="169"/>
      <c r="AB61" s="173">
        <v>2.5300000000000001E-3</v>
      </c>
      <c r="AC61" s="174"/>
      <c r="AD61" s="174"/>
      <c r="AE61" s="174"/>
      <c r="AF61" s="175"/>
      <c r="AG61" s="91" t="s">
        <v>23</v>
      </c>
      <c r="AH61" s="92"/>
      <c r="AI61" s="92"/>
      <c r="AJ61" s="92"/>
      <c r="AK61" s="92"/>
      <c r="AL61" s="93">
        <f t="shared" si="1"/>
        <v>2</v>
      </c>
      <c r="AM61" s="94"/>
      <c r="AN61" s="94"/>
      <c r="AO61" s="95"/>
      <c r="AP61" s="179"/>
      <c r="AQ61" s="64"/>
      <c r="AR61" s="64"/>
      <c r="AS61" s="64">
        <v>1</v>
      </c>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103"/>
      <c r="BZ61" s="180">
        <v>1</v>
      </c>
      <c r="CA61" s="64"/>
      <c r="CB61" s="64"/>
      <c r="CC61" s="64">
        <v>0</v>
      </c>
      <c r="CD61" s="64"/>
      <c r="CE61" s="64"/>
      <c r="CF61" s="64">
        <v>0</v>
      </c>
      <c r="CG61" s="64"/>
      <c r="CH61" s="64"/>
      <c r="CI61" s="64">
        <v>0</v>
      </c>
      <c r="CJ61" s="64"/>
      <c r="CK61" s="64"/>
      <c r="CL61" s="64">
        <v>0</v>
      </c>
      <c r="CM61" s="64"/>
      <c r="CN61" s="64"/>
      <c r="CO61" s="64">
        <v>0</v>
      </c>
      <c r="CP61" s="64"/>
      <c r="CQ61" s="64"/>
      <c r="CR61" s="64">
        <v>0</v>
      </c>
      <c r="CS61" s="64"/>
      <c r="CT61" s="64"/>
      <c r="CU61" s="64">
        <v>0</v>
      </c>
      <c r="CV61" s="64"/>
      <c r="CW61" s="64"/>
      <c r="CX61" s="64">
        <v>0</v>
      </c>
      <c r="CY61" s="64"/>
      <c r="CZ61" s="64"/>
      <c r="DA61" s="64">
        <v>0</v>
      </c>
      <c r="DB61" s="64"/>
      <c r="DC61" s="64"/>
      <c r="DD61" s="64">
        <v>0</v>
      </c>
      <c r="DE61" s="64"/>
      <c r="DF61" s="64"/>
      <c r="DG61" s="64">
        <v>0</v>
      </c>
      <c r="DH61" s="64"/>
      <c r="DI61" s="103"/>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93">
        <f t="shared" si="1"/>
        <v>2</v>
      </c>
      <c r="AM62" s="94"/>
      <c r="AN62" s="94"/>
      <c r="AO62" s="95"/>
      <c r="AP62" s="96"/>
      <c r="AQ62" s="64"/>
      <c r="AR62" s="64"/>
      <c r="AS62" s="64">
        <v>1</v>
      </c>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103"/>
      <c r="BZ62" s="180">
        <v>1</v>
      </c>
      <c r="CA62" s="64"/>
      <c r="CB62" s="64"/>
      <c r="CC62" s="64">
        <v>0</v>
      </c>
      <c r="CD62" s="64"/>
      <c r="CE62" s="64"/>
      <c r="CF62" s="64">
        <v>0</v>
      </c>
      <c r="CG62" s="64"/>
      <c r="CH62" s="64"/>
      <c r="CI62" s="64">
        <v>0</v>
      </c>
      <c r="CJ62" s="64"/>
      <c r="CK62" s="64"/>
      <c r="CL62" s="64">
        <v>0</v>
      </c>
      <c r="CM62" s="64"/>
      <c r="CN62" s="64"/>
      <c r="CO62" s="64">
        <v>0</v>
      </c>
      <c r="CP62" s="64"/>
      <c r="CQ62" s="64"/>
      <c r="CR62" s="64">
        <v>0</v>
      </c>
      <c r="CS62" s="64"/>
      <c r="CT62" s="64"/>
      <c r="CU62" s="64">
        <v>0</v>
      </c>
      <c r="CV62" s="64"/>
      <c r="CW62" s="64"/>
      <c r="CX62" s="64">
        <v>0</v>
      </c>
      <c r="CY62" s="64"/>
      <c r="CZ62" s="64"/>
      <c r="DA62" s="64">
        <v>0</v>
      </c>
      <c r="DB62" s="64"/>
      <c r="DC62" s="64"/>
      <c r="DD62" s="64">
        <v>0</v>
      </c>
      <c r="DE62" s="64"/>
      <c r="DF62" s="64"/>
      <c r="DG62" s="64">
        <v>0</v>
      </c>
      <c r="DH62" s="64"/>
      <c r="DI62" s="103"/>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406</v>
      </c>
      <c r="C63" s="186"/>
      <c r="D63" s="186"/>
      <c r="E63" s="186"/>
      <c r="F63" s="186"/>
      <c r="G63" s="186"/>
      <c r="H63" s="186"/>
      <c r="I63" s="186"/>
      <c r="J63" s="186"/>
      <c r="K63" s="186"/>
      <c r="L63" s="186"/>
      <c r="M63" s="186"/>
      <c r="N63" s="186"/>
      <c r="O63" s="186"/>
      <c r="P63" s="186"/>
      <c r="Q63" s="186"/>
      <c r="R63" s="186"/>
      <c r="S63" s="186"/>
      <c r="T63" s="186"/>
      <c r="U63" s="187"/>
      <c r="V63" s="188" t="s">
        <v>422</v>
      </c>
      <c r="W63" s="189"/>
      <c r="X63" s="189"/>
      <c r="Y63" s="189"/>
      <c r="Z63" s="189"/>
      <c r="AA63" s="190"/>
      <c r="AB63" s="191">
        <v>7.2919999999999999E-2</v>
      </c>
      <c r="AC63" s="192"/>
      <c r="AD63" s="192"/>
      <c r="AE63" s="192"/>
      <c r="AF63" s="193"/>
      <c r="AG63" s="69" t="s">
        <v>23</v>
      </c>
      <c r="AH63" s="70"/>
      <c r="AI63" s="70"/>
      <c r="AJ63" s="70"/>
      <c r="AK63" s="70"/>
      <c r="AL63" s="71">
        <f t="shared" si="1"/>
        <v>36</v>
      </c>
      <c r="AM63" s="72"/>
      <c r="AN63" s="72"/>
      <c r="AO63" s="73"/>
      <c r="AP63" s="194"/>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v>18</v>
      </c>
      <c r="BX63" s="59"/>
      <c r="BY63" s="102"/>
      <c r="BZ63" s="60">
        <v>0</v>
      </c>
      <c r="CA63" s="59"/>
      <c r="CB63" s="59"/>
      <c r="CC63" s="59">
        <v>2</v>
      </c>
      <c r="CD63" s="59"/>
      <c r="CE63" s="59"/>
      <c r="CF63" s="59">
        <v>3</v>
      </c>
      <c r="CG63" s="59"/>
      <c r="CH63" s="59"/>
      <c r="CI63" s="59">
        <v>2</v>
      </c>
      <c r="CJ63" s="59"/>
      <c r="CK63" s="59"/>
      <c r="CL63" s="59">
        <v>1</v>
      </c>
      <c r="CM63" s="59"/>
      <c r="CN63" s="59"/>
      <c r="CO63" s="59">
        <v>2</v>
      </c>
      <c r="CP63" s="59"/>
      <c r="CQ63" s="59"/>
      <c r="CR63" s="59">
        <v>2</v>
      </c>
      <c r="CS63" s="59"/>
      <c r="CT63" s="59"/>
      <c r="CU63" s="59">
        <v>1</v>
      </c>
      <c r="CV63" s="59"/>
      <c r="CW63" s="59"/>
      <c r="CX63" s="59">
        <v>3</v>
      </c>
      <c r="CY63" s="59"/>
      <c r="CZ63" s="59"/>
      <c r="DA63" s="59">
        <v>2</v>
      </c>
      <c r="DB63" s="59"/>
      <c r="DC63" s="59"/>
      <c r="DD63" s="59">
        <v>0</v>
      </c>
      <c r="DE63" s="59"/>
      <c r="DF63" s="59"/>
      <c r="DG63" s="59">
        <v>0</v>
      </c>
      <c r="DH63" s="59"/>
      <c r="DI63" s="59"/>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1"/>
        <v>33</v>
      </c>
      <c r="AM64" s="72"/>
      <c r="AN64" s="72"/>
      <c r="AO64" s="73"/>
      <c r="AP64" s="74"/>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v>15</v>
      </c>
      <c r="BX64" s="59"/>
      <c r="BY64" s="102"/>
      <c r="BZ64" s="60">
        <v>0</v>
      </c>
      <c r="CA64" s="59"/>
      <c r="CB64" s="59"/>
      <c r="CC64" s="59">
        <v>0</v>
      </c>
      <c r="CD64" s="59"/>
      <c r="CE64" s="59"/>
      <c r="CF64" s="59">
        <v>3</v>
      </c>
      <c r="CG64" s="59"/>
      <c r="CH64" s="59"/>
      <c r="CI64" s="59">
        <v>0</v>
      </c>
      <c r="CJ64" s="59"/>
      <c r="CK64" s="59"/>
      <c r="CL64" s="59">
        <v>3</v>
      </c>
      <c r="CM64" s="59"/>
      <c r="CN64" s="59"/>
      <c r="CO64" s="59">
        <v>1</v>
      </c>
      <c r="CP64" s="59"/>
      <c r="CQ64" s="59"/>
      <c r="CR64" s="59">
        <v>2</v>
      </c>
      <c r="CS64" s="59"/>
      <c r="CT64" s="59"/>
      <c r="CU64" s="59">
        <v>2</v>
      </c>
      <c r="CV64" s="59"/>
      <c r="CW64" s="59"/>
      <c r="CX64" s="59">
        <v>4</v>
      </c>
      <c r="CY64" s="59"/>
      <c r="CZ64" s="59"/>
      <c r="DA64" s="59">
        <v>1</v>
      </c>
      <c r="DB64" s="59"/>
      <c r="DC64" s="59"/>
      <c r="DD64" s="59">
        <v>2</v>
      </c>
      <c r="DE64" s="59"/>
      <c r="DF64" s="59"/>
      <c r="DG64" s="59">
        <v>0</v>
      </c>
      <c r="DH64" s="59"/>
      <c r="DI64" s="102"/>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26.25" customHeight="1" x14ac:dyDescent="0.2">
      <c r="B65" s="161" t="s">
        <v>407</v>
      </c>
      <c r="C65" s="162"/>
      <c r="D65" s="162"/>
      <c r="E65" s="162"/>
      <c r="F65" s="162"/>
      <c r="G65" s="162"/>
      <c r="H65" s="162"/>
      <c r="I65" s="162"/>
      <c r="J65" s="162"/>
      <c r="K65" s="162"/>
      <c r="L65" s="162"/>
      <c r="M65" s="162"/>
      <c r="N65" s="162"/>
      <c r="O65" s="162"/>
      <c r="P65" s="162"/>
      <c r="Q65" s="162"/>
      <c r="R65" s="162"/>
      <c r="S65" s="162"/>
      <c r="T65" s="162"/>
      <c r="U65" s="163"/>
      <c r="V65" s="167" t="s">
        <v>423</v>
      </c>
      <c r="W65" s="168"/>
      <c r="X65" s="168"/>
      <c r="Y65" s="168"/>
      <c r="Z65" s="168"/>
      <c r="AA65" s="169"/>
      <c r="AB65" s="173">
        <v>1.9619999999999999E-2</v>
      </c>
      <c r="AC65" s="174"/>
      <c r="AD65" s="174"/>
      <c r="AE65" s="174"/>
      <c r="AF65" s="175"/>
      <c r="AG65" s="91" t="s">
        <v>23</v>
      </c>
      <c r="AH65" s="92"/>
      <c r="AI65" s="92"/>
      <c r="AJ65" s="92"/>
      <c r="AK65" s="92"/>
      <c r="AL65" s="93">
        <f t="shared" si="1"/>
        <v>36</v>
      </c>
      <c r="AM65" s="94"/>
      <c r="AN65" s="94"/>
      <c r="AO65" s="95"/>
      <c r="AP65" s="179"/>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v>18</v>
      </c>
      <c r="BX65" s="64"/>
      <c r="BY65" s="103"/>
      <c r="BZ65" s="180">
        <v>0</v>
      </c>
      <c r="CA65" s="64"/>
      <c r="CB65" s="64"/>
      <c r="CC65" s="64">
        <v>2</v>
      </c>
      <c r="CD65" s="64"/>
      <c r="CE65" s="64"/>
      <c r="CF65" s="64">
        <v>3</v>
      </c>
      <c r="CG65" s="64"/>
      <c r="CH65" s="64"/>
      <c r="CI65" s="64">
        <v>2</v>
      </c>
      <c r="CJ65" s="64"/>
      <c r="CK65" s="64"/>
      <c r="CL65" s="64">
        <v>1</v>
      </c>
      <c r="CM65" s="64"/>
      <c r="CN65" s="64"/>
      <c r="CO65" s="64">
        <v>2</v>
      </c>
      <c r="CP65" s="64"/>
      <c r="CQ65" s="64"/>
      <c r="CR65" s="64">
        <v>2</v>
      </c>
      <c r="CS65" s="64"/>
      <c r="CT65" s="64"/>
      <c r="CU65" s="64">
        <v>1</v>
      </c>
      <c r="CV65" s="64"/>
      <c r="CW65" s="64"/>
      <c r="CX65" s="64">
        <v>3</v>
      </c>
      <c r="CY65" s="64"/>
      <c r="CZ65" s="64"/>
      <c r="DA65" s="64">
        <v>2</v>
      </c>
      <c r="DB65" s="64"/>
      <c r="DC65" s="64"/>
      <c r="DD65" s="64">
        <v>0</v>
      </c>
      <c r="DE65" s="64"/>
      <c r="DF65" s="64"/>
      <c r="DG65" s="64">
        <v>0</v>
      </c>
      <c r="DH65" s="64"/>
      <c r="DI65" s="64"/>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26.25"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93">
        <f t="shared" si="1"/>
        <v>33</v>
      </c>
      <c r="AM66" s="94"/>
      <c r="AN66" s="94"/>
      <c r="AO66" s="95"/>
      <c r="AP66" s="96"/>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v>15</v>
      </c>
      <c r="BX66" s="64"/>
      <c r="BY66" s="103"/>
      <c r="BZ66" s="180">
        <v>0</v>
      </c>
      <c r="CA66" s="64"/>
      <c r="CB66" s="64"/>
      <c r="CC66" s="64">
        <v>0</v>
      </c>
      <c r="CD66" s="64"/>
      <c r="CE66" s="64"/>
      <c r="CF66" s="64">
        <v>3</v>
      </c>
      <c r="CG66" s="64"/>
      <c r="CH66" s="64"/>
      <c r="CI66" s="64">
        <v>0</v>
      </c>
      <c r="CJ66" s="64"/>
      <c r="CK66" s="64"/>
      <c r="CL66" s="64">
        <v>3</v>
      </c>
      <c r="CM66" s="64"/>
      <c r="CN66" s="64"/>
      <c r="CO66" s="64">
        <v>1</v>
      </c>
      <c r="CP66" s="64"/>
      <c r="CQ66" s="64"/>
      <c r="CR66" s="64">
        <v>2</v>
      </c>
      <c r="CS66" s="64"/>
      <c r="CT66" s="64"/>
      <c r="CU66" s="64">
        <v>2</v>
      </c>
      <c r="CV66" s="64"/>
      <c r="CW66" s="64"/>
      <c r="CX66" s="64">
        <v>4</v>
      </c>
      <c r="CY66" s="64"/>
      <c r="CZ66" s="64"/>
      <c r="DA66" s="64">
        <v>1</v>
      </c>
      <c r="DB66" s="64"/>
      <c r="DC66" s="64"/>
      <c r="DD66" s="64">
        <v>2</v>
      </c>
      <c r="DE66" s="64"/>
      <c r="DF66" s="64"/>
      <c r="DG66" s="64">
        <v>0</v>
      </c>
      <c r="DH66" s="64"/>
      <c r="DI66" s="103"/>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26.25" customHeight="1" x14ac:dyDescent="0.2">
      <c r="B67" s="185" t="s">
        <v>408</v>
      </c>
      <c r="C67" s="186"/>
      <c r="D67" s="186"/>
      <c r="E67" s="186"/>
      <c r="F67" s="186"/>
      <c r="G67" s="186"/>
      <c r="H67" s="186"/>
      <c r="I67" s="186"/>
      <c r="J67" s="186"/>
      <c r="K67" s="186"/>
      <c r="L67" s="186"/>
      <c r="M67" s="186"/>
      <c r="N67" s="186"/>
      <c r="O67" s="186"/>
      <c r="P67" s="186"/>
      <c r="Q67" s="186"/>
      <c r="R67" s="186"/>
      <c r="S67" s="186"/>
      <c r="T67" s="186"/>
      <c r="U67" s="187"/>
      <c r="V67" s="188" t="s">
        <v>424</v>
      </c>
      <c r="W67" s="189"/>
      <c r="X67" s="189"/>
      <c r="Y67" s="189"/>
      <c r="Z67" s="189"/>
      <c r="AA67" s="190"/>
      <c r="AB67" s="191">
        <v>0.23172999999999999</v>
      </c>
      <c r="AC67" s="192"/>
      <c r="AD67" s="192"/>
      <c r="AE67" s="192"/>
      <c r="AF67" s="193"/>
      <c r="AG67" s="69" t="s">
        <v>23</v>
      </c>
      <c r="AH67" s="70"/>
      <c r="AI67" s="70"/>
      <c r="AJ67" s="70"/>
      <c r="AK67" s="70"/>
      <c r="AL67" s="71">
        <f t="shared" si="1"/>
        <v>169</v>
      </c>
      <c r="AM67" s="72"/>
      <c r="AN67" s="72"/>
      <c r="AO67" s="73"/>
      <c r="AP67" s="181"/>
      <c r="AQ67" s="98"/>
      <c r="AR67" s="194"/>
      <c r="AS67" s="97"/>
      <c r="AT67" s="98"/>
      <c r="AU67" s="194"/>
      <c r="AV67" s="97"/>
      <c r="AW67" s="98"/>
      <c r="AX67" s="194"/>
      <c r="AY67" s="97"/>
      <c r="AZ67" s="98"/>
      <c r="BA67" s="194"/>
      <c r="BB67" s="97"/>
      <c r="BC67" s="98"/>
      <c r="BD67" s="194"/>
      <c r="BE67" s="97"/>
      <c r="BF67" s="98"/>
      <c r="BG67" s="194"/>
      <c r="BH67" s="97"/>
      <c r="BI67" s="98"/>
      <c r="BJ67" s="194"/>
      <c r="BK67" s="97"/>
      <c r="BL67" s="98"/>
      <c r="BM67" s="194"/>
      <c r="BN67" s="97"/>
      <c r="BO67" s="98"/>
      <c r="BP67" s="194"/>
      <c r="BQ67" s="97"/>
      <c r="BR67" s="98"/>
      <c r="BS67" s="194"/>
      <c r="BT67" s="97"/>
      <c r="BU67" s="98"/>
      <c r="BV67" s="194"/>
      <c r="BW67" s="97">
        <v>18</v>
      </c>
      <c r="BX67" s="98"/>
      <c r="BY67" s="99"/>
      <c r="BZ67" s="181">
        <v>17</v>
      </c>
      <c r="CA67" s="98"/>
      <c r="CB67" s="194"/>
      <c r="CC67" s="97">
        <v>5</v>
      </c>
      <c r="CD67" s="98"/>
      <c r="CE67" s="194"/>
      <c r="CF67" s="97">
        <v>25</v>
      </c>
      <c r="CG67" s="98"/>
      <c r="CH67" s="194"/>
      <c r="CI67" s="97">
        <v>11</v>
      </c>
      <c r="CJ67" s="98"/>
      <c r="CK67" s="194"/>
      <c r="CL67" s="97">
        <v>22</v>
      </c>
      <c r="CM67" s="98"/>
      <c r="CN67" s="194"/>
      <c r="CO67" s="97">
        <v>12</v>
      </c>
      <c r="CP67" s="98"/>
      <c r="CQ67" s="194"/>
      <c r="CR67" s="97">
        <v>14</v>
      </c>
      <c r="CS67" s="98"/>
      <c r="CT67" s="194"/>
      <c r="CU67" s="97">
        <v>13</v>
      </c>
      <c r="CV67" s="98"/>
      <c r="CW67" s="194"/>
      <c r="CX67" s="97">
        <v>19</v>
      </c>
      <c r="CY67" s="98"/>
      <c r="CZ67" s="194"/>
      <c r="DA67" s="97">
        <v>9</v>
      </c>
      <c r="DB67" s="98"/>
      <c r="DC67" s="194"/>
      <c r="DD67" s="97">
        <v>4</v>
      </c>
      <c r="DE67" s="98"/>
      <c r="DF67" s="194"/>
      <c r="DG67" s="97">
        <v>0</v>
      </c>
      <c r="DH67" s="98"/>
      <c r="DI67" s="99"/>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26.25" customHeight="1" x14ac:dyDescent="0.2">
      <c r="B68" s="135"/>
      <c r="C68" s="136"/>
      <c r="D68" s="136"/>
      <c r="E68" s="136"/>
      <c r="F68" s="136"/>
      <c r="G68" s="136"/>
      <c r="H68" s="136"/>
      <c r="I68" s="136"/>
      <c r="J68" s="136"/>
      <c r="K68" s="136"/>
      <c r="L68" s="136"/>
      <c r="M68" s="136"/>
      <c r="N68" s="136"/>
      <c r="O68" s="136"/>
      <c r="P68" s="136"/>
      <c r="Q68" s="136"/>
      <c r="R68" s="136"/>
      <c r="S68" s="136"/>
      <c r="T68" s="136"/>
      <c r="U68" s="137"/>
      <c r="V68" s="141"/>
      <c r="W68" s="142"/>
      <c r="X68" s="142"/>
      <c r="Y68" s="142"/>
      <c r="Z68" s="142"/>
      <c r="AA68" s="143"/>
      <c r="AB68" s="147"/>
      <c r="AC68" s="148"/>
      <c r="AD68" s="148"/>
      <c r="AE68" s="148"/>
      <c r="AF68" s="149"/>
      <c r="AG68" s="69" t="s">
        <v>24</v>
      </c>
      <c r="AH68" s="70"/>
      <c r="AI68" s="70"/>
      <c r="AJ68" s="70"/>
      <c r="AK68" s="70"/>
      <c r="AL68" s="71">
        <f t="shared" si="1"/>
        <v>110</v>
      </c>
      <c r="AM68" s="72"/>
      <c r="AN68" s="72"/>
      <c r="AO68" s="73"/>
      <c r="AP68" s="382"/>
      <c r="AQ68" s="383"/>
      <c r="AR68" s="74"/>
      <c r="AS68" s="97"/>
      <c r="AT68" s="98"/>
      <c r="AU68" s="194"/>
      <c r="AV68" s="97"/>
      <c r="AW68" s="98"/>
      <c r="AX68" s="194"/>
      <c r="AY68" s="97"/>
      <c r="AZ68" s="98"/>
      <c r="BA68" s="194"/>
      <c r="BB68" s="97"/>
      <c r="BC68" s="98"/>
      <c r="BD68" s="194"/>
      <c r="BE68" s="97"/>
      <c r="BF68" s="98"/>
      <c r="BG68" s="194"/>
      <c r="BH68" s="97"/>
      <c r="BI68" s="98"/>
      <c r="BJ68" s="194"/>
      <c r="BK68" s="97"/>
      <c r="BL68" s="98"/>
      <c r="BM68" s="194"/>
      <c r="BN68" s="97"/>
      <c r="BO68" s="98"/>
      <c r="BP68" s="194"/>
      <c r="BQ68" s="97"/>
      <c r="BR68" s="98"/>
      <c r="BS68" s="194"/>
      <c r="BT68" s="97"/>
      <c r="BU68" s="98"/>
      <c r="BV68" s="194"/>
      <c r="BW68" s="97">
        <v>14</v>
      </c>
      <c r="BX68" s="98"/>
      <c r="BY68" s="99"/>
      <c r="BZ68" s="181">
        <v>12</v>
      </c>
      <c r="CA68" s="98"/>
      <c r="CB68" s="194"/>
      <c r="CC68" s="97">
        <v>1</v>
      </c>
      <c r="CD68" s="98"/>
      <c r="CE68" s="194"/>
      <c r="CF68" s="97">
        <v>14</v>
      </c>
      <c r="CG68" s="98"/>
      <c r="CH68" s="194"/>
      <c r="CI68" s="97">
        <v>6</v>
      </c>
      <c r="CJ68" s="98"/>
      <c r="CK68" s="194"/>
      <c r="CL68" s="97">
        <v>14</v>
      </c>
      <c r="CM68" s="98"/>
      <c r="CN68" s="194"/>
      <c r="CO68" s="97">
        <v>12</v>
      </c>
      <c r="CP68" s="98"/>
      <c r="CQ68" s="194"/>
      <c r="CR68" s="97">
        <v>8</v>
      </c>
      <c r="CS68" s="98"/>
      <c r="CT68" s="194"/>
      <c r="CU68" s="97">
        <v>9</v>
      </c>
      <c r="CV68" s="98"/>
      <c r="CW68" s="194"/>
      <c r="CX68" s="97">
        <v>14</v>
      </c>
      <c r="CY68" s="98"/>
      <c r="CZ68" s="194"/>
      <c r="DA68" s="97">
        <v>4</v>
      </c>
      <c r="DB68" s="98"/>
      <c r="DC68" s="194"/>
      <c r="DD68" s="97">
        <v>2</v>
      </c>
      <c r="DE68" s="98"/>
      <c r="DF68" s="98"/>
      <c r="DG68" s="97">
        <v>0</v>
      </c>
      <c r="DH68" s="98"/>
      <c r="DI68" s="99"/>
      <c r="DJ68" s="60"/>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102"/>
      <c r="ET68" s="60"/>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102"/>
      <c r="GD68" s="60"/>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102"/>
    </row>
    <row r="69" spans="2:221" ht="18" customHeight="1" x14ac:dyDescent="0.2">
      <c r="B69" s="161" t="s">
        <v>409</v>
      </c>
      <c r="C69" s="162"/>
      <c r="D69" s="162"/>
      <c r="E69" s="162"/>
      <c r="F69" s="162"/>
      <c r="G69" s="162"/>
      <c r="H69" s="162"/>
      <c r="I69" s="162"/>
      <c r="J69" s="162"/>
      <c r="K69" s="162"/>
      <c r="L69" s="162"/>
      <c r="M69" s="162"/>
      <c r="N69" s="162"/>
      <c r="O69" s="162"/>
      <c r="P69" s="162"/>
      <c r="Q69" s="162"/>
      <c r="R69" s="162"/>
      <c r="S69" s="162"/>
      <c r="T69" s="162"/>
      <c r="U69" s="163"/>
      <c r="V69" s="167" t="s">
        <v>425</v>
      </c>
      <c r="W69" s="168"/>
      <c r="X69" s="168"/>
      <c r="Y69" s="168"/>
      <c r="Z69" s="168"/>
      <c r="AA69" s="169"/>
      <c r="AB69" s="173">
        <v>1.789E-2</v>
      </c>
      <c r="AC69" s="174"/>
      <c r="AD69" s="174"/>
      <c r="AE69" s="174"/>
      <c r="AF69" s="175"/>
      <c r="AG69" s="91" t="s">
        <v>23</v>
      </c>
      <c r="AH69" s="92"/>
      <c r="AI69" s="92"/>
      <c r="AJ69" s="92"/>
      <c r="AK69" s="92"/>
      <c r="AL69" s="93">
        <f t="shared" si="1"/>
        <v>14</v>
      </c>
      <c r="AM69" s="94"/>
      <c r="AN69" s="94"/>
      <c r="AO69" s="95"/>
      <c r="AP69" s="179"/>
      <c r="AQ69" s="64"/>
      <c r="AR69" s="64"/>
      <c r="AS69" s="64"/>
      <c r="AT69" s="64"/>
      <c r="AU69" s="64"/>
      <c r="AV69" s="64"/>
      <c r="AW69" s="64"/>
      <c r="AX69" s="64"/>
      <c r="AY69" s="64"/>
      <c r="AZ69" s="64"/>
      <c r="BA69" s="64"/>
      <c r="BB69" s="64">
        <v>1</v>
      </c>
      <c r="BC69" s="64"/>
      <c r="BD69" s="64"/>
      <c r="BE69" s="64">
        <v>1</v>
      </c>
      <c r="BF69" s="64"/>
      <c r="BG69" s="64"/>
      <c r="BH69" s="64">
        <v>1</v>
      </c>
      <c r="BI69" s="64"/>
      <c r="BJ69" s="64"/>
      <c r="BK69" s="64">
        <v>1</v>
      </c>
      <c r="BL69" s="64"/>
      <c r="BM69" s="64"/>
      <c r="BN69" s="64">
        <v>1</v>
      </c>
      <c r="BO69" s="64"/>
      <c r="BP69" s="64"/>
      <c r="BQ69" s="64">
        <v>1</v>
      </c>
      <c r="BR69" s="64"/>
      <c r="BS69" s="64"/>
      <c r="BT69" s="64">
        <v>1</v>
      </c>
      <c r="BU69" s="64"/>
      <c r="BV69" s="64"/>
      <c r="BW69" s="64">
        <v>1</v>
      </c>
      <c r="BX69" s="64"/>
      <c r="BY69" s="103"/>
      <c r="BZ69" s="180">
        <v>1</v>
      </c>
      <c r="CA69" s="64"/>
      <c r="CB69" s="64"/>
      <c r="CC69" s="64">
        <v>0</v>
      </c>
      <c r="CD69" s="64"/>
      <c r="CE69" s="64"/>
      <c r="CF69" s="64">
        <v>1</v>
      </c>
      <c r="CG69" s="64"/>
      <c r="CH69" s="64"/>
      <c r="CI69" s="64">
        <v>0</v>
      </c>
      <c r="CJ69" s="64"/>
      <c r="CK69" s="64"/>
      <c r="CL69" s="64">
        <v>1</v>
      </c>
      <c r="CM69" s="64"/>
      <c r="CN69" s="64"/>
      <c r="CO69" s="64">
        <v>0</v>
      </c>
      <c r="CP69" s="64"/>
      <c r="CQ69" s="64"/>
      <c r="CR69" s="64">
        <v>1</v>
      </c>
      <c r="CS69" s="64"/>
      <c r="CT69" s="64"/>
      <c r="CU69" s="64">
        <v>0</v>
      </c>
      <c r="CV69" s="64"/>
      <c r="CW69" s="64"/>
      <c r="CX69" s="64">
        <v>1</v>
      </c>
      <c r="CY69" s="64"/>
      <c r="CZ69" s="64"/>
      <c r="DA69" s="64">
        <v>0</v>
      </c>
      <c r="DB69" s="64"/>
      <c r="DC69" s="64"/>
      <c r="DD69" s="64">
        <v>1</v>
      </c>
      <c r="DE69" s="64"/>
      <c r="DF69" s="64"/>
      <c r="DG69" s="64">
        <v>0</v>
      </c>
      <c r="DH69" s="64"/>
      <c r="DI69" s="103"/>
      <c r="DJ69" s="180"/>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103"/>
      <c r="ET69" s="180"/>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103"/>
      <c r="GD69" s="180"/>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103"/>
    </row>
    <row r="70" spans="2:221" ht="18" customHeight="1" x14ac:dyDescent="0.2">
      <c r="B70" s="164"/>
      <c r="C70" s="165"/>
      <c r="D70" s="165"/>
      <c r="E70" s="165"/>
      <c r="F70" s="165"/>
      <c r="G70" s="165"/>
      <c r="H70" s="165"/>
      <c r="I70" s="165"/>
      <c r="J70" s="165"/>
      <c r="K70" s="165"/>
      <c r="L70" s="165"/>
      <c r="M70" s="165"/>
      <c r="N70" s="165"/>
      <c r="O70" s="165"/>
      <c r="P70" s="165"/>
      <c r="Q70" s="165"/>
      <c r="R70" s="165"/>
      <c r="S70" s="165"/>
      <c r="T70" s="165"/>
      <c r="U70" s="166"/>
      <c r="V70" s="170"/>
      <c r="W70" s="171"/>
      <c r="X70" s="171"/>
      <c r="Y70" s="171"/>
      <c r="Z70" s="171"/>
      <c r="AA70" s="172"/>
      <c r="AB70" s="176"/>
      <c r="AC70" s="177"/>
      <c r="AD70" s="177"/>
      <c r="AE70" s="177"/>
      <c r="AF70" s="178"/>
      <c r="AG70" s="91" t="s">
        <v>24</v>
      </c>
      <c r="AH70" s="92"/>
      <c r="AI70" s="92"/>
      <c r="AJ70" s="92"/>
      <c r="AK70" s="92"/>
      <c r="AL70" s="93">
        <f t="shared" si="1"/>
        <v>13</v>
      </c>
      <c r="AM70" s="94"/>
      <c r="AN70" s="94"/>
      <c r="AO70" s="95"/>
      <c r="AP70" s="96"/>
      <c r="AQ70" s="64"/>
      <c r="AR70" s="64"/>
      <c r="AS70" s="64"/>
      <c r="AT70" s="64"/>
      <c r="AU70" s="64"/>
      <c r="AV70" s="64">
        <v>1</v>
      </c>
      <c r="AW70" s="64"/>
      <c r="AX70" s="64"/>
      <c r="AY70" s="64">
        <v>1</v>
      </c>
      <c r="AZ70" s="64"/>
      <c r="BA70" s="64"/>
      <c r="BB70" s="64">
        <v>1</v>
      </c>
      <c r="BC70" s="64"/>
      <c r="BD70" s="64"/>
      <c r="BE70" s="64">
        <v>1</v>
      </c>
      <c r="BF70" s="64"/>
      <c r="BG70" s="64"/>
      <c r="BH70" s="64">
        <v>1</v>
      </c>
      <c r="BI70" s="64"/>
      <c r="BJ70" s="64"/>
      <c r="BK70" s="64">
        <v>1</v>
      </c>
      <c r="BL70" s="64"/>
      <c r="BM70" s="64"/>
      <c r="BN70" s="64">
        <v>1</v>
      </c>
      <c r="BO70" s="64"/>
      <c r="BP70" s="64"/>
      <c r="BQ70" s="64">
        <v>1</v>
      </c>
      <c r="BR70" s="64"/>
      <c r="BS70" s="64"/>
      <c r="BT70" s="64">
        <v>1</v>
      </c>
      <c r="BU70" s="64"/>
      <c r="BV70" s="64"/>
      <c r="BW70" s="64">
        <v>0</v>
      </c>
      <c r="BX70" s="64"/>
      <c r="BY70" s="103"/>
      <c r="BZ70" s="180">
        <v>0</v>
      </c>
      <c r="CA70" s="64"/>
      <c r="CB70" s="64"/>
      <c r="CC70" s="64">
        <v>0</v>
      </c>
      <c r="CD70" s="64"/>
      <c r="CE70" s="64"/>
      <c r="CF70" s="64">
        <v>0</v>
      </c>
      <c r="CG70" s="64"/>
      <c r="CH70" s="64"/>
      <c r="CI70" s="64">
        <v>0</v>
      </c>
      <c r="CJ70" s="64"/>
      <c r="CK70" s="64"/>
      <c r="CL70" s="64">
        <v>0</v>
      </c>
      <c r="CM70" s="64"/>
      <c r="CN70" s="64"/>
      <c r="CO70" s="64">
        <v>1</v>
      </c>
      <c r="CP70" s="64"/>
      <c r="CQ70" s="64"/>
      <c r="CR70" s="64">
        <v>1</v>
      </c>
      <c r="CS70" s="64"/>
      <c r="CT70" s="64"/>
      <c r="CU70" s="64">
        <v>0</v>
      </c>
      <c r="CV70" s="64"/>
      <c r="CW70" s="64"/>
      <c r="CX70" s="64">
        <v>1</v>
      </c>
      <c r="CY70" s="64"/>
      <c r="CZ70" s="64"/>
      <c r="DA70" s="64">
        <v>0</v>
      </c>
      <c r="DB70" s="64"/>
      <c r="DC70" s="64"/>
      <c r="DD70" s="64">
        <v>0</v>
      </c>
      <c r="DE70" s="64"/>
      <c r="DF70" s="64"/>
      <c r="DG70" s="64">
        <v>1</v>
      </c>
      <c r="DH70" s="64"/>
      <c r="DI70" s="103"/>
      <c r="DJ70" s="180"/>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103"/>
      <c r="ET70" s="180"/>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103"/>
      <c r="GD70" s="180"/>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103"/>
    </row>
    <row r="71" spans="2:221" ht="26.25" customHeight="1" x14ac:dyDescent="0.2">
      <c r="B71" s="185" t="s">
        <v>410</v>
      </c>
      <c r="C71" s="186"/>
      <c r="D71" s="186"/>
      <c r="E71" s="186"/>
      <c r="F71" s="186"/>
      <c r="G71" s="186"/>
      <c r="H71" s="186"/>
      <c r="I71" s="186"/>
      <c r="J71" s="186"/>
      <c r="K71" s="186"/>
      <c r="L71" s="186"/>
      <c r="M71" s="186"/>
      <c r="N71" s="186"/>
      <c r="O71" s="186"/>
      <c r="P71" s="186"/>
      <c r="Q71" s="186"/>
      <c r="R71" s="186"/>
      <c r="S71" s="186"/>
      <c r="T71" s="186"/>
      <c r="U71" s="187"/>
      <c r="V71" s="188" t="s">
        <v>426</v>
      </c>
      <c r="W71" s="189"/>
      <c r="X71" s="189"/>
      <c r="Y71" s="189"/>
      <c r="Z71" s="189"/>
      <c r="AA71" s="190"/>
      <c r="AB71" s="191">
        <v>7.3499999999999998E-3</v>
      </c>
      <c r="AC71" s="192"/>
      <c r="AD71" s="192"/>
      <c r="AE71" s="192"/>
      <c r="AF71" s="193"/>
      <c r="AG71" s="69" t="s">
        <v>23</v>
      </c>
      <c r="AH71" s="70"/>
      <c r="AI71" s="70"/>
      <c r="AJ71" s="70"/>
      <c r="AK71" s="70"/>
      <c r="AL71" s="71">
        <f t="shared" si="1"/>
        <v>24</v>
      </c>
      <c r="AM71" s="72"/>
      <c r="AN71" s="72"/>
      <c r="AO71" s="73"/>
      <c r="AP71" s="194"/>
      <c r="AQ71" s="59"/>
      <c r="AR71" s="59"/>
      <c r="AS71" s="59"/>
      <c r="AT71" s="59"/>
      <c r="AU71" s="59"/>
      <c r="AV71" s="59">
        <v>1</v>
      </c>
      <c r="AW71" s="59"/>
      <c r="AX71" s="59"/>
      <c r="AY71" s="59"/>
      <c r="AZ71" s="59"/>
      <c r="BA71" s="59"/>
      <c r="BB71" s="59"/>
      <c r="BC71" s="59"/>
      <c r="BD71" s="59"/>
      <c r="BE71" s="59">
        <v>1</v>
      </c>
      <c r="BF71" s="59"/>
      <c r="BG71" s="59"/>
      <c r="BH71" s="59"/>
      <c r="BI71" s="59"/>
      <c r="BJ71" s="59"/>
      <c r="BK71" s="59"/>
      <c r="BL71" s="59"/>
      <c r="BM71" s="59"/>
      <c r="BN71" s="59">
        <v>1</v>
      </c>
      <c r="BO71" s="59"/>
      <c r="BP71" s="59"/>
      <c r="BQ71" s="59"/>
      <c r="BR71" s="59"/>
      <c r="BS71" s="59"/>
      <c r="BT71" s="59"/>
      <c r="BU71" s="59"/>
      <c r="BV71" s="59"/>
      <c r="BW71" s="59">
        <v>1</v>
      </c>
      <c r="BX71" s="59"/>
      <c r="BY71" s="102"/>
      <c r="BZ71" s="60">
        <v>0</v>
      </c>
      <c r="CA71" s="59"/>
      <c r="CB71" s="59"/>
      <c r="CC71" s="59">
        <v>5</v>
      </c>
      <c r="CD71" s="59"/>
      <c r="CE71" s="59"/>
      <c r="CF71" s="59">
        <v>0</v>
      </c>
      <c r="CG71" s="59"/>
      <c r="CH71" s="59"/>
      <c r="CI71" s="59">
        <v>0</v>
      </c>
      <c r="CJ71" s="59"/>
      <c r="CK71" s="59"/>
      <c r="CL71" s="59">
        <v>5</v>
      </c>
      <c r="CM71" s="59"/>
      <c r="CN71" s="59"/>
      <c r="CO71" s="59">
        <v>0</v>
      </c>
      <c r="CP71" s="59"/>
      <c r="CQ71" s="59"/>
      <c r="CR71" s="59">
        <v>0</v>
      </c>
      <c r="CS71" s="59"/>
      <c r="CT71" s="59"/>
      <c r="CU71" s="59">
        <v>5</v>
      </c>
      <c r="CV71" s="59"/>
      <c r="CW71" s="59"/>
      <c r="CX71" s="59">
        <v>0</v>
      </c>
      <c r="CY71" s="59"/>
      <c r="CZ71" s="59"/>
      <c r="DA71" s="59">
        <v>0</v>
      </c>
      <c r="DB71" s="59"/>
      <c r="DC71" s="59"/>
      <c r="DD71" s="59">
        <v>5</v>
      </c>
      <c r="DE71" s="59"/>
      <c r="DF71" s="59"/>
      <c r="DG71" s="59">
        <v>0</v>
      </c>
      <c r="DH71" s="59"/>
      <c r="DI71" s="59"/>
      <c r="DJ71" s="60"/>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102"/>
      <c r="ET71" s="60"/>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102"/>
      <c r="GD71" s="60"/>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102"/>
    </row>
    <row r="72" spans="2:221" ht="26.25" customHeight="1" x14ac:dyDescent="0.2">
      <c r="B72" s="135"/>
      <c r="C72" s="136"/>
      <c r="D72" s="136"/>
      <c r="E72" s="136"/>
      <c r="F72" s="136"/>
      <c r="G72" s="136"/>
      <c r="H72" s="136"/>
      <c r="I72" s="136"/>
      <c r="J72" s="136"/>
      <c r="K72" s="136"/>
      <c r="L72" s="136"/>
      <c r="M72" s="136"/>
      <c r="N72" s="136"/>
      <c r="O72" s="136"/>
      <c r="P72" s="136"/>
      <c r="Q72" s="136"/>
      <c r="R72" s="136"/>
      <c r="S72" s="136"/>
      <c r="T72" s="136"/>
      <c r="U72" s="137"/>
      <c r="V72" s="141"/>
      <c r="W72" s="142"/>
      <c r="X72" s="142"/>
      <c r="Y72" s="142"/>
      <c r="Z72" s="142"/>
      <c r="AA72" s="143"/>
      <c r="AB72" s="147"/>
      <c r="AC72" s="148"/>
      <c r="AD72" s="148"/>
      <c r="AE72" s="148"/>
      <c r="AF72" s="149"/>
      <c r="AG72" s="69" t="s">
        <v>24</v>
      </c>
      <c r="AH72" s="70"/>
      <c r="AI72" s="70"/>
      <c r="AJ72" s="70"/>
      <c r="AK72" s="70"/>
      <c r="AL72" s="71">
        <f t="shared" si="1"/>
        <v>18</v>
      </c>
      <c r="AM72" s="72"/>
      <c r="AN72" s="72"/>
      <c r="AO72" s="73"/>
      <c r="AP72" s="74"/>
      <c r="AQ72" s="59"/>
      <c r="AR72" s="59"/>
      <c r="AS72" s="59"/>
      <c r="AT72" s="59"/>
      <c r="AU72" s="59"/>
      <c r="AV72" s="59"/>
      <c r="AW72" s="59"/>
      <c r="AX72" s="59"/>
      <c r="AY72" s="59">
        <v>1</v>
      </c>
      <c r="AZ72" s="59"/>
      <c r="BA72" s="59"/>
      <c r="BB72" s="59"/>
      <c r="BC72" s="59"/>
      <c r="BD72" s="59"/>
      <c r="BE72" s="59"/>
      <c r="BF72" s="59"/>
      <c r="BG72" s="59"/>
      <c r="BH72" s="59">
        <v>1</v>
      </c>
      <c r="BI72" s="59"/>
      <c r="BJ72" s="59"/>
      <c r="BK72" s="59"/>
      <c r="BL72" s="59"/>
      <c r="BM72" s="59"/>
      <c r="BN72" s="59"/>
      <c r="BO72" s="59"/>
      <c r="BP72" s="59"/>
      <c r="BQ72" s="59">
        <v>1</v>
      </c>
      <c r="BR72" s="59"/>
      <c r="BS72" s="59"/>
      <c r="BT72" s="59"/>
      <c r="BU72" s="59"/>
      <c r="BV72" s="59"/>
      <c r="BW72" s="388"/>
      <c r="BX72" s="388"/>
      <c r="BY72" s="438"/>
      <c r="BZ72" s="60">
        <v>0</v>
      </c>
      <c r="CA72" s="59"/>
      <c r="CB72" s="59"/>
      <c r="CC72" s="59">
        <v>0</v>
      </c>
      <c r="CD72" s="59"/>
      <c r="CE72" s="59"/>
      <c r="CF72" s="59">
        <v>0</v>
      </c>
      <c r="CG72" s="59"/>
      <c r="CH72" s="59"/>
      <c r="CI72" s="59">
        <v>5</v>
      </c>
      <c r="CJ72" s="59"/>
      <c r="CK72" s="59"/>
      <c r="CL72" s="59">
        <v>0</v>
      </c>
      <c r="CM72" s="59"/>
      <c r="CN72" s="59"/>
      <c r="CO72" s="59">
        <v>0</v>
      </c>
      <c r="CP72" s="59"/>
      <c r="CQ72" s="59"/>
      <c r="CR72" s="59">
        <v>0</v>
      </c>
      <c r="CS72" s="59"/>
      <c r="CT72" s="59"/>
      <c r="CU72" s="59">
        <v>5</v>
      </c>
      <c r="CV72" s="59"/>
      <c r="CW72" s="59"/>
      <c r="CX72" s="388">
        <v>0</v>
      </c>
      <c r="CY72" s="388"/>
      <c r="CZ72" s="388"/>
      <c r="DA72" s="388">
        <v>0</v>
      </c>
      <c r="DB72" s="388"/>
      <c r="DC72" s="388"/>
      <c r="DD72" s="388">
        <v>0</v>
      </c>
      <c r="DE72" s="388"/>
      <c r="DF72" s="388"/>
      <c r="DG72" s="388">
        <v>5</v>
      </c>
      <c r="DH72" s="388"/>
      <c r="DI72" s="438"/>
      <c r="DJ72" s="60"/>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102"/>
      <c r="ET72" s="60"/>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102"/>
      <c r="GD72" s="60"/>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102"/>
    </row>
    <row r="73" spans="2:221" ht="18" customHeight="1" x14ac:dyDescent="0.2">
      <c r="B73" s="161" t="s">
        <v>411</v>
      </c>
      <c r="C73" s="162"/>
      <c r="D73" s="162"/>
      <c r="E73" s="162"/>
      <c r="F73" s="162"/>
      <c r="G73" s="162"/>
      <c r="H73" s="162"/>
      <c r="I73" s="162"/>
      <c r="J73" s="162"/>
      <c r="K73" s="162"/>
      <c r="L73" s="162"/>
      <c r="M73" s="162"/>
      <c r="N73" s="162"/>
      <c r="O73" s="162"/>
      <c r="P73" s="162"/>
      <c r="Q73" s="162"/>
      <c r="R73" s="162"/>
      <c r="S73" s="162"/>
      <c r="T73" s="162"/>
      <c r="U73" s="163"/>
      <c r="V73" s="167" t="s">
        <v>427</v>
      </c>
      <c r="W73" s="168"/>
      <c r="X73" s="168"/>
      <c r="Y73" s="168"/>
      <c r="Z73" s="168"/>
      <c r="AA73" s="169"/>
      <c r="AB73" s="173">
        <v>4.3560000000000001E-2</v>
      </c>
      <c r="AC73" s="174"/>
      <c r="AD73" s="174"/>
      <c r="AE73" s="174"/>
      <c r="AF73" s="175"/>
      <c r="AG73" s="91" t="s">
        <v>23</v>
      </c>
      <c r="AH73" s="92"/>
      <c r="AI73" s="92"/>
      <c r="AJ73" s="92"/>
      <c r="AK73" s="92"/>
      <c r="AL73" s="93">
        <f t="shared" si="1"/>
        <v>19</v>
      </c>
      <c r="AM73" s="94"/>
      <c r="AN73" s="94"/>
      <c r="AO73" s="95"/>
      <c r="AP73" s="179">
        <v>1</v>
      </c>
      <c r="AQ73" s="64"/>
      <c r="AR73" s="64"/>
      <c r="AS73" s="64"/>
      <c r="AT73" s="64"/>
      <c r="AU73" s="64"/>
      <c r="AV73" s="64"/>
      <c r="AW73" s="64"/>
      <c r="AX73" s="64"/>
      <c r="AY73" s="64">
        <v>1</v>
      </c>
      <c r="AZ73" s="64"/>
      <c r="BA73" s="64"/>
      <c r="BB73" s="64"/>
      <c r="BC73" s="64"/>
      <c r="BD73" s="64"/>
      <c r="BE73" s="64"/>
      <c r="BF73" s="64"/>
      <c r="BG73" s="64"/>
      <c r="BH73" s="64">
        <v>1</v>
      </c>
      <c r="BI73" s="64"/>
      <c r="BJ73" s="64"/>
      <c r="BK73" s="64"/>
      <c r="BL73" s="64"/>
      <c r="BM73" s="64"/>
      <c r="BN73" s="64"/>
      <c r="BO73" s="64"/>
      <c r="BP73" s="64"/>
      <c r="BQ73" s="64">
        <v>1</v>
      </c>
      <c r="BR73" s="64"/>
      <c r="BS73" s="64"/>
      <c r="BT73" s="64"/>
      <c r="BU73" s="64"/>
      <c r="BV73" s="64"/>
      <c r="BW73" s="64"/>
      <c r="BX73" s="64"/>
      <c r="BY73" s="103"/>
      <c r="BZ73" s="180">
        <v>0</v>
      </c>
      <c r="CA73" s="64"/>
      <c r="CB73" s="64"/>
      <c r="CC73" s="64">
        <v>0</v>
      </c>
      <c r="CD73" s="64"/>
      <c r="CE73" s="64"/>
      <c r="CF73" s="64">
        <v>0</v>
      </c>
      <c r="CG73" s="64"/>
      <c r="CH73" s="64"/>
      <c r="CI73" s="64">
        <v>5</v>
      </c>
      <c r="CJ73" s="64"/>
      <c r="CK73" s="64"/>
      <c r="CL73" s="64">
        <v>0</v>
      </c>
      <c r="CM73" s="64"/>
      <c r="CN73" s="64"/>
      <c r="CO73" s="64">
        <v>0</v>
      </c>
      <c r="CP73" s="64"/>
      <c r="CQ73" s="64"/>
      <c r="CR73" s="64">
        <v>5</v>
      </c>
      <c r="CS73" s="64"/>
      <c r="CT73" s="64"/>
      <c r="CU73" s="64">
        <v>0</v>
      </c>
      <c r="CV73" s="64"/>
      <c r="CW73" s="64"/>
      <c r="CX73" s="64">
        <v>0</v>
      </c>
      <c r="CY73" s="64"/>
      <c r="CZ73" s="64"/>
      <c r="DA73" s="64">
        <v>5</v>
      </c>
      <c r="DB73" s="64"/>
      <c r="DC73" s="64"/>
      <c r="DD73" s="64">
        <v>0</v>
      </c>
      <c r="DE73" s="64"/>
      <c r="DF73" s="64"/>
      <c r="DG73" s="64">
        <v>0</v>
      </c>
      <c r="DH73" s="64"/>
      <c r="DI73" s="103"/>
      <c r="DJ73" s="180"/>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103"/>
      <c r="ET73" s="180"/>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103"/>
      <c r="GD73" s="180"/>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103"/>
    </row>
    <row r="74" spans="2:221" ht="18" customHeight="1" x14ac:dyDescent="0.2">
      <c r="B74" s="164"/>
      <c r="C74" s="165"/>
      <c r="D74" s="165"/>
      <c r="E74" s="165"/>
      <c r="F74" s="165"/>
      <c r="G74" s="165"/>
      <c r="H74" s="165"/>
      <c r="I74" s="165"/>
      <c r="J74" s="165"/>
      <c r="K74" s="165"/>
      <c r="L74" s="165"/>
      <c r="M74" s="165"/>
      <c r="N74" s="165"/>
      <c r="O74" s="165"/>
      <c r="P74" s="165"/>
      <c r="Q74" s="165"/>
      <c r="R74" s="165"/>
      <c r="S74" s="165"/>
      <c r="T74" s="165"/>
      <c r="U74" s="166"/>
      <c r="V74" s="170"/>
      <c r="W74" s="171"/>
      <c r="X74" s="171"/>
      <c r="Y74" s="171"/>
      <c r="Z74" s="171"/>
      <c r="AA74" s="172"/>
      <c r="AB74" s="176"/>
      <c r="AC74" s="177"/>
      <c r="AD74" s="177"/>
      <c r="AE74" s="177"/>
      <c r="AF74" s="178"/>
      <c r="AG74" s="91" t="s">
        <v>24</v>
      </c>
      <c r="AH74" s="92"/>
      <c r="AI74" s="92"/>
      <c r="AJ74" s="92"/>
      <c r="AK74" s="92"/>
      <c r="AL74" s="93">
        <f t="shared" si="1"/>
        <v>17</v>
      </c>
      <c r="AM74" s="94"/>
      <c r="AN74" s="94"/>
      <c r="AO74" s="95"/>
      <c r="AP74" s="96">
        <v>0</v>
      </c>
      <c r="AQ74" s="64"/>
      <c r="AR74" s="64"/>
      <c r="AS74" s="64"/>
      <c r="AT74" s="64"/>
      <c r="AU74" s="64"/>
      <c r="AV74" s="64"/>
      <c r="AW74" s="64"/>
      <c r="AX74" s="64"/>
      <c r="AY74" s="64"/>
      <c r="AZ74" s="64"/>
      <c r="BA74" s="64"/>
      <c r="BB74" s="64">
        <v>1</v>
      </c>
      <c r="BC74" s="64"/>
      <c r="BD74" s="64"/>
      <c r="BE74" s="64"/>
      <c r="BF74" s="64"/>
      <c r="BG74" s="64"/>
      <c r="BH74" s="64"/>
      <c r="BI74" s="64"/>
      <c r="BJ74" s="64"/>
      <c r="BK74" s="64"/>
      <c r="BL74" s="64"/>
      <c r="BM74" s="64"/>
      <c r="BN74" s="64">
        <v>1</v>
      </c>
      <c r="BO74" s="64"/>
      <c r="BP74" s="64"/>
      <c r="BQ74" s="64"/>
      <c r="BR74" s="64"/>
      <c r="BS74" s="64"/>
      <c r="BT74" s="64"/>
      <c r="BU74" s="64"/>
      <c r="BV74" s="64"/>
      <c r="BW74" s="64"/>
      <c r="BX74" s="64"/>
      <c r="BY74" s="103"/>
      <c r="BZ74" s="180">
        <v>0</v>
      </c>
      <c r="CA74" s="64"/>
      <c r="CB74" s="64"/>
      <c r="CC74" s="64">
        <v>0</v>
      </c>
      <c r="CD74" s="64"/>
      <c r="CE74" s="64"/>
      <c r="CF74" s="64">
        <v>5</v>
      </c>
      <c r="CG74" s="64"/>
      <c r="CH74" s="64"/>
      <c r="CI74" s="64">
        <v>0</v>
      </c>
      <c r="CJ74" s="64"/>
      <c r="CK74" s="64"/>
      <c r="CL74" s="64">
        <v>0</v>
      </c>
      <c r="CM74" s="64"/>
      <c r="CN74" s="64"/>
      <c r="CO74" s="64">
        <v>0</v>
      </c>
      <c r="CP74" s="64"/>
      <c r="CQ74" s="64"/>
      <c r="CR74" s="64">
        <v>0</v>
      </c>
      <c r="CS74" s="64"/>
      <c r="CT74" s="64"/>
      <c r="CU74" s="64">
        <v>5</v>
      </c>
      <c r="CV74" s="64"/>
      <c r="CW74" s="64"/>
      <c r="CX74" s="64">
        <v>0</v>
      </c>
      <c r="CY74" s="64"/>
      <c r="CZ74" s="64"/>
      <c r="DA74" s="64">
        <v>0</v>
      </c>
      <c r="DB74" s="64"/>
      <c r="DC74" s="64"/>
      <c r="DD74" s="64">
        <v>5</v>
      </c>
      <c r="DE74" s="64"/>
      <c r="DF74" s="64"/>
      <c r="DG74" s="64">
        <v>0</v>
      </c>
      <c r="DH74" s="64"/>
      <c r="DI74" s="103"/>
      <c r="DJ74" s="180"/>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103"/>
      <c r="ET74" s="180"/>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103"/>
      <c r="GD74" s="180"/>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103"/>
    </row>
    <row r="75" spans="2:221" ht="18" customHeight="1" x14ac:dyDescent="0.2">
      <c r="B75" s="185" t="s">
        <v>412</v>
      </c>
      <c r="C75" s="186"/>
      <c r="D75" s="186"/>
      <c r="E75" s="186"/>
      <c r="F75" s="186"/>
      <c r="G75" s="186"/>
      <c r="H75" s="186"/>
      <c r="I75" s="186"/>
      <c r="J75" s="186"/>
      <c r="K75" s="186"/>
      <c r="L75" s="186"/>
      <c r="M75" s="186"/>
      <c r="N75" s="186"/>
      <c r="O75" s="186"/>
      <c r="P75" s="186"/>
      <c r="Q75" s="186"/>
      <c r="R75" s="186"/>
      <c r="S75" s="186"/>
      <c r="T75" s="186"/>
      <c r="U75" s="187"/>
      <c r="V75" s="188" t="s">
        <v>428</v>
      </c>
      <c r="W75" s="189"/>
      <c r="X75" s="189"/>
      <c r="Y75" s="189"/>
      <c r="Z75" s="189"/>
      <c r="AA75" s="190"/>
      <c r="AB75" s="191">
        <v>4.3560000000000001E-2</v>
      </c>
      <c r="AC75" s="192"/>
      <c r="AD75" s="192"/>
      <c r="AE75" s="192"/>
      <c r="AF75" s="193"/>
      <c r="AG75" s="69" t="s">
        <v>23</v>
      </c>
      <c r="AH75" s="70"/>
      <c r="AI75" s="70"/>
      <c r="AJ75" s="70"/>
      <c r="AK75" s="70"/>
      <c r="AL75" s="71">
        <f t="shared" si="1"/>
        <v>19</v>
      </c>
      <c r="AM75" s="72"/>
      <c r="AN75" s="72"/>
      <c r="AO75" s="73"/>
      <c r="AP75" s="194">
        <v>1</v>
      </c>
      <c r="AQ75" s="59"/>
      <c r="AR75" s="59"/>
      <c r="AS75" s="59"/>
      <c r="AT75" s="59"/>
      <c r="AU75" s="59"/>
      <c r="AV75" s="59"/>
      <c r="AW75" s="59"/>
      <c r="AX75" s="59"/>
      <c r="AY75" s="59">
        <v>1</v>
      </c>
      <c r="AZ75" s="59"/>
      <c r="BA75" s="59"/>
      <c r="BB75" s="59"/>
      <c r="BC75" s="59"/>
      <c r="BD75" s="59"/>
      <c r="BE75" s="59"/>
      <c r="BF75" s="59"/>
      <c r="BG75" s="59"/>
      <c r="BH75" s="59">
        <v>1</v>
      </c>
      <c r="BI75" s="59"/>
      <c r="BJ75" s="59"/>
      <c r="BK75" s="59"/>
      <c r="BL75" s="59"/>
      <c r="BM75" s="59"/>
      <c r="BN75" s="59"/>
      <c r="BO75" s="59"/>
      <c r="BP75" s="59"/>
      <c r="BQ75" s="59">
        <v>1</v>
      </c>
      <c r="BR75" s="59"/>
      <c r="BS75" s="59"/>
      <c r="BT75" s="59"/>
      <c r="BU75" s="59"/>
      <c r="BV75" s="59"/>
      <c r="BW75" s="59"/>
      <c r="BX75" s="59"/>
      <c r="BY75" s="102"/>
      <c r="BZ75" s="60">
        <v>0</v>
      </c>
      <c r="CA75" s="59"/>
      <c r="CB75" s="59"/>
      <c r="CC75" s="59">
        <v>0</v>
      </c>
      <c r="CD75" s="59"/>
      <c r="CE75" s="59"/>
      <c r="CF75" s="59">
        <v>0</v>
      </c>
      <c r="CG75" s="59"/>
      <c r="CH75" s="59"/>
      <c r="CI75" s="59">
        <v>5</v>
      </c>
      <c r="CJ75" s="59"/>
      <c r="CK75" s="59"/>
      <c r="CL75" s="59">
        <v>0</v>
      </c>
      <c r="CM75" s="59"/>
      <c r="CN75" s="59"/>
      <c r="CO75" s="59">
        <v>0</v>
      </c>
      <c r="CP75" s="59"/>
      <c r="CQ75" s="59"/>
      <c r="CR75" s="59">
        <v>5</v>
      </c>
      <c r="CS75" s="59"/>
      <c r="CT75" s="59"/>
      <c r="CU75" s="59">
        <v>0</v>
      </c>
      <c r="CV75" s="59"/>
      <c r="CW75" s="59"/>
      <c r="CX75" s="59">
        <v>0</v>
      </c>
      <c r="CY75" s="59"/>
      <c r="CZ75" s="59"/>
      <c r="DA75" s="59">
        <v>5</v>
      </c>
      <c r="DB75" s="59"/>
      <c r="DC75" s="59"/>
      <c r="DD75" s="59">
        <v>0</v>
      </c>
      <c r="DE75" s="59"/>
      <c r="DF75" s="59"/>
      <c r="DG75" s="59">
        <v>0</v>
      </c>
      <c r="DH75" s="59"/>
      <c r="DI75" s="102"/>
      <c r="DJ75" s="60"/>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102"/>
      <c r="ET75" s="60"/>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102"/>
      <c r="GD75" s="60"/>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102"/>
    </row>
    <row r="76" spans="2:221" ht="18" customHeight="1" x14ac:dyDescent="0.2">
      <c r="B76" s="135"/>
      <c r="C76" s="136"/>
      <c r="D76" s="136"/>
      <c r="E76" s="136"/>
      <c r="F76" s="136"/>
      <c r="G76" s="136"/>
      <c r="H76" s="136"/>
      <c r="I76" s="136"/>
      <c r="J76" s="136"/>
      <c r="K76" s="136"/>
      <c r="L76" s="136"/>
      <c r="M76" s="136"/>
      <c r="N76" s="136"/>
      <c r="O76" s="136"/>
      <c r="P76" s="136"/>
      <c r="Q76" s="136"/>
      <c r="R76" s="136"/>
      <c r="S76" s="136"/>
      <c r="T76" s="136"/>
      <c r="U76" s="137"/>
      <c r="V76" s="141"/>
      <c r="W76" s="142"/>
      <c r="X76" s="142"/>
      <c r="Y76" s="142"/>
      <c r="Z76" s="142"/>
      <c r="AA76" s="143"/>
      <c r="AB76" s="147"/>
      <c r="AC76" s="148"/>
      <c r="AD76" s="148"/>
      <c r="AE76" s="148"/>
      <c r="AF76" s="149"/>
      <c r="AG76" s="69" t="s">
        <v>24</v>
      </c>
      <c r="AH76" s="70"/>
      <c r="AI76" s="70"/>
      <c r="AJ76" s="70"/>
      <c r="AK76" s="70"/>
      <c r="AL76" s="71">
        <f t="shared" si="1"/>
        <v>13</v>
      </c>
      <c r="AM76" s="72"/>
      <c r="AN76" s="72"/>
      <c r="AO76" s="73"/>
      <c r="AP76" s="59">
        <v>0</v>
      </c>
      <c r="AQ76" s="59"/>
      <c r="AR76" s="59"/>
      <c r="AS76" s="59"/>
      <c r="AT76" s="59"/>
      <c r="AU76" s="59"/>
      <c r="AV76" s="59"/>
      <c r="AW76" s="59"/>
      <c r="AX76" s="59"/>
      <c r="AY76" s="59">
        <v>1</v>
      </c>
      <c r="AZ76" s="59"/>
      <c r="BA76" s="59"/>
      <c r="BB76" s="59"/>
      <c r="BC76" s="59"/>
      <c r="BD76" s="59"/>
      <c r="BE76" s="59"/>
      <c r="BF76" s="59"/>
      <c r="BG76" s="59"/>
      <c r="BH76" s="59">
        <v>1</v>
      </c>
      <c r="BI76" s="59"/>
      <c r="BJ76" s="59"/>
      <c r="BK76" s="59"/>
      <c r="BL76" s="59"/>
      <c r="BM76" s="59"/>
      <c r="BN76" s="59"/>
      <c r="BO76" s="59"/>
      <c r="BP76" s="59"/>
      <c r="BQ76" s="59">
        <v>1</v>
      </c>
      <c r="BR76" s="59"/>
      <c r="BS76" s="59"/>
      <c r="BT76" s="59"/>
      <c r="BU76" s="59"/>
      <c r="BV76" s="59"/>
      <c r="BW76" s="59"/>
      <c r="BX76" s="59"/>
      <c r="BY76" s="102"/>
      <c r="BZ76" s="60">
        <v>0</v>
      </c>
      <c r="CA76" s="59"/>
      <c r="CB76" s="59"/>
      <c r="CC76" s="59">
        <v>0</v>
      </c>
      <c r="CD76" s="59"/>
      <c r="CE76" s="59"/>
      <c r="CF76" s="59">
        <v>5</v>
      </c>
      <c r="CG76" s="59"/>
      <c r="CH76" s="59"/>
      <c r="CI76" s="59">
        <v>0</v>
      </c>
      <c r="CJ76" s="59"/>
      <c r="CK76" s="59"/>
      <c r="CL76" s="59">
        <v>0</v>
      </c>
      <c r="CM76" s="59"/>
      <c r="CN76" s="59"/>
      <c r="CO76" s="59">
        <v>0</v>
      </c>
      <c r="CP76" s="59"/>
      <c r="CQ76" s="59"/>
      <c r="CR76" s="59">
        <v>0</v>
      </c>
      <c r="CS76" s="59"/>
      <c r="CT76" s="59"/>
      <c r="CU76" s="59">
        <v>5</v>
      </c>
      <c r="CV76" s="59"/>
      <c r="CW76" s="59"/>
      <c r="CX76" s="59">
        <v>0</v>
      </c>
      <c r="CY76" s="59"/>
      <c r="CZ76" s="59"/>
      <c r="DA76" s="388">
        <v>0</v>
      </c>
      <c r="DB76" s="388"/>
      <c r="DC76" s="388"/>
      <c r="DD76" s="388">
        <v>0</v>
      </c>
      <c r="DE76" s="388"/>
      <c r="DF76" s="388"/>
      <c r="DG76" s="388">
        <v>0</v>
      </c>
      <c r="DH76" s="388"/>
      <c r="DI76" s="438"/>
      <c r="DJ76" s="60"/>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102"/>
      <c r="ET76" s="60"/>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102"/>
      <c r="GD76" s="60"/>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102"/>
    </row>
    <row r="77" spans="2:221" ht="18" customHeight="1" x14ac:dyDescent="0.2">
      <c r="B77" s="161" t="s">
        <v>413</v>
      </c>
      <c r="C77" s="162"/>
      <c r="D77" s="162"/>
      <c r="E77" s="162"/>
      <c r="F77" s="162"/>
      <c r="G77" s="162"/>
      <c r="H77" s="162"/>
      <c r="I77" s="162"/>
      <c r="J77" s="162"/>
      <c r="K77" s="162"/>
      <c r="L77" s="162"/>
      <c r="M77" s="162"/>
      <c r="N77" s="162"/>
      <c r="O77" s="162"/>
      <c r="P77" s="162"/>
      <c r="Q77" s="162"/>
      <c r="R77" s="162"/>
      <c r="S77" s="162"/>
      <c r="T77" s="162"/>
      <c r="U77" s="163"/>
      <c r="V77" s="167" t="s">
        <v>429</v>
      </c>
      <c r="W77" s="168"/>
      <c r="X77" s="168"/>
      <c r="Y77" s="168"/>
      <c r="Z77" s="168"/>
      <c r="AA77" s="169"/>
      <c r="AB77" s="173">
        <v>2.085E-2</v>
      </c>
      <c r="AC77" s="174"/>
      <c r="AD77" s="174"/>
      <c r="AE77" s="174"/>
      <c r="AF77" s="175"/>
      <c r="AG77" s="91" t="s">
        <v>23</v>
      </c>
      <c r="AH77" s="92"/>
      <c r="AI77" s="92"/>
      <c r="AJ77" s="92"/>
      <c r="AK77" s="92"/>
      <c r="AL77" s="93">
        <f t="shared" si="1"/>
        <v>2</v>
      </c>
      <c r="AM77" s="94"/>
      <c r="AN77" s="94"/>
      <c r="AO77" s="95"/>
      <c r="AP77" s="61">
        <v>1</v>
      </c>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3"/>
      <c r="BZ77" s="61">
        <v>1</v>
      </c>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3"/>
      <c r="DJ77" s="180"/>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103"/>
      <c r="ET77" s="180"/>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103"/>
      <c r="GD77" s="180"/>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103"/>
    </row>
    <row r="78" spans="2:221" ht="18" customHeight="1" x14ac:dyDescent="0.2">
      <c r="B78" s="164"/>
      <c r="C78" s="165"/>
      <c r="D78" s="165"/>
      <c r="E78" s="165"/>
      <c r="F78" s="165"/>
      <c r="G78" s="165"/>
      <c r="H78" s="165"/>
      <c r="I78" s="165"/>
      <c r="J78" s="165"/>
      <c r="K78" s="165"/>
      <c r="L78" s="165"/>
      <c r="M78" s="165"/>
      <c r="N78" s="165"/>
      <c r="O78" s="165"/>
      <c r="P78" s="165"/>
      <c r="Q78" s="165"/>
      <c r="R78" s="165"/>
      <c r="S78" s="165"/>
      <c r="T78" s="165"/>
      <c r="U78" s="166"/>
      <c r="V78" s="170"/>
      <c r="W78" s="171"/>
      <c r="X78" s="171"/>
      <c r="Y78" s="171"/>
      <c r="Z78" s="171"/>
      <c r="AA78" s="172"/>
      <c r="AB78" s="176"/>
      <c r="AC78" s="177"/>
      <c r="AD78" s="177"/>
      <c r="AE78" s="177"/>
      <c r="AF78" s="178"/>
      <c r="AG78" s="91" t="s">
        <v>24</v>
      </c>
      <c r="AH78" s="92"/>
      <c r="AI78" s="92"/>
      <c r="AJ78" s="92"/>
      <c r="AK78" s="92"/>
      <c r="AL78" s="93">
        <f t="shared" si="1"/>
        <v>1.58</v>
      </c>
      <c r="AM78" s="94"/>
      <c r="AN78" s="94"/>
      <c r="AO78" s="95"/>
      <c r="AP78" s="61">
        <v>0.8</v>
      </c>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3"/>
      <c r="BZ78" s="61">
        <v>0.78</v>
      </c>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3"/>
      <c r="DJ78" s="180"/>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103"/>
      <c r="ET78" s="180"/>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103"/>
      <c r="GD78" s="180"/>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103"/>
    </row>
    <row r="79" spans="2:221" ht="18" customHeight="1" x14ac:dyDescent="0.2">
      <c r="B79" s="185" t="s">
        <v>63</v>
      </c>
      <c r="C79" s="186"/>
      <c r="D79" s="186"/>
      <c r="E79" s="186"/>
      <c r="F79" s="186"/>
      <c r="G79" s="186"/>
      <c r="H79" s="186"/>
      <c r="I79" s="186"/>
      <c r="J79" s="186"/>
      <c r="K79" s="186"/>
      <c r="L79" s="186"/>
      <c r="M79" s="186"/>
      <c r="N79" s="186"/>
      <c r="O79" s="186"/>
      <c r="P79" s="186"/>
      <c r="Q79" s="186"/>
      <c r="R79" s="186"/>
      <c r="S79" s="186"/>
      <c r="T79" s="186"/>
      <c r="U79" s="187"/>
      <c r="V79" s="188" t="s">
        <v>430</v>
      </c>
      <c r="W79" s="189"/>
      <c r="X79" s="189"/>
      <c r="Y79" s="189"/>
      <c r="Z79" s="189"/>
      <c r="AA79" s="190"/>
      <c r="AB79" s="191">
        <v>2.7899999999999999E-3</v>
      </c>
      <c r="AC79" s="192"/>
      <c r="AD79" s="192"/>
      <c r="AE79" s="192"/>
      <c r="AF79" s="193"/>
      <c r="AG79" s="69" t="s">
        <v>23</v>
      </c>
      <c r="AH79" s="70"/>
      <c r="AI79" s="70"/>
      <c r="AJ79" s="70"/>
      <c r="AK79" s="70"/>
      <c r="AL79" s="71">
        <f t="shared" si="1"/>
        <v>7</v>
      </c>
      <c r="AM79" s="72"/>
      <c r="AN79" s="72"/>
      <c r="AO79" s="73"/>
      <c r="AP79" s="194">
        <v>1</v>
      </c>
      <c r="AQ79" s="59"/>
      <c r="AR79" s="59"/>
      <c r="AS79" s="59"/>
      <c r="AT79" s="59"/>
      <c r="AU79" s="59"/>
      <c r="AV79" s="59"/>
      <c r="AW79" s="59"/>
      <c r="AX79" s="59"/>
      <c r="AY79" s="59">
        <v>1</v>
      </c>
      <c r="AZ79" s="59"/>
      <c r="BA79" s="59"/>
      <c r="BB79" s="59"/>
      <c r="BC79" s="59"/>
      <c r="BD79" s="59"/>
      <c r="BE79" s="59"/>
      <c r="BF79" s="59"/>
      <c r="BG79" s="59"/>
      <c r="BH79" s="59">
        <v>1</v>
      </c>
      <c r="BI79" s="59"/>
      <c r="BJ79" s="59"/>
      <c r="BK79" s="59"/>
      <c r="BL79" s="59"/>
      <c r="BM79" s="59"/>
      <c r="BN79" s="59"/>
      <c r="BO79" s="59"/>
      <c r="BP79" s="59"/>
      <c r="BQ79" s="59">
        <v>1</v>
      </c>
      <c r="BR79" s="59"/>
      <c r="BS79" s="59"/>
      <c r="BT79" s="59"/>
      <c r="BU79" s="59"/>
      <c r="BV79" s="59"/>
      <c r="BW79" s="59"/>
      <c r="BX79" s="59"/>
      <c r="BY79" s="102"/>
      <c r="BZ79" s="60">
        <v>0</v>
      </c>
      <c r="CA79" s="59"/>
      <c r="CB79" s="59"/>
      <c r="CC79" s="59">
        <v>0</v>
      </c>
      <c r="CD79" s="59"/>
      <c r="CE79" s="59"/>
      <c r="CF79" s="59">
        <v>0</v>
      </c>
      <c r="CG79" s="59"/>
      <c r="CH79" s="59"/>
      <c r="CI79" s="59">
        <v>0</v>
      </c>
      <c r="CJ79" s="59"/>
      <c r="CK79" s="59"/>
      <c r="CL79" s="59">
        <v>1</v>
      </c>
      <c r="CM79" s="59"/>
      <c r="CN79" s="59"/>
      <c r="CO79" s="59">
        <v>0</v>
      </c>
      <c r="CP79" s="59"/>
      <c r="CQ79" s="59"/>
      <c r="CR79" s="59">
        <v>0</v>
      </c>
      <c r="CS79" s="59"/>
      <c r="CT79" s="59"/>
      <c r="CU79" s="59">
        <v>0</v>
      </c>
      <c r="CV79" s="59"/>
      <c r="CW79" s="59"/>
      <c r="CX79" s="59">
        <v>1</v>
      </c>
      <c r="CY79" s="59"/>
      <c r="CZ79" s="59"/>
      <c r="DA79" s="59">
        <v>0</v>
      </c>
      <c r="DB79" s="59"/>
      <c r="DC79" s="59"/>
      <c r="DD79" s="59">
        <v>1</v>
      </c>
      <c r="DE79" s="59"/>
      <c r="DF79" s="59"/>
      <c r="DG79" s="59">
        <v>0</v>
      </c>
      <c r="DH79" s="59"/>
      <c r="DI79" s="102"/>
      <c r="DJ79" s="60"/>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102"/>
      <c r="ET79" s="60"/>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102"/>
      <c r="GD79" s="60"/>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102"/>
    </row>
    <row r="80" spans="2:221" ht="18" customHeight="1" x14ac:dyDescent="0.2">
      <c r="B80" s="135"/>
      <c r="C80" s="136"/>
      <c r="D80" s="136"/>
      <c r="E80" s="136"/>
      <c r="F80" s="136"/>
      <c r="G80" s="136"/>
      <c r="H80" s="136"/>
      <c r="I80" s="136"/>
      <c r="J80" s="136"/>
      <c r="K80" s="136"/>
      <c r="L80" s="136"/>
      <c r="M80" s="136"/>
      <c r="N80" s="136"/>
      <c r="O80" s="136"/>
      <c r="P80" s="136"/>
      <c r="Q80" s="136"/>
      <c r="R80" s="136"/>
      <c r="S80" s="136"/>
      <c r="T80" s="136"/>
      <c r="U80" s="137"/>
      <c r="V80" s="141"/>
      <c r="W80" s="142"/>
      <c r="X80" s="142"/>
      <c r="Y80" s="142"/>
      <c r="Z80" s="142"/>
      <c r="AA80" s="143"/>
      <c r="AB80" s="147"/>
      <c r="AC80" s="148"/>
      <c r="AD80" s="148"/>
      <c r="AE80" s="148"/>
      <c r="AF80" s="149"/>
      <c r="AG80" s="69" t="s">
        <v>24</v>
      </c>
      <c r="AH80" s="70"/>
      <c r="AI80" s="70"/>
      <c r="AJ80" s="70"/>
      <c r="AK80" s="70"/>
      <c r="AL80" s="71">
        <f t="shared" si="1"/>
        <v>5</v>
      </c>
      <c r="AM80" s="72"/>
      <c r="AN80" s="72"/>
      <c r="AO80" s="73"/>
      <c r="AP80" s="59">
        <v>0</v>
      </c>
      <c r="AQ80" s="59"/>
      <c r="AR80" s="59"/>
      <c r="AS80" s="59"/>
      <c r="AT80" s="59"/>
      <c r="AU80" s="59"/>
      <c r="AV80" s="59"/>
      <c r="AW80" s="59"/>
      <c r="AX80" s="59"/>
      <c r="AY80" s="59">
        <v>1</v>
      </c>
      <c r="AZ80" s="59"/>
      <c r="BA80" s="59"/>
      <c r="BB80" s="59"/>
      <c r="BC80" s="59"/>
      <c r="BD80" s="59"/>
      <c r="BE80" s="59"/>
      <c r="BF80" s="59"/>
      <c r="BG80" s="59"/>
      <c r="BH80" s="59">
        <v>1</v>
      </c>
      <c r="BI80" s="59"/>
      <c r="BJ80" s="59"/>
      <c r="BK80" s="59"/>
      <c r="BL80" s="59"/>
      <c r="BM80" s="59"/>
      <c r="BN80" s="59"/>
      <c r="BO80" s="59"/>
      <c r="BP80" s="59"/>
      <c r="BQ80" s="59"/>
      <c r="BR80" s="59"/>
      <c r="BS80" s="59"/>
      <c r="BT80" s="59"/>
      <c r="BU80" s="59"/>
      <c r="BV80" s="59"/>
      <c r="BW80" s="59"/>
      <c r="BX80" s="59"/>
      <c r="BY80" s="102"/>
      <c r="BZ80" s="60">
        <v>0</v>
      </c>
      <c r="CA80" s="59"/>
      <c r="CB80" s="59"/>
      <c r="CC80" s="59">
        <v>0</v>
      </c>
      <c r="CD80" s="59"/>
      <c r="CE80" s="59"/>
      <c r="CF80" s="59">
        <v>0</v>
      </c>
      <c r="CG80" s="59"/>
      <c r="CH80" s="59"/>
      <c r="CI80" s="59">
        <v>0</v>
      </c>
      <c r="CJ80" s="59"/>
      <c r="CK80" s="59"/>
      <c r="CL80" s="59">
        <v>1</v>
      </c>
      <c r="CM80" s="59"/>
      <c r="CN80" s="59"/>
      <c r="CO80" s="59">
        <v>0</v>
      </c>
      <c r="CP80" s="59"/>
      <c r="CQ80" s="59"/>
      <c r="CR80" s="59">
        <v>0</v>
      </c>
      <c r="CS80" s="59"/>
      <c r="CT80" s="59"/>
      <c r="CU80" s="59">
        <v>0</v>
      </c>
      <c r="CV80" s="59"/>
      <c r="CW80" s="59"/>
      <c r="CX80" s="59">
        <v>1</v>
      </c>
      <c r="CY80" s="59"/>
      <c r="CZ80" s="59"/>
      <c r="DA80" s="388">
        <v>0</v>
      </c>
      <c r="DB80" s="388"/>
      <c r="DC80" s="388"/>
      <c r="DD80" s="388">
        <v>0</v>
      </c>
      <c r="DE80" s="388"/>
      <c r="DF80" s="388"/>
      <c r="DG80" s="388">
        <v>1</v>
      </c>
      <c r="DH80" s="388"/>
      <c r="DI80" s="438"/>
      <c r="DJ80" s="60"/>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102"/>
      <c r="ET80" s="60"/>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102"/>
      <c r="GD80" s="60"/>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102"/>
    </row>
    <row r="81" spans="2:221" ht="28.5" customHeight="1" x14ac:dyDescent="0.2">
      <c r="B81" s="161" t="s">
        <v>414</v>
      </c>
      <c r="C81" s="162"/>
      <c r="D81" s="162"/>
      <c r="E81" s="162"/>
      <c r="F81" s="162"/>
      <c r="G81" s="162"/>
      <c r="H81" s="162"/>
      <c r="I81" s="162"/>
      <c r="J81" s="162"/>
      <c r="K81" s="162"/>
      <c r="L81" s="162"/>
      <c r="M81" s="162"/>
      <c r="N81" s="162"/>
      <c r="O81" s="162"/>
      <c r="P81" s="162"/>
      <c r="Q81" s="162"/>
      <c r="R81" s="162"/>
      <c r="S81" s="162"/>
      <c r="T81" s="162"/>
      <c r="U81" s="163"/>
      <c r="V81" s="167" t="s">
        <v>431</v>
      </c>
      <c r="W81" s="168"/>
      <c r="X81" s="168"/>
      <c r="Y81" s="168"/>
      <c r="Z81" s="168"/>
      <c r="AA81" s="169"/>
      <c r="AB81" s="173">
        <v>0.41826000000000002</v>
      </c>
      <c r="AC81" s="174"/>
      <c r="AD81" s="174"/>
      <c r="AE81" s="174"/>
      <c r="AF81" s="175"/>
      <c r="AG81" s="91" t="s">
        <v>23</v>
      </c>
      <c r="AH81" s="92"/>
      <c r="AI81" s="92"/>
      <c r="AJ81" s="92"/>
      <c r="AK81" s="92"/>
      <c r="AL81" s="93">
        <f t="shared" si="1"/>
        <v>2</v>
      </c>
      <c r="AM81" s="94"/>
      <c r="AN81" s="94"/>
      <c r="AO81" s="95"/>
      <c r="AP81" s="179"/>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103"/>
      <c r="BZ81" s="182">
        <v>2</v>
      </c>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4"/>
      <c r="DJ81" s="180"/>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103"/>
      <c r="ET81" s="180"/>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103"/>
      <c r="GD81" s="180"/>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103"/>
    </row>
    <row r="82" spans="2:221" ht="28.5" customHeight="1" x14ac:dyDescent="0.2">
      <c r="B82" s="164"/>
      <c r="C82" s="165"/>
      <c r="D82" s="165"/>
      <c r="E82" s="165"/>
      <c r="F82" s="165"/>
      <c r="G82" s="165"/>
      <c r="H82" s="165"/>
      <c r="I82" s="165"/>
      <c r="J82" s="165"/>
      <c r="K82" s="165"/>
      <c r="L82" s="165"/>
      <c r="M82" s="165"/>
      <c r="N82" s="165"/>
      <c r="O82" s="165"/>
      <c r="P82" s="165"/>
      <c r="Q82" s="165"/>
      <c r="R82" s="165"/>
      <c r="S82" s="165"/>
      <c r="T82" s="165"/>
      <c r="U82" s="166"/>
      <c r="V82" s="170"/>
      <c r="W82" s="171"/>
      <c r="X82" s="171"/>
      <c r="Y82" s="171"/>
      <c r="Z82" s="171"/>
      <c r="AA82" s="172"/>
      <c r="AB82" s="176"/>
      <c r="AC82" s="177"/>
      <c r="AD82" s="177"/>
      <c r="AE82" s="177"/>
      <c r="AF82" s="178"/>
      <c r="AG82" s="91" t="s">
        <v>24</v>
      </c>
      <c r="AH82" s="92"/>
      <c r="AI82" s="92"/>
      <c r="AJ82" s="92"/>
      <c r="AK82" s="92"/>
      <c r="AL82" s="93">
        <f t="shared" si="1"/>
        <v>2</v>
      </c>
      <c r="AM82" s="94"/>
      <c r="AN82" s="94"/>
      <c r="AO82" s="95"/>
      <c r="AP82" s="96"/>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103"/>
      <c r="BZ82" s="180">
        <v>0</v>
      </c>
      <c r="CA82" s="64"/>
      <c r="CB82" s="64"/>
      <c r="CC82" s="64">
        <v>0</v>
      </c>
      <c r="CD82" s="64"/>
      <c r="CE82" s="64"/>
      <c r="CF82" s="64">
        <v>1</v>
      </c>
      <c r="CG82" s="64"/>
      <c r="CH82" s="64"/>
      <c r="CI82" s="64">
        <v>0</v>
      </c>
      <c r="CJ82" s="64"/>
      <c r="CK82" s="64"/>
      <c r="CL82" s="64">
        <v>0</v>
      </c>
      <c r="CM82" s="64"/>
      <c r="CN82" s="64"/>
      <c r="CO82" s="64">
        <v>0</v>
      </c>
      <c r="CP82" s="64"/>
      <c r="CQ82" s="64"/>
      <c r="CR82" s="64">
        <v>0</v>
      </c>
      <c r="CS82" s="64"/>
      <c r="CT82" s="64"/>
      <c r="CU82" s="64">
        <v>0</v>
      </c>
      <c r="CV82" s="64"/>
      <c r="CW82" s="64"/>
      <c r="CX82" s="64">
        <v>1</v>
      </c>
      <c r="CY82" s="64"/>
      <c r="CZ82" s="64"/>
      <c r="DA82" s="64">
        <v>0</v>
      </c>
      <c r="DB82" s="64"/>
      <c r="DC82" s="64"/>
      <c r="DD82" s="64">
        <v>0</v>
      </c>
      <c r="DE82" s="64"/>
      <c r="DF82" s="64"/>
      <c r="DG82" s="64">
        <v>0</v>
      </c>
      <c r="DH82" s="64"/>
      <c r="DI82" s="103"/>
      <c r="DJ82" s="180"/>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103"/>
      <c r="ET82" s="180"/>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103"/>
      <c r="GD82" s="180"/>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103"/>
    </row>
    <row r="83" spans="2:221" ht="18" customHeight="1" x14ac:dyDescent="0.2">
      <c r="B83" s="185" t="s">
        <v>415</v>
      </c>
      <c r="C83" s="186"/>
      <c r="D83" s="186"/>
      <c r="E83" s="186"/>
      <c r="F83" s="186"/>
      <c r="G83" s="186"/>
      <c r="H83" s="186"/>
      <c r="I83" s="186"/>
      <c r="J83" s="186"/>
      <c r="K83" s="186"/>
      <c r="L83" s="186"/>
      <c r="M83" s="186"/>
      <c r="N83" s="186"/>
      <c r="O83" s="186"/>
      <c r="P83" s="186"/>
      <c r="Q83" s="186"/>
      <c r="R83" s="186"/>
      <c r="S83" s="186"/>
      <c r="T83" s="186"/>
      <c r="U83" s="187"/>
      <c r="V83" s="188" t="s">
        <v>432</v>
      </c>
      <c r="W83" s="189"/>
      <c r="X83" s="189"/>
      <c r="Y83" s="189"/>
      <c r="Z83" s="189"/>
      <c r="AA83" s="190"/>
      <c r="AB83" s="191">
        <v>2.768E-2</v>
      </c>
      <c r="AC83" s="192"/>
      <c r="AD83" s="192"/>
      <c r="AE83" s="192"/>
      <c r="AF83" s="193"/>
      <c r="AG83" s="69" t="s">
        <v>23</v>
      </c>
      <c r="AH83" s="70"/>
      <c r="AI83" s="70"/>
      <c r="AJ83" s="70"/>
      <c r="AK83" s="70"/>
      <c r="AL83" s="71">
        <f t="shared" si="1"/>
        <v>1200</v>
      </c>
      <c r="AM83" s="72"/>
      <c r="AN83" s="72"/>
      <c r="AO83" s="73"/>
      <c r="AP83" s="181">
        <v>150</v>
      </c>
      <c r="AQ83" s="98"/>
      <c r="AR83" s="98"/>
      <c r="AS83" s="98"/>
      <c r="AT83" s="98"/>
      <c r="AU83" s="98"/>
      <c r="AV83" s="98"/>
      <c r="AW83" s="98"/>
      <c r="AX83" s="194"/>
      <c r="AY83" s="97">
        <v>150</v>
      </c>
      <c r="AZ83" s="98"/>
      <c r="BA83" s="98"/>
      <c r="BB83" s="98"/>
      <c r="BC83" s="98"/>
      <c r="BD83" s="98"/>
      <c r="BE83" s="98"/>
      <c r="BF83" s="98"/>
      <c r="BG83" s="194"/>
      <c r="BH83" s="97">
        <v>150</v>
      </c>
      <c r="BI83" s="98"/>
      <c r="BJ83" s="98"/>
      <c r="BK83" s="98"/>
      <c r="BL83" s="98"/>
      <c r="BM83" s="98"/>
      <c r="BN83" s="98"/>
      <c r="BO83" s="98"/>
      <c r="BP83" s="194"/>
      <c r="BQ83" s="97">
        <v>150</v>
      </c>
      <c r="BR83" s="98"/>
      <c r="BS83" s="98"/>
      <c r="BT83" s="98"/>
      <c r="BU83" s="98"/>
      <c r="BV83" s="98"/>
      <c r="BW83" s="98"/>
      <c r="BX83" s="98"/>
      <c r="BY83" s="99"/>
      <c r="BZ83" s="60">
        <v>0</v>
      </c>
      <c r="CA83" s="59"/>
      <c r="CB83" s="59"/>
      <c r="CC83" s="59">
        <v>150</v>
      </c>
      <c r="CD83" s="59"/>
      <c r="CE83" s="59"/>
      <c r="CF83" s="59">
        <v>0</v>
      </c>
      <c r="CG83" s="59"/>
      <c r="CH83" s="59"/>
      <c r="CI83" s="59">
        <v>0</v>
      </c>
      <c r="CJ83" s="59"/>
      <c r="CK83" s="59"/>
      <c r="CL83" s="59">
        <v>150</v>
      </c>
      <c r="CM83" s="59"/>
      <c r="CN83" s="59"/>
      <c r="CO83" s="59">
        <v>0</v>
      </c>
      <c r="CP83" s="59"/>
      <c r="CQ83" s="59"/>
      <c r="CR83" s="59">
        <v>0</v>
      </c>
      <c r="CS83" s="59"/>
      <c r="CT83" s="59"/>
      <c r="CU83" s="59">
        <v>150</v>
      </c>
      <c r="CV83" s="59"/>
      <c r="CW83" s="59"/>
      <c r="CX83" s="59">
        <v>0</v>
      </c>
      <c r="CY83" s="59"/>
      <c r="CZ83" s="59"/>
      <c r="DA83" s="59">
        <v>0</v>
      </c>
      <c r="DB83" s="59"/>
      <c r="DC83" s="59"/>
      <c r="DD83" s="59">
        <v>150</v>
      </c>
      <c r="DE83" s="59"/>
      <c r="DF83" s="59"/>
      <c r="DG83" s="59">
        <v>0</v>
      </c>
      <c r="DH83" s="59"/>
      <c r="DI83" s="59"/>
      <c r="DJ83" s="60"/>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102"/>
      <c r="ET83" s="60"/>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102"/>
      <c r="GD83" s="60"/>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102"/>
    </row>
    <row r="84" spans="2:221" ht="18" customHeight="1" x14ac:dyDescent="0.2">
      <c r="B84" s="135"/>
      <c r="C84" s="136"/>
      <c r="D84" s="136"/>
      <c r="E84" s="136"/>
      <c r="F84" s="136"/>
      <c r="G84" s="136"/>
      <c r="H84" s="136"/>
      <c r="I84" s="136"/>
      <c r="J84" s="136"/>
      <c r="K84" s="136"/>
      <c r="L84" s="136"/>
      <c r="M84" s="136"/>
      <c r="N84" s="136"/>
      <c r="O84" s="136"/>
      <c r="P84" s="136"/>
      <c r="Q84" s="136"/>
      <c r="R84" s="136"/>
      <c r="S84" s="136"/>
      <c r="T84" s="136"/>
      <c r="U84" s="137"/>
      <c r="V84" s="141"/>
      <c r="W84" s="142"/>
      <c r="X84" s="142"/>
      <c r="Y84" s="142"/>
      <c r="Z84" s="142"/>
      <c r="AA84" s="143"/>
      <c r="AB84" s="147"/>
      <c r="AC84" s="148"/>
      <c r="AD84" s="148"/>
      <c r="AE84" s="148"/>
      <c r="AF84" s="149"/>
      <c r="AG84" s="69" t="s">
        <v>24</v>
      </c>
      <c r="AH84" s="70"/>
      <c r="AI84" s="70"/>
      <c r="AJ84" s="70"/>
      <c r="AK84" s="70"/>
      <c r="AL84" s="71">
        <f t="shared" si="1"/>
        <v>1150</v>
      </c>
      <c r="AM84" s="72"/>
      <c r="AN84" s="72"/>
      <c r="AO84" s="73"/>
      <c r="AP84" s="382">
        <v>150</v>
      </c>
      <c r="AQ84" s="383"/>
      <c r="AR84" s="383"/>
      <c r="AS84" s="383"/>
      <c r="AT84" s="383"/>
      <c r="AU84" s="383"/>
      <c r="AV84" s="383"/>
      <c r="AW84" s="383"/>
      <c r="AX84" s="74"/>
      <c r="AY84" s="97">
        <v>150</v>
      </c>
      <c r="AZ84" s="98"/>
      <c r="BA84" s="98"/>
      <c r="BB84" s="98"/>
      <c r="BC84" s="98"/>
      <c r="BD84" s="98"/>
      <c r="BE84" s="98"/>
      <c r="BF84" s="98"/>
      <c r="BG84" s="194"/>
      <c r="BH84" s="97">
        <v>150</v>
      </c>
      <c r="BI84" s="98"/>
      <c r="BJ84" s="98"/>
      <c r="BK84" s="98"/>
      <c r="BL84" s="98"/>
      <c r="BM84" s="98"/>
      <c r="BN84" s="98"/>
      <c r="BO84" s="98"/>
      <c r="BP84" s="194"/>
      <c r="BQ84" s="97">
        <v>150</v>
      </c>
      <c r="BR84" s="98"/>
      <c r="BS84" s="98"/>
      <c r="BT84" s="98"/>
      <c r="BU84" s="98"/>
      <c r="BV84" s="98"/>
      <c r="BW84" s="98"/>
      <c r="BX84" s="98"/>
      <c r="BY84" s="99"/>
      <c r="BZ84" s="60">
        <v>50</v>
      </c>
      <c r="CA84" s="59"/>
      <c r="CB84" s="59"/>
      <c r="CC84" s="59">
        <v>50</v>
      </c>
      <c r="CD84" s="59"/>
      <c r="CE84" s="59"/>
      <c r="CF84" s="59">
        <v>50</v>
      </c>
      <c r="CG84" s="59"/>
      <c r="CH84" s="59"/>
      <c r="CI84" s="59">
        <v>50</v>
      </c>
      <c r="CJ84" s="59"/>
      <c r="CK84" s="59"/>
      <c r="CL84" s="59">
        <v>50</v>
      </c>
      <c r="CM84" s="59"/>
      <c r="CN84" s="59"/>
      <c r="CO84" s="59">
        <v>50</v>
      </c>
      <c r="CP84" s="59"/>
      <c r="CQ84" s="59"/>
      <c r="CR84" s="59">
        <v>50</v>
      </c>
      <c r="CS84" s="59"/>
      <c r="CT84" s="59"/>
      <c r="CU84" s="59">
        <v>50</v>
      </c>
      <c r="CV84" s="59"/>
      <c r="CW84" s="59"/>
      <c r="CX84" s="59">
        <v>50</v>
      </c>
      <c r="CY84" s="59"/>
      <c r="CZ84" s="59"/>
      <c r="DA84" s="59">
        <v>50</v>
      </c>
      <c r="DB84" s="59"/>
      <c r="DC84" s="59"/>
      <c r="DD84" s="59">
        <v>50</v>
      </c>
      <c r="DE84" s="59"/>
      <c r="DF84" s="59"/>
      <c r="DG84" s="59">
        <v>0</v>
      </c>
      <c r="DH84" s="59"/>
      <c r="DI84" s="102"/>
      <c r="DJ84" s="60"/>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102"/>
      <c r="ET84" s="60"/>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102"/>
      <c r="GD84" s="60"/>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102"/>
    </row>
    <row r="85" spans="2:221" ht="18" customHeight="1" x14ac:dyDescent="0.2">
      <c r="B85" s="161" t="s">
        <v>416</v>
      </c>
      <c r="C85" s="162"/>
      <c r="D85" s="162"/>
      <c r="E85" s="162"/>
      <c r="F85" s="162"/>
      <c r="G85" s="162"/>
      <c r="H85" s="162"/>
      <c r="I85" s="162"/>
      <c r="J85" s="162"/>
      <c r="K85" s="162"/>
      <c r="L85" s="162"/>
      <c r="M85" s="162"/>
      <c r="N85" s="162"/>
      <c r="O85" s="162"/>
      <c r="P85" s="162"/>
      <c r="Q85" s="162"/>
      <c r="R85" s="162"/>
      <c r="S85" s="162"/>
      <c r="T85" s="162"/>
      <c r="U85" s="163"/>
      <c r="V85" s="167" t="s">
        <v>433</v>
      </c>
      <c r="W85" s="168"/>
      <c r="X85" s="168"/>
      <c r="Y85" s="168"/>
      <c r="Z85" s="168"/>
      <c r="AA85" s="169"/>
      <c r="AB85" s="173">
        <v>2.0320000000000001E-2</v>
      </c>
      <c r="AC85" s="174"/>
      <c r="AD85" s="174"/>
      <c r="AE85" s="174"/>
      <c r="AF85" s="175"/>
      <c r="AG85" s="91" t="s">
        <v>23</v>
      </c>
      <c r="AH85" s="92"/>
      <c r="AI85" s="92"/>
      <c r="AJ85" s="92"/>
      <c r="AK85" s="92"/>
      <c r="AL85" s="93">
        <f t="shared" si="1"/>
        <v>8</v>
      </c>
      <c r="AM85" s="94"/>
      <c r="AN85" s="94"/>
      <c r="AO85" s="95"/>
      <c r="AP85" s="182">
        <v>1</v>
      </c>
      <c r="AQ85" s="183"/>
      <c r="AR85" s="183"/>
      <c r="AS85" s="183"/>
      <c r="AT85" s="183"/>
      <c r="AU85" s="183"/>
      <c r="AV85" s="183"/>
      <c r="AW85" s="183"/>
      <c r="AX85" s="179"/>
      <c r="AY85" s="386">
        <v>1</v>
      </c>
      <c r="AZ85" s="183"/>
      <c r="BA85" s="183"/>
      <c r="BB85" s="183"/>
      <c r="BC85" s="183"/>
      <c r="BD85" s="183"/>
      <c r="BE85" s="183"/>
      <c r="BF85" s="183"/>
      <c r="BG85" s="179"/>
      <c r="BH85" s="386">
        <v>1</v>
      </c>
      <c r="BI85" s="183"/>
      <c r="BJ85" s="183"/>
      <c r="BK85" s="183"/>
      <c r="BL85" s="183"/>
      <c r="BM85" s="183"/>
      <c r="BN85" s="183"/>
      <c r="BO85" s="183"/>
      <c r="BP85" s="179"/>
      <c r="BQ85" s="386">
        <v>1</v>
      </c>
      <c r="BR85" s="183"/>
      <c r="BS85" s="183"/>
      <c r="BT85" s="183"/>
      <c r="BU85" s="183"/>
      <c r="BV85" s="183"/>
      <c r="BW85" s="183"/>
      <c r="BX85" s="183"/>
      <c r="BY85" s="184"/>
      <c r="BZ85" s="180">
        <v>0</v>
      </c>
      <c r="CA85" s="64"/>
      <c r="CB85" s="64"/>
      <c r="CC85" s="64">
        <v>1</v>
      </c>
      <c r="CD85" s="64"/>
      <c r="CE85" s="64"/>
      <c r="CF85" s="64">
        <v>0</v>
      </c>
      <c r="CG85" s="64"/>
      <c r="CH85" s="64"/>
      <c r="CI85" s="64">
        <v>0</v>
      </c>
      <c r="CJ85" s="64"/>
      <c r="CK85" s="64"/>
      <c r="CL85" s="64">
        <v>1</v>
      </c>
      <c r="CM85" s="64"/>
      <c r="CN85" s="64"/>
      <c r="CO85" s="64">
        <v>0</v>
      </c>
      <c r="CP85" s="64"/>
      <c r="CQ85" s="64"/>
      <c r="CR85" s="64">
        <v>0</v>
      </c>
      <c r="CS85" s="64"/>
      <c r="CT85" s="64"/>
      <c r="CU85" s="64">
        <v>1</v>
      </c>
      <c r="CV85" s="64"/>
      <c r="CW85" s="64"/>
      <c r="CX85" s="64">
        <v>0</v>
      </c>
      <c r="CY85" s="64"/>
      <c r="CZ85" s="64"/>
      <c r="DA85" s="64">
        <v>0</v>
      </c>
      <c r="DB85" s="64"/>
      <c r="DC85" s="64"/>
      <c r="DD85" s="64">
        <v>1</v>
      </c>
      <c r="DE85" s="64"/>
      <c r="DF85" s="64"/>
      <c r="DG85" s="64">
        <v>0</v>
      </c>
      <c r="DH85" s="64"/>
      <c r="DI85" s="64"/>
      <c r="DJ85" s="180"/>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103"/>
      <c r="ET85" s="180"/>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103"/>
      <c r="GD85" s="180"/>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103"/>
    </row>
    <row r="86" spans="2:221" ht="18" customHeight="1" x14ac:dyDescent="0.2">
      <c r="B86" s="164"/>
      <c r="C86" s="165"/>
      <c r="D86" s="165"/>
      <c r="E86" s="165"/>
      <c r="F86" s="165"/>
      <c r="G86" s="165"/>
      <c r="H86" s="165"/>
      <c r="I86" s="165"/>
      <c r="J86" s="165"/>
      <c r="K86" s="165"/>
      <c r="L86" s="165"/>
      <c r="M86" s="165"/>
      <c r="N86" s="165"/>
      <c r="O86" s="165"/>
      <c r="P86" s="165"/>
      <c r="Q86" s="165"/>
      <c r="R86" s="165"/>
      <c r="S86" s="165"/>
      <c r="T86" s="165"/>
      <c r="U86" s="166"/>
      <c r="V86" s="170"/>
      <c r="W86" s="171"/>
      <c r="X86" s="171"/>
      <c r="Y86" s="171"/>
      <c r="Z86" s="171"/>
      <c r="AA86" s="172"/>
      <c r="AB86" s="176"/>
      <c r="AC86" s="177"/>
      <c r="AD86" s="177"/>
      <c r="AE86" s="177"/>
      <c r="AF86" s="178"/>
      <c r="AG86" s="91" t="s">
        <v>24</v>
      </c>
      <c r="AH86" s="92"/>
      <c r="AI86" s="92"/>
      <c r="AJ86" s="92"/>
      <c r="AK86" s="92"/>
      <c r="AL86" s="93">
        <f t="shared" si="1"/>
        <v>8</v>
      </c>
      <c r="AM86" s="94"/>
      <c r="AN86" s="94"/>
      <c r="AO86" s="95"/>
      <c r="AP86" s="182">
        <v>1</v>
      </c>
      <c r="AQ86" s="183"/>
      <c r="AR86" s="183"/>
      <c r="AS86" s="183"/>
      <c r="AT86" s="183"/>
      <c r="AU86" s="183"/>
      <c r="AV86" s="183"/>
      <c r="AW86" s="183"/>
      <c r="AX86" s="179"/>
      <c r="AY86" s="386">
        <v>1</v>
      </c>
      <c r="AZ86" s="183"/>
      <c r="BA86" s="183"/>
      <c r="BB86" s="183"/>
      <c r="BC86" s="183"/>
      <c r="BD86" s="183"/>
      <c r="BE86" s="183"/>
      <c r="BF86" s="183"/>
      <c r="BG86" s="179"/>
      <c r="BH86" s="386">
        <v>1</v>
      </c>
      <c r="BI86" s="183"/>
      <c r="BJ86" s="183"/>
      <c r="BK86" s="183"/>
      <c r="BL86" s="183"/>
      <c r="BM86" s="183"/>
      <c r="BN86" s="183"/>
      <c r="BO86" s="183"/>
      <c r="BP86" s="179"/>
      <c r="BQ86" s="386">
        <v>1</v>
      </c>
      <c r="BR86" s="183"/>
      <c r="BS86" s="183"/>
      <c r="BT86" s="183"/>
      <c r="BU86" s="183"/>
      <c r="BV86" s="183"/>
      <c r="BW86" s="183"/>
      <c r="BX86" s="183"/>
      <c r="BY86" s="184"/>
      <c r="BZ86" s="180">
        <v>1</v>
      </c>
      <c r="CA86" s="64"/>
      <c r="CB86" s="64"/>
      <c r="CC86" s="64">
        <v>0</v>
      </c>
      <c r="CD86" s="64"/>
      <c r="CE86" s="64"/>
      <c r="CF86" s="64">
        <v>1</v>
      </c>
      <c r="CG86" s="64"/>
      <c r="CH86" s="64"/>
      <c r="CI86" s="386">
        <v>0</v>
      </c>
      <c r="CJ86" s="183"/>
      <c r="CK86" s="179"/>
      <c r="CL86" s="386">
        <v>0</v>
      </c>
      <c r="CM86" s="183"/>
      <c r="CN86" s="179"/>
      <c r="CO86" s="386">
        <v>1</v>
      </c>
      <c r="CP86" s="183"/>
      <c r="CQ86" s="179"/>
      <c r="CR86" s="64">
        <v>0</v>
      </c>
      <c r="CS86" s="64"/>
      <c r="CT86" s="64"/>
      <c r="CU86" s="64">
        <v>1</v>
      </c>
      <c r="CV86" s="64"/>
      <c r="CW86" s="64"/>
      <c r="CX86" s="64">
        <v>0</v>
      </c>
      <c r="CY86" s="64"/>
      <c r="CZ86" s="64"/>
      <c r="DA86" s="64">
        <v>0</v>
      </c>
      <c r="DB86" s="64"/>
      <c r="DC86" s="64"/>
      <c r="DD86" s="64">
        <v>0</v>
      </c>
      <c r="DE86" s="64"/>
      <c r="DF86" s="64"/>
      <c r="DG86" s="64">
        <v>0</v>
      </c>
      <c r="DH86" s="64"/>
      <c r="DI86" s="103"/>
      <c r="DJ86" s="180"/>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103"/>
      <c r="ET86" s="180"/>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103"/>
      <c r="GD86" s="180"/>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103"/>
    </row>
    <row r="87" spans="2:221" ht="18" customHeight="1" x14ac:dyDescent="0.2">
      <c r="B87" s="185" t="s">
        <v>417</v>
      </c>
      <c r="C87" s="186"/>
      <c r="D87" s="186"/>
      <c r="E87" s="186"/>
      <c r="F87" s="186"/>
      <c r="G87" s="186"/>
      <c r="H87" s="186"/>
      <c r="I87" s="186"/>
      <c r="J87" s="186"/>
      <c r="K87" s="186"/>
      <c r="L87" s="186"/>
      <c r="M87" s="186"/>
      <c r="N87" s="186"/>
      <c r="O87" s="186"/>
      <c r="P87" s="186"/>
      <c r="Q87" s="186"/>
      <c r="R87" s="186"/>
      <c r="S87" s="186"/>
      <c r="T87" s="186"/>
      <c r="U87" s="187"/>
      <c r="V87" s="188" t="s">
        <v>434</v>
      </c>
      <c r="W87" s="189"/>
      <c r="X87" s="189"/>
      <c r="Y87" s="189"/>
      <c r="Z87" s="189"/>
      <c r="AA87" s="190"/>
      <c r="AB87" s="191">
        <v>1.013E-2</v>
      </c>
      <c r="AC87" s="192"/>
      <c r="AD87" s="192"/>
      <c r="AE87" s="192"/>
      <c r="AF87" s="193"/>
      <c r="AG87" s="69" t="s">
        <v>23</v>
      </c>
      <c r="AH87" s="70"/>
      <c r="AI87" s="70"/>
      <c r="AJ87" s="70"/>
      <c r="AK87" s="70"/>
      <c r="AL87" s="71">
        <f t="shared" si="1"/>
        <v>8</v>
      </c>
      <c r="AM87" s="72"/>
      <c r="AN87" s="72"/>
      <c r="AO87" s="73"/>
      <c r="AP87" s="181">
        <v>1</v>
      </c>
      <c r="AQ87" s="98"/>
      <c r="AR87" s="98"/>
      <c r="AS87" s="98"/>
      <c r="AT87" s="98"/>
      <c r="AU87" s="98"/>
      <c r="AV87" s="98"/>
      <c r="AW87" s="98"/>
      <c r="AX87" s="194"/>
      <c r="AY87" s="97">
        <v>1</v>
      </c>
      <c r="AZ87" s="98"/>
      <c r="BA87" s="98"/>
      <c r="BB87" s="98"/>
      <c r="BC87" s="98"/>
      <c r="BD87" s="98"/>
      <c r="BE87" s="98"/>
      <c r="BF87" s="98"/>
      <c r="BG87" s="194"/>
      <c r="BH87" s="97">
        <v>1</v>
      </c>
      <c r="BI87" s="98"/>
      <c r="BJ87" s="98"/>
      <c r="BK87" s="98"/>
      <c r="BL87" s="98"/>
      <c r="BM87" s="98"/>
      <c r="BN87" s="98"/>
      <c r="BO87" s="98"/>
      <c r="BP87" s="194"/>
      <c r="BQ87" s="97">
        <v>1</v>
      </c>
      <c r="BR87" s="98"/>
      <c r="BS87" s="98"/>
      <c r="BT87" s="98"/>
      <c r="BU87" s="98"/>
      <c r="BV87" s="98"/>
      <c r="BW87" s="98"/>
      <c r="BX87" s="98"/>
      <c r="BY87" s="99"/>
      <c r="BZ87" s="60">
        <v>0</v>
      </c>
      <c r="CA87" s="59"/>
      <c r="CB87" s="59"/>
      <c r="CC87" s="59">
        <v>1</v>
      </c>
      <c r="CD87" s="59"/>
      <c r="CE87" s="59"/>
      <c r="CF87" s="59">
        <v>0</v>
      </c>
      <c r="CG87" s="59"/>
      <c r="CH87" s="59"/>
      <c r="CI87" s="59">
        <v>0</v>
      </c>
      <c r="CJ87" s="59"/>
      <c r="CK87" s="59"/>
      <c r="CL87" s="59">
        <v>1</v>
      </c>
      <c r="CM87" s="59"/>
      <c r="CN87" s="59"/>
      <c r="CO87" s="59">
        <v>0</v>
      </c>
      <c r="CP87" s="59"/>
      <c r="CQ87" s="59"/>
      <c r="CR87" s="59">
        <v>0</v>
      </c>
      <c r="CS87" s="59"/>
      <c r="CT87" s="59"/>
      <c r="CU87" s="59">
        <v>1</v>
      </c>
      <c r="CV87" s="59"/>
      <c r="CW87" s="59"/>
      <c r="CX87" s="59">
        <v>0</v>
      </c>
      <c r="CY87" s="59"/>
      <c r="CZ87" s="59"/>
      <c r="DA87" s="59">
        <v>0</v>
      </c>
      <c r="DB87" s="59"/>
      <c r="DC87" s="59"/>
      <c r="DD87" s="59">
        <v>1</v>
      </c>
      <c r="DE87" s="59"/>
      <c r="DF87" s="59"/>
      <c r="DG87" s="59">
        <v>0</v>
      </c>
      <c r="DH87" s="59"/>
      <c r="DI87" s="59"/>
      <c r="DJ87" s="60"/>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102"/>
      <c r="ET87" s="60"/>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102"/>
      <c r="GD87" s="60"/>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102"/>
    </row>
    <row r="88" spans="2:221" ht="18" customHeight="1" x14ac:dyDescent="0.2">
      <c r="B88" s="135"/>
      <c r="C88" s="136"/>
      <c r="D88" s="136"/>
      <c r="E88" s="136"/>
      <c r="F88" s="136"/>
      <c r="G88" s="136"/>
      <c r="H88" s="136"/>
      <c r="I88" s="136"/>
      <c r="J88" s="136"/>
      <c r="K88" s="136"/>
      <c r="L88" s="136"/>
      <c r="M88" s="136"/>
      <c r="N88" s="136"/>
      <c r="O88" s="136"/>
      <c r="P88" s="136"/>
      <c r="Q88" s="136"/>
      <c r="R88" s="136"/>
      <c r="S88" s="136"/>
      <c r="T88" s="136"/>
      <c r="U88" s="137"/>
      <c r="V88" s="141"/>
      <c r="W88" s="142"/>
      <c r="X88" s="142"/>
      <c r="Y88" s="142"/>
      <c r="Z88" s="142"/>
      <c r="AA88" s="143"/>
      <c r="AB88" s="147"/>
      <c r="AC88" s="148"/>
      <c r="AD88" s="148"/>
      <c r="AE88" s="148"/>
      <c r="AF88" s="149"/>
      <c r="AG88" s="69" t="s">
        <v>24</v>
      </c>
      <c r="AH88" s="70"/>
      <c r="AI88" s="70"/>
      <c r="AJ88" s="70"/>
      <c r="AK88" s="70"/>
      <c r="AL88" s="71">
        <f t="shared" si="1"/>
        <v>8</v>
      </c>
      <c r="AM88" s="72"/>
      <c r="AN88" s="72"/>
      <c r="AO88" s="73"/>
      <c r="AP88" s="382">
        <v>1</v>
      </c>
      <c r="AQ88" s="383"/>
      <c r="AR88" s="383"/>
      <c r="AS88" s="383"/>
      <c r="AT88" s="383"/>
      <c r="AU88" s="383"/>
      <c r="AV88" s="383"/>
      <c r="AW88" s="383"/>
      <c r="AX88" s="74"/>
      <c r="AY88" s="97">
        <v>1</v>
      </c>
      <c r="AZ88" s="98"/>
      <c r="BA88" s="98"/>
      <c r="BB88" s="98"/>
      <c r="BC88" s="98"/>
      <c r="BD88" s="98"/>
      <c r="BE88" s="98"/>
      <c r="BF88" s="98"/>
      <c r="BG88" s="194"/>
      <c r="BH88" s="97">
        <v>1</v>
      </c>
      <c r="BI88" s="98"/>
      <c r="BJ88" s="98"/>
      <c r="BK88" s="98"/>
      <c r="BL88" s="98"/>
      <c r="BM88" s="98"/>
      <c r="BN88" s="98"/>
      <c r="BO88" s="98"/>
      <c r="BP88" s="194"/>
      <c r="BQ88" s="97">
        <v>1</v>
      </c>
      <c r="BR88" s="98"/>
      <c r="BS88" s="98"/>
      <c r="BT88" s="98"/>
      <c r="BU88" s="98"/>
      <c r="BV88" s="98"/>
      <c r="BW88" s="98"/>
      <c r="BX88" s="98"/>
      <c r="BY88" s="99"/>
      <c r="BZ88" s="60">
        <v>0</v>
      </c>
      <c r="CA88" s="59"/>
      <c r="CB88" s="59"/>
      <c r="CC88" s="59">
        <v>0</v>
      </c>
      <c r="CD88" s="59"/>
      <c r="CE88" s="59"/>
      <c r="CF88" s="59">
        <v>0</v>
      </c>
      <c r="CG88" s="59"/>
      <c r="CH88" s="59"/>
      <c r="CI88" s="59">
        <v>1</v>
      </c>
      <c r="CJ88" s="59"/>
      <c r="CK88" s="59"/>
      <c r="CL88" s="59">
        <v>0</v>
      </c>
      <c r="CM88" s="59"/>
      <c r="CN88" s="59"/>
      <c r="CO88" s="59">
        <v>1</v>
      </c>
      <c r="CP88" s="59"/>
      <c r="CQ88" s="59"/>
      <c r="CR88" s="59">
        <v>0</v>
      </c>
      <c r="CS88" s="59"/>
      <c r="CT88" s="59"/>
      <c r="CU88" s="59">
        <v>0</v>
      </c>
      <c r="CV88" s="59"/>
      <c r="CW88" s="59"/>
      <c r="CX88" s="59">
        <v>1</v>
      </c>
      <c r="CY88" s="59"/>
      <c r="CZ88" s="59"/>
      <c r="DA88" s="59">
        <v>0</v>
      </c>
      <c r="DB88" s="59"/>
      <c r="DC88" s="59"/>
      <c r="DD88" s="59">
        <v>0</v>
      </c>
      <c r="DE88" s="59"/>
      <c r="DF88" s="59"/>
      <c r="DG88" s="59">
        <v>1</v>
      </c>
      <c r="DH88" s="59"/>
      <c r="DI88" s="102"/>
      <c r="DJ88" s="60"/>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102"/>
      <c r="ET88" s="60"/>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102"/>
      <c r="GD88" s="60"/>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102"/>
    </row>
    <row r="89" spans="2:221" ht="18" customHeight="1" x14ac:dyDescent="0.2">
      <c r="B89" s="161" t="s">
        <v>418</v>
      </c>
      <c r="C89" s="162"/>
      <c r="D89" s="162"/>
      <c r="E89" s="162"/>
      <c r="F89" s="162"/>
      <c r="G89" s="162"/>
      <c r="H89" s="162"/>
      <c r="I89" s="162"/>
      <c r="J89" s="162"/>
      <c r="K89" s="162"/>
      <c r="L89" s="162"/>
      <c r="M89" s="162"/>
      <c r="N89" s="162"/>
      <c r="O89" s="162"/>
      <c r="P89" s="162"/>
      <c r="Q89" s="162"/>
      <c r="R89" s="162"/>
      <c r="S89" s="162"/>
      <c r="T89" s="162"/>
      <c r="U89" s="163"/>
      <c r="V89" s="167" t="s">
        <v>435</v>
      </c>
      <c r="W89" s="168"/>
      <c r="X89" s="168"/>
      <c r="Y89" s="168"/>
      <c r="Z89" s="168"/>
      <c r="AA89" s="169"/>
      <c r="AB89" s="173">
        <v>8.7799999999999996E-3</v>
      </c>
      <c r="AC89" s="174"/>
      <c r="AD89" s="174"/>
      <c r="AE89" s="174"/>
      <c r="AF89" s="175"/>
      <c r="AG89" s="91" t="s">
        <v>23</v>
      </c>
      <c r="AH89" s="92"/>
      <c r="AI89" s="92"/>
      <c r="AJ89" s="92"/>
      <c r="AK89" s="92"/>
      <c r="AL89" s="93">
        <f t="shared" si="1"/>
        <v>7</v>
      </c>
      <c r="AM89" s="94"/>
      <c r="AN89" s="94"/>
      <c r="AO89" s="95"/>
      <c r="AP89" s="182"/>
      <c r="AQ89" s="183"/>
      <c r="AR89" s="183"/>
      <c r="AS89" s="183"/>
      <c r="AT89" s="183"/>
      <c r="AU89" s="183"/>
      <c r="AV89" s="183"/>
      <c r="AW89" s="183"/>
      <c r="AX89" s="179"/>
      <c r="AY89" s="386">
        <v>1</v>
      </c>
      <c r="AZ89" s="183"/>
      <c r="BA89" s="183"/>
      <c r="BB89" s="183"/>
      <c r="BC89" s="183"/>
      <c r="BD89" s="183"/>
      <c r="BE89" s="183"/>
      <c r="BF89" s="183"/>
      <c r="BG89" s="179"/>
      <c r="BH89" s="386">
        <v>1</v>
      </c>
      <c r="BI89" s="183"/>
      <c r="BJ89" s="183"/>
      <c r="BK89" s="183"/>
      <c r="BL89" s="183"/>
      <c r="BM89" s="183"/>
      <c r="BN89" s="183"/>
      <c r="BO89" s="183"/>
      <c r="BP89" s="179"/>
      <c r="BQ89" s="386">
        <v>1</v>
      </c>
      <c r="BR89" s="183"/>
      <c r="BS89" s="183"/>
      <c r="BT89" s="183"/>
      <c r="BU89" s="183"/>
      <c r="BV89" s="183"/>
      <c r="BW89" s="183"/>
      <c r="BX89" s="183"/>
      <c r="BY89" s="184"/>
      <c r="BZ89" s="180">
        <v>0</v>
      </c>
      <c r="CA89" s="64"/>
      <c r="CB89" s="64"/>
      <c r="CC89" s="386">
        <v>1</v>
      </c>
      <c r="CD89" s="183"/>
      <c r="CE89" s="179"/>
      <c r="CF89" s="64">
        <v>0</v>
      </c>
      <c r="CG89" s="64"/>
      <c r="CH89" s="64"/>
      <c r="CI89" s="386">
        <v>0</v>
      </c>
      <c r="CJ89" s="183"/>
      <c r="CK89" s="179"/>
      <c r="CL89" s="386">
        <v>1</v>
      </c>
      <c r="CM89" s="183"/>
      <c r="CN89" s="179"/>
      <c r="CO89" s="386">
        <v>0</v>
      </c>
      <c r="CP89" s="183"/>
      <c r="CQ89" s="179"/>
      <c r="CR89" s="386">
        <v>0</v>
      </c>
      <c r="CS89" s="183"/>
      <c r="CT89" s="179"/>
      <c r="CU89" s="386">
        <v>0</v>
      </c>
      <c r="CV89" s="183"/>
      <c r="CW89" s="179"/>
      <c r="CX89" s="386">
        <v>1</v>
      </c>
      <c r="CY89" s="183"/>
      <c r="CZ89" s="179"/>
      <c r="DA89" s="386">
        <v>0</v>
      </c>
      <c r="DB89" s="183"/>
      <c r="DC89" s="179"/>
      <c r="DD89" s="386">
        <v>1</v>
      </c>
      <c r="DE89" s="183"/>
      <c r="DF89" s="179"/>
      <c r="DG89" s="386">
        <v>0</v>
      </c>
      <c r="DH89" s="183"/>
      <c r="DI89" s="179"/>
      <c r="DJ89" s="180"/>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103"/>
      <c r="ET89" s="180"/>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103"/>
      <c r="GD89" s="180"/>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103"/>
    </row>
    <row r="90" spans="2:221" ht="18" customHeight="1" x14ac:dyDescent="0.2">
      <c r="B90" s="164"/>
      <c r="C90" s="165"/>
      <c r="D90" s="165"/>
      <c r="E90" s="165"/>
      <c r="F90" s="165"/>
      <c r="G90" s="165"/>
      <c r="H90" s="165"/>
      <c r="I90" s="165"/>
      <c r="J90" s="165"/>
      <c r="K90" s="165"/>
      <c r="L90" s="165"/>
      <c r="M90" s="165"/>
      <c r="N90" s="165"/>
      <c r="O90" s="165"/>
      <c r="P90" s="165"/>
      <c r="Q90" s="165"/>
      <c r="R90" s="165"/>
      <c r="S90" s="165"/>
      <c r="T90" s="165"/>
      <c r="U90" s="166"/>
      <c r="V90" s="170"/>
      <c r="W90" s="171"/>
      <c r="X90" s="171"/>
      <c r="Y90" s="171"/>
      <c r="Z90" s="171"/>
      <c r="AA90" s="172"/>
      <c r="AB90" s="176"/>
      <c r="AC90" s="177"/>
      <c r="AD90" s="177"/>
      <c r="AE90" s="177"/>
      <c r="AF90" s="178"/>
      <c r="AG90" s="91" t="s">
        <v>24</v>
      </c>
      <c r="AH90" s="92"/>
      <c r="AI90" s="92"/>
      <c r="AJ90" s="92"/>
      <c r="AK90" s="92"/>
      <c r="AL90" s="93">
        <f t="shared" si="1"/>
        <v>3</v>
      </c>
      <c r="AM90" s="94"/>
      <c r="AN90" s="94"/>
      <c r="AO90" s="95"/>
      <c r="AP90" s="182"/>
      <c r="AQ90" s="183"/>
      <c r="AR90" s="183"/>
      <c r="AS90" s="183"/>
      <c r="AT90" s="183"/>
      <c r="AU90" s="183"/>
      <c r="AV90" s="183"/>
      <c r="AW90" s="183"/>
      <c r="AX90" s="179"/>
      <c r="AY90" s="386">
        <v>0</v>
      </c>
      <c r="AZ90" s="183"/>
      <c r="BA90" s="183"/>
      <c r="BB90" s="183"/>
      <c r="BC90" s="183"/>
      <c r="BD90" s="183"/>
      <c r="BE90" s="183"/>
      <c r="BF90" s="183"/>
      <c r="BG90" s="179"/>
      <c r="BH90" s="386">
        <v>0</v>
      </c>
      <c r="BI90" s="183"/>
      <c r="BJ90" s="183"/>
      <c r="BK90" s="183"/>
      <c r="BL90" s="183"/>
      <c r="BM90" s="183"/>
      <c r="BN90" s="183"/>
      <c r="BO90" s="183"/>
      <c r="BP90" s="179"/>
      <c r="BQ90" s="386">
        <v>0</v>
      </c>
      <c r="BR90" s="183"/>
      <c r="BS90" s="183"/>
      <c r="BT90" s="183"/>
      <c r="BU90" s="183"/>
      <c r="BV90" s="183"/>
      <c r="BW90" s="183"/>
      <c r="BX90" s="183"/>
      <c r="BY90" s="184"/>
      <c r="BZ90" s="180">
        <v>0</v>
      </c>
      <c r="CA90" s="64"/>
      <c r="CB90" s="64"/>
      <c r="CC90" s="64">
        <v>0</v>
      </c>
      <c r="CD90" s="64"/>
      <c r="CE90" s="64"/>
      <c r="CF90" s="64">
        <v>0</v>
      </c>
      <c r="CG90" s="64"/>
      <c r="CH90" s="64"/>
      <c r="CI90" s="64">
        <v>1</v>
      </c>
      <c r="CJ90" s="64"/>
      <c r="CK90" s="64"/>
      <c r="CL90" s="64">
        <v>0</v>
      </c>
      <c r="CM90" s="64"/>
      <c r="CN90" s="64"/>
      <c r="CO90" s="64">
        <v>0</v>
      </c>
      <c r="CP90" s="64"/>
      <c r="CQ90" s="64"/>
      <c r="CR90" s="64">
        <v>1</v>
      </c>
      <c r="CS90" s="64"/>
      <c r="CT90" s="64"/>
      <c r="CU90" s="64">
        <v>0</v>
      </c>
      <c r="CV90" s="64"/>
      <c r="CW90" s="64"/>
      <c r="CX90" s="64">
        <v>0</v>
      </c>
      <c r="CY90" s="64"/>
      <c r="CZ90" s="64"/>
      <c r="DA90" s="64">
        <v>0</v>
      </c>
      <c r="DB90" s="64"/>
      <c r="DC90" s="64"/>
      <c r="DD90" s="64">
        <v>0</v>
      </c>
      <c r="DE90" s="64"/>
      <c r="DF90" s="64"/>
      <c r="DG90" s="64">
        <v>1</v>
      </c>
      <c r="DH90" s="64"/>
      <c r="DI90" s="103"/>
      <c r="DJ90" s="180"/>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103"/>
      <c r="ET90" s="180"/>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103"/>
      <c r="GD90" s="180"/>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103"/>
    </row>
    <row r="91" spans="2:221" ht="18" customHeight="1" x14ac:dyDescent="0.2">
      <c r="B91" s="185" t="s">
        <v>419</v>
      </c>
      <c r="C91" s="186"/>
      <c r="D91" s="186"/>
      <c r="E91" s="186"/>
      <c r="F91" s="186"/>
      <c r="G91" s="186"/>
      <c r="H91" s="186"/>
      <c r="I91" s="186"/>
      <c r="J91" s="186"/>
      <c r="K91" s="186"/>
      <c r="L91" s="186"/>
      <c r="M91" s="186"/>
      <c r="N91" s="186"/>
      <c r="O91" s="186"/>
      <c r="P91" s="186"/>
      <c r="Q91" s="186"/>
      <c r="R91" s="186"/>
      <c r="S91" s="186"/>
      <c r="T91" s="186"/>
      <c r="U91" s="187"/>
      <c r="V91" s="188" t="s">
        <v>436</v>
      </c>
      <c r="W91" s="189"/>
      <c r="X91" s="189"/>
      <c r="Y91" s="189"/>
      <c r="Z91" s="189"/>
      <c r="AA91" s="190"/>
      <c r="AB91" s="191">
        <v>4.4010000000000001E-2</v>
      </c>
      <c r="AC91" s="192"/>
      <c r="AD91" s="192"/>
      <c r="AE91" s="192"/>
      <c r="AF91" s="193"/>
      <c r="AG91" s="69" t="s">
        <v>23</v>
      </c>
      <c r="AH91" s="70"/>
      <c r="AI91" s="70"/>
      <c r="AJ91" s="70"/>
      <c r="AK91" s="70"/>
      <c r="AL91" s="71">
        <f t="shared" si="1"/>
        <v>2</v>
      </c>
      <c r="AM91" s="72"/>
      <c r="AN91" s="72"/>
      <c r="AO91" s="73"/>
      <c r="AP91" s="372">
        <v>1</v>
      </c>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73"/>
      <c r="BM91" s="373"/>
      <c r="BN91" s="373"/>
      <c r="BO91" s="373"/>
      <c r="BP91" s="373"/>
      <c r="BQ91" s="373"/>
      <c r="BR91" s="373"/>
      <c r="BS91" s="373"/>
      <c r="BT91" s="373"/>
      <c r="BU91" s="373"/>
      <c r="BV91" s="373"/>
      <c r="BW91" s="373"/>
      <c r="BX91" s="373"/>
      <c r="BY91" s="374"/>
      <c r="BZ91" s="372">
        <v>1</v>
      </c>
      <c r="CA91" s="373"/>
      <c r="CB91" s="373"/>
      <c r="CC91" s="373"/>
      <c r="CD91" s="373"/>
      <c r="CE91" s="373"/>
      <c r="CF91" s="373"/>
      <c r="CG91" s="373"/>
      <c r="CH91" s="373"/>
      <c r="CI91" s="373"/>
      <c r="CJ91" s="373"/>
      <c r="CK91" s="373"/>
      <c r="CL91" s="373"/>
      <c r="CM91" s="373"/>
      <c r="CN91" s="373"/>
      <c r="CO91" s="373"/>
      <c r="CP91" s="373"/>
      <c r="CQ91" s="373"/>
      <c r="CR91" s="373"/>
      <c r="CS91" s="373"/>
      <c r="CT91" s="373"/>
      <c r="CU91" s="373"/>
      <c r="CV91" s="373"/>
      <c r="CW91" s="373"/>
      <c r="CX91" s="373"/>
      <c r="CY91" s="373"/>
      <c r="CZ91" s="373"/>
      <c r="DA91" s="373"/>
      <c r="DB91" s="373"/>
      <c r="DC91" s="373"/>
      <c r="DD91" s="373"/>
      <c r="DE91" s="373"/>
      <c r="DF91" s="373"/>
      <c r="DG91" s="373"/>
      <c r="DH91" s="373"/>
      <c r="DI91" s="374"/>
      <c r="DJ91" s="60"/>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102"/>
      <c r="ET91" s="60"/>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102"/>
      <c r="GD91" s="60"/>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102"/>
    </row>
    <row r="92" spans="2:221" ht="18" customHeight="1" x14ac:dyDescent="0.2">
      <c r="B92" s="135"/>
      <c r="C92" s="136"/>
      <c r="D92" s="136"/>
      <c r="E92" s="136"/>
      <c r="F92" s="136"/>
      <c r="G92" s="136"/>
      <c r="H92" s="136"/>
      <c r="I92" s="136"/>
      <c r="J92" s="136"/>
      <c r="K92" s="136"/>
      <c r="L92" s="136"/>
      <c r="M92" s="136"/>
      <c r="N92" s="136"/>
      <c r="O92" s="136"/>
      <c r="P92" s="136"/>
      <c r="Q92" s="136"/>
      <c r="R92" s="136"/>
      <c r="S92" s="136"/>
      <c r="T92" s="136"/>
      <c r="U92" s="137"/>
      <c r="V92" s="141"/>
      <c r="W92" s="142"/>
      <c r="X92" s="142"/>
      <c r="Y92" s="142"/>
      <c r="Z92" s="142"/>
      <c r="AA92" s="143"/>
      <c r="AB92" s="147"/>
      <c r="AC92" s="148"/>
      <c r="AD92" s="148"/>
      <c r="AE92" s="148"/>
      <c r="AF92" s="149"/>
      <c r="AG92" s="69" t="s">
        <v>24</v>
      </c>
      <c r="AH92" s="70"/>
      <c r="AI92" s="70"/>
      <c r="AJ92" s="70"/>
      <c r="AK92" s="70"/>
      <c r="AL92" s="71">
        <f t="shared" si="1"/>
        <v>0.9</v>
      </c>
      <c r="AM92" s="72"/>
      <c r="AN92" s="72"/>
      <c r="AO92" s="73"/>
      <c r="AP92" s="372">
        <v>0</v>
      </c>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c r="BT92" s="373"/>
      <c r="BU92" s="373"/>
      <c r="BV92" s="373"/>
      <c r="BW92" s="373"/>
      <c r="BX92" s="373"/>
      <c r="BY92" s="374"/>
      <c r="BZ92" s="372">
        <v>0.9</v>
      </c>
      <c r="CA92" s="373"/>
      <c r="CB92" s="373"/>
      <c r="CC92" s="373"/>
      <c r="CD92" s="373"/>
      <c r="CE92" s="373"/>
      <c r="CF92" s="373"/>
      <c r="CG92" s="373"/>
      <c r="CH92" s="373"/>
      <c r="CI92" s="373"/>
      <c r="CJ92" s="373"/>
      <c r="CK92" s="373"/>
      <c r="CL92" s="373"/>
      <c r="CM92" s="373"/>
      <c r="CN92" s="373"/>
      <c r="CO92" s="373"/>
      <c r="CP92" s="373"/>
      <c r="CQ92" s="373"/>
      <c r="CR92" s="373"/>
      <c r="CS92" s="373"/>
      <c r="CT92" s="373"/>
      <c r="CU92" s="373"/>
      <c r="CV92" s="373"/>
      <c r="CW92" s="373"/>
      <c r="CX92" s="373"/>
      <c r="CY92" s="373"/>
      <c r="CZ92" s="373"/>
      <c r="DA92" s="373"/>
      <c r="DB92" s="373"/>
      <c r="DC92" s="373"/>
      <c r="DD92" s="373"/>
      <c r="DE92" s="373"/>
      <c r="DF92" s="373"/>
      <c r="DG92" s="373"/>
      <c r="DH92" s="373"/>
      <c r="DI92" s="374"/>
      <c r="DJ92" s="60"/>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102"/>
      <c r="ET92" s="60"/>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102"/>
      <c r="GD92" s="60"/>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102"/>
    </row>
    <row r="93" spans="2:221" ht="18" customHeight="1" x14ac:dyDescent="0.2">
      <c r="B93" s="161" t="s">
        <v>63</v>
      </c>
      <c r="C93" s="162"/>
      <c r="D93" s="162"/>
      <c r="E93" s="162"/>
      <c r="F93" s="162"/>
      <c r="G93" s="162"/>
      <c r="H93" s="162"/>
      <c r="I93" s="162"/>
      <c r="J93" s="162"/>
      <c r="K93" s="162"/>
      <c r="L93" s="162"/>
      <c r="M93" s="162"/>
      <c r="N93" s="162"/>
      <c r="O93" s="162"/>
      <c r="P93" s="162"/>
      <c r="Q93" s="162"/>
      <c r="R93" s="162"/>
      <c r="S93" s="162"/>
      <c r="T93" s="162"/>
      <c r="U93" s="163"/>
      <c r="V93" s="167" t="s">
        <v>437</v>
      </c>
      <c r="W93" s="168"/>
      <c r="X93" s="168"/>
      <c r="Y93" s="168"/>
      <c r="Z93" s="168"/>
      <c r="AA93" s="169"/>
      <c r="AB93" s="173">
        <v>7.6E-3</v>
      </c>
      <c r="AC93" s="174"/>
      <c r="AD93" s="174"/>
      <c r="AE93" s="174"/>
      <c r="AF93" s="175"/>
      <c r="AG93" s="91" t="s">
        <v>23</v>
      </c>
      <c r="AH93" s="92"/>
      <c r="AI93" s="92"/>
      <c r="AJ93" s="92"/>
      <c r="AK93" s="92"/>
      <c r="AL93" s="93">
        <f t="shared" si="1"/>
        <v>6</v>
      </c>
      <c r="AM93" s="94"/>
      <c r="AN93" s="94"/>
      <c r="AO93" s="95"/>
      <c r="AP93" s="179"/>
      <c r="AQ93" s="64"/>
      <c r="AR93" s="64"/>
      <c r="AS93" s="64"/>
      <c r="AT93" s="64"/>
      <c r="AU93" s="64"/>
      <c r="AV93" s="64"/>
      <c r="AW93" s="64"/>
      <c r="AX93" s="64"/>
      <c r="AY93" s="64">
        <v>1</v>
      </c>
      <c r="AZ93" s="64"/>
      <c r="BA93" s="64"/>
      <c r="BB93" s="64"/>
      <c r="BC93" s="64"/>
      <c r="BD93" s="64"/>
      <c r="BE93" s="64"/>
      <c r="BF93" s="64"/>
      <c r="BG93" s="64"/>
      <c r="BH93" s="64">
        <v>1</v>
      </c>
      <c r="BI93" s="64"/>
      <c r="BJ93" s="64"/>
      <c r="BK93" s="64"/>
      <c r="BL93" s="64"/>
      <c r="BM93" s="64"/>
      <c r="BN93" s="64"/>
      <c r="BO93" s="64"/>
      <c r="BP93" s="64"/>
      <c r="BQ93" s="64">
        <v>1</v>
      </c>
      <c r="BR93" s="64"/>
      <c r="BS93" s="64"/>
      <c r="BT93" s="64"/>
      <c r="BU93" s="64"/>
      <c r="BV93" s="64"/>
      <c r="BW93" s="64"/>
      <c r="BX93" s="64"/>
      <c r="BY93" s="103"/>
      <c r="BZ93" s="180">
        <v>0</v>
      </c>
      <c r="CA93" s="64"/>
      <c r="CB93" s="64"/>
      <c r="CC93" s="64">
        <v>0</v>
      </c>
      <c r="CD93" s="64"/>
      <c r="CE93" s="64"/>
      <c r="CF93" s="64">
        <v>0</v>
      </c>
      <c r="CG93" s="64"/>
      <c r="CH93" s="64"/>
      <c r="CI93" s="64">
        <v>0</v>
      </c>
      <c r="CJ93" s="64"/>
      <c r="CK93" s="64"/>
      <c r="CL93" s="64">
        <v>1</v>
      </c>
      <c r="CM93" s="64"/>
      <c r="CN93" s="64"/>
      <c r="CO93" s="64">
        <v>0</v>
      </c>
      <c r="CP93" s="64"/>
      <c r="CQ93" s="64"/>
      <c r="CR93" s="64">
        <v>1</v>
      </c>
      <c r="CS93" s="64"/>
      <c r="CT93" s="64"/>
      <c r="CU93" s="64">
        <v>0</v>
      </c>
      <c r="CV93" s="64"/>
      <c r="CW93" s="64"/>
      <c r="CX93" s="64">
        <v>0</v>
      </c>
      <c r="CY93" s="64"/>
      <c r="CZ93" s="64"/>
      <c r="DA93" s="64">
        <v>0</v>
      </c>
      <c r="DB93" s="64"/>
      <c r="DC93" s="64"/>
      <c r="DD93" s="64">
        <v>1</v>
      </c>
      <c r="DE93" s="64"/>
      <c r="DF93" s="64"/>
      <c r="DG93" s="64">
        <v>0</v>
      </c>
      <c r="DH93" s="64"/>
      <c r="DI93" s="64"/>
      <c r="DJ93" s="180"/>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103"/>
      <c r="ET93" s="180"/>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103"/>
      <c r="GD93" s="180"/>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103"/>
    </row>
    <row r="94" spans="2:221" ht="18" customHeight="1" thickBot="1" x14ac:dyDescent="0.25">
      <c r="B94" s="202"/>
      <c r="C94" s="203"/>
      <c r="D94" s="203"/>
      <c r="E94" s="203"/>
      <c r="F94" s="203"/>
      <c r="G94" s="203"/>
      <c r="H94" s="203"/>
      <c r="I94" s="203"/>
      <c r="J94" s="203"/>
      <c r="K94" s="203"/>
      <c r="L94" s="203"/>
      <c r="M94" s="203"/>
      <c r="N94" s="203"/>
      <c r="O94" s="203"/>
      <c r="P94" s="203"/>
      <c r="Q94" s="203"/>
      <c r="R94" s="203"/>
      <c r="S94" s="203"/>
      <c r="T94" s="203"/>
      <c r="U94" s="204"/>
      <c r="V94" s="205"/>
      <c r="W94" s="206"/>
      <c r="X94" s="206"/>
      <c r="Y94" s="206"/>
      <c r="Z94" s="206"/>
      <c r="AA94" s="207"/>
      <c r="AB94" s="208"/>
      <c r="AC94" s="209"/>
      <c r="AD94" s="209"/>
      <c r="AE94" s="209"/>
      <c r="AF94" s="210"/>
      <c r="AG94" s="211" t="s">
        <v>24</v>
      </c>
      <c r="AH94" s="212"/>
      <c r="AI94" s="212"/>
      <c r="AJ94" s="212"/>
      <c r="AK94" s="212"/>
      <c r="AL94" s="213">
        <f t="shared" si="1"/>
        <v>3</v>
      </c>
      <c r="AM94" s="214"/>
      <c r="AN94" s="214"/>
      <c r="AO94" s="215"/>
      <c r="AP94" s="216"/>
      <c r="AQ94" s="201"/>
      <c r="AR94" s="201"/>
      <c r="AS94" s="201"/>
      <c r="AT94" s="201"/>
      <c r="AU94" s="201"/>
      <c r="AV94" s="201"/>
      <c r="AW94" s="201"/>
      <c r="AX94" s="201"/>
      <c r="AY94" s="201">
        <v>0</v>
      </c>
      <c r="AZ94" s="201"/>
      <c r="BA94" s="201"/>
      <c r="BB94" s="201"/>
      <c r="BC94" s="201"/>
      <c r="BD94" s="201"/>
      <c r="BE94" s="201"/>
      <c r="BF94" s="201"/>
      <c r="BG94" s="201"/>
      <c r="BH94" s="201">
        <v>0</v>
      </c>
      <c r="BI94" s="201"/>
      <c r="BJ94" s="201"/>
      <c r="BK94" s="201"/>
      <c r="BL94" s="201"/>
      <c r="BM94" s="201"/>
      <c r="BN94" s="201"/>
      <c r="BO94" s="201"/>
      <c r="BP94" s="201"/>
      <c r="BQ94" s="201">
        <v>0</v>
      </c>
      <c r="BR94" s="201"/>
      <c r="BS94" s="201"/>
      <c r="BT94" s="201"/>
      <c r="BU94" s="201"/>
      <c r="BV94" s="201"/>
      <c r="BW94" s="201"/>
      <c r="BX94" s="201"/>
      <c r="BY94" s="217"/>
      <c r="BZ94" s="218">
        <v>0</v>
      </c>
      <c r="CA94" s="201"/>
      <c r="CB94" s="201"/>
      <c r="CC94" s="201">
        <v>0</v>
      </c>
      <c r="CD94" s="201"/>
      <c r="CE94" s="201"/>
      <c r="CF94" s="201">
        <v>0</v>
      </c>
      <c r="CG94" s="201"/>
      <c r="CH94" s="201"/>
      <c r="CI94" s="201">
        <v>0</v>
      </c>
      <c r="CJ94" s="201"/>
      <c r="CK94" s="201"/>
      <c r="CL94" s="201">
        <v>0</v>
      </c>
      <c r="CM94" s="201"/>
      <c r="CN94" s="201"/>
      <c r="CO94" s="201">
        <v>1</v>
      </c>
      <c r="CP94" s="201"/>
      <c r="CQ94" s="201"/>
      <c r="CR94" s="201">
        <v>0</v>
      </c>
      <c r="CS94" s="201"/>
      <c r="CT94" s="201"/>
      <c r="CU94" s="201">
        <v>0</v>
      </c>
      <c r="CV94" s="201"/>
      <c r="CW94" s="201"/>
      <c r="CX94" s="201">
        <v>1</v>
      </c>
      <c r="CY94" s="201"/>
      <c r="CZ94" s="201"/>
      <c r="DA94" s="201">
        <v>0</v>
      </c>
      <c r="DB94" s="201"/>
      <c r="DC94" s="201"/>
      <c r="DD94" s="201">
        <v>0</v>
      </c>
      <c r="DE94" s="201"/>
      <c r="DF94" s="201"/>
      <c r="DG94" s="201">
        <v>1</v>
      </c>
      <c r="DH94" s="201"/>
      <c r="DI94" s="217"/>
      <c r="DJ94" s="218"/>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17"/>
      <c r="ET94" s="218"/>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17"/>
      <c r="GD94" s="218"/>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17"/>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68" t="s">
        <v>33</v>
      </c>
      <c r="D97" s="126"/>
      <c r="E97" s="126"/>
      <c r="F97" s="126"/>
      <c r="G97" s="126"/>
      <c r="H97" s="126"/>
      <c r="I97" s="126"/>
      <c r="J97" s="126"/>
      <c r="K97" s="126"/>
      <c r="L97" s="126"/>
      <c r="M97" s="126"/>
      <c r="N97" s="126"/>
      <c r="O97" s="127" t="s">
        <v>385</v>
      </c>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68" t="s">
        <v>34</v>
      </c>
      <c r="D98" s="126"/>
      <c r="E98" s="126"/>
      <c r="F98" s="126"/>
      <c r="G98" s="126"/>
      <c r="H98" s="126"/>
      <c r="I98" s="126"/>
      <c r="J98" s="126"/>
      <c r="K98" s="126"/>
      <c r="L98" s="126"/>
      <c r="M98" s="126"/>
      <c r="N98" s="126"/>
      <c r="O98" s="67" t="s">
        <v>386</v>
      </c>
      <c r="P98" s="67"/>
      <c r="Q98" s="67"/>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68" t="s">
        <v>35</v>
      </c>
      <c r="D99" s="68"/>
      <c r="E99" s="68"/>
      <c r="F99" s="68"/>
      <c r="G99" s="68"/>
      <c r="H99" s="68"/>
      <c r="I99" s="68"/>
      <c r="J99" s="68"/>
      <c r="K99" s="68"/>
      <c r="L99" s="68"/>
      <c r="M99" s="68"/>
      <c r="N99" s="68"/>
      <c r="O99" s="128">
        <v>0.2</v>
      </c>
      <c r="P99" s="128"/>
      <c r="Q99" s="128"/>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29" t="s">
        <v>36</v>
      </c>
      <c r="D100" s="129"/>
      <c r="E100" s="129"/>
      <c r="F100" s="129"/>
      <c r="G100" s="129"/>
      <c r="H100" s="129"/>
      <c r="I100" s="129"/>
      <c r="J100" s="129"/>
      <c r="K100" s="129"/>
      <c r="L100" s="129"/>
      <c r="M100" s="129"/>
      <c r="N100" s="129"/>
      <c r="O100" s="65" t="s">
        <v>438</v>
      </c>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68" t="s">
        <v>34</v>
      </c>
      <c r="D101" s="68"/>
      <c r="E101" s="68"/>
      <c r="F101" s="68"/>
      <c r="G101" s="68"/>
      <c r="H101" s="68"/>
      <c r="I101" s="68"/>
      <c r="J101" s="68"/>
      <c r="K101" s="68"/>
      <c r="L101" s="68"/>
      <c r="M101" s="68"/>
      <c r="N101" s="68"/>
      <c r="O101" s="67" t="s">
        <v>439</v>
      </c>
      <c r="P101" s="67"/>
      <c r="Q101" s="67"/>
      <c r="R101" s="67"/>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68" t="s">
        <v>37</v>
      </c>
      <c r="D102" s="68"/>
      <c r="E102" s="68"/>
      <c r="F102" s="68"/>
      <c r="G102" s="68"/>
      <c r="H102" s="68"/>
      <c r="I102" s="68"/>
      <c r="J102" s="68"/>
      <c r="K102" s="68"/>
      <c r="L102" s="68"/>
      <c r="M102" s="68"/>
      <c r="N102" s="68"/>
      <c r="O102" s="66">
        <v>0.05</v>
      </c>
      <c r="P102" s="67"/>
      <c r="Q102" s="67"/>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68" t="s">
        <v>38</v>
      </c>
      <c r="D103" s="68"/>
      <c r="E103" s="68"/>
      <c r="F103" s="68"/>
      <c r="G103" s="68"/>
      <c r="H103" s="68"/>
      <c r="I103" s="68"/>
      <c r="J103" s="68"/>
      <c r="K103" s="68"/>
      <c r="L103" s="68"/>
      <c r="M103" s="68"/>
      <c r="N103" s="68"/>
      <c r="O103" s="67" t="s">
        <v>440</v>
      </c>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78" t="s">
        <v>39</v>
      </c>
      <c r="C105" s="79"/>
      <c r="D105" s="79"/>
      <c r="E105" s="79"/>
      <c r="F105" s="79"/>
      <c r="G105" s="79"/>
      <c r="H105" s="79"/>
      <c r="I105" s="79"/>
      <c r="J105" s="79"/>
      <c r="K105" s="79"/>
      <c r="L105" s="79"/>
      <c r="M105" s="79"/>
      <c r="N105" s="79"/>
      <c r="O105" s="79"/>
      <c r="P105" s="79"/>
      <c r="Q105" s="79"/>
      <c r="R105" s="79"/>
      <c r="S105" s="79"/>
      <c r="T105" s="79"/>
      <c r="U105" s="80"/>
      <c r="V105" s="78" t="s">
        <v>40</v>
      </c>
      <c r="W105" s="79"/>
      <c r="X105" s="79"/>
      <c r="Y105" s="79"/>
      <c r="Z105" s="79"/>
      <c r="AA105" s="80"/>
      <c r="AB105" s="78" t="s">
        <v>9</v>
      </c>
      <c r="AC105" s="79"/>
      <c r="AD105" s="79"/>
      <c r="AE105" s="79"/>
      <c r="AF105" s="80"/>
      <c r="AG105" s="78" t="s">
        <v>1</v>
      </c>
      <c r="AH105" s="79"/>
      <c r="AI105" s="79"/>
      <c r="AJ105" s="79"/>
      <c r="AK105" s="79"/>
      <c r="AL105" s="79"/>
      <c r="AM105" s="79"/>
      <c r="AN105" s="79"/>
      <c r="AO105" s="80"/>
      <c r="AP105" s="87" t="s">
        <v>5</v>
      </c>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9"/>
      <c r="BZ105" s="87" t="s">
        <v>41</v>
      </c>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9"/>
      <c r="DJ105" s="87" t="s">
        <v>42</v>
      </c>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9"/>
      <c r="ET105" s="87" t="s">
        <v>43</v>
      </c>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9"/>
      <c r="GD105" s="87" t="s">
        <v>44</v>
      </c>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9"/>
    </row>
    <row r="106" spans="2:221" ht="18" customHeight="1" thickBot="1" x14ac:dyDescent="0.25">
      <c r="B106" s="81"/>
      <c r="C106" s="82"/>
      <c r="D106" s="82"/>
      <c r="E106" s="82"/>
      <c r="F106" s="82"/>
      <c r="G106" s="82"/>
      <c r="H106" s="82"/>
      <c r="I106" s="82"/>
      <c r="J106" s="82"/>
      <c r="K106" s="82"/>
      <c r="L106" s="82"/>
      <c r="M106" s="82"/>
      <c r="N106" s="82"/>
      <c r="O106" s="82"/>
      <c r="P106" s="82"/>
      <c r="Q106" s="82"/>
      <c r="R106" s="82"/>
      <c r="S106" s="82"/>
      <c r="T106" s="82"/>
      <c r="U106" s="83"/>
      <c r="V106" s="81"/>
      <c r="W106" s="82"/>
      <c r="X106" s="82"/>
      <c r="Y106" s="82"/>
      <c r="Z106" s="82"/>
      <c r="AA106" s="83"/>
      <c r="AB106" s="81"/>
      <c r="AC106" s="82"/>
      <c r="AD106" s="82"/>
      <c r="AE106" s="82"/>
      <c r="AF106" s="83"/>
      <c r="AG106" s="81"/>
      <c r="AH106" s="82"/>
      <c r="AI106" s="82"/>
      <c r="AJ106" s="82"/>
      <c r="AK106" s="82"/>
      <c r="AL106" s="82"/>
      <c r="AM106" s="82"/>
      <c r="AN106" s="82"/>
      <c r="AO106" s="83"/>
      <c r="AP106" s="100" t="s">
        <v>11</v>
      </c>
      <c r="AQ106" s="101"/>
      <c r="AR106" s="101"/>
      <c r="AS106" s="101" t="s">
        <v>12</v>
      </c>
      <c r="AT106" s="101"/>
      <c r="AU106" s="101"/>
      <c r="AV106" s="75" t="s">
        <v>13</v>
      </c>
      <c r="AW106" s="76"/>
      <c r="AX106" s="77"/>
      <c r="AY106" s="75" t="s">
        <v>17</v>
      </c>
      <c r="AZ106" s="76"/>
      <c r="BA106" s="77"/>
      <c r="BB106" s="75" t="s">
        <v>14</v>
      </c>
      <c r="BC106" s="76"/>
      <c r="BD106" s="77"/>
      <c r="BE106" s="75" t="s">
        <v>15</v>
      </c>
      <c r="BF106" s="76"/>
      <c r="BG106" s="77"/>
      <c r="BH106" s="75" t="s">
        <v>16</v>
      </c>
      <c r="BI106" s="76"/>
      <c r="BJ106" s="77"/>
      <c r="BK106" s="75" t="s">
        <v>18</v>
      </c>
      <c r="BL106" s="76"/>
      <c r="BM106" s="77"/>
      <c r="BN106" s="75" t="s">
        <v>19</v>
      </c>
      <c r="BO106" s="76"/>
      <c r="BP106" s="77"/>
      <c r="BQ106" s="75" t="s">
        <v>20</v>
      </c>
      <c r="BR106" s="76"/>
      <c r="BS106" s="77"/>
      <c r="BT106" s="75" t="s">
        <v>21</v>
      </c>
      <c r="BU106" s="76"/>
      <c r="BV106" s="77"/>
      <c r="BW106" s="75" t="s">
        <v>22</v>
      </c>
      <c r="BX106" s="76"/>
      <c r="BY106" s="131"/>
      <c r="BZ106" s="100" t="s">
        <v>11</v>
      </c>
      <c r="CA106" s="101"/>
      <c r="CB106" s="101"/>
      <c r="CC106" s="101" t="s">
        <v>12</v>
      </c>
      <c r="CD106" s="101"/>
      <c r="CE106" s="101"/>
      <c r="CF106" s="75" t="s">
        <v>13</v>
      </c>
      <c r="CG106" s="76"/>
      <c r="CH106" s="77"/>
      <c r="CI106" s="75" t="s">
        <v>17</v>
      </c>
      <c r="CJ106" s="76"/>
      <c r="CK106" s="77"/>
      <c r="CL106" s="75" t="s">
        <v>14</v>
      </c>
      <c r="CM106" s="76"/>
      <c r="CN106" s="77"/>
      <c r="CO106" s="75" t="s">
        <v>15</v>
      </c>
      <c r="CP106" s="76"/>
      <c r="CQ106" s="77"/>
      <c r="CR106" s="75" t="s">
        <v>16</v>
      </c>
      <c r="CS106" s="76"/>
      <c r="CT106" s="77"/>
      <c r="CU106" s="75" t="s">
        <v>18</v>
      </c>
      <c r="CV106" s="76"/>
      <c r="CW106" s="77"/>
      <c r="CX106" s="75" t="s">
        <v>19</v>
      </c>
      <c r="CY106" s="76"/>
      <c r="CZ106" s="77"/>
      <c r="DA106" s="75" t="s">
        <v>20</v>
      </c>
      <c r="DB106" s="76"/>
      <c r="DC106" s="77"/>
      <c r="DD106" s="75" t="s">
        <v>21</v>
      </c>
      <c r="DE106" s="76"/>
      <c r="DF106" s="77"/>
      <c r="DG106" s="75" t="s">
        <v>22</v>
      </c>
      <c r="DH106" s="76"/>
      <c r="DI106" s="131"/>
      <c r="DJ106" s="100" t="s">
        <v>11</v>
      </c>
      <c r="DK106" s="101"/>
      <c r="DL106" s="101"/>
      <c r="DM106" s="101" t="s">
        <v>12</v>
      </c>
      <c r="DN106" s="101"/>
      <c r="DO106" s="101"/>
      <c r="DP106" s="75" t="s">
        <v>13</v>
      </c>
      <c r="DQ106" s="76"/>
      <c r="DR106" s="77"/>
      <c r="DS106" s="75" t="s">
        <v>17</v>
      </c>
      <c r="DT106" s="76"/>
      <c r="DU106" s="77"/>
      <c r="DV106" s="75" t="s">
        <v>14</v>
      </c>
      <c r="DW106" s="76"/>
      <c r="DX106" s="77"/>
      <c r="DY106" s="75" t="s">
        <v>15</v>
      </c>
      <c r="DZ106" s="76"/>
      <c r="EA106" s="77"/>
      <c r="EB106" s="75" t="s">
        <v>16</v>
      </c>
      <c r="EC106" s="76"/>
      <c r="ED106" s="77"/>
      <c r="EE106" s="75" t="s">
        <v>18</v>
      </c>
      <c r="EF106" s="76"/>
      <c r="EG106" s="77"/>
      <c r="EH106" s="75" t="s">
        <v>19</v>
      </c>
      <c r="EI106" s="76"/>
      <c r="EJ106" s="77"/>
      <c r="EK106" s="75" t="s">
        <v>20</v>
      </c>
      <c r="EL106" s="76"/>
      <c r="EM106" s="77"/>
      <c r="EN106" s="75" t="s">
        <v>21</v>
      </c>
      <c r="EO106" s="76"/>
      <c r="EP106" s="77"/>
      <c r="EQ106" s="75" t="s">
        <v>22</v>
      </c>
      <c r="ER106" s="76"/>
      <c r="ES106" s="131"/>
      <c r="ET106" s="100" t="s">
        <v>11</v>
      </c>
      <c r="EU106" s="101"/>
      <c r="EV106" s="101"/>
      <c r="EW106" s="101" t="s">
        <v>12</v>
      </c>
      <c r="EX106" s="101"/>
      <c r="EY106" s="101"/>
      <c r="EZ106" s="75" t="s">
        <v>13</v>
      </c>
      <c r="FA106" s="76"/>
      <c r="FB106" s="77"/>
      <c r="FC106" s="75" t="s">
        <v>17</v>
      </c>
      <c r="FD106" s="76"/>
      <c r="FE106" s="77"/>
      <c r="FF106" s="75" t="s">
        <v>14</v>
      </c>
      <c r="FG106" s="76"/>
      <c r="FH106" s="77"/>
      <c r="FI106" s="75" t="s">
        <v>15</v>
      </c>
      <c r="FJ106" s="76"/>
      <c r="FK106" s="77"/>
      <c r="FL106" s="75" t="s">
        <v>16</v>
      </c>
      <c r="FM106" s="76"/>
      <c r="FN106" s="77"/>
      <c r="FO106" s="75" t="s">
        <v>18</v>
      </c>
      <c r="FP106" s="76"/>
      <c r="FQ106" s="77"/>
      <c r="FR106" s="75" t="s">
        <v>19</v>
      </c>
      <c r="FS106" s="76"/>
      <c r="FT106" s="77"/>
      <c r="FU106" s="75" t="s">
        <v>20</v>
      </c>
      <c r="FV106" s="76"/>
      <c r="FW106" s="77"/>
      <c r="FX106" s="75" t="s">
        <v>21</v>
      </c>
      <c r="FY106" s="76"/>
      <c r="FZ106" s="77"/>
      <c r="GA106" s="75" t="s">
        <v>22</v>
      </c>
      <c r="GB106" s="76"/>
      <c r="GC106" s="131"/>
      <c r="GD106" s="100" t="s">
        <v>11</v>
      </c>
      <c r="GE106" s="101"/>
      <c r="GF106" s="101"/>
      <c r="GG106" s="101" t="s">
        <v>12</v>
      </c>
      <c r="GH106" s="101"/>
      <c r="GI106" s="101"/>
      <c r="GJ106" s="75" t="s">
        <v>13</v>
      </c>
      <c r="GK106" s="76"/>
      <c r="GL106" s="77"/>
      <c r="GM106" s="75" t="s">
        <v>17</v>
      </c>
      <c r="GN106" s="76"/>
      <c r="GO106" s="77"/>
      <c r="GP106" s="75" t="s">
        <v>14</v>
      </c>
      <c r="GQ106" s="76"/>
      <c r="GR106" s="77"/>
      <c r="GS106" s="75" t="s">
        <v>15</v>
      </c>
      <c r="GT106" s="76"/>
      <c r="GU106" s="77"/>
      <c r="GV106" s="75" t="s">
        <v>16</v>
      </c>
      <c r="GW106" s="76"/>
      <c r="GX106" s="77"/>
      <c r="GY106" s="75" t="s">
        <v>18</v>
      </c>
      <c r="GZ106" s="76"/>
      <c r="HA106" s="77"/>
      <c r="HB106" s="75" t="s">
        <v>19</v>
      </c>
      <c r="HC106" s="76"/>
      <c r="HD106" s="77"/>
      <c r="HE106" s="75" t="s">
        <v>20</v>
      </c>
      <c r="HF106" s="76"/>
      <c r="HG106" s="77"/>
      <c r="HH106" s="75" t="s">
        <v>21</v>
      </c>
      <c r="HI106" s="76"/>
      <c r="HJ106" s="77"/>
      <c r="HK106" s="75" t="s">
        <v>22</v>
      </c>
      <c r="HL106" s="76"/>
      <c r="HM106" s="131"/>
    </row>
    <row r="107" spans="2:221" ht="24" customHeight="1" x14ac:dyDescent="0.2">
      <c r="B107" s="132" t="s">
        <v>441</v>
      </c>
      <c r="C107" s="133"/>
      <c r="D107" s="133"/>
      <c r="E107" s="133"/>
      <c r="F107" s="133"/>
      <c r="G107" s="133"/>
      <c r="H107" s="133"/>
      <c r="I107" s="133"/>
      <c r="J107" s="133"/>
      <c r="K107" s="133"/>
      <c r="L107" s="133"/>
      <c r="M107" s="133"/>
      <c r="N107" s="133"/>
      <c r="O107" s="133"/>
      <c r="P107" s="133"/>
      <c r="Q107" s="133"/>
      <c r="R107" s="133"/>
      <c r="S107" s="133"/>
      <c r="T107" s="133"/>
      <c r="U107" s="134"/>
      <c r="V107" s="138" t="s">
        <v>448</v>
      </c>
      <c r="W107" s="139"/>
      <c r="X107" s="139"/>
      <c r="Y107" s="139"/>
      <c r="Z107" s="139"/>
      <c r="AA107" s="140"/>
      <c r="AB107" s="144">
        <v>0.11745999999999999</v>
      </c>
      <c r="AC107" s="145"/>
      <c r="AD107" s="145"/>
      <c r="AE107" s="145"/>
      <c r="AF107" s="146"/>
      <c r="AG107" s="150" t="s">
        <v>23</v>
      </c>
      <c r="AH107" s="151"/>
      <c r="AI107" s="151"/>
      <c r="AJ107" s="151"/>
      <c r="AK107" s="151"/>
      <c r="AL107" s="152">
        <f>SUM(AP107:HM107)</f>
        <v>1</v>
      </c>
      <c r="AM107" s="153"/>
      <c r="AN107" s="153"/>
      <c r="AO107" s="154"/>
      <c r="AP107" s="86"/>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v>1</v>
      </c>
      <c r="BX107" s="90"/>
      <c r="BY107" s="130"/>
      <c r="BZ107" s="372">
        <v>0</v>
      </c>
      <c r="CA107" s="373"/>
      <c r="CB107" s="373"/>
      <c r="CC107" s="373"/>
      <c r="CD107" s="373"/>
      <c r="CE107" s="373"/>
      <c r="CF107" s="373"/>
      <c r="CG107" s="373"/>
      <c r="CH107" s="373"/>
      <c r="CI107" s="373"/>
      <c r="CJ107" s="373"/>
      <c r="CK107" s="373"/>
      <c r="CL107" s="373"/>
      <c r="CM107" s="373"/>
      <c r="CN107" s="373"/>
      <c r="CO107" s="373"/>
      <c r="CP107" s="373"/>
      <c r="CQ107" s="373"/>
      <c r="CR107" s="373"/>
      <c r="CS107" s="373"/>
      <c r="CT107" s="373"/>
      <c r="CU107" s="373"/>
      <c r="CV107" s="373"/>
      <c r="CW107" s="373"/>
      <c r="CX107" s="373"/>
      <c r="CY107" s="373"/>
      <c r="CZ107" s="373"/>
      <c r="DA107" s="373"/>
      <c r="DB107" s="373"/>
      <c r="DC107" s="373"/>
      <c r="DD107" s="373"/>
      <c r="DE107" s="373"/>
      <c r="DF107" s="373"/>
      <c r="DG107" s="373"/>
      <c r="DH107" s="373"/>
      <c r="DI107" s="374"/>
      <c r="DJ107" s="155"/>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130"/>
      <c r="ET107" s="155"/>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130"/>
      <c r="GD107" s="155"/>
      <c r="GE107" s="90"/>
      <c r="GF107" s="90"/>
      <c r="GG107" s="90"/>
      <c r="GH107" s="90"/>
      <c r="GI107" s="90"/>
      <c r="GJ107" s="90"/>
      <c r="GK107" s="90"/>
      <c r="GL107" s="90"/>
      <c r="GM107" s="90"/>
      <c r="GN107" s="90"/>
      <c r="GO107" s="90"/>
      <c r="GP107" s="90"/>
      <c r="GQ107" s="90"/>
      <c r="GR107" s="90"/>
      <c r="GS107" s="90"/>
      <c r="GT107" s="90"/>
      <c r="GU107" s="90"/>
      <c r="GV107" s="90"/>
      <c r="GW107" s="90"/>
      <c r="GX107" s="90"/>
      <c r="GY107" s="90"/>
      <c r="GZ107" s="90"/>
      <c r="HA107" s="90"/>
      <c r="HB107" s="90"/>
      <c r="HC107" s="90"/>
      <c r="HD107" s="90"/>
      <c r="HE107" s="90"/>
      <c r="HF107" s="90"/>
      <c r="HG107" s="90"/>
      <c r="HH107" s="90"/>
      <c r="HI107" s="90"/>
      <c r="HJ107" s="90"/>
      <c r="HK107" s="90"/>
      <c r="HL107" s="90"/>
      <c r="HM107" s="130"/>
    </row>
    <row r="108" spans="2:221" ht="24" customHeight="1" x14ac:dyDescent="0.2">
      <c r="B108" s="135"/>
      <c r="C108" s="136"/>
      <c r="D108" s="136"/>
      <c r="E108" s="136"/>
      <c r="F108" s="136"/>
      <c r="G108" s="136"/>
      <c r="H108" s="136"/>
      <c r="I108" s="136"/>
      <c r="J108" s="136"/>
      <c r="K108" s="136"/>
      <c r="L108" s="136"/>
      <c r="M108" s="136"/>
      <c r="N108" s="136"/>
      <c r="O108" s="136"/>
      <c r="P108" s="136"/>
      <c r="Q108" s="136"/>
      <c r="R108" s="136"/>
      <c r="S108" s="136"/>
      <c r="T108" s="136"/>
      <c r="U108" s="137"/>
      <c r="V108" s="141"/>
      <c r="W108" s="142"/>
      <c r="X108" s="142"/>
      <c r="Y108" s="142"/>
      <c r="Z108" s="142"/>
      <c r="AA108" s="143"/>
      <c r="AB108" s="147"/>
      <c r="AC108" s="148"/>
      <c r="AD108" s="148"/>
      <c r="AE108" s="148"/>
      <c r="AF108" s="149"/>
      <c r="AG108" s="69" t="s">
        <v>24</v>
      </c>
      <c r="AH108" s="70"/>
      <c r="AI108" s="70"/>
      <c r="AJ108" s="70"/>
      <c r="AK108" s="70"/>
      <c r="AL108" s="71">
        <f t="shared" ref="AL108:AL122" si="2">SUM(AP108:HM108)</f>
        <v>1</v>
      </c>
      <c r="AM108" s="72"/>
      <c r="AN108" s="72"/>
      <c r="AO108" s="73"/>
      <c r="AP108" s="74"/>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v>1</v>
      </c>
      <c r="BX108" s="59"/>
      <c r="BY108" s="102"/>
      <c r="BZ108" s="372">
        <v>0</v>
      </c>
      <c r="CA108" s="373"/>
      <c r="CB108" s="373"/>
      <c r="CC108" s="373"/>
      <c r="CD108" s="373"/>
      <c r="CE108" s="373"/>
      <c r="CF108" s="373"/>
      <c r="CG108" s="373"/>
      <c r="CH108" s="373"/>
      <c r="CI108" s="373"/>
      <c r="CJ108" s="373"/>
      <c r="CK108" s="373"/>
      <c r="CL108" s="373"/>
      <c r="CM108" s="373"/>
      <c r="CN108" s="373"/>
      <c r="CO108" s="373"/>
      <c r="CP108" s="373"/>
      <c r="CQ108" s="373"/>
      <c r="CR108" s="373"/>
      <c r="CS108" s="373"/>
      <c r="CT108" s="373"/>
      <c r="CU108" s="373"/>
      <c r="CV108" s="373"/>
      <c r="CW108" s="373"/>
      <c r="CX108" s="373"/>
      <c r="CY108" s="373"/>
      <c r="CZ108" s="373"/>
      <c r="DA108" s="373"/>
      <c r="DB108" s="373"/>
      <c r="DC108" s="373"/>
      <c r="DD108" s="373"/>
      <c r="DE108" s="373"/>
      <c r="DF108" s="373"/>
      <c r="DG108" s="373"/>
      <c r="DH108" s="373"/>
      <c r="DI108" s="374"/>
      <c r="DJ108" s="60"/>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102"/>
      <c r="ET108" s="60"/>
      <c r="EU108" s="59"/>
      <c r="EV108" s="59"/>
      <c r="EW108" s="59"/>
      <c r="EX108" s="59"/>
      <c r="EY108" s="59"/>
      <c r="EZ108" s="59"/>
      <c r="FA108" s="59"/>
      <c r="FB108" s="59"/>
      <c r="FC108" s="59"/>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102"/>
      <c r="GD108" s="60"/>
      <c r="GE108" s="59"/>
      <c r="GF108" s="59"/>
      <c r="GG108" s="59"/>
      <c r="GH108" s="59"/>
      <c r="GI108" s="59"/>
      <c r="GJ108" s="59"/>
      <c r="GK108" s="59"/>
      <c r="GL108" s="59"/>
      <c r="GM108" s="59"/>
      <c r="GN108" s="59"/>
      <c r="GO108" s="59"/>
      <c r="GP108" s="59"/>
      <c r="GQ108" s="59"/>
      <c r="GR108" s="59"/>
      <c r="GS108" s="59"/>
      <c r="GT108" s="59"/>
      <c r="GU108" s="59"/>
      <c r="GV108" s="59"/>
      <c r="GW108" s="59"/>
      <c r="GX108" s="59"/>
      <c r="GY108" s="59"/>
      <c r="GZ108" s="59"/>
      <c r="HA108" s="59"/>
      <c r="HB108" s="59"/>
      <c r="HC108" s="59"/>
      <c r="HD108" s="59"/>
      <c r="HE108" s="59"/>
      <c r="HF108" s="59"/>
      <c r="HG108" s="59"/>
      <c r="HH108" s="59"/>
      <c r="HI108" s="59"/>
      <c r="HJ108" s="59"/>
      <c r="HK108" s="59"/>
      <c r="HL108" s="59"/>
      <c r="HM108" s="102"/>
    </row>
    <row r="109" spans="2:221" ht="18" customHeight="1" x14ac:dyDescent="0.2">
      <c r="B109" s="161" t="s">
        <v>442</v>
      </c>
      <c r="C109" s="162"/>
      <c r="D109" s="162"/>
      <c r="E109" s="162"/>
      <c r="F109" s="162"/>
      <c r="G109" s="162"/>
      <c r="H109" s="162"/>
      <c r="I109" s="162"/>
      <c r="J109" s="162"/>
      <c r="K109" s="162"/>
      <c r="L109" s="162"/>
      <c r="M109" s="162"/>
      <c r="N109" s="162"/>
      <c r="O109" s="162"/>
      <c r="P109" s="162"/>
      <c r="Q109" s="162"/>
      <c r="R109" s="162"/>
      <c r="S109" s="162"/>
      <c r="T109" s="162"/>
      <c r="U109" s="163"/>
      <c r="V109" s="167" t="s">
        <v>449</v>
      </c>
      <c r="W109" s="168"/>
      <c r="X109" s="168"/>
      <c r="Y109" s="168"/>
      <c r="Z109" s="168"/>
      <c r="AA109" s="169"/>
      <c r="AB109" s="173">
        <v>0.18931999999999999</v>
      </c>
      <c r="AC109" s="174"/>
      <c r="AD109" s="174"/>
      <c r="AE109" s="174"/>
      <c r="AF109" s="175"/>
      <c r="AG109" s="91" t="s">
        <v>23</v>
      </c>
      <c r="AH109" s="92"/>
      <c r="AI109" s="92"/>
      <c r="AJ109" s="92"/>
      <c r="AK109" s="92"/>
      <c r="AL109" s="93">
        <f t="shared" si="2"/>
        <v>24</v>
      </c>
      <c r="AM109" s="94"/>
      <c r="AN109" s="94"/>
      <c r="AO109" s="95"/>
      <c r="AP109" s="179">
        <v>1</v>
      </c>
      <c r="AQ109" s="64"/>
      <c r="AR109" s="64"/>
      <c r="AS109" s="179">
        <v>1</v>
      </c>
      <c r="AT109" s="64"/>
      <c r="AU109" s="64"/>
      <c r="AV109" s="179">
        <v>1</v>
      </c>
      <c r="AW109" s="64"/>
      <c r="AX109" s="64"/>
      <c r="AY109" s="179">
        <v>1</v>
      </c>
      <c r="AZ109" s="64"/>
      <c r="BA109" s="64"/>
      <c r="BB109" s="179">
        <v>1</v>
      </c>
      <c r="BC109" s="64"/>
      <c r="BD109" s="64"/>
      <c r="BE109" s="179">
        <v>1</v>
      </c>
      <c r="BF109" s="64"/>
      <c r="BG109" s="64"/>
      <c r="BH109" s="179">
        <v>1</v>
      </c>
      <c r="BI109" s="64"/>
      <c r="BJ109" s="64"/>
      <c r="BK109" s="179">
        <v>1</v>
      </c>
      <c r="BL109" s="64"/>
      <c r="BM109" s="64"/>
      <c r="BN109" s="179">
        <v>1</v>
      </c>
      <c r="BO109" s="64"/>
      <c r="BP109" s="64"/>
      <c r="BQ109" s="179">
        <v>1</v>
      </c>
      <c r="BR109" s="64"/>
      <c r="BS109" s="64"/>
      <c r="BT109" s="179">
        <v>1</v>
      </c>
      <c r="BU109" s="64"/>
      <c r="BV109" s="64"/>
      <c r="BW109" s="179">
        <v>1</v>
      </c>
      <c r="BX109" s="64"/>
      <c r="BY109" s="64"/>
      <c r="BZ109" s="180">
        <v>1</v>
      </c>
      <c r="CA109" s="64"/>
      <c r="CB109" s="64"/>
      <c r="CC109" s="64">
        <v>1</v>
      </c>
      <c r="CD109" s="64"/>
      <c r="CE109" s="64"/>
      <c r="CF109" s="64">
        <v>1</v>
      </c>
      <c r="CG109" s="64"/>
      <c r="CH109" s="64"/>
      <c r="CI109" s="64">
        <v>1</v>
      </c>
      <c r="CJ109" s="64"/>
      <c r="CK109" s="64"/>
      <c r="CL109" s="64">
        <v>1</v>
      </c>
      <c r="CM109" s="64"/>
      <c r="CN109" s="64"/>
      <c r="CO109" s="64">
        <v>1</v>
      </c>
      <c r="CP109" s="64"/>
      <c r="CQ109" s="64"/>
      <c r="CR109" s="64">
        <v>1</v>
      </c>
      <c r="CS109" s="64"/>
      <c r="CT109" s="64"/>
      <c r="CU109" s="64">
        <v>1</v>
      </c>
      <c r="CV109" s="64"/>
      <c r="CW109" s="64"/>
      <c r="CX109" s="64">
        <v>1</v>
      </c>
      <c r="CY109" s="64"/>
      <c r="CZ109" s="64"/>
      <c r="DA109" s="64">
        <v>1</v>
      </c>
      <c r="DB109" s="64"/>
      <c r="DC109" s="64"/>
      <c r="DD109" s="64">
        <v>1</v>
      </c>
      <c r="DE109" s="64"/>
      <c r="DF109" s="64"/>
      <c r="DG109" s="64">
        <v>1</v>
      </c>
      <c r="DH109" s="64"/>
      <c r="DI109" s="64"/>
      <c r="DJ109" s="180"/>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103"/>
      <c r="ET109" s="180"/>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103"/>
      <c r="GD109" s="180"/>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103"/>
    </row>
    <row r="110" spans="2:221" ht="18" customHeight="1" x14ac:dyDescent="0.2">
      <c r="B110" s="164"/>
      <c r="C110" s="165"/>
      <c r="D110" s="165"/>
      <c r="E110" s="165"/>
      <c r="F110" s="165"/>
      <c r="G110" s="165"/>
      <c r="H110" s="165"/>
      <c r="I110" s="165"/>
      <c r="J110" s="165"/>
      <c r="K110" s="165"/>
      <c r="L110" s="165"/>
      <c r="M110" s="165"/>
      <c r="N110" s="165"/>
      <c r="O110" s="165"/>
      <c r="P110" s="165"/>
      <c r="Q110" s="165"/>
      <c r="R110" s="165"/>
      <c r="S110" s="165"/>
      <c r="T110" s="165"/>
      <c r="U110" s="166"/>
      <c r="V110" s="170"/>
      <c r="W110" s="171"/>
      <c r="X110" s="171"/>
      <c r="Y110" s="171"/>
      <c r="Z110" s="171"/>
      <c r="AA110" s="172"/>
      <c r="AB110" s="176"/>
      <c r="AC110" s="177"/>
      <c r="AD110" s="177"/>
      <c r="AE110" s="177"/>
      <c r="AF110" s="178"/>
      <c r="AG110" s="91" t="s">
        <v>24</v>
      </c>
      <c r="AH110" s="92"/>
      <c r="AI110" s="92"/>
      <c r="AJ110" s="92"/>
      <c r="AK110" s="92"/>
      <c r="AL110" s="93">
        <f t="shared" si="2"/>
        <v>24</v>
      </c>
      <c r="AM110" s="94"/>
      <c r="AN110" s="94"/>
      <c r="AO110" s="95"/>
      <c r="AP110" s="96">
        <v>1</v>
      </c>
      <c r="AQ110" s="64"/>
      <c r="AR110" s="64"/>
      <c r="AS110" s="64">
        <v>1</v>
      </c>
      <c r="AT110" s="64"/>
      <c r="AU110" s="64"/>
      <c r="AV110" s="64">
        <v>1</v>
      </c>
      <c r="AW110" s="64"/>
      <c r="AX110" s="64"/>
      <c r="AY110" s="64">
        <v>1</v>
      </c>
      <c r="AZ110" s="64"/>
      <c r="BA110" s="64"/>
      <c r="BB110" s="64">
        <v>1</v>
      </c>
      <c r="BC110" s="64"/>
      <c r="BD110" s="64"/>
      <c r="BE110" s="64">
        <v>1</v>
      </c>
      <c r="BF110" s="64"/>
      <c r="BG110" s="64"/>
      <c r="BH110" s="64">
        <v>1</v>
      </c>
      <c r="BI110" s="64"/>
      <c r="BJ110" s="64"/>
      <c r="BK110" s="64">
        <v>1</v>
      </c>
      <c r="BL110" s="64"/>
      <c r="BM110" s="64"/>
      <c r="BN110" s="64">
        <v>1</v>
      </c>
      <c r="BO110" s="64"/>
      <c r="BP110" s="64"/>
      <c r="BQ110" s="64">
        <v>1</v>
      </c>
      <c r="BR110" s="64"/>
      <c r="BS110" s="64"/>
      <c r="BT110" s="64">
        <v>1</v>
      </c>
      <c r="BU110" s="64"/>
      <c r="BV110" s="64"/>
      <c r="BW110" s="64">
        <v>1</v>
      </c>
      <c r="BX110" s="64"/>
      <c r="BY110" s="103"/>
      <c r="BZ110" s="180">
        <v>1</v>
      </c>
      <c r="CA110" s="64"/>
      <c r="CB110" s="64"/>
      <c r="CC110" s="64">
        <v>1</v>
      </c>
      <c r="CD110" s="64"/>
      <c r="CE110" s="64"/>
      <c r="CF110" s="64">
        <v>1</v>
      </c>
      <c r="CG110" s="64"/>
      <c r="CH110" s="64"/>
      <c r="CI110" s="64">
        <v>1</v>
      </c>
      <c r="CJ110" s="64"/>
      <c r="CK110" s="64"/>
      <c r="CL110" s="64">
        <v>1</v>
      </c>
      <c r="CM110" s="64"/>
      <c r="CN110" s="64"/>
      <c r="CO110" s="64">
        <v>1</v>
      </c>
      <c r="CP110" s="64"/>
      <c r="CQ110" s="64"/>
      <c r="CR110" s="64">
        <v>1</v>
      </c>
      <c r="CS110" s="64"/>
      <c r="CT110" s="64"/>
      <c r="CU110" s="64">
        <v>1</v>
      </c>
      <c r="CV110" s="64"/>
      <c r="CW110" s="64"/>
      <c r="CX110" s="64">
        <v>1</v>
      </c>
      <c r="CY110" s="64"/>
      <c r="CZ110" s="64"/>
      <c r="DA110" s="64">
        <v>1</v>
      </c>
      <c r="DB110" s="64"/>
      <c r="DC110" s="64"/>
      <c r="DD110" s="64">
        <v>1</v>
      </c>
      <c r="DE110" s="64"/>
      <c r="DF110" s="64"/>
      <c r="DG110" s="64">
        <v>1</v>
      </c>
      <c r="DH110" s="64"/>
      <c r="DI110" s="103"/>
      <c r="DJ110" s="180"/>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103"/>
      <c r="ET110" s="180"/>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103"/>
      <c r="GD110" s="180"/>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103"/>
    </row>
    <row r="111" spans="2:221" ht="18" customHeight="1" x14ac:dyDescent="0.2">
      <c r="B111" s="185" t="s">
        <v>443</v>
      </c>
      <c r="C111" s="186"/>
      <c r="D111" s="186"/>
      <c r="E111" s="186"/>
      <c r="F111" s="186"/>
      <c r="G111" s="186"/>
      <c r="H111" s="186"/>
      <c r="I111" s="186"/>
      <c r="J111" s="186"/>
      <c r="K111" s="186"/>
      <c r="L111" s="186"/>
      <c r="M111" s="186"/>
      <c r="N111" s="186"/>
      <c r="O111" s="186"/>
      <c r="P111" s="186"/>
      <c r="Q111" s="186"/>
      <c r="R111" s="186"/>
      <c r="S111" s="186"/>
      <c r="T111" s="186"/>
      <c r="U111" s="187"/>
      <c r="V111" s="188" t="s">
        <v>450</v>
      </c>
      <c r="W111" s="189"/>
      <c r="X111" s="189"/>
      <c r="Y111" s="189"/>
      <c r="Z111" s="189"/>
      <c r="AA111" s="190"/>
      <c r="AB111" s="191">
        <v>0.18931999999999999</v>
      </c>
      <c r="AC111" s="192"/>
      <c r="AD111" s="192"/>
      <c r="AE111" s="192"/>
      <c r="AF111" s="193"/>
      <c r="AG111" s="69" t="s">
        <v>23</v>
      </c>
      <c r="AH111" s="70"/>
      <c r="AI111" s="70"/>
      <c r="AJ111" s="70"/>
      <c r="AK111" s="70"/>
      <c r="AL111" s="71">
        <f t="shared" si="2"/>
        <v>24</v>
      </c>
      <c r="AM111" s="72"/>
      <c r="AN111" s="72"/>
      <c r="AO111" s="73"/>
      <c r="AP111" s="181">
        <v>1</v>
      </c>
      <c r="AQ111" s="98"/>
      <c r="AR111" s="194"/>
      <c r="AS111" s="97">
        <v>1</v>
      </c>
      <c r="AT111" s="98"/>
      <c r="AU111" s="194"/>
      <c r="AV111" s="97">
        <v>1</v>
      </c>
      <c r="AW111" s="98"/>
      <c r="AX111" s="194"/>
      <c r="AY111" s="97">
        <v>1</v>
      </c>
      <c r="AZ111" s="98"/>
      <c r="BA111" s="194"/>
      <c r="BB111" s="97">
        <v>1</v>
      </c>
      <c r="BC111" s="98"/>
      <c r="BD111" s="194"/>
      <c r="BE111" s="97">
        <v>1</v>
      </c>
      <c r="BF111" s="98"/>
      <c r="BG111" s="194"/>
      <c r="BH111" s="97">
        <v>1</v>
      </c>
      <c r="BI111" s="98"/>
      <c r="BJ111" s="194"/>
      <c r="BK111" s="97">
        <v>1</v>
      </c>
      <c r="BL111" s="98"/>
      <c r="BM111" s="194"/>
      <c r="BN111" s="97">
        <v>1</v>
      </c>
      <c r="BO111" s="98"/>
      <c r="BP111" s="194"/>
      <c r="BQ111" s="97">
        <v>1</v>
      </c>
      <c r="BR111" s="98"/>
      <c r="BS111" s="194"/>
      <c r="BT111" s="97">
        <v>1</v>
      </c>
      <c r="BU111" s="98"/>
      <c r="BV111" s="194"/>
      <c r="BW111" s="97">
        <v>1</v>
      </c>
      <c r="BX111" s="98"/>
      <c r="BY111" s="99"/>
      <c r="BZ111" s="60">
        <v>1</v>
      </c>
      <c r="CA111" s="59"/>
      <c r="CB111" s="59"/>
      <c r="CC111" s="59">
        <v>1</v>
      </c>
      <c r="CD111" s="59"/>
      <c r="CE111" s="59"/>
      <c r="CF111" s="59">
        <v>1</v>
      </c>
      <c r="CG111" s="59"/>
      <c r="CH111" s="59"/>
      <c r="CI111" s="59">
        <v>1</v>
      </c>
      <c r="CJ111" s="59"/>
      <c r="CK111" s="59"/>
      <c r="CL111" s="59">
        <v>1</v>
      </c>
      <c r="CM111" s="59"/>
      <c r="CN111" s="59"/>
      <c r="CO111" s="59">
        <v>1</v>
      </c>
      <c r="CP111" s="59"/>
      <c r="CQ111" s="59"/>
      <c r="CR111" s="59">
        <v>1</v>
      </c>
      <c r="CS111" s="59"/>
      <c r="CT111" s="59"/>
      <c r="CU111" s="59">
        <v>1</v>
      </c>
      <c r="CV111" s="59"/>
      <c r="CW111" s="59"/>
      <c r="CX111" s="59">
        <v>1</v>
      </c>
      <c r="CY111" s="59"/>
      <c r="CZ111" s="59"/>
      <c r="DA111" s="59">
        <v>1</v>
      </c>
      <c r="DB111" s="59"/>
      <c r="DC111" s="59"/>
      <c r="DD111" s="59">
        <v>1</v>
      </c>
      <c r="DE111" s="59"/>
      <c r="DF111" s="59"/>
      <c r="DG111" s="59">
        <v>1</v>
      </c>
      <c r="DH111" s="59"/>
      <c r="DI111" s="59"/>
      <c r="DJ111" s="60"/>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102"/>
      <c r="ET111" s="60"/>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102"/>
      <c r="GD111" s="60"/>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102"/>
    </row>
    <row r="112" spans="2:221" ht="18" customHeight="1" x14ac:dyDescent="0.2">
      <c r="B112" s="135"/>
      <c r="C112" s="136"/>
      <c r="D112" s="136"/>
      <c r="E112" s="136"/>
      <c r="F112" s="136"/>
      <c r="G112" s="136"/>
      <c r="H112" s="136"/>
      <c r="I112" s="136"/>
      <c r="J112" s="136"/>
      <c r="K112" s="136"/>
      <c r="L112" s="136"/>
      <c r="M112" s="136"/>
      <c r="N112" s="136"/>
      <c r="O112" s="136"/>
      <c r="P112" s="136"/>
      <c r="Q112" s="136"/>
      <c r="R112" s="136"/>
      <c r="S112" s="136"/>
      <c r="T112" s="136"/>
      <c r="U112" s="137"/>
      <c r="V112" s="141"/>
      <c r="W112" s="142"/>
      <c r="X112" s="142"/>
      <c r="Y112" s="142"/>
      <c r="Z112" s="142"/>
      <c r="AA112" s="143"/>
      <c r="AB112" s="147"/>
      <c r="AC112" s="148"/>
      <c r="AD112" s="148"/>
      <c r="AE112" s="148"/>
      <c r="AF112" s="149"/>
      <c r="AG112" s="69" t="s">
        <v>24</v>
      </c>
      <c r="AH112" s="70"/>
      <c r="AI112" s="70"/>
      <c r="AJ112" s="70"/>
      <c r="AK112" s="70"/>
      <c r="AL112" s="71">
        <f t="shared" si="2"/>
        <v>24</v>
      </c>
      <c r="AM112" s="72"/>
      <c r="AN112" s="72"/>
      <c r="AO112" s="73"/>
      <c r="AP112" s="74">
        <v>1</v>
      </c>
      <c r="AQ112" s="59"/>
      <c r="AR112" s="59"/>
      <c r="AS112" s="59">
        <v>1</v>
      </c>
      <c r="AT112" s="59"/>
      <c r="AU112" s="59"/>
      <c r="AV112" s="59">
        <v>1</v>
      </c>
      <c r="AW112" s="59"/>
      <c r="AX112" s="59"/>
      <c r="AY112" s="59">
        <v>1</v>
      </c>
      <c r="AZ112" s="59"/>
      <c r="BA112" s="59"/>
      <c r="BB112" s="59">
        <v>1</v>
      </c>
      <c r="BC112" s="59"/>
      <c r="BD112" s="59"/>
      <c r="BE112" s="59">
        <v>1</v>
      </c>
      <c r="BF112" s="59"/>
      <c r="BG112" s="59"/>
      <c r="BH112" s="59">
        <v>1</v>
      </c>
      <c r="BI112" s="59"/>
      <c r="BJ112" s="59"/>
      <c r="BK112" s="59">
        <v>1</v>
      </c>
      <c r="BL112" s="59"/>
      <c r="BM112" s="59"/>
      <c r="BN112" s="59">
        <v>1</v>
      </c>
      <c r="BO112" s="59"/>
      <c r="BP112" s="59"/>
      <c r="BQ112" s="59">
        <v>1</v>
      </c>
      <c r="BR112" s="59"/>
      <c r="BS112" s="59"/>
      <c r="BT112" s="59">
        <v>1</v>
      </c>
      <c r="BU112" s="59"/>
      <c r="BV112" s="59"/>
      <c r="BW112" s="59">
        <v>1</v>
      </c>
      <c r="BX112" s="59"/>
      <c r="BY112" s="102"/>
      <c r="BZ112" s="60">
        <v>1</v>
      </c>
      <c r="CA112" s="59"/>
      <c r="CB112" s="59"/>
      <c r="CC112" s="59">
        <v>1</v>
      </c>
      <c r="CD112" s="59"/>
      <c r="CE112" s="59"/>
      <c r="CF112" s="59">
        <v>1</v>
      </c>
      <c r="CG112" s="59"/>
      <c r="CH112" s="59"/>
      <c r="CI112" s="59">
        <v>1</v>
      </c>
      <c r="CJ112" s="59"/>
      <c r="CK112" s="59"/>
      <c r="CL112" s="59">
        <v>1</v>
      </c>
      <c r="CM112" s="59"/>
      <c r="CN112" s="59"/>
      <c r="CO112" s="59">
        <v>1</v>
      </c>
      <c r="CP112" s="59"/>
      <c r="CQ112" s="59"/>
      <c r="CR112" s="59">
        <v>1</v>
      </c>
      <c r="CS112" s="59"/>
      <c r="CT112" s="59"/>
      <c r="CU112" s="59">
        <v>1</v>
      </c>
      <c r="CV112" s="59"/>
      <c r="CW112" s="59"/>
      <c r="CX112" s="59">
        <v>1</v>
      </c>
      <c r="CY112" s="59"/>
      <c r="CZ112" s="59"/>
      <c r="DA112" s="59">
        <v>1</v>
      </c>
      <c r="DB112" s="59"/>
      <c r="DC112" s="59"/>
      <c r="DD112" s="59">
        <v>1</v>
      </c>
      <c r="DE112" s="59"/>
      <c r="DF112" s="59"/>
      <c r="DG112" s="59">
        <v>1</v>
      </c>
      <c r="DH112" s="59"/>
      <c r="DI112" s="102"/>
      <c r="DJ112" s="60"/>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102"/>
      <c r="ET112" s="60"/>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102"/>
      <c r="GD112" s="60"/>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102"/>
    </row>
    <row r="113" spans="2:221" ht="18" customHeight="1" x14ac:dyDescent="0.2">
      <c r="B113" s="161" t="s">
        <v>444</v>
      </c>
      <c r="C113" s="162"/>
      <c r="D113" s="162"/>
      <c r="E113" s="162"/>
      <c r="F113" s="162"/>
      <c r="G113" s="162"/>
      <c r="H113" s="162"/>
      <c r="I113" s="162"/>
      <c r="J113" s="162"/>
      <c r="K113" s="162"/>
      <c r="L113" s="162"/>
      <c r="M113" s="162"/>
      <c r="N113" s="162"/>
      <c r="O113" s="162"/>
      <c r="P113" s="162"/>
      <c r="Q113" s="162"/>
      <c r="R113" s="162"/>
      <c r="S113" s="162"/>
      <c r="T113" s="162"/>
      <c r="U113" s="163"/>
      <c r="V113" s="167" t="s">
        <v>451</v>
      </c>
      <c r="W113" s="168"/>
      <c r="X113" s="168"/>
      <c r="Y113" s="168"/>
      <c r="Z113" s="168"/>
      <c r="AA113" s="169"/>
      <c r="AB113" s="173">
        <v>0.15221999999999999</v>
      </c>
      <c r="AC113" s="174"/>
      <c r="AD113" s="174"/>
      <c r="AE113" s="174"/>
      <c r="AF113" s="175"/>
      <c r="AG113" s="91" t="s">
        <v>23</v>
      </c>
      <c r="AH113" s="92"/>
      <c r="AI113" s="92"/>
      <c r="AJ113" s="92"/>
      <c r="AK113" s="92"/>
      <c r="AL113" s="93">
        <f t="shared" si="2"/>
        <v>12</v>
      </c>
      <c r="AM113" s="94"/>
      <c r="AN113" s="94"/>
      <c r="AO113" s="95"/>
      <c r="AP113" s="179"/>
      <c r="AQ113" s="64"/>
      <c r="AR113" s="64"/>
      <c r="AS113" s="64">
        <v>1</v>
      </c>
      <c r="AT113" s="64"/>
      <c r="AU113" s="64"/>
      <c r="AV113" s="64"/>
      <c r="AW113" s="64"/>
      <c r="AX113" s="64"/>
      <c r="AY113" s="64">
        <v>1</v>
      </c>
      <c r="AZ113" s="64"/>
      <c r="BA113" s="64"/>
      <c r="BB113" s="64"/>
      <c r="BC113" s="64"/>
      <c r="BD113" s="64"/>
      <c r="BE113" s="64">
        <v>1</v>
      </c>
      <c r="BF113" s="64"/>
      <c r="BG113" s="64"/>
      <c r="BH113" s="64"/>
      <c r="BI113" s="64"/>
      <c r="BJ113" s="64"/>
      <c r="BK113" s="64">
        <v>1</v>
      </c>
      <c r="BL113" s="64"/>
      <c r="BM113" s="64"/>
      <c r="BN113" s="64"/>
      <c r="BO113" s="64"/>
      <c r="BP113" s="64"/>
      <c r="BQ113" s="64">
        <v>1</v>
      </c>
      <c r="BR113" s="64"/>
      <c r="BS113" s="64"/>
      <c r="BT113" s="64"/>
      <c r="BU113" s="64"/>
      <c r="BV113" s="64"/>
      <c r="BW113" s="64">
        <v>1</v>
      </c>
      <c r="BX113" s="64"/>
      <c r="BY113" s="103"/>
      <c r="BZ113" s="180">
        <v>0</v>
      </c>
      <c r="CA113" s="64"/>
      <c r="CB113" s="64"/>
      <c r="CC113" s="64">
        <v>1</v>
      </c>
      <c r="CD113" s="64"/>
      <c r="CE113" s="64"/>
      <c r="CF113" s="64">
        <v>0</v>
      </c>
      <c r="CG113" s="64"/>
      <c r="CH113" s="64"/>
      <c r="CI113" s="64">
        <v>1</v>
      </c>
      <c r="CJ113" s="64"/>
      <c r="CK113" s="64"/>
      <c r="CL113" s="64">
        <v>0</v>
      </c>
      <c r="CM113" s="64"/>
      <c r="CN113" s="64"/>
      <c r="CO113" s="64">
        <v>1</v>
      </c>
      <c r="CP113" s="64"/>
      <c r="CQ113" s="64"/>
      <c r="CR113" s="64">
        <v>0</v>
      </c>
      <c r="CS113" s="64"/>
      <c r="CT113" s="64"/>
      <c r="CU113" s="64">
        <v>1</v>
      </c>
      <c r="CV113" s="64"/>
      <c r="CW113" s="64"/>
      <c r="CX113" s="64">
        <v>0</v>
      </c>
      <c r="CY113" s="64"/>
      <c r="CZ113" s="64"/>
      <c r="DA113" s="64">
        <v>1</v>
      </c>
      <c r="DB113" s="64"/>
      <c r="DC113" s="64"/>
      <c r="DD113" s="64">
        <v>0</v>
      </c>
      <c r="DE113" s="64"/>
      <c r="DF113" s="64"/>
      <c r="DG113" s="64">
        <v>1</v>
      </c>
      <c r="DH113" s="64"/>
      <c r="DI113" s="103"/>
      <c r="DJ113" s="180"/>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103"/>
      <c r="ET113" s="180"/>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103"/>
      <c r="GD113" s="180"/>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103"/>
    </row>
    <row r="114" spans="2:221" ht="18" customHeight="1" x14ac:dyDescent="0.2">
      <c r="B114" s="164"/>
      <c r="C114" s="165"/>
      <c r="D114" s="165"/>
      <c r="E114" s="165"/>
      <c r="F114" s="165"/>
      <c r="G114" s="165"/>
      <c r="H114" s="165"/>
      <c r="I114" s="165"/>
      <c r="J114" s="165"/>
      <c r="K114" s="165"/>
      <c r="L114" s="165"/>
      <c r="M114" s="165"/>
      <c r="N114" s="165"/>
      <c r="O114" s="165"/>
      <c r="P114" s="165"/>
      <c r="Q114" s="165"/>
      <c r="R114" s="165"/>
      <c r="S114" s="165"/>
      <c r="T114" s="165"/>
      <c r="U114" s="166"/>
      <c r="V114" s="170"/>
      <c r="W114" s="171"/>
      <c r="X114" s="171"/>
      <c r="Y114" s="171"/>
      <c r="Z114" s="171"/>
      <c r="AA114" s="172"/>
      <c r="AB114" s="176"/>
      <c r="AC114" s="177"/>
      <c r="AD114" s="177"/>
      <c r="AE114" s="177"/>
      <c r="AF114" s="178"/>
      <c r="AG114" s="91" t="s">
        <v>24</v>
      </c>
      <c r="AH114" s="92"/>
      <c r="AI114" s="92"/>
      <c r="AJ114" s="92"/>
      <c r="AK114" s="92"/>
      <c r="AL114" s="93">
        <f t="shared" si="2"/>
        <v>9</v>
      </c>
      <c r="AM114" s="94"/>
      <c r="AN114" s="94"/>
      <c r="AO114" s="95"/>
      <c r="AP114" s="96"/>
      <c r="AQ114" s="64"/>
      <c r="AR114" s="64"/>
      <c r="AS114" s="96">
        <v>1</v>
      </c>
      <c r="AT114" s="64"/>
      <c r="AU114" s="64"/>
      <c r="AV114" s="96"/>
      <c r="AW114" s="64"/>
      <c r="AX114" s="64"/>
      <c r="AY114" s="96"/>
      <c r="AZ114" s="64"/>
      <c r="BA114" s="64"/>
      <c r="BB114" s="64"/>
      <c r="BC114" s="64"/>
      <c r="BD114" s="64"/>
      <c r="BE114" s="96"/>
      <c r="BF114" s="64"/>
      <c r="BG114" s="64"/>
      <c r="BH114" s="64"/>
      <c r="BI114" s="64"/>
      <c r="BJ114" s="64"/>
      <c r="BK114" s="96"/>
      <c r="BL114" s="64"/>
      <c r="BM114" s="64"/>
      <c r="BN114" s="64"/>
      <c r="BO114" s="64"/>
      <c r="BP114" s="64"/>
      <c r="BQ114" s="96"/>
      <c r="BR114" s="64"/>
      <c r="BS114" s="64"/>
      <c r="BT114" s="64"/>
      <c r="BU114" s="64"/>
      <c r="BV114" s="64"/>
      <c r="BW114" s="64">
        <v>1</v>
      </c>
      <c r="BX114" s="64"/>
      <c r="BY114" s="103"/>
      <c r="BZ114" s="180">
        <v>0</v>
      </c>
      <c r="CA114" s="64"/>
      <c r="CB114" s="64"/>
      <c r="CC114" s="64">
        <v>1</v>
      </c>
      <c r="CD114" s="64"/>
      <c r="CE114" s="64"/>
      <c r="CF114" s="64">
        <v>0</v>
      </c>
      <c r="CG114" s="64"/>
      <c r="CH114" s="64"/>
      <c r="CI114" s="64">
        <v>1</v>
      </c>
      <c r="CJ114" s="64"/>
      <c r="CK114" s="64"/>
      <c r="CL114" s="64">
        <v>1</v>
      </c>
      <c r="CM114" s="64"/>
      <c r="CN114" s="64"/>
      <c r="CO114" s="64">
        <v>1</v>
      </c>
      <c r="CP114" s="64"/>
      <c r="CQ114" s="64"/>
      <c r="CR114" s="64">
        <v>0</v>
      </c>
      <c r="CS114" s="64"/>
      <c r="CT114" s="64"/>
      <c r="CU114" s="64">
        <v>1</v>
      </c>
      <c r="CV114" s="64"/>
      <c r="CW114" s="64"/>
      <c r="CX114" s="64">
        <v>0</v>
      </c>
      <c r="CY114" s="64"/>
      <c r="CZ114" s="64"/>
      <c r="DA114" s="64">
        <v>1</v>
      </c>
      <c r="DB114" s="64"/>
      <c r="DC114" s="64"/>
      <c r="DD114" s="64">
        <v>0</v>
      </c>
      <c r="DE114" s="64"/>
      <c r="DF114" s="64"/>
      <c r="DG114" s="64">
        <v>1</v>
      </c>
      <c r="DH114" s="64"/>
      <c r="DI114" s="103"/>
      <c r="DJ114" s="180"/>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103"/>
      <c r="ET114" s="180"/>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103"/>
      <c r="GD114" s="180"/>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103"/>
    </row>
    <row r="115" spans="2:221" ht="18" customHeight="1" x14ac:dyDescent="0.2">
      <c r="B115" s="185" t="s">
        <v>445</v>
      </c>
      <c r="C115" s="186"/>
      <c r="D115" s="186"/>
      <c r="E115" s="186"/>
      <c r="F115" s="186"/>
      <c r="G115" s="186"/>
      <c r="H115" s="186"/>
      <c r="I115" s="186"/>
      <c r="J115" s="186"/>
      <c r="K115" s="186"/>
      <c r="L115" s="186"/>
      <c r="M115" s="186"/>
      <c r="N115" s="186"/>
      <c r="O115" s="186"/>
      <c r="P115" s="186"/>
      <c r="Q115" s="186"/>
      <c r="R115" s="186"/>
      <c r="S115" s="186"/>
      <c r="T115" s="186"/>
      <c r="U115" s="187"/>
      <c r="V115" s="188" t="s">
        <v>452</v>
      </c>
      <c r="W115" s="189"/>
      <c r="X115" s="189"/>
      <c r="Y115" s="189"/>
      <c r="Z115" s="189"/>
      <c r="AA115" s="190"/>
      <c r="AB115" s="191">
        <v>4.6429999999999999E-2</v>
      </c>
      <c r="AC115" s="192"/>
      <c r="AD115" s="192"/>
      <c r="AE115" s="192"/>
      <c r="AF115" s="193"/>
      <c r="AG115" s="69" t="s">
        <v>23</v>
      </c>
      <c r="AH115" s="70"/>
      <c r="AI115" s="70"/>
      <c r="AJ115" s="70"/>
      <c r="AK115" s="70"/>
      <c r="AL115" s="71">
        <f t="shared" si="2"/>
        <v>12</v>
      </c>
      <c r="AM115" s="72"/>
      <c r="AN115" s="72"/>
      <c r="AO115" s="73"/>
      <c r="AP115" s="194"/>
      <c r="AQ115" s="59"/>
      <c r="AR115" s="59"/>
      <c r="AS115" s="59">
        <v>1</v>
      </c>
      <c r="AT115" s="59"/>
      <c r="AU115" s="59"/>
      <c r="AV115" s="59"/>
      <c r="AW115" s="59"/>
      <c r="AX115" s="59"/>
      <c r="AY115" s="59">
        <v>1</v>
      </c>
      <c r="AZ115" s="59"/>
      <c r="BA115" s="59"/>
      <c r="BB115" s="59"/>
      <c r="BC115" s="59"/>
      <c r="BD115" s="59"/>
      <c r="BE115" s="59">
        <v>1</v>
      </c>
      <c r="BF115" s="59"/>
      <c r="BG115" s="59"/>
      <c r="BH115" s="59"/>
      <c r="BI115" s="59"/>
      <c r="BJ115" s="59"/>
      <c r="BK115" s="59">
        <v>1</v>
      </c>
      <c r="BL115" s="59"/>
      <c r="BM115" s="59"/>
      <c r="BN115" s="59"/>
      <c r="BO115" s="59"/>
      <c r="BP115" s="59"/>
      <c r="BQ115" s="59">
        <v>1</v>
      </c>
      <c r="BR115" s="59"/>
      <c r="BS115" s="59"/>
      <c r="BT115" s="59"/>
      <c r="BU115" s="59"/>
      <c r="BV115" s="59"/>
      <c r="BW115" s="59">
        <v>1</v>
      </c>
      <c r="BX115" s="59"/>
      <c r="BY115" s="102"/>
      <c r="BZ115" s="60">
        <v>0</v>
      </c>
      <c r="CA115" s="59"/>
      <c r="CB115" s="59"/>
      <c r="CC115" s="59">
        <v>1</v>
      </c>
      <c r="CD115" s="59"/>
      <c r="CE115" s="59"/>
      <c r="CF115" s="59">
        <v>0</v>
      </c>
      <c r="CG115" s="59"/>
      <c r="CH115" s="59"/>
      <c r="CI115" s="59">
        <v>1</v>
      </c>
      <c r="CJ115" s="59"/>
      <c r="CK115" s="59"/>
      <c r="CL115" s="59">
        <v>0</v>
      </c>
      <c r="CM115" s="59"/>
      <c r="CN115" s="59"/>
      <c r="CO115" s="59">
        <v>1</v>
      </c>
      <c r="CP115" s="59"/>
      <c r="CQ115" s="59"/>
      <c r="CR115" s="59">
        <v>0</v>
      </c>
      <c r="CS115" s="59"/>
      <c r="CT115" s="59"/>
      <c r="CU115" s="59">
        <v>1</v>
      </c>
      <c r="CV115" s="59"/>
      <c r="CW115" s="59"/>
      <c r="CX115" s="59">
        <v>0</v>
      </c>
      <c r="CY115" s="59"/>
      <c r="CZ115" s="59"/>
      <c r="DA115" s="59">
        <v>1</v>
      </c>
      <c r="DB115" s="59"/>
      <c r="DC115" s="59"/>
      <c r="DD115" s="59">
        <v>0</v>
      </c>
      <c r="DE115" s="59"/>
      <c r="DF115" s="59"/>
      <c r="DG115" s="59">
        <v>1</v>
      </c>
      <c r="DH115" s="59"/>
      <c r="DI115" s="102"/>
      <c r="DJ115" s="60"/>
      <c r="DK115" s="59"/>
      <c r="DL115" s="59"/>
      <c r="DM115" s="59"/>
      <c r="DN115" s="59"/>
      <c r="DO115" s="59"/>
      <c r="DP115" s="59"/>
      <c r="DQ115" s="59"/>
      <c r="DR115" s="59"/>
      <c r="DS115" s="59"/>
      <c r="DT115" s="59"/>
      <c r="DU115" s="59"/>
      <c r="DV115" s="59"/>
      <c r="DW115" s="59"/>
      <c r="DX115" s="59"/>
      <c r="DY115" s="59"/>
      <c r="DZ115" s="59"/>
      <c r="EA115" s="59"/>
      <c r="EB115" s="59"/>
      <c r="EC115" s="59"/>
      <c r="ED115" s="59"/>
      <c r="EE115" s="59"/>
      <c r="EF115" s="59"/>
      <c r="EG115" s="59"/>
      <c r="EH115" s="59"/>
      <c r="EI115" s="59"/>
      <c r="EJ115" s="59"/>
      <c r="EK115" s="59"/>
      <c r="EL115" s="59"/>
      <c r="EM115" s="59"/>
      <c r="EN115" s="59"/>
      <c r="EO115" s="59"/>
      <c r="EP115" s="59"/>
      <c r="EQ115" s="59"/>
      <c r="ER115" s="59"/>
      <c r="ES115" s="102"/>
      <c r="ET115" s="60"/>
      <c r="EU115" s="59"/>
      <c r="EV115" s="59"/>
      <c r="EW115" s="59"/>
      <c r="EX115" s="59"/>
      <c r="EY115" s="59"/>
      <c r="EZ115" s="59"/>
      <c r="FA115" s="59"/>
      <c r="FB115" s="59"/>
      <c r="FC115" s="59"/>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102"/>
      <c r="GD115" s="60"/>
      <c r="GE115" s="59"/>
      <c r="GF115" s="59"/>
      <c r="GG115" s="59"/>
      <c r="GH115" s="59"/>
      <c r="GI115" s="59"/>
      <c r="GJ115" s="59"/>
      <c r="GK115" s="59"/>
      <c r="GL115" s="59"/>
      <c r="GM115" s="59"/>
      <c r="GN115" s="59"/>
      <c r="GO115" s="59"/>
      <c r="GP115" s="59"/>
      <c r="GQ115" s="59"/>
      <c r="GR115" s="59"/>
      <c r="GS115" s="59"/>
      <c r="GT115" s="59"/>
      <c r="GU115" s="59"/>
      <c r="GV115" s="59"/>
      <c r="GW115" s="59"/>
      <c r="GX115" s="59"/>
      <c r="GY115" s="59"/>
      <c r="GZ115" s="59"/>
      <c r="HA115" s="59"/>
      <c r="HB115" s="59"/>
      <c r="HC115" s="59"/>
      <c r="HD115" s="59"/>
      <c r="HE115" s="59"/>
      <c r="HF115" s="59"/>
      <c r="HG115" s="59"/>
      <c r="HH115" s="59"/>
      <c r="HI115" s="59"/>
      <c r="HJ115" s="59"/>
      <c r="HK115" s="59"/>
      <c r="HL115" s="59"/>
      <c r="HM115" s="102"/>
    </row>
    <row r="116" spans="2:221" ht="18" customHeight="1" x14ac:dyDescent="0.2">
      <c r="B116" s="135"/>
      <c r="C116" s="136"/>
      <c r="D116" s="136"/>
      <c r="E116" s="136"/>
      <c r="F116" s="136"/>
      <c r="G116" s="136"/>
      <c r="H116" s="136"/>
      <c r="I116" s="136"/>
      <c r="J116" s="136"/>
      <c r="K116" s="136"/>
      <c r="L116" s="136"/>
      <c r="M116" s="136"/>
      <c r="N116" s="136"/>
      <c r="O116" s="136"/>
      <c r="P116" s="136"/>
      <c r="Q116" s="136"/>
      <c r="R116" s="136"/>
      <c r="S116" s="136"/>
      <c r="T116" s="136"/>
      <c r="U116" s="137"/>
      <c r="V116" s="141"/>
      <c r="W116" s="142"/>
      <c r="X116" s="142"/>
      <c r="Y116" s="142"/>
      <c r="Z116" s="142"/>
      <c r="AA116" s="143"/>
      <c r="AB116" s="147"/>
      <c r="AC116" s="148"/>
      <c r="AD116" s="148"/>
      <c r="AE116" s="148"/>
      <c r="AF116" s="149"/>
      <c r="AG116" s="69" t="s">
        <v>24</v>
      </c>
      <c r="AH116" s="70"/>
      <c r="AI116" s="70"/>
      <c r="AJ116" s="70"/>
      <c r="AK116" s="70"/>
      <c r="AL116" s="71">
        <f t="shared" si="2"/>
        <v>7</v>
      </c>
      <c r="AM116" s="72"/>
      <c r="AN116" s="72"/>
      <c r="AO116" s="73"/>
      <c r="AP116" s="74"/>
      <c r="AQ116" s="59"/>
      <c r="AR116" s="59"/>
      <c r="AS116" s="74">
        <v>1</v>
      </c>
      <c r="AT116" s="59"/>
      <c r="AU116" s="59"/>
      <c r="AV116" s="59"/>
      <c r="AW116" s="59"/>
      <c r="AX116" s="59"/>
      <c r="AY116" s="74"/>
      <c r="AZ116" s="59"/>
      <c r="BA116" s="59"/>
      <c r="BB116" s="59"/>
      <c r="BC116" s="59"/>
      <c r="BD116" s="59"/>
      <c r="BE116" s="74"/>
      <c r="BF116" s="59"/>
      <c r="BG116" s="59"/>
      <c r="BH116" s="59"/>
      <c r="BI116" s="59"/>
      <c r="BJ116" s="59"/>
      <c r="BK116" s="74"/>
      <c r="BL116" s="59"/>
      <c r="BM116" s="59"/>
      <c r="BN116" s="59"/>
      <c r="BO116" s="59"/>
      <c r="BP116" s="59"/>
      <c r="BQ116" s="74"/>
      <c r="BR116" s="59"/>
      <c r="BS116" s="59"/>
      <c r="BT116" s="59"/>
      <c r="BU116" s="59"/>
      <c r="BV116" s="59"/>
      <c r="BW116" s="74">
        <v>1</v>
      </c>
      <c r="BX116" s="59"/>
      <c r="BY116" s="59"/>
      <c r="BZ116" s="60">
        <v>0</v>
      </c>
      <c r="CA116" s="59"/>
      <c r="CB116" s="59"/>
      <c r="CC116" s="59">
        <v>0</v>
      </c>
      <c r="CD116" s="59"/>
      <c r="CE116" s="59"/>
      <c r="CF116" s="59">
        <v>0</v>
      </c>
      <c r="CG116" s="59"/>
      <c r="CH116" s="59"/>
      <c r="CI116" s="59">
        <v>1</v>
      </c>
      <c r="CJ116" s="59"/>
      <c r="CK116" s="59"/>
      <c r="CL116" s="59">
        <v>0</v>
      </c>
      <c r="CM116" s="59"/>
      <c r="CN116" s="59"/>
      <c r="CO116" s="59">
        <v>2</v>
      </c>
      <c r="CP116" s="59"/>
      <c r="CQ116" s="59"/>
      <c r="CR116" s="59">
        <v>0</v>
      </c>
      <c r="CS116" s="59"/>
      <c r="CT116" s="59"/>
      <c r="CU116" s="59">
        <v>1</v>
      </c>
      <c r="CV116" s="59"/>
      <c r="CW116" s="59"/>
      <c r="CX116" s="59">
        <v>0</v>
      </c>
      <c r="CY116" s="59"/>
      <c r="CZ116" s="59"/>
      <c r="DA116" s="59">
        <v>1</v>
      </c>
      <c r="DB116" s="59"/>
      <c r="DC116" s="59"/>
      <c r="DD116" s="59">
        <v>0</v>
      </c>
      <c r="DE116" s="59"/>
      <c r="DF116" s="59"/>
      <c r="DG116" s="59">
        <v>0</v>
      </c>
      <c r="DH116" s="59"/>
      <c r="DI116" s="102"/>
      <c r="DJ116" s="60"/>
      <c r="DK116" s="59"/>
      <c r="DL116" s="59"/>
      <c r="DM116" s="59"/>
      <c r="DN116" s="59"/>
      <c r="DO116" s="59"/>
      <c r="DP116" s="59"/>
      <c r="DQ116" s="59"/>
      <c r="DR116" s="59"/>
      <c r="DS116" s="59"/>
      <c r="DT116" s="59"/>
      <c r="DU116" s="59"/>
      <c r="DV116" s="59"/>
      <c r="DW116" s="59"/>
      <c r="DX116" s="59"/>
      <c r="DY116" s="59"/>
      <c r="DZ116" s="59"/>
      <c r="EA116" s="59"/>
      <c r="EB116" s="59"/>
      <c r="EC116" s="59"/>
      <c r="ED116" s="59"/>
      <c r="EE116" s="59"/>
      <c r="EF116" s="59"/>
      <c r="EG116" s="59"/>
      <c r="EH116" s="59"/>
      <c r="EI116" s="59"/>
      <c r="EJ116" s="59"/>
      <c r="EK116" s="59"/>
      <c r="EL116" s="59"/>
      <c r="EM116" s="59"/>
      <c r="EN116" s="59"/>
      <c r="EO116" s="59"/>
      <c r="EP116" s="59"/>
      <c r="EQ116" s="59"/>
      <c r="ER116" s="59"/>
      <c r="ES116" s="102"/>
      <c r="ET116" s="60"/>
      <c r="EU116" s="59"/>
      <c r="EV116" s="59"/>
      <c r="EW116" s="59"/>
      <c r="EX116" s="59"/>
      <c r="EY116" s="59"/>
      <c r="EZ116" s="59"/>
      <c r="FA116" s="59"/>
      <c r="FB116" s="59"/>
      <c r="FC116" s="59"/>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102"/>
      <c r="GD116" s="60"/>
      <c r="GE116" s="59"/>
      <c r="GF116" s="59"/>
      <c r="GG116" s="59"/>
      <c r="GH116" s="59"/>
      <c r="GI116" s="59"/>
      <c r="GJ116" s="59"/>
      <c r="GK116" s="59"/>
      <c r="GL116" s="59"/>
      <c r="GM116" s="59"/>
      <c r="GN116" s="59"/>
      <c r="GO116" s="59"/>
      <c r="GP116" s="59"/>
      <c r="GQ116" s="59"/>
      <c r="GR116" s="59"/>
      <c r="GS116" s="59"/>
      <c r="GT116" s="59"/>
      <c r="GU116" s="59"/>
      <c r="GV116" s="59"/>
      <c r="GW116" s="59"/>
      <c r="GX116" s="59"/>
      <c r="GY116" s="59"/>
      <c r="GZ116" s="59"/>
      <c r="HA116" s="59"/>
      <c r="HB116" s="59"/>
      <c r="HC116" s="59"/>
      <c r="HD116" s="59"/>
      <c r="HE116" s="59"/>
      <c r="HF116" s="59"/>
      <c r="HG116" s="59"/>
      <c r="HH116" s="59"/>
      <c r="HI116" s="59"/>
      <c r="HJ116" s="59"/>
      <c r="HK116" s="59"/>
      <c r="HL116" s="59"/>
      <c r="HM116" s="102"/>
    </row>
    <row r="117" spans="2:221" ht="24" customHeight="1" x14ac:dyDescent="0.2">
      <c r="B117" s="161" t="s">
        <v>446</v>
      </c>
      <c r="C117" s="162"/>
      <c r="D117" s="162"/>
      <c r="E117" s="162"/>
      <c r="F117" s="162"/>
      <c r="G117" s="162"/>
      <c r="H117" s="162"/>
      <c r="I117" s="162"/>
      <c r="J117" s="162"/>
      <c r="K117" s="162"/>
      <c r="L117" s="162"/>
      <c r="M117" s="162"/>
      <c r="N117" s="162"/>
      <c r="O117" s="162"/>
      <c r="P117" s="162"/>
      <c r="Q117" s="162"/>
      <c r="R117" s="162"/>
      <c r="S117" s="162"/>
      <c r="T117" s="162"/>
      <c r="U117" s="163"/>
      <c r="V117" s="167" t="s">
        <v>453</v>
      </c>
      <c r="W117" s="168"/>
      <c r="X117" s="168"/>
      <c r="Y117" s="168"/>
      <c r="Z117" s="168"/>
      <c r="AA117" s="169"/>
      <c r="AB117" s="173">
        <v>0.13446</v>
      </c>
      <c r="AC117" s="174"/>
      <c r="AD117" s="174"/>
      <c r="AE117" s="174"/>
      <c r="AF117" s="175"/>
      <c r="AG117" s="91" t="s">
        <v>23</v>
      </c>
      <c r="AH117" s="92"/>
      <c r="AI117" s="92"/>
      <c r="AJ117" s="92"/>
      <c r="AK117" s="92"/>
      <c r="AL117" s="93">
        <f t="shared" si="2"/>
        <v>2</v>
      </c>
      <c r="AM117" s="94"/>
      <c r="AN117" s="94"/>
      <c r="AO117" s="95"/>
      <c r="AP117" s="61">
        <v>1</v>
      </c>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3"/>
      <c r="BZ117" s="61">
        <v>1</v>
      </c>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3"/>
      <c r="DJ117" s="180"/>
      <c r="DK117" s="64"/>
      <c r="DL117" s="64"/>
      <c r="DM117" s="64"/>
      <c r="DN117" s="64"/>
      <c r="DO117" s="64"/>
      <c r="DP117" s="64"/>
      <c r="DQ117" s="64"/>
      <c r="DR117" s="64"/>
      <c r="DS117" s="64"/>
      <c r="DT117" s="64"/>
      <c r="DU117" s="64"/>
      <c r="DV117" s="64"/>
      <c r="DW117" s="64"/>
      <c r="DX117" s="64"/>
      <c r="DY117" s="64"/>
      <c r="DZ117" s="64"/>
      <c r="EA117" s="64"/>
      <c r="EB117" s="64"/>
      <c r="EC117" s="64"/>
      <c r="ED117" s="64"/>
      <c r="EE117" s="64"/>
      <c r="EF117" s="64"/>
      <c r="EG117" s="64"/>
      <c r="EH117" s="64"/>
      <c r="EI117" s="64"/>
      <c r="EJ117" s="64"/>
      <c r="EK117" s="64"/>
      <c r="EL117" s="64"/>
      <c r="EM117" s="64"/>
      <c r="EN117" s="64"/>
      <c r="EO117" s="64"/>
      <c r="EP117" s="64"/>
      <c r="EQ117" s="64"/>
      <c r="ER117" s="64"/>
      <c r="ES117" s="103"/>
      <c r="ET117" s="180"/>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103"/>
      <c r="GD117" s="180"/>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103"/>
    </row>
    <row r="118" spans="2:221" ht="24" customHeight="1" x14ac:dyDescent="0.2">
      <c r="B118" s="164"/>
      <c r="C118" s="165"/>
      <c r="D118" s="165"/>
      <c r="E118" s="165"/>
      <c r="F118" s="165"/>
      <c r="G118" s="165"/>
      <c r="H118" s="165"/>
      <c r="I118" s="165"/>
      <c r="J118" s="165"/>
      <c r="K118" s="165"/>
      <c r="L118" s="165"/>
      <c r="M118" s="165"/>
      <c r="N118" s="165"/>
      <c r="O118" s="165"/>
      <c r="P118" s="165"/>
      <c r="Q118" s="165"/>
      <c r="R118" s="165"/>
      <c r="S118" s="165"/>
      <c r="T118" s="165"/>
      <c r="U118" s="166"/>
      <c r="V118" s="170"/>
      <c r="W118" s="171"/>
      <c r="X118" s="171"/>
      <c r="Y118" s="171"/>
      <c r="Z118" s="171"/>
      <c r="AA118" s="172"/>
      <c r="AB118" s="176"/>
      <c r="AC118" s="177"/>
      <c r="AD118" s="177"/>
      <c r="AE118" s="177"/>
      <c r="AF118" s="178"/>
      <c r="AG118" s="91" t="s">
        <v>24</v>
      </c>
      <c r="AH118" s="92"/>
      <c r="AI118" s="92"/>
      <c r="AJ118" s="92"/>
      <c r="AK118" s="92"/>
      <c r="AL118" s="93">
        <f t="shared" si="2"/>
        <v>2</v>
      </c>
      <c r="AM118" s="94"/>
      <c r="AN118" s="94"/>
      <c r="AO118" s="95"/>
      <c r="AP118" s="61">
        <v>1</v>
      </c>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3"/>
      <c r="BZ118" s="61">
        <v>1</v>
      </c>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3"/>
      <c r="DJ118" s="180"/>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c r="EJ118" s="64"/>
      <c r="EK118" s="64"/>
      <c r="EL118" s="64"/>
      <c r="EM118" s="64"/>
      <c r="EN118" s="64"/>
      <c r="EO118" s="64"/>
      <c r="EP118" s="64"/>
      <c r="EQ118" s="64"/>
      <c r="ER118" s="64"/>
      <c r="ES118" s="103"/>
      <c r="ET118" s="180"/>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103"/>
      <c r="GD118" s="180"/>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103"/>
    </row>
    <row r="119" spans="2:221" ht="18" customHeight="1" x14ac:dyDescent="0.2">
      <c r="B119" s="185" t="s">
        <v>63</v>
      </c>
      <c r="C119" s="186"/>
      <c r="D119" s="186"/>
      <c r="E119" s="186"/>
      <c r="F119" s="186"/>
      <c r="G119" s="186"/>
      <c r="H119" s="186"/>
      <c r="I119" s="186"/>
      <c r="J119" s="186"/>
      <c r="K119" s="186"/>
      <c r="L119" s="186"/>
      <c r="M119" s="186"/>
      <c r="N119" s="186"/>
      <c r="O119" s="186"/>
      <c r="P119" s="186"/>
      <c r="Q119" s="186"/>
      <c r="R119" s="186"/>
      <c r="S119" s="186"/>
      <c r="T119" s="186"/>
      <c r="U119" s="187"/>
      <c r="V119" s="188" t="s">
        <v>454</v>
      </c>
      <c r="W119" s="189"/>
      <c r="X119" s="189"/>
      <c r="Y119" s="189"/>
      <c r="Z119" s="189"/>
      <c r="AA119" s="190"/>
      <c r="AB119" s="191">
        <v>4.6429999999999999E-2</v>
      </c>
      <c r="AC119" s="192"/>
      <c r="AD119" s="192"/>
      <c r="AE119" s="192"/>
      <c r="AF119" s="193"/>
      <c r="AG119" s="69" t="s">
        <v>23</v>
      </c>
      <c r="AH119" s="70"/>
      <c r="AI119" s="70"/>
      <c r="AJ119" s="70"/>
      <c r="AK119" s="70"/>
      <c r="AL119" s="71">
        <f t="shared" si="2"/>
        <v>12</v>
      </c>
      <c r="AM119" s="72"/>
      <c r="AN119" s="72"/>
      <c r="AO119" s="73"/>
      <c r="AP119" s="194"/>
      <c r="AQ119" s="59"/>
      <c r="AR119" s="59"/>
      <c r="AS119" s="59">
        <v>1</v>
      </c>
      <c r="AT119" s="59"/>
      <c r="AU119" s="59"/>
      <c r="AV119" s="59"/>
      <c r="AW119" s="59"/>
      <c r="AX119" s="59"/>
      <c r="AY119" s="59">
        <v>1</v>
      </c>
      <c r="AZ119" s="59"/>
      <c r="BA119" s="59"/>
      <c r="BB119" s="59"/>
      <c r="BC119" s="59"/>
      <c r="BD119" s="59"/>
      <c r="BE119" s="59">
        <v>1</v>
      </c>
      <c r="BF119" s="59"/>
      <c r="BG119" s="59"/>
      <c r="BH119" s="59"/>
      <c r="BI119" s="59"/>
      <c r="BJ119" s="59"/>
      <c r="BK119" s="59">
        <v>1</v>
      </c>
      <c r="BL119" s="59"/>
      <c r="BM119" s="59"/>
      <c r="BN119" s="59"/>
      <c r="BO119" s="59"/>
      <c r="BP119" s="59"/>
      <c r="BQ119" s="59">
        <v>1</v>
      </c>
      <c r="BR119" s="59"/>
      <c r="BS119" s="59"/>
      <c r="BT119" s="59"/>
      <c r="BU119" s="59"/>
      <c r="BV119" s="59"/>
      <c r="BW119" s="59">
        <v>1</v>
      </c>
      <c r="BX119" s="59"/>
      <c r="BY119" s="102"/>
      <c r="BZ119" s="60">
        <v>0</v>
      </c>
      <c r="CA119" s="59"/>
      <c r="CB119" s="59"/>
      <c r="CC119" s="59">
        <v>1</v>
      </c>
      <c r="CD119" s="59"/>
      <c r="CE119" s="59"/>
      <c r="CF119" s="59">
        <v>0</v>
      </c>
      <c r="CG119" s="59"/>
      <c r="CH119" s="59"/>
      <c r="CI119" s="59">
        <v>1</v>
      </c>
      <c r="CJ119" s="59"/>
      <c r="CK119" s="59"/>
      <c r="CL119" s="59">
        <v>0</v>
      </c>
      <c r="CM119" s="59"/>
      <c r="CN119" s="59"/>
      <c r="CO119" s="59">
        <v>1</v>
      </c>
      <c r="CP119" s="59"/>
      <c r="CQ119" s="59"/>
      <c r="CR119" s="59">
        <v>0</v>
      </c>
      <c r="CS119" s="59"/>
      <c r="CT119" s="59"/>
      <c r="CU119" s="59">
        <v>1</v>
      </c>
      <c r="CV119" s="59"/>
      <c r="CW119" s="59"/>
      <c r="CX119" s="59">
        <v>0</v>
      </c>
      <c r="CY119" s="59"/>
      <c r="CZ119" s="59"/>
      <c r="DA119" s="59">
        <v>1</v>
      </c>
      <c r="DB119" s="59"/>
      <c r="DC119" s="59"/>
      <c r="DD119" s="59">
        <v>0</v>
      </c>
      <c r="DE119" s="59"/>
      <c r="DF119" s="59"/>
      <c r="DG119" s="59">
        <v>1</v>
      </c>
      <c r="DH119" s="59"/>
      <c r="DI119" s="102"/>
      <c r="DJ119" s="60"/>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102"/>
      <c r="ET119" s="60"/>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102"/>
      <c r="GD119" s="60"/>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102"/>
    </row>
    <row r="120" spans="2:221" ht="18" customHeight="1" x14ac:dyDescent="0.2">
      <c r="B120" s="135"/>
      <c r="C120" s="136"/>
      <c r="D120" s="136"/>
      <c r="E120" s="136"/>
      <c r="F120" s="136"/>
      <c r="G120" s="136"/>
      <c r="H120" s="136"/>
      <c r="I120" s="136"/>
      <c r="J120" s="136"/>
      <c r="K120" s="136"/>
      <c r="L120" s="136"/>
      <c r="M120" s="136"/>
      <c r="N120" s="136"/>
      <c r="O120" s="136"/>
      <c r="P120" s="136"/>
      <c r="Q120" s="136"/>
      <c r="R120" s="136"/>
      <c r="S120" s="136"/>
      <c r="T120" s="136"/>
      <c r="U120" s="137"/>
      <c r="V120" s="141"/>
      <c r="W120" s="142"/>
      <c r="X120" s="142"/>
      <c r="Y120" s="142"/>
      <c r="Z120" s="142"/>
      <c r="AA120" s="143"/>
      <c r="AB120" s="147"/>
      <c r="AC120" s="148"/>
      <c r="AD120" s="148"/>
      <c r="AE120" s="148"/>
      <c r="AF120" s="149"/>
      <c r="AG120" s="69" t="s">
        <v>24</v>
      </c>
      <c r="AH120" s="70"/>
      <c r="AI120" s="70"/>
      <c r="AJ120" s="70"/>
      <c r="AK120" s="70"/>
      <c r="AL120" s="71">
        <f t="shared" si="2"/>
        <v>7</v>
      </c>
      <c r="AM120" s="72"/>
      <c r="AN120" s="72"/>
      <c r="AO120" s="73"/>
      <c r="AP120" s="74"/>
      <c r="AQ120" s="59"/>
      <c r="AR120" s="59"/>
      <c r="AS120" s="388">
        <v>1</v>
      </c>
      <c r="AT120" s="388"/>
      <c r="AU120" s="388"/>
      <c r="AV120" s="59"/>
      <c r="AW120" s="59"/>
      <c r="AX120" s="59"/>
      <c r="AY120" s="388"/>
      <c r="AZ120" s="388"/>
      <c r="BA120" s="388"/>
      <c r="BB120" s="59"/>
      <c r="BC120" s="59"/>
      <c r="BD120" s="59"/>
      <c r="BE120" s="388"/>
      <c r="BF120" s="388"/>
      <c r="BG120" s="388"/>
      <c r="BH120" s="59"/>
      <c r="BI120" s="59"/>
      <c r="BJ120" s="59"/>
      <c r="BK120" s="388"/>
      <c r="BL120" s="388"/>
      <c r="BM120" s="388"/>
      <c r="BN120" s="59"/>
      <c r="BO120" s="59"/>
      <c r="BP120" s="59"/>
      <c r="BQ120" s="388"/>
      <c r="BR120" s="388"/>
      <c r="BS120" s="388"/>
      <c r="BT120" s="59"/>
      <c r="BU120" s="59"/>
      <c r="BV120" s="59"/>
      <c r="BW120" s="388">
        <v>1</v>
      </c>
      <c r="BX120" s="388"/>
      <c r="BY120" s="438"/>
      <c r="BZ120" s="60">
        <v>0</v>
      </c>
      <c r="CA120" s="59"/>
      <c r="CB120" s="59"/>
      <c r="CC120" s="59">
        <v>0</v>
      </c>
      <c r="CD120" s="59"/>
      <c r="CE120" s="59"/>
      <c r="CF120" s="59">
        <v>0</v>
      </c>
      <c r="CG120" s="59"/>
      <c r="CH120" s="59"/>
      <c r="CI120" s="59">
        <v>1</v>
      </c>
      <c r="CJ120" s="59"/>
      <c r="CK120" s="59"/>
      <c r="CL120" s="59">
        <v>0</v>
      </c>
      <c r="CM120" s="59"/>
      <c r="CN120" s="59"/>
      <c r="CO120" s="59">
        <v>2</v>
      </c>
      <c r="CP120" s="59"/>
      <c r="CQ120" s="59"/>
      <c r="CR120" s="59">
        <v>0</v>
      </c>
      <c r="CS120" s="59"/>
      <c r="CT120" s="59"/>
      <c r="CU120" s="59">
        <v>1</v>
      </c>
      <c r="CV120" s="59"/>
      <c r="CW120" s="59"/>
      <c r="CX120" s="59">
        <v>0</v>
      </c>
      <c r="CY120" s="59"/>
      <c r="CZ120" s="59"/>
      <c r="DA120" s="59">
        <v>1</v>
      </c>
      <c r="DB120" s="59"/>
      <c r="DC120" s="59"/>
      <c r="DD120" s="59">
        <v>0</v>
      </c>
      <c r="DE120" s="59"/>
      <c r="DF120" s="59"/>
      <c r="DG120" s="59">
        <v>0</v>
      </c>
      <c r="DH120" s="59"/>
      <c r="DI120" s="102"/>
      <c r="DJ120" s="60"/>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102"/>
      <c r="ET120" s="60"/>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102"/>
      <c r="GD120" s="60"/>
      <c r="GE120" s="59"/>
      <c r="GF120" s="59"/>
      <c r="GG120" s="59"/>
      <c r="GH120" s="59"/>
      <c r="GI120" s="59"/>
      <c r="GJ120" s="59"/>
      <c r="GK120" s="59"/>
      <c r="GL120" s="59"/>
      <c r="GM120" s="59"/>
      <c r="GN120" s="59"/>
      <c r="GO120" s="59"/>
      <c r="GP120" s="59"/>
      <c r="GQ120" s="59"/>
      <c r="GR120" s="59"/>
      <c r="GS120" s="59"/>
      <c r="GT120" s="59"/>
      <c r="GU120" s="59"/>
      <c r="GV120" s="59"/>
      <c r="GW120" s="59"/>
      <c r="GX120" s="59"/>
      <c r="GY120" s="59"/>
      <c r="GZ120" s="59"/>
      <c r="HA120" s="59"/>
      <c r="HB120" s="59"/>
      <c r="HC120" s="59"/>
      <c r="HD120" s="59"/>
      <c r="HE120" s="59"/>
      <c r="HF120" s="59"/>
      <c r="HG120" s="59"/>
      <c r="HH120" s="59"/>
      <c r="HI120" s="59"/>
      <c r="HJ120" s="59"/>
      <c r="HK120" s="59"/>
      <c r="HL120" s="59"/>
      <c r="HM120" s="102"/>
    </row>
    <row r="121" spans="2:221" ht="24" customHeight="1" x14ac:dyDescent="0.2">
      <c r="B121" s="161" t="s">
        <v>447</v>
      </c>
      <c r="C121" s="162"/>
      <c r="D121" s="162"/>
      <c r="E121" s="162"/>
      <c r="F121" s="162"/>
      <c r="G121" s="162"/>
      <c r="H121" s="162"/>
      <c r="I121" s="162"/>
      <c r="J121" s="162"/>
      <c r="K121" s="162"/>
      <c r="L121" s="162"/>
      <c r="M121" s="162"/>
      <c r="N121" s="162"/>
      <c r="O121" s="162"/>
      <c r="P121" s="162"/>
      <c r="Q121" s="162"/>
      <c r="R121" s="162"/>
      <c r="S121" s="162"/>
      <c r="T121" s="162"/>
      <c r="U121" s="163"/>
      <c r="V121" s="167" t="s">
        <v>455</v>
      </c>
      <c r="W121" s="168"/>
      <c r="X121" s="168"/>
      <c r="Y121" s="168"/>
      <c r="Z121" s="168"/>
      <c r="AA121" s="169"/>
      <c r="AB121" s="173">
        <v>0.12436</v>
      </c>
      <c r="AC121" s="174"/>
      <c r="AD121" s="174"/>
      <c r="AE121" s="174"/>
      <c r="AF121" s="175"/>
      <c r="AG121" s="91" t="s">
        <v>23</v>
      </c>
      <c r="AH121" s="92"/>
      <c r="AI121" s="92"/>
      <c r="AJ121" s="92"/>
      <c r="AK121" s="92"/>
      <c r="AL121" s="93">
        <f t="shared" si="2"/>
        <v>8</v>
      </c>
      <c r="AM121" s="94"/>
      <c r="AN121" s="94"/>
      <c r="AO121" s="95"/>
      <c r="AP121" s="179">
        <v>2</v>
      </c>
      <c r="AQ121" s="64"/>
      <c r="AR121" s="64"/>
      <c r="AS121" s="64"/>
      <c r="AT121" s="64"/>
      <c r="AU121" s="64"/>
      <c r="AV121" s="64"/>
      <c r="AW121" s="64"/>
      <c r="AX121" s="64"/>
      <c r="AY121" s="64"/>
      <c r="AZ121" s="64"/>
      <c r="BA121" s="64"/>
      <c r="BB121" s="64"/>
      <c r="BC121" s="64"/>
      <c r="BD121" s="64"/>
      <c r="BE121" s="64"/>
      <c r="BF121" s="64"/>
      <c r="BG121" s="64"/>
      <c r="BH121" s="64">
        <v>2</v>
      </c>
      <c r="BI121" s="64"/>
      <c r="BJ121" s="64"/>
      <c r="BK121" s="64"/>
      <c r="BL121" s="64"/>
      <c r="BM121" s="64"/>
      <c r="BN121" s="64"/>
      <c r="BO121" s="64"/>
      <c r="BP121" s="64"/>
      <c r="BQ121" s="64"/>
      <c r="BR121" s="64"/>
      <c r="BS121" s="64"/>
      <c r="BT121" s="64"/>
      <c r="BU121" s="64"/>
      <c r="BV121" s="64"/>
      <c r="BW121" s="64"/>
      <c r="BX121" s="64"/>
      <c r="BY121" s="103"/>
      <c r="BZ121" s="180">
        <v>2</v>
      </c>
      <c r="CA121" s="64"/>
      <c r="CB121" s="64"/>
      <c r="CC121" s="64">
        <v>0</v>
      </c>
      <c r="CD121" s="64"/>
      <c r="CE121" s="64"/>
      <c r="CF121" s="64">
        <v>0</v>
      </c>
      <c r="CG121" s="64"/>
      <c r="CH121" s="64"/>
      <c r="CI121" s="64">
        <v>0</v>
      </c>
      <c r="CJ121" s="64"/>
      <c r="CK121" s="64"/>
      <c r="CL121" s="64">
        <v>0</v>
      </c>
      <c r="CM121" s="64"/>
      <c r="CN121" s="64"/>
      <c r="CO121" s="64">
        <v>0</v>
      </c>
      <c r="CP121" s="64"/>
      <c r="CQ121" s="64"/>
      <c r="CR121" s="64">
        <v>2</v>
      </c>
      <c r="CS121" s="64"/>
      <c r="CT121" s="64"/>
      <c r="CU121" s="64">
        <v>0</v>
      </c>
      <c r="CV121" s="64"/>
      <c r="CW121" s="64"/>
      <c r="CX121" s="64">
        <v>0</v>
      </c>
      <c r="CY121" s="64"/>
      <c r="CZ121" s="64"/>
      <c r="DA121" s="64">
        <v>0</v>
      </c>
      <c r="DB121" s="64"/>
      <c r="DC121" s="64"/>
      <c r="DD121" s="64">
        <v>0</v>
      </c>
      <c r="DE121" s="64"/>
      <c r="DF121" s="64"/>
      <c r="DG121" s="64">
        <v>0</v>
      </c>
      <c r="DH121" s="64"/>
      <c r="DI121" s="103"/>
      <c r="DJ121" s="180"/>
      <c r="DK121" s="64"/>
      <c r="DL121" s="64"/>
      <c r="DM121" s="64"/>
      <c r="DN121" s="64"/>
      <c r="DO121" s="64"/>
      <c r="DP121" s="64"/>
      <c r="DQ121" s="64"/>
      <c r="DR121" s="64"/>
      <c r="DS121" s="64"/>
      <c r="DT121" s="64"/>
      <c r="DU121" s="64"/>
      <c r="DV121" s="64"/>
      <c r="DW121" s="64"/>
      <c r="DX121" s="64"/>
      <c r="DY121" s="64"/>
      <c r="DZ121" s="64"/>
      <c r="EA121" s="64"/>
      <c r="EB121" s="64"/>
      <c r="EC121" s="64"/>
      <c r="ED121" s="64"/>
      <c r="EE121" s="64"/>
      <c r="EF121" s="64"/>
      <c r="EG121" s="64"/>
      <c r="EH121" s="64"/>
      <c r="EI121" s="64"/>
      <c r="EJ121" s="64"/>
      <c r="EK121" s="64"/>
      <c r="EL121" s="64"/>
      <c r="EM121" s="64"/>
      <c r="EN121" s="64"/>
      <c r="EO121" s="64"/>
      <c r="EP121" s="64"/>
      <c r="EQ121" s="64"/>
      <c r="ER121" s="64"/>
      <c r="ES121" s="103"/>
      <c r="ET121" s="180"/>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103"/>
      <c r="GD121" s="180"/>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103"/>
    </row>
    <row r="122" spans="2:221" ht="24" customHeight="1" thickBot="1" x14ac:dyDescent="0.25">
      <c r="B122" s="202"/>
      <c r="C122" s="203"/>
      <c r="D122" s="203"/>
      <c r="E122" s="203"/>
      <c r="F122" s="203"/>
      <c r="G122" s="203"/>
      <c r="H122" s="203"/>
      <c r="I122" s="203"/>
      <c r="J122" s="203"/>
      <c r="K122" s="203"/>
      <c r="L122" s="203"/>
      <c r="M122" s="203"/>
      <c r="N122" s="203"/>
      <c r="O122" s="203"/>
      <c r="P122" s="203"/>
      <c r="Q122" s="203"/>
      <c r="R122" s="203"/>
      <c r="S122" s="203"/>
      <c r="T122" s="203"/>
      <c r="U122" s="204"/>
      <c r="V122" s="205"/>
      <c r="W122" s="206"/>
      <c r="X122" s="206"/>
      <c r="Y122" s="206"/>
      <c r="Z122" s="206"/>
      <c r="AA122" s="207"/>
      <c r="AB122" s="208"/>
      <c r="AC122" s="209"/>
      <c r="AD122" s="209"/>
      <c r="AE122" s="209"/>
      <c r="AF122" s="210"/>
      <c r="AG122" s="211" t="s">
        <v>24</v>
      </c>
      <c r="AH122" s="212"/>
      <c r="AI122" s="212"/>
      <c r="AJ122" s="212"/>
      <c r="AK122" s="212"/>
      <c r="AL122" s="213">
        <f t="shared" si="2"/>
        <v>8</v>
      </c>
      <c r="AM122" s="214"/>
      <c r="AN122" s="214"/>
      <c r="AO122" s="215"/>
      <c r="AP122" s="216">
        <v>2</v>
      </c>
      <c r="AQ122" s="201"/>
      <c r="AR122" s="201"/>
      <c r="AS122" s="201"/>
      <c r="AT122" s="201"/>
      <c r="AU122" s="201"/>
      <c r="AV122" s="201"/>
      <c r="AW122" s="201"/>
      <c r="AX122" s="201"/>
      <c r="AY122" s="201"/>
      <c r="AZ122" s="201"/>
      <c r="BA122" s="201"/>
      <c r="BB122" s="201"/>
      <c r="BC122" s="201"/>
      <c r="BD122" s="201"/>
      <c r="BE122" s="201"/>
      <c r="BF122" s="201"/>
      <c r="BG122" s="201"/>
      <c r="BH122" s="201">
        <v>2</v>
      </c>
      <c r="BI122" s="201"/>
      <c r="BJ122" s="201"/>
      <c r="BK122" s="201"/>
      <c r="BL122" s="201"/>
      <c r="BM122" s="201"/>
      <c r="BN122" s="201"/>
      <c r="BO122" s="201"/>
      <c r="BP122" s="201"/>
      <c r="BQ122" s="201"/>
      <c r="BR122" s="201"/>
      <c r="BS122" s="201"/>
      <c r="BT122" s="201"/>
      <c r="BU122" s="201"/>
      <c r="BV122" s="201"/>
      <c r="BW122" s="201"/>
      <c r="BX122" s="201"/>
      <c r="BY122" s="217"/>
      <c r="BZ122" s="218">
        <v>2</v>
      </c>
      <c r="CA122" s="201"/>
      <c r="CB122" s="201"/>
      <c r="CC122" s="201">
        <v>0</v>
      </c>
      <c r="CD122" s="201"/>
      <c r="CE122" s="201"/>
      <c r="CF122" s="201">
        <v>0</v>
      </c>
      <c r="CG122" s="201"/>
      <c r="CH122" s="201"/>
      <c r="CI122" s="201">
        <v>0</v>
      </c>
      <c r="CJ122" s="201"/>
      <c r="CK122" s="201"/>
      <c r="CL122" s="201">
        <v>0</v>
      </c>
      <c r="CM122" s="201"/>
      <c r="CN122" s="201"/>
      <c r="CO122" s="201">
        <v>0</v>
      </c>
      <c r="CP122" s="201"/>
      <c r="CQ122" s="201"/>
      <c r="CR122" s="201">
        <v>2</v>
      </c>
      <c r="CS122" s="201"/>
      <c r="CT122" s="201"/>
      <c r="CU122" s="201">
        <v>0</v>
      </c>
      <c r="CV122" s="201"/>
      <c r="CW122" s="201"/>
      <c r="CX122" s="201">
        <v>0</v>
      </c>
      <c r="CY122" s="201"/>
      <c r="CZ122" s="201"/>
      <c r="DA122" s="201">
        <v>0</v>
      </c>
      <c r="DB122" s="201"/>
      <c r="DC122" s="201"/>
      <c r="DD122" s="201">
        <v>0</v>
      </c>
      <c r="DE122" s="201"/>
      <c r="DF122" s="201"/>
      <c r="DG122" s="201">
        <v>0</v>
      </c>
      <c r="DH122" s="201"/>
      <c r="DI122" s="217"/>
      <c r="DJ122" s="218"/>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17"/>
      <c r="ET122" s="218"/>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17"/>
      <c r="GD122" s="218"/>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17"/>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68" t="s">
        <v>33</v>
      </c>
      <c r="D125" s="126"/>
      <c r="E125" s="126"/>
      <c r="F125" s="126"/>
      <c r="G125" s="126"/>
      <c r="H125" s="126"/>
      <c r="I125" s="126"/>
      <c r="J125" s="126"/>
      <c r="K125" s="126"/>
      <c r="L125" s="126"/>
      <c r="M125" s="126"/>
      <c r="N125" s="126"/>
      <c r="O125" s="127" t="s">
        <v>385</v>
      </c>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68" t="s">
        <v>34</v>
      </c>
      <c r="D126" s="126"/>
      <c r="E126" s="126"/>
      <c r="F126" s="126"/>
      <c r="G126" s="126"/>
      <c r="H126" s="126"/>
      <c r="I126" s="126"/>
      <c r="J126" s="126"/>
      <c r="K126" s="126"/>
      <c r="L126" s="126"/>
      <c r="M126" s="126"/>
      <c r="N126" s="126"/>
      <c r="O126" s="67" t="s">
        <v>386</v>
      </c>
      <c r="P126" s="67"/>
      <c r="Q126" s="67"/>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68" t="s">
        <v>35</v>
      </c>
      <c r="D127" s="68"/>
      <c r="E127" s="68"/>
      <c r="F127" s="68"/>
      <c r="G127" s="68"/>
      <c r="H127" s="68"/>
      <c r="I127" s="68"/>
      <c r="J127" s="68"/>
      <c r="K127" s="68"/>
      <c r="L127" s="68"/>
      <c r="M127" s="68"/>
      <c r="N127" s="68"/>
      <c r="O127" s="128">
        <v>0.2</v>
      </c>
      <c r="P127" s="128"/>
      <c r="Q127" s="128"/>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29" t="s">
        <v>36</v>
      </c>
      <c r="D128" s="129"/>
      <c r="E128" s="129"/>
      <c r="F128" s="129"/>
      <c r="G128" s="129"/>
      <c r="H128" s="129"/>
      <c r="I128" s="129"/>
      <c r="J128" s="129"/>
      <c r="K128" s="129"/>
      <c r="L128" s="129"/>
      <c r="M128" s="129"/>
      <c r="N128" s="129"/>
      <c r="O128" s="65" t="s">
        <v>456</v>
      </c>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68" t="s">
        <v>34</v>
      </c>
      <c r="D129" s="68"/>
      <c r="E129" s="68"/>
      <c r="F129" s="68"/>
      <c r="G129" s="68"/>
      <c r="H129" s="68"/>
      <c r="I129" s="68"/>
      <c r="J129" s="68"/>
      <c r="K129" s="68"/>
      <c r="L129" s="68"/>
      <c r="M129" s="68"/>
      <c r="N129" s="68"/>
      <c r="O129" s="67" t="s">
        <v>457</v>
      </c>
      <c r="P129" s="67"/>
      <c r="Q129" s="67"/>
      <c r="R129" s="67"/>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68" t="s">
        <v>37</v>
      </c>
      <c r="D130" s="68"/>
      <c r="E130" s="68"/>
      <c r="F130" s="68"/>
      <c r="G130" s="68"/>
      <c r="H130" s="68"/>
      <c r="I130" s="68"/>
      <c r="J130" s="68"/>
      <c r="K130" s="68"/>
      <c r="L130" s="68"/>
      <c r="M130" s="68"/>
      <c r="N130" s="68"/>
      <c r="O130" s="66">
        <v>0.5</v>
      </c>
      <c r="P130" s="67"/>
      <c r="Q130" s="67"/>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68" t="s">
        <v>38</v>
      </c>
      <c r="D131" s="68"/>
      <c r="E131" s="68"/>
      <c r="F131" s="68"/>
      <c r="G131" s="68"/>
      <c r="H131" s="68"/>
      <c r="I131" s="68"/>
      <c r="J131" s="68"/>
      <c r="K131" s="68"/>
      <c r="L131" s="68"/>
      <c r="M131" s="68"/>
      <c r="N131" s="68"/>
      <c r="O131" s="67" t="s">
        <v>389</v>
      </c>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78" t="s">
        <v>39</v>
      </c>
      <c r="C133" s="79"/>
      <c r="D133" s="79"/>
      <c r="E133" s="79"/>
      <c r="F133" s="79"/>
      <c r="G133" s="79"/>
      <c r="H133" s="79"/>
      <c r="I133" s="79"/>
      <c r="J133" s="79"/>
      <c r="K133" s="79"/>
      <c r="L133" s="79"/>
      <c r="M133" s="79"/>
      <c r="N133" s="79"/>
      <c r="O133" s="79"/>
      <c r="P133" s="79"/>
      <c r="Q133" s="79"/>
      <c r="R133" s="79"/>
      <c r="S133" s="79"/>
      <c r="T133" s="79"/>
      <c r="U133" s="80"/>
      <c r="V133" s="78" t="s">
        <v>40</v>
      </c>
      <c r="W133" s="79"/>
      <c r="X133" s="79"/>
      <c r="Y133" s="79"/>
      <c r="Z133" s="79"/>
      <c r="AA133" s="80"/>
      <c r="AB133" s="78" t="s">
        <v>9</v>
      </c>
      <c r="AC133" s="79"/>
      <c r="AD133" s="79"/>
      <c r="AE133" s="79"/>
      <c r="AF133" s="80"/>
      <c r="AG133" s="78" t="s">
        <v>1</v>
      </c>
      <c r="AH133" s="79"/>
      <c r="AI133" s="79"/>
      <c r="AJ133" s="79"/>
      <c r="AK133" s="79"/>
      <c r="AL133" s="79"/>
      <c r="AM133" s="79"/>
      <c r="AN133" s="79"/>
      <c r="AO133" s="80"/>
      <c r="AP133" s="87" t="s">
        <v>5</v>
      </c>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9"/>
      <c r="BZ133" s="87" t="s">
        <v>41</v>
      </c>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9"/>
      <c r="DJ133" s="87" t="s">
        <v>42</v>
      </c>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9"/>
      <c r="ET133" s="87" t="s">
        <v>43</v>
      </c>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9"/>
      <c r="GD133" s="87" t="s">
        <v>44</v>
      </c>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9"/>
    </row>
    <row r="134" spans="2:221" ht="18" customHeight="1" thickBot="1" x14ac:dyDescent="0.25">
      <c r="B134" s="81"/>
      <c r="C134" s="82"/>
      <c r="D134" s="82"/>
      <c r="E134" s="82"/>
      <c r="F134" s="82"/>
      <c r="G134" s="82"/>
      <c r="H134" s="82"/>
      <c r="I134" s="82"/>
      <c r="J134" s="82"/>
      <c r="K134" s="82"/>
      <c r="L134" s="82"/>
      <c r="M134" s="82"/>
      <c r="N134" s="82"/>
      <c r="O134" s="82"/>
      <c r="P134" s="82"/>
      <c r="Q134" s="82"/>
      <c r="R134" s="82"/>
      <c r="S134" s="82"/>
      <c r="T134" s="82"/>
      <c r="U134" s="83"/>
      <c r="V134" s="81"/>
      <c r="W134" s="82"/>
      <c r="X134" s="82"/>
      <c r="Y134" s="82"/>
      <c r="Z134" s="82"/>
      <c r="AA134" s="83"/>
      <c r="AB134" s="81"/>
      <c r="AC134" s="82"/>
      <c r="AD134" s="82"/>
      <c r="AE134" s="82"/>
      <c r="AF134" s="83"/>
      <c r="AG134" s="81"/>
      <c r="AH134" s="82"/>
      <c r="AI134" s="82"/>
      <c r="AJ134" s="82"/>
      <c r="AK134" s="82"/>
      <c r="AL134" s="82"/>
      <c r="AM134" s="82"/>
      <c r="AN134" s="82"/>
      <c r="AO134" s="83"/>
      <c r="AP134" s="100" t="s">
        <v>11</v>
      </c>
      <c r="AQ134" s="101"/>
      <c r="AR134" s="101"/>
      <c r="AS134" s="101" t="s">
        <v>12</v>
      </c>
      <c r="AT134" s="101"/>
      <c r="AU134" s="101"/>
      <c r="AV134" s="75" t="s">
        <v>13</v>
      </c>
      <c r="AW134" s="76"/>
      <c r="AX134" s="77"/>
      <c r="AY134" s="75" t="s">
        <v>17</v>
      </c>
      <c r="AZ134" s="76"/>
      <c r="BA134" s="77"/>
      <c r="BB134" s="75" t="s">
        <v>14</v>
      </c>
      <c r="BC134" s="76"/>
      <c r="BD134" s="77"/>
      <c r="BE134" s="75" t="s">
        <v>15</v>
      </c>
      <c r="BF134" s="76"/>
      <c r="BG134" s="77"/>
      <c r="BH134" s="75" t="s">
        <v>16</v>
      </c>
      <c r="BI134" s="76"/>
      <c r="BJ134" s="77"/>
      <c r="BK134" s="75" t="s">
        <v>18</v>
      </c>
      <c r="BL134" s="76"/>
      <c r="BM134" s="77"/>
      <c r="BN134" s="75" t="s">
        <v>19</v>
      </c>
      <c r="BO134" s="76"/>
      <c r="BP134" s="77"/>
      <c r="BQ134" s="75" t="s">
        <v>20</v>
      </c>
      <c r="BR134" s="76"/>
      <c r="BS134" s="77"/>
      <c r="BT134" s="75" t="s">
        <v>21</v>
      </c>
      <c r="BU134" s="76"/>
      <c r="BV134" s="77"/>
      <c r="BW134" s="75" t="s">
        <v>22</v>
      </c>
      <c r="BX134" s="76"/>
      <c r="BY134" s="131"/>
      <c r="BZ134" s="100" t="s">
        <v>11</v>
      </c>
      <c r="CA134" s="101"/>
      <c r="CB134" s="101"/>
      <c r="CC134" s="101" t="s">
        <v>12</v>
      </c>
      <c r="CD134" s="101"/>
      <c r="CE134" s="101"/>
      <c r="CF134" s="75" t="s">
        <v>13</v>
      </c>
      <c r="CG134" s="76"/>
      <c r="CH134" s="77"/>
      <c r="CI134" s="75" t="s">
        <v>17</v>
      </c>
      <c r="CJ134" s="76"/>
      <c r="CK134" s="77"/>
      <c r="CL134" s="75" t="s">
        <v>14</v>
      </c>
      <c r="CM134" s="76"/>
      <c r="CN134" s="77"/>
      <c r="CO134" s="75" t="s">
        <v>15</v>
      </c>
      <c r="CP134" s="76"/>
      <c r="CQ134" s="77"/>
      <c r="CR134" s="75" t="s">
        <v>16</v>
      </c>
      <c r="CS134" s="76"/>
      <c r="CT134" s="77"/>
      <c r="CU134" s="75" t="s">
        <v>18</v>
      </c>
      <c r="CV134" s="76"/>
      <c r="CW134" s="77"/>
      <c r="CX134" s="75" t="s">
        <v>19</v>
      </c>
      <c r="CY134" s="76"/>
      <c r="CZ134" s="77"/>
      <c r="DA134" s="75" t="s">
        <v>20</v>
      </c>
      <c r="DB134" s="76"/>
      <c r="DC134" s="77"/>
      <c r="DD134" s="75" t="s">
        <v>21</v>
      </c>
      <c r="DE134" s="76"/>
      <c r="DF134" s="77"/>
      <c r="DG134" s="75" t="s">
        <v>22</v>
      </c>
      <c r="DH134" s="76"/>
      <c r="DI134" s="131"/>
      <c r="DJ134" s="100" t="s">
        <v>11</v>
      </c>
      <c r="DK134" s="101"/>
      <c r="DL134" s="101"/>
      <c r="DM134" s="101" t="s">
        <v>12</v>
      </c>
      <c r="DN134" s="101"/>
      <c r="DO134" s="101"/>
      <c r="DP134" s="75" t="s">
        <v>13</v>
      </c>
      <c r="DQ134" s="76"/>
      <c r="DR134" s="77"/>
      <c r="DS134" s="75" t="s">
        <v>17</v>
      </c>
      <c r="DT134" s="76"/>
      <c r="DU134" s="77"/>
      <c r="DV134" s="75" t="s">
        <v>14</v>
      </c>
      <c r="DW134" s="76"/>
      <c r="DX134" s="77"/>
      <c r="DY134" s="75" t="s">
        <v>15</v>
      </c>
      <c r="DZ134" s="76"/>
      <c r="EA134" s="77"/>
      <c r="EB134" s="75" t="s">
        <v>16</v>
      </c>
      <c r="EC134" s="76"/>
      <c r="ED134" s="77"/>
      <c r="EE134" s="75" t="s">
        <v>18</v>
      </c>
      <c r="EF134" s="76"/>
      <c r="EG134" s="77"/>
      <c r="EH134" s="75" t="s">
        <v>19</v>
      </c>
      <c r="EI134" s="76"/>
      <c r="EJ134" s="77"/>
      <c r="EK134" s="75" t="s">
        <v>20</v>
      </c>
      <c r="EL134" s="76"/>
      <c r="EM134" s="77"/>
      <c r="EN134" s="75" t="s">
        <v>21</v>
      </c>
      <c r="EO134" s="76"/>
      <c r="EP134" s="77"/>
      <c r="EQ134" s="75" t="s">
        <v>22</v>
      </c>
      <c r="ER134" s="76"/>
      <c r="ES134" s="131"/>
      <c r="ET134" s="100" t="s">
        <v>11</v>
      </c>
      <c r="EU134" s="101"/>
      <c r="EV134" s="101"/>
      <c r="EW134" s="101" t="s">
        <v>12</v>
      </c>
      <c r="EX134" s="101"/>
      <c r="EY134" s="101"/>
      <c r="EZ134" s="75" t="s">
        <v>13</v>
      </c>
      <c r="FA134" s="76"/>
      <c r="FB134" s="77"/>
      <c r="FC134" s="75" t="s">
        <v>17</v>
      </c>
      <c r="FD134" s="76"/>
      <c r="FE134" s="77"/>
      <c r="FF134" s="75" t="s">
        <v>14</v>
      </c>
      <c r="FG134" s="76"/>
      <c r="FH134" s="77"/>
      <c r="FI134" s="75" t="s">
        <v>15</v>
      </c>
      <c r="FJ134" s="76"/>
      <c r="FK134" s="77"/>
      <c r="FL134" s="75" t="s">
        <v>16</v>
      </c>
      <c r="FM134" s="76"/>
      <c r="FN134" s="77"/>
      <c r="FO134" s="75" t="s">
        <v>18</v>
      </c>
      <c r="FP134" s="76"/>
      <c r="FQ134" s="77"/>
      <c r="FR134" s="75" t="s">
        <v>19</v>
      </c>
      <c r="FS134" s="76"/>
      <c r="FT134" s="77"/>
      <c r="FU134" s="75" t="s">
        <v>20</v>
      </c>
      <c r="FV134" s="76"/>
      <c r="FW134" s="77"/>
      <c r="FX134" s="75" t="s">
        <v>21</v>
      </c>
      <c r="FY134" s="76"/>
      <c r="FZ134" s="77"/>
      <c r="GA134" s="75" t="s">
        <v>22</v>
      </c>
      <c r="GB134" s="76"/>
      <c r="GC134" s="131"/>
      <c r="GD134" s="100" t="s">
        <v>11</v>
      </c>
      <c r="GE134" s="101"/>
      <c r="GF134" s="101"/>
      <c r="GG134" s="101" t="s">
        <v>12</v>
      </c>
      <c r="GH134" s="101"/>
      <c r="GI134" s="101"/>
      <c r="GJ134" s="75" t="s">
        <v>13</v>
      </c>
      <c r="GK134" s="76"/>
      <c r="GL134" s="77"/>
      <c r="GM134" s="75" t="s">
        <v>17</v>
      </c>
      <c r="GN134" s="76"/>
      <c r="GO134" s="77"/>
      <c r="GP134" s="75" t="s">
        <v>14</v>
      </c>
      <c r="GQ134" s="76"/>
      <c r="GR134" s="77"/>
      <c r="GS134" s="75" t="s">
        <v>15</v>
      </c>
      <c r="GT134" s="76"/>
      <c r="GU134" s="77"/>
      <c r="GV134" s="75" t="s">
        <v>16</v>
      </c>
      <c r="GW134" s="76"/>
      <c r="GX134" s="77"/>
      <c r="GY134" s="75" t="s">
        <v>18</v>
      </c>
      <c r="GZ134" s="76"/>
      <c r="HA134" s="77"/>
      <c r="HB134" s="75" t="s">
        <v>19</v>
      </c>
      <c r="HC134" s="76"/>
      <c r="HD134" s="77"/>
      <c r="HE134" s="75" t="s">
        <v>20</v>
      </c>
      <c r="HF134" s="76"/>
      <c r="HG134" s="77"/>
      <c r="HH134" s="75" t="s">
        <v>21</v>
      </c>
      <c r="HI134" s="76"/>
      <c r="HJ134" s="77"/>
      <c r="HK134" s="75" t="s">
        <v>22</v>
      </c>
      <c r="HL134" s="76"/>
      <c r="HM134" s="131"/>
    </row>
    <row r="135" spans="2:221" ht="24" customHeight="1" x14ac:dyDescent="0.2">
      <c r="B135" s="132" t="s">
        <v>458</v>
      </c>
      <c r="C135" s="133"/>
      <c r="D135" s="133"/>
      <c r="E135" s="133"/>
      <c r="F135" s="133"/>
      <c r="G135" s="133"/>
      <c r="H135" s="133"/>
      <c r="I135" s="133"/>
      <c r="J135" s="133"/>
      <c r="K135" s="133"/>
      <c r="L135" s="133"/>
      <c r="M135" s="133"/>
      <c r="N135" s="133"/>
      <c r="O135" s="133"/>
      <c r="P135" s="133"/>
      <c r="Q135" s="133"/>
      <c r="R135" s="133"/>
      <c r="S135" s="133"/>
      <c r="T135" s="133"/>
      <c r="U135" s="134"/>
      <c r="V135" s="138" t="s">
        <v>467</v>
      </c>
      <c r="W135" s="139"/>
      <c r="X135" s="139"/>
      <c r="Y135" s="139"/>
      <c r="Z135" s="139"/>
      <c r="AA135" s="140"/>
      <c r="AB135" s="144">
        <v>0.30915999999999999</v>
      </c>
      <c r="AC135" s="145"/>
      <c r="AD135" s="145"/>
      <c r="AE135" s="145"/>
      <c r="AF135" s="146"/>
      <c r="AG135" s="150" t="s">
        <v>23</v>
      </c>
      <c r="AH135" s="151"/>
      <c r="AI135" s="151"/>
      <c r="AJ135" s="151"/>
      <c r="AK135" s="151"/>
      <c r="AL135" s="152">
        <f>SUM(AP135:HM135)</f>
        <v>4</v>
      </c>
      <c r="AM135" s="153"/>
      <c r="AN135" s="153"/>
      <c r="AO135" s="154"/>
      <c r="AP135" s="86"/>
      <c r="AQ135" s="90"/>
      <c r="AR135" s="90"/>
      <c r="AS135" s="90"/>
      <c r="AT135" s="90"/>
      <c r="AU135" s="90"/>
      <c r="AV135" s="90"/>
      <c r="AW135" s="90"/>
      <c r="AX135" s="90"/>
      <c r="AY135" s="90"/>
      <c r="AZ135" s="90"/>
      <c r="BA135" s="90"/>
      <c r="BB135" s="90"/>
      <c r="BC135" s="90"/>
      <c r="BD135" s="90"/>
      <c r="BE135" s="90">
        <v>1</v>
      </c>
      <c r="BF135" s="90"/>
      <c r="BG135" s="90"/>
      <c r="BH135" s="90"/>
      <c r="BI135" s="90"/>
      <c r="BJ135" s="90"/>
      <c r="BK135" s="90"/>
      <c r="BL135" s="90"/>
      <c r="BM135" s="90"/>
      <c r="BN135" s="90"/>
      <c r="BO135" s="90"/>
      <c r="BP135" s="90"/>
      <c r="BQ135" s="90"/>
      <c r="BR135" s="90"/>
      <c r="BS135" s="90"/>
      <c r="BT135" s="90"/>
      <c r="BU135" s="90"/>
      <c r="BV135" s="90"/>
      <c r="BW135" s="90">
        <v>1</v>
      </c>
      <c r="BX135" s="90"/>
      <c r="BY135" s="130"/>
      <c r="BZ135" s="155">
        <v>1</v>
      </c>
      <c r="CA135" s="90"/>
      <c r="CB135" s="90"/>
      <c r="CC135" s="90">
        <v>0</v>
      </c>
      <c r="CD135" s="90"/>
      <c r="CE135" s="90"/>
      <c r="CF135" s="90">
        <v>0</v>
      </c>
      <c r="CG135" s="90"/>
      <c r="CH135" s="90"/>
      <c r="CI135" s="90">
        <v>0</v>
      </c>
      <c r="CJ135" s="90"/>
      <c r="CK135" s="90"/>
      <c r="CL135" s="90">
        <v>0</v>
      </c>
      <c r="CM135" s="90"/>
      <c r="CN135" s="90"/>
      <c r="CO135" s="90">
        <v>0</v>
      </c>
      <c r="CP135" s="90"/>
      <c r="CQ135" s="90"/>
      <c r="CR135" s="90">
        <v>1</v>
      </c>
      <c r="CS135" s="90"/>
      <c r="CT135" s="90"/>
      <c r="CU135" s="90">
        <v>0</v>
      </c>
      <c r="CV135" s="90"/>
      <c r="CW135" s="90"/>
      <c r="CX135" s="90">
        <v>0</v>
      </c>
      <c r="CY135" s="90"/>
      <c r="CZ135" s="90"/>
      <c r="DA135" s="90">
        <v>0</v>
      </c>
      <c r="DB135" s="90"/>
      <c r="DC135" s="90"/>
      <c r="DD135" s="90">
        <v>0</v>
      </c>
      <c r="DE135" s="90"/>
      <c r="DF135" s="90"/>
      <c r="DG135" s="90">
        <v>0</v>
      </c>
      <c r="DH135" s="90"/>
      <c r="DI135" s="130"/>
      <c r="DJ135" s="155"/>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130"/>
      <c r="ET135" s="155"/>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130"/>
      <c r="GD135" s="155"/>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130"/>
    </row>
    <row r="136" spans="2:221" ht="24" customHeight="1" x14ac:dyDescent="0.2">
      <c r="B136" s="135"/>
      <c r="C136" s="136"/>
      <c r="D136" s="136"/>
      <c r="E136" s="136"/>
      <c r="F136" s="136"/>
      <c r="G136" s="136"/>
      <c r="H136" s="136"/>
      <c r="I136" s="136"/>
      <c r="J136" s="136"/>
      <c r="K136" s="136"/>
      <c r="L136" s="136"/>
      <c r="M136" s="136"/>
      <c r="N136" s="136"/>
      <c r="O136" s="136"/>
      <c r="P136" s="136"/>
      <c r="Q136" s="136"/>
      <c r="R136" s="136"/>
      <c r="S136" s="136"/>
      <c r="T136" s="136"/>
      <c r="U136" s="137"/>
      <c r="V136" s="141"/>
      <c r="W136" s="142"/>
      <c r="X136" s="142"/>
      <c r="Y136" s="142"/>
      <c r="Z136" s="142"/>
      <c r="AA136" s="143"/>
      <c r="AB136" s="147"/>
      <c r="AC136" s="148"/>
      <c r="AD136" s="148"/>
      <c r="AE136" s="148"/>
      <c r="AF136" s="149"/>
      <c r="AG136" s="69" t="s">
        <v>24</v>
      </c>
      <c r="AH136" s="70"/>
      <c r="AI136" s="70"/>
      <c r="AJ136" s="70"/>
      <c r="AK136" s="70"/>
      <c r="AL136" s="71">
        <f t="shared" ref="AL136:AL152" si="3">SUM(AP136:HM136)</f>
        <v>4</v>
      </c>
      <c r="AM136" s="72"/>
      <c r="AN136" s="72"/>
      <c r="AO136" s="73"/>
      <c r="AP136" s="74"/>
      <c r="AQ136" s="59"/>
      <c r="AR136" s="59"/>
      <c r="AS136" s="59"/>
      <c r="AT136" s="59"/>
      <c r="AU136" s="59"/>
      <c r="AV136" s="59"/>
      <c r="AW136" s="59"/>
      <c r="AX136" s="59"/>
      <c r="AY136" s="59"/>
      <c r="AZ136" s="59"/>
      <c r="BA136" s="59"/>
      <c r="BB136" s="59"/>
      <c r="BC136" s="59"/>
      <c r="BD136" s="59"/>
      <c r="BE136" s="59">
        <v>1</v>
      </c>
      <c r="BF136" s="59"/>
      <c r="BG136" s="59"/>
      <c r="BH136" s="59"/>
      <c r="BI136" s="59"/>
      <c r="BJ136" s="59"/>
      <c r="BK136" s="59"/>
      <c r="BL136" s="59"/>
      <c r="BM136" s="59"/>
      <c r="BN136" s="59"/>
      <c r="BO136" s="59"/>
      <c r="BP136" s="59"/>
      <c r="BQ136" s="59"/>
      <c r="BR136" s="59"/>
      <c r="BS136" s="59"/>
      <c r="BT136" s="59"/>
      <c r="BU136" s="59"/>
      <c r="BV136" s="59"/>
      <c r="BW136" s="59">
        <v>1</v>
      </c>
      <c r="BX136" s="59"/>
      <c r="BY136" s="102"/>
      <c r="BZ136" s="60">
        <v>1</v>
      </c>
      <c r="CA136" s="59"/>
      <c r="CB136" s="59"/>
      <c r="CC136" s="59">
        <v>0</v>
      </c>
      <c r="CD136" s="59"/>
      <c r="CE136" s="59"/>
      <c r="CF136" s="59">
        <v>0</v>
      </c>
      <c r="CG136" s="59"/>
      <c r="CH136" s="59"/>
      <c r="CI136" s="59">
        <v>0</v>
      </c>
      <c r="CJ136" s="59"/>
      <c r="CK136" s="59"/>
      <c r="CL136" s="59">
        <v>0</v>
      </c>
      <c r="CM136" s="59"/>
      <c r="CN136" s="59"/>
      <c r="CO136" s="59">
        <v>0</v>
      </c>
      <c r="CP136" s="59"/>
      <c r="CQ136" s="59"/>
      <c r="CR136" s="59">
        <v>1</v>
      </c>
      <c r="CS136" s="59"/>
      <c r="CT136" s="59"/>
      <c r="CU136" s="59">
        <v>0</v>
      </c>
      <c r="CV136" s="59"/>
      <c r="CW136" s="59"/>
      <c r="CX136" s="59">
        <v>0</v>
      </c>
      <c r="CY136" s="59"/>
      <c r="CZ136" s="59"/>
      <c r="DA136" s="59">
        <v>0</v>
      </c>
      <c r="DB136" s="59"/>
      <c r="DC136" s="59"/>
      <c r="DD136" s="59">
        <v>0</v>
      </c>
      <c r="DE136" s="59"/>
      <c r="DF136" s="59"/>
      <c r="DG136" s="59">
        <v>0</v>
      </c>
      <c r="DH136" s="59"/>
      <c r="DI136" s="102"/>
      <c r="DJ136" s="60"/>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102"/>
      <c r="ET136" s="60"/>
      <c r="EU136" s="59"/>
      <c r="EV136" s="59"/>
      <c r="EW136" s="59"/>
      <c r="EX136" s="59"/>
      <c r="EY136" s="59"/>
      <c r="EZ136" s="59"/>
      <c r="FA136" s="59"/>
      <c r="FB136" s="59"/>
      <c r="FC136" s="59"/>
      <c r="FD136" s="59"/>
      <c r="FE136" s="59"/>
      <c r="FF136" s="59"/>
      <c r="FG136" s="59"/>
      <c r="FH136" s="59"/>
      <c r="FI136" s="59"/>
      <c r="FJ136" s="59"/>
      <c r="FK136" s="59"/>
      <c r="FL136" s="59"/>
      <c r="FM136" s="59"/>
      <c r="FN136" s="59"/>
      <c r="FO136" s="59"/>
      <c r="FP136" s="59"/>
      <c r="FQ136" s="59"/>
      <c r="FR136" s="59"/>
      <c r="FS136" s="59"/>
      <c r="FT136" s="59"/>
      <c r="FU136" s="59"/>
      <c r="FV136" s="59"/>
      <c r="FW136" s="59"/>
      <c r="FX136" s="59"/>
      <c r="FY136" s="59"/>
      <c r="FZ136" s="59"/>
      <c r="GA136" s="59"/>
      <c r="GB136" s="59"/>
      <c r="GC136" s="102"/>
      <c r="GD136" s="60"/>
      <c r="GE136" s="59"/>
      <c r="GF136" s="59"/>
      <c r="GG136" s="59"/>
      <c r="GH136" s="59"/>
      <c r="GI136" s="59"/>
      <c r="GJ136" s="59"/>
      <c r="GK136" s="59"/>
      <c r="GL136" s="59"/>
      <c r="GM136" s="59"/>
      <c r="GN136" s="59"/>
      <c r="GO136" s="59"/>
      <c r="GP136" s="59"/>
      <c r="GQ136" s="59"/>
      <c r="GR136" s="59"/>
      <c r="GS136" s="59"/>
      <c r="GT136" s="59"/>
      <c r="GU136" s="59"/>
      <c r="GV136" s="59"/>
      <c r="GW136" s="59"/>
      <c r="GX136" s="59"/>
      <c r="GY136" s="59"/>
      <c r="GZ136" s="59"/>
      <c r="HA136" s="59"/>
      <c r="HB136" s="59"/>
      <c r="HC136" s="59"/>
      <c r="HD136" s="59"/>
      <c r="HE136" s="59"/>
      <c r="HF136" s="59"/>
      <c r="HG136" s="59"/>
      <c r="HH136" s="59"/>
      <c r="HI136" s="59"/>
      <c r="HJ136" s="59"/>
      <c r="HK136" s="59"/>
      <c r="HL136" s="59"/>
      <c r="HM136" s="102"/>
    </row>
    <row r="137" spans="2:221" ht="18" customHeight="1" x14ac:dyDescent="0.2">
      <c r="B137" s="161" t="s">
        <v>459</v>
      </c>
      <c r="C137" s="162"/>
      <c r="D137" s="162"/>
      <c r="E137" s="162"/>
      <c r="F137" s="162"/>
      <c r="G137" s="162"/>
      <c r="H137" s="162"/>
      <c r="I137" s="162"/>
      <c r="J137" s="162"/>
      <c r="K137" s="162"/>
      <c r="L137" s="162"/>
      <c r="M137" s="162"/>
      <c r="N137" s="162"/>
      <c r="O137" s="162"/>
      <c r="P137" s="162"/>
      <c r="Q137" s="162"/>
      <c r="R137" s="162"/>
      <c r="S137" s="162"/>
      <c r="T137" s="162"/>
      <c r="U137" s="163"/>
      <c r="V137" s="167" t="s">
        <v>468</v>
      </c>
      <c r="W137" s="168"/>
      <c r="X137" s="168"/>
      <c r="Y137" s="168"/>
      <c r="Z137" s="168"/>
      <c r="AA137" s="169"/>
      <c r="AB137" s="173">
        <v>1.482E-2</v>
      </c>
      <c r="AC137" s="174"/>
      <c r="AD137" s="174"/>
      <c r="AE137" s="174"/>
      <c r="AF137" s="175"/>
      <c r="AG137" s="91" t="s">
        <v>23</v>
      </c>
      <c r="AH137" s="92"/>
      <c r="AI137" s="92"/>
      <c r="AJ137" s="92"/>
      <c r="AK137" s="92"/>
      <c r="AL137" s="93">
        <f t="shared" si="3"/>
        <v>3</v>
      </c>
      <c r="AM137" s="94"/>
      <c r="AN137" s="94"/>
      <c r="AO137" s="95"/>
      <c r="AP137" s="179"/>
      <c r="AQ137" s="64"/>
      <c r="AR137" s="64"/>
      <c r="AS137" s="64"/>
      <c r="AT137" s="64"/>
      <c r="AU137" s="64"/>
      <c r="AV137" s="64"/>
      <c r="AW137" s="64"/>
      <c r="AX137" s="64"/>
      <c r="AY137" s="64"/>
      <c r="AZ137" s="64"/>
      <c r="BA137" s="64"/>
      <c r="BB137" s="64"/>
      <c r="BC137" s="64"/>
      <c r="BD137" s="64"/>
      <c r="BE137" s="64">
        <v>1</v>
      </c>
      <c r="BF137" s="64"/>
      <c r="BG137" s="64"/>
      <c r="BH137" s="64"/>
      <c r="BI137" s="64"/>
      <c r="BJ137" s="64"/>
      <c r="BK137" s="64"/>
      <c r="BL137" s="64"/>
      <c r="BM137" s="64"/>
      <c r="BN137" s="64"/>
      <c r="BO137" s="64"/>
      <c r="BP137" s="64"/>
      <c r="BQ137" s="64"/>
      <c r="BR137" s="64"/>
      <c r="BS137" s="64"/>
      <c r="BT137" s="64"/>
      <c r="BU137" s="64"/>
      <c r="BV137" s="64"/>
      <c r="BW137" s="64">
        <v>1</v>
      </c>
      <c r="BX137" s="64"/>
      <c r="BY137" s="103"/>
      <c r="BZ137" s="180">
        <v>1</v>
      </c>
      <c r="CA137" s="64"/>
      <c r="CB137" s="64"/>
      <c r="CC137" s="64">
        <v>0</v>
      </c>
      <c r="CD137" s="64"/>
      <c r="CE137" s="64"/>
      <c r="CF137" s="64">
        <v>0</v>
      </c>
      <c r="CG137" s="64"/>
      <c r="CH137" s="64"/>
      <c r="CI137" s="64">
        <v>0</v>
      </c>
      <c r="CJ137" s="64"/>
      <c r="CK137" s="64"/>
      <c r="CL137" s="64">
        <v>0</v>
      </c>
      <c r="CM137" s="64"/>
      <c r="CN137" s="64"/>
      <c r="CO137" s="64">
        <v>0</v>
      </c>
      <c r="CP137" s="64"/>
      <c r="CQ137" s="64"/>
      <c r="CR137" s="64">
        <v>0</v>
      </c>
      <c r="CS137" s="64"/>
      <c r="CT137" s="64"/>
      <c r="CU137" s="64">
        <v>0</v>
      </c>
      <c r="CV137" s="64"/>
      <c r="CW137" s="64"/>
      <c r="CX137" s="64">
        <v>0</v>
      </c>
      <c r="CY137" s="64"/>
      <c r="CZ137" s="64"/>
      <c r="DA137" s="64">
        <v>0</v>
      </c>
      <c r="DB137" s="64"/>
      <c r="DC137" s="64"/>
      <c r="DD137" s="64">
        <v>0</v>
      </c>
      <c r="DE137" s="64"/>
      <c r="DF137" s="64"/>
      <c r="DG137" s="64">
        <v>0</v>
      </c>
      <c r="DH137" s="64"/>
      <c r="DI137" s="103"/>
      <c r="DJ137" s="180"/>
      <c r="DK137" s="64"/>
      <c r="DL137" s="64"/>
      <c r="DM137" s="64"/>
      <c r="DN137" s="64"/>
      <c r="DO137" s="64"/>
      <c r="DP137" s="64"/>
      <c r="DQ137" s="64"/>
      <c r="DR137" s="64"/>
      <c r="DS137" s="64"/>
      <c r="DT137" s="64"/>
      <c r="DU137" s="64"/>
      <c r="DV137" s="64"/>
      <c r="DW137" s="64"/>
      <c r="DX137" s="64"/>
      <c r="DY137" s="64"/>
      <c r="DZ137" s="64"/>
      <c r="EA137" s="64"/>
      <c r="EB137" s="64"/>
      <c r="EC137" s="64"/>
      <c r="ED137" s="64"/>
      <c r="EE137" s="64"/>
      <c r="EF137" s="64"/>
      <c r="EG137" s="64"/>
      <c r="EH137" s="64"/>
      <c r="EI137" s="64"/>
      <c r="EJ137" s="64"/>
      <c r="EK137" s="64"/>
      <c r="EL137" s="64"/>
      <c r="EM137" s="64"/>
      <c r="EN137" s="64"/>
      <c r="EO137" s="64"/>
      <c r="EP137" s="64"/>
      <c r="EQ137" s="64"/>
      <c r="ER137" s="64"/>
      <c r="ES137" s="103"/>
      <c r="ET137" s="180"/>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103"/>
      <c r="GD137" s="180"/>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103"/>
    </row>
    <row r="138" spans="2:221" ht="18" customHeight="1" x14ac:dyDescent="0.2">
      <c r="B138" s="164"/>
      <c r="C138" s="165"/>
      <c r="D138" s="165"/>
      <c r="E138" s="165"/>
      <c r="F138" s="165"/>
      <c r="G138" s="165"/>
      <c r="H138" s="165"/>
      <c r="I138" s="165"/>
      <c r="J138" s="165"/>
      <c r="K138" s="165"/>
      <c r="L138" s="165"/>
      <c r="M138" s="165"/>
      <c r="N138" s="165"/>
      <c r="O138" s="165"/>
      <c r="P138" s="165"/>
      <c r="Q138" s="165"/>
      <c r="R138" s="165"/>
      <c r="S138" s="165"/>
      <c r="T138" s="165"/>
      <c r="U138" s="166"/>
      <c r="V138" s="170"/>
      <c r="W138" s="171"/>
      <c r="X138" s="171"/>
      <c r="Y138" s="171"/>
      <c r="Z138" s="171"/>
      <c r="AA138" s="172"/>
      <c r="AB138" s="176"/>
      <c r="AC138" s="177"/>
      <c r="AD138" s="177"/>
      <c r="AE138" s="177"/>
      <c r="AF138" s="178"/>
      <c r="AG138" s="91" t="s">
        <v>24</v>
      </c>
      <c r="AH138" s="92"/>
      <c r="AI138" s="92"/>
      <c r="AJ138" s="92"/>
      <c r="AK138" s="92"/>
      <c r="AL138" s="93">
        <f t="shared" si="3"/>
        <v>3</v>
      </c>
      <c r="AM138" s="94"/>
      <c r="AN138" s="94"/>
      <c r="AO138" s="95"/>
      <c r="AP138" s="96"/>
      <c r="AQ138" s="64"/>
      <c r="AR138" s="64"/>
      <c r="AS138" s="64"/>
      <c r="AT138" s="64"/>
      <c r="AU138" s="64"/>
      <c r="AV138" s="64"/>
      <c r="AW138" s="64"/>
      <c r="AX138" s="64"/>
      <c r="AY138" s="64"/>
      <c r="AZ138" s="64"/>
      <c r="BA138" s="64"/>
      <c r="BB138" s="64"/>
      <c r="BC138" s="64"/>
      <c r="BD138" s="64"/>
      <c r="BE138" s="64">
        <v>1</v>
      </c>
      <c r="BF138" s="64"/>
      <c r="BG138" s="64"/>
      <c r="BH138" s="64"/>
      <c r="BI138" s="64"/>
      <c r="BJ138" s="64"/>
      <c r="BK138" s="64"/>
      <c r="BL138" s="64"/>
      <c r="BM138" s="64"/>
      <c r="BN138" s="64"/>
      <c r="BO138" s="64"/>
      <c r="BP138" s="64"/>
      <c r="BQ138" s="64"/>
      <c r="BR138" s="64"/>
      <c r="BS138" s="64"/>
      <c r="BT138" s="64"/>
      <c r="BU138" s="64"/>
      <c r="BV138" s="64"/>
      <c r="BW138" s="64">
        <v>1</v>
      </c>
      <c r="BX138" s="64"/>
      <c r="BY138" s="103"/>
      <c r="BZ138" s="180">
        <v>0</v>
      </c>
      <c r="CA138" s="64"/>
      <c r="CB138" s="64"/>
      <c r="CC138" s="64">
        <v>0</v>
      </c>
      <c r="CD138" s="64"/>
      <c r="CE138" s="64"/>
      <c r="CF138" s="64">
        <v>0</v>
      </c>
      <c r="CG138" s="64"/>
      <c r="CH138" s="64"/>
      <c r="CI138" s="64">
        <v>0</v>
      </c>
      <c r="CJ138" s="64"/>
      <c r="CK138" s="64"/>
      <c r="CL138" s="64">
        <v>0</v>
      </c>
      <c r="CM138" s="64"/>
      <c r="CN138" s="64"/>
      <c r="CO138" s="64">
        <v>1</v>
      </c>
      <c r="CP138" s="64"/>
      <c r="CQ138" s="64"/>
      <c r="CR138" s="64">
        <v>0</v>
      </c>
      <c r="CS138" s="64"/>
      <c r="CT138" s="64"/>
      <c r="CU138" s="64">
        <v>0</v>
      </c>
      <c r="CV138" s="64"/>
      <c r="CW138" s="64"/>
      <c r="CX138" s="64">
        <v>0</v>
      </c>
      <c r="CY138" s="64"/>
      <c r="CZ138" s="64"/>
      <c r="DA138" s="64">
        <v>0</v>
      </c>
      <c r="DB138" s="64"/>
      <c r="DC138" s="64"/>
      <c r="DD138" s="64">
        <v>0</v>
      </c>
      <c r="DE138" s="64"/>
      <c r="DF138" s="64"/>
      <c r="DG138" s="64">
        <v>0</v>
      </c>
      <c r="DH138" s="64"/>
      <c r="DI138" s="103"/>
      <c r="DJ138" s="180"/>
      <c r="DK138" s="64"/>
      <c r="DL138" s="64"/>
      <c r="DM138" s="64"/>
      <c r="DN138" s="64"/>
      <c r="DO138" s="64"/>
      <c r="DP138" s="64"/>
      <c r="DQ138" s="64"/>
      <c r="DR138" s="64"/>
      <c r="DS138" s="64"/>
      <c r="DT138" s="64"/>
      <c r="DU138" s="64"/>
      <c r="DV138" s="64"/>
      <c r="DW138" s="64"/>
      <c r="DX138" s="64"/>
      <c r="DY138" s="64"/>
      <c r="DZ138" s="64"/>
      <c r="EA138" s="64"/>
      <c r="EB138" s="64"/>
      <c r="EC138" s="64"/>
      <c r="ED138" s="64"/>
      <c r="EE138" s="64"/>
      <c r="EF138" s="64"/>
      <c r="EG138" s="64"/>
      <c r="EH138" s="64"/>
      <c r="EI138" s="64"/>
      <c r="EJ138" s="64"/>
      <c r="EK138" s="64"/>
      <c r="EL138" s="64"/>
      <c r="EM138" s="64"/>
      <c r="EN138" s="64"/>
      <c r="EO138" s="64"/>
      <c r="EP138" s="64"/>
      <c r="EQ138" s="64"/>
      <c r="ER138" s="64"/>
      <c r="ES138" s="103"/>
      <c r="ET138" s="180"/>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103"/>
      <c r="GD138" s="180"/>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103"/>
    </row>
    <row r="139" spans="2:221" ht="18" customHeight="1" x14ac:dyDescent="0.2">
      <c r="B139" s="185" t="s">
        <v>460</v>
      </c>
      <c r="C139" s="186"/>
      <c r="D139" s="186"/>
      <c r="E139" s="186"/>
      <c r="F139" s="186"/>
      <c r="G139" s="186"/>
      <c r="H139" s="186"/>
      <c r="I139" s="186"/>
      <c r="J139" s="186"/>
      <c r="K139" s="186"/>
      <c r="L139" s="186"/>
      <c r="M139" s="186"/>
      <c r="N139" s="186"/>
      <c r="O139" s="186"/>
      <c r="P139" s="186"/>
      <c r="Q139" s="186"/>
      <c r="R139" s="186"/>
      <c r="S139" s="186"/>
      <c r="T139" s="186"/>
      <c r="U139" s="187"/>
      <c r="V139" s="188" t="s">
        <v>469</v>
      </c>
      <c r="W139" s="189"/>
      <c r="X139" s="189"/>
      <c r="Y139" s="189"/>
      <c r="Z139" s="189"/>
      <c r="AA139" s="190"/>
      <c r="AB139" s="191">
        <v>3.7499999999999999E-3</v>
      </c>
      <c r="AC139" s="192"/>
      <c r="AD139" s="192"/>
      <c r="AE139" s="192"/>
      <c r="AF139" s="193"/>
      <c r="AG139" s="69" t="s">
        <v>23</v>
      </c>
      <c r="AH139" s="70"/>
      <c r="AI139" s="70"/>
      <c r="AJ139" s="70"/>
      <c r="AK139" s="70"/>
      <c r="AL139" s="71">
        <f t="shared" si="3"/>
        <v>3</v>
      </c>
      <c r="AM139" s="72"/>
      <c r="AN139" s="72"/>
      <c r="AO139" s="73"/>
      <c r="AP139" s="194"/>
      <c r="AQ139" s="59"/>
      <c r="AR139" s="59"/>
      <c r="AS139" s="59"/>
      <c r="AT139" s="59"/>
      <c r="AU139" s="59"/>
      <c r="AV139" s="59"/>
      <c r="AW139" s="59"/>
      <c r="AX139" s="59"/>
      <c r="AY139" s="59"/>
      <c r="AZ139" s="59"/>
      <c r="BA139" s="59"/>
      <c r="BB139" s="59"/>
      <c r="BC139" s="59"/>
      <c r="BD139" s="59"/>
      <c r="BE139" s="59">
        <v>1</v>
      </c>
      <c r="BF139" s="59"/>
      <c r="BG139" s="59"/>
      <c r="BH139" s="59"/>
      <c r="BI139" s="59"/>
      <c r="BJ139" s="59"/>
      <c r="BK139" s="59"/>
      <c r="BL139" s="59"/>
      <c r="BM139" s="59"/>
      <c r="BN139" s="59"/>
      <c r="BO139" s="59"/>
      <c r="BP139" s="59"/>
      <c r="BQ139" s="59"/>
      <c r="BR139" s="59"/>
      <c r="BS139" s="59"/>
      <c r="BT139" s="59"/>
      <c r="BU139" s="59"/>
      <c r="BV139" s="59"/>
      <c r="BW139" s="59">
        <v>1</v>
      </c>
      <c r="BX139" s="59"/>
      <c r="BY139" s="102"/>
      <c r="BZ139" s="60">
        <v>1</v>
      </c>
      <c r="CA139" s="59"/>
      <c r="CB139" s="59"/>
      <c r="CC139" s="59">
        <v>0</v>
      </c>
      <c r="CD139" s="59"/>
      <c r="CE139" s="59"/>
      <c r="CF139" s="59">
        <v>0</v>
      </c>
      <c r="CG139" s="59"/>
      <c r="CH139" s="59"/>
      <c r="CI139" s="59">
        <v>0</v>
      </c>
      <c r="CJ139" s="59"/>
      <c r="CK139" s="59"/>
      <c r="CL139" s="59">
        <v>0</v>
      </c>
      <c r="CM139" s="59"/>
      <c r="CN139" s="59"/>
      <c r="CO139" s="59">
        <v>0</v>
      </c>
      <c r="CP139" s="59"/>
      <c r="CQ139" s="59"/>
      <c r="CR139" s="59">
        <v>0</v>
      </c>
      <c r="CS139" s="59"/>
      <c r="CT139" s="59"/>
      <c r="CU139" s="59">
        <v>0</v>
      </c>
      <c r="CV139" s="59"/>
      <c r="CW139" s="59"/>
      <c r="CX139" s="59">
        <v>0</v>
      </c>
      <c r="CY139" s="59"/>
      <c r="CZ139" s="59"/>
      <c r="DA139" s="59">
        <v>0</v>
      </c>
      <c r="DB139" s="59"/>
      <c r="DC139" s="59"/>
      <c r="DD139" s="59">
        <v>0</v>
      </c>
      <c r="DE139" s="59"/>
      <c r="DF139" s="59"/>
      <c r="DG139" s="59">
        <v>0</v>
      </c>
      <c r="DH139" s="59"/>
      <c r="DI139" s="102"/>
      <c r="DJ139" s="60"/>
      <c r="DK139" s="59"/>
      <c r="DL139" s="59"/>
      <c r="DM139" s="59"/>
      <c r="DN139" s="59"/>
      <c r="DO139" s="59"/>
      <c r="DP139" s="59"/>
      <c r="DQ139" s="59"/>
      <c r="DR139" s="59"/>
      <c r="DS139" s="59"/>
      <c r="DT139" s="59"/>
      <c r="DU139" s="59"/>
      <c r="DV139" s="59"/>
      <c r="DW139" s="59"/>
      <c r="DX139" s="59"/>
      <c r="DY139" s="59"/>
      <c r="DZ139" s="59"/>
      <c r="EA139" s="59"/>
      <c r="EB139" s="59"/>
      <c r="EC139" s="59"/>
      <c r="ED139" s="59"/>
      <c r="EE139" s="59"/>
      <c r="EF139" s="59"/>
      <c r="EG139" s="59"/>
      <c r="EH139" s="59"/>
      <c r="EI139" s="59"/>
      <c r="EJ139" s="59"/>
      <c r="EK139" s="59"/>
      <c r="EL139" s="59"/>
      <c r="EM139" s="59"/>
      <c r="EN139" s="59"/>
      <c r="EO139" s="59"/>
      <c r="EP139" s="59"/>
      <c r="EQ139" s="59"/>
      <c r="ER139" s="59"/>
      <c r="ES139" s="102"/>
      <c r="ET139" s="60"/>
      <c r="EU139" s="59"/>
      <c r="EV139" s="59"/>
      <c r="EW139" s="59"/>
      <c r="EX139" s="59"/>
      <c r="EY139" s="59"/>
      <c r="EZ139" s="59"/>
      <c r="FA139" s="59"/>
      <c r="FB139" s="59"/>
      <c r="FC139" s="59"/>
      <c r="FD139" s="59"/>
      <c r="FE139" s="59"/>
      <c r="FF139" s="59"/>
      <c r="FG139" s="59"/>
      <c r="FH139" s="59"/>
      <c r="FI139" s="59"/>
      <c r="FJ139" s="59"/>
      <c r="FK139" s="59"/>
      <c r="FL139" s="59"/>
      <c r="FM139" s="59"/>
      <c r="FN139" s="59"/>
      <c r="FO139" s="59"/>
      <c r="FP139" s="59"/>
      <c r="FQ139" s="59"/>
      <c r="FR139" s="59"/>
      <c r="FS139" s="59"/>
      <c r="FT139" s="59"/>
      <c r="FU139" s="59"/>
      <c r="FV139" s="59"/>
      <c r="FW139" s="59"/>
      <c r="FX139" s="59"/>
      <c r="FY139" s="59"/>
      <c r="FZ139" s="59"/>
      <c r="GA139" s="59"/>
      <c r="GB139" s="59"/>
      <c r="GC139" s="102"/>
      <c r="GD139" s="60"/>
      <c r="GE139" s="59"/>
      <c r="GF139" s="59"/>
      <c r="GG139" s="59"/>
      <c r="GH139" s="59"/>
      <c r="GI139" s="59"/>
      <c r="GJ139" s="59"/>
      <c r="GK139" s="59"/>
      <c r="GL139" s="59"/>
      <c r="GM139" s="59"/>
      <c r="GN139" s="59"/>
      <c r="GO139" s="59"/>
      <c r="GP139" s="59"/>
      <c r="GQ139" s="59"/>
      <c r="GR139" s="59"/>
      <c r="GS139" s="59"/>
      <c r="GT139" s="59"/>
      <c r="GU139" s="59"/>
      <c r="GV139" s="59"/>
      <c r="GW139" s="59"/>
      <c r="GX139" s="59"/>
      <c r="GY139" s="59"/>
      <c r="GZ139" s="59"/>
      <c r="HA139" s="59"/>
      <c r="HB139" s="59"/>
      <c r="HC139" s="59"/>
      <c r="HD139" s="59"/>
      <c r="HE139" s="59"/>
      <c r="HF139" s="59"/>
      <c r="HG139" s="59"/>
      <c r="HH139" s="59"/>
      <c r="HI139" s="59"/>
      <c r="HJ139" s="59"/>
      <c r="HK139" s="59"/>
      <c r="HL139" s="59"/>
      <c r="HM139" s="102"/>
    </row>
    <row r="140" spans="2:221" ht="18" customHeight="1" x14ac:dyDescent="0.2">
      <c r="B140" s="135"/>
      <c r="C140" s="136"/>
      <c r="D140" s="136"/>
      <c r="E140" s="136"/>
      <c r="F140" s="136"/>
      <c r="G140" s="136"/>
      <c r="H140" s="136"/>
      <c r="I140" s="136"/>
      <c r="J140" s="136"/>
      <c r="K140" s="136"/>
      <c r="L140" s="136"/>
      <c r="M140" s="136"/>
      <c r="N140" s="136"/>
      <c r="O140" s="136"/>
      <c r="P140" s="136"/>
      <c r="Q140" s="136"/>
      <c r="R140" s="136"/>
      <c r="S140" s="136"/>
      <c r="T140" s="136"/>
      <c r="U140" s="137"/>
      <c r="V140" s="141"/>
      <c r="W140" s="142"/>
      <c r="X140" s="142"/>
      <c r="Y140" s="142"/>
      <c r="Z140" s="142"/>
      <c r="AA140" s="143"/>
      <c r="AB140" s="147"/>
      <c r="AC140" s="148"/>
      <c r="AD140" s="148"/>
      <c r="AE140" s="148"/>
      <c r="AF140" s="149"/>
      <c r="AG140" s="69" t="s">
        <v>24</v>
      </c>
      <c r="AH140" s="70"/>
      <c r="AI140" s="70"/>
      <c r="AJ140" s="70"/>
      <c r="AK140" s="70"/>
      <c r="AL140" s="71">
        <f t="shared" si="3"/>
        <v>3</v>
      </c>
      <c r="AM140" s="72"/>
      <c r="AN140" s="72"/>
      <c r="AO140" s="73"/>
      <c r="AP140" s="74"/>
      <c r="AQ140" s="59"/>
      <c r="AR140" s="59"/>
      <c r="AS140" s="59"/>
      <c r="AT140" s="59"/>
      <c r="AU140" s="59"/>
      <c r="AV140" s="59"/>
      <c r="AW140" s="59"/>
      <c r="AX140" s="59"/>
      <c r="AY140" s="59"/>
      <c r="AZ140" s="59"/>
      <c r="BA140" s="59"/>
      <c r="BB140" s="59"/>
      <c r="BC140" s="59"/>
      <c r="BD140" s="59"/>
      <c r="BE140" s="59">
        <v>1</v>
      </c>
      <c r="BF140" s="59"/>
      <c r="BG140" s="59"/>
      <c r="BH140" s="59"/>
      <c r="BI140" s="59"/>
      <c r="BJ140" s="59"/>
      <c r="BK140" s="59"/>
      <c r="BL140" s="59"/>
      <c r="BM140" s="59"/>
      <c r="BN140" s="59"/>
      <c r="BO140" s="59"/>
      <c r="BP140" s="59"/>
      <c r="BQ140" s="59"/>
      <c r="BR140" s="59"/>
      <c r="BS140" s="59"/>
      <c r="BT140" s="59"/>
      <c r="BU140" s="59"/>
      <c r="BV140" s="59"/>
      <c r="BW140" s="59">
        <v>1</v>
      </c>
      <c r="BX140" s="59"/>
      <c r="BY140" s="102"/>
      <c r="BZ140" s="60">
        <v>0</v>
      </c>
      <c r="CA140" s="59"/>
      <c r="CB140" s="59"/>
      <c r="CC140" s="59">
        <v>0</v>
      </c>
      <c r="CD140" s="59"/>
      <c r="CE140" s="59"/>
      <c r="CF140" s="59">
        <v>0</v>
      </c>
      <c r="CG140" s="59"/>
      <c r="CH140" s="59"/>
      <c r="CI140" s="59">
        <v>0</v>
      </c>
      <c r="CJ140" s="59"/>
      <c r="CK140" s="59"/>
      <c r="CL140" s="59">
        <v>0</v>
      </c>
      <c r="CM140" s="59"/>
      <c r="CN140" s="59"/>
      <c r="CO140" s="59">
        <v>1</v>
      </c>
      <c r="CP140" s="59"/>
      <c r="CQ140" s="59"/>
      <c r="CR140" s="59">
        <v>0</v>
      </c>
      <c r="CS140" s="59"/>
      <c r="CT140" s="59"/>
      <c r="CU140" s="59">
        <v>0</v>
      </c>
      <c r="CV140" s="59"/>
      <c r="CW140" s="59"/>
      <c r="CX140" s="59">
        <v>0</v>
      </c>
      <c r="CY140" s="59"/>
      <c r="CZ140" s="59"/>
      <c r="DA140" s="59">
        <v>0</v>
      </c>
      <c r="DB140" s="59"/>
      <c r="DC140" s="59"/>
      <c r="DD140" s="59">
        <v>0</v>
      </c>
      <c r="DE140" s="59"/>
      <c r="DF140" s="59"/>
      <c r="DG140" s="59">
        <v>0</v>
      </c>
      <c r="DH140" s="59"/>
      <c r="DI140" s="102"/>
      <c r="DJ140" s="60"/>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102"/>
      <c r="ET140" s="60"/>
      <c r="EU140" s="59"/>
      <c r="EV140" s="59"/>
      <c r="EW140" s="59"/>
      <c r="EX140" s="59"/>
      <c r="EY140" s="59"/>
      <c r="EZ140" s="59"/>
      <c r="FA140" s="59"/>
      <c r="FB140" s="59"/>
      <c r="FC140" s="59"/>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102"/>
      <c r="GD140" s="60"/>
      <c r="GE140" s="59"/>
      <c r="GF140" s="59"/>
      <c r="GG140" s="59"/>
      <c r="GH140" s="59"/>
      <c r="GI140" s="59"/>
      <c r="GJ140" s="59"/>
      <c r="GK140" s="59"/>
      <c r="GL140" s="59"/>
      <c r="GM140" s="59"/>
      <c r="GN140" s="59"/>
      <c r="GO140" s="59"/>
      <c r="GP140" s="59"/>
      <c r="GQ140" s="59"/>
      <c r="GR140" s="59"/>
      <c r="GS140" s="59"/>
      <c r="GT140" s="59"/>
      <c r="GU140" s="59"/>
      <c r="GV140" s="59"/>
      <c r="GW140" s="59"/>
      <c r="GX140" s="59"/>
      <c r="GY140" s="59"/>
      <c r="GZ140" s="59"/>
      <c r="HA140" s="59"/>
      <c r="HB140" s="59"/>
      <c r="HC140" s="59"/>
      <c r="HD140" s="59"/>
      <c r="HE140" s="59"/>
      <c r="HF140" s="59"/>
      <c r="HG140" s="59"/>
      <c r="HH140" s="59"/>
      <c r="HI140" s="59"/>
      <c r="HJ140" s="59"/>
      <c r="HK140" s="59"/>
      <c r="HL140" s="59"/>
      <c r="HM140" s="102"/>
    </row>
    <row r="141" spans="2:221" ht="18" customHeight="1" x14ac:dyDescent="0.2">
      <c r="B141" s="161" t="s">
        <v>461</v>
      </c>
      <c r="C141" s="162"/>
      <c r="D141" s="162"/>
      <c r="E141" s="162"/>
      <c r="F141" s="162"/>
      <c r="G141" s="162"/>
      <c r="H141" s="162"/>
      <c r="I141" s="162"/>
      <c r="J141" s="162"/>
      <c r="K141" s="162"/>
      <c r="L141" s="162"/>
      <c r="M141" s="162"/>
      <c r="N141" s="162"/>
      <c r="O141" s="162"/>
      <c r="P141" s="162"/>
      <c r="Q141" s="162"/>
      <c r="R141" s="162"/>
      <c r="S141" s="162"/>
      <c r="T141" s="162"/>
      <c r="U141" s="163"/>
      <c r="V141" s="167" t="s">
        <v>470</v>
      </c>
      <c r="W141" s="168"/>
      <c r="X141" s="168"/>
      <c r="Y141" s="168"/>
      <c r="Z141" s="168"/>
      <c r="AA141" s="169"/>
      <c r="AB141" s="173">
        <v>2.4499999999999999E-3</v>
      </c>
      <c r="AC141" s="174"/>
      <c r="AD141" s="174"/>
      <c r="AE141" s="174"/>
      <c r="AF141" s="175"/>
      <c r="AG141" s="91" t="s">
        <v>23</v>
      </c>
      <c r="AH141" s="92"/>
      <c r="AI141" s="92"/>
      <c r="AJ141" s="92"/>
      <c r="AK141" s="92"/>
      <c r="AL141" s="93">
        <f t="shared" si="3"/>
        <v>2</v>
      </c>
      <c r="AM141" s="94"/>
      <c r="AN141" s="94"/>
      <c r="AO141" s="95"/>
      <c r="AP141" s="179"/>
      <c r="AQ141" s="64"/>
      <c r="AR141" s="64"/>
      <c r="AS141" s="64">
        <v>1</v>
      </c>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103"/>
      <c r="BZ141" s="180">
        <v>1</v>
      </c>
      <c r="CA141" s="64"/>
      <c r="CB141" s="64"/>
      <c r="CC141" s="64">
        <v>0</v>
      </c>
      <c r="CD141" s="64"/>
      <c r="CE141" s="64"/>
      <c r="CF141" s="64">
        <v>0</v>
      </c>
      <c r="CG141" s="64"/>
      <c r="CH141" s="64"/>
      <c r="CI141" s="64">
        <v>0</v>
      </c>
      <c r="CJ141" s="64"/>
      <c r="CK141" s="64"/>
      <c r="CL141" s="64">
        <v>0</v>
      </c>
      <c r="CM141" s="64"/>
      <c r="CN141" s="64"/>
      <c r="CO141" s="64">
        <v>0</v>
      </c>
      <c r="CP141" s="64"/>
      <c r="CQ141" s="64"/>
      <c r="CR141" s="64">
        <v>0</v>
      </c>
      <c r="CS141" s="64"/>
      <c r="CT141" s="64"/>
      <c r="CU141" s="64">
        <v>0</v>
      </c>
      <c r="CV141" s="64"/>
      <c r="CW141" s="64"/>
      <c r="CX141" s="64">
        <v>0</v>
      </c>
      <c r="CY141" s="64"/>
      <c r="CZ141" s="64"/>
      <c r="DA141" s="64">
        <v>0</v>
      </c>
      <c r="DB141" s="64"/>
      <c r="DC141" s="64"/>
      <c r="DD141" s="64">
        <v>0</v>
      </c>
      <c r="DE141" s="64"/>
      <c r="DF141" s="64"/>
      <c r="DG141" s="64">
        <v>0</v>
      </c>
      <c r="DH141" s="64"/>
      <c r="DI141" s="103"/>
      <c r="DJ141" s="180"/>
      <c r="DK141" s="64"/>
      <c r="DL141" s="64"/>
      <c r="DM141" s="64"/>
      <c r="DN141" s="64"/>
      <c r="DO141" s="64"/>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64"/>
      <c r="EO141" s="64"/>
      <c r="EP141" s="64"/>
      <c r="EQ141" s="64"/>
      <c r="ER141" s="64"/>
      <c r="ES141" s="103"/>
      <c r="ET141" s="180"/>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103"/>
      <c r="GD141" s="180"/>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103"/>
    </row>
    <row r="142" spans="2:221" ht="18" customHeight="1" x14ac:dyDescent="0.2">
      <c r="B142" s="164"/>
      <c r="C142" s="165"/>
      <c r="D142" s="165"/>
      <c r="E142" s="165"/>
      <c r="F142" s="165"/>
      <c r="G142" s="165"/>
      <c r="H142" s="165"/>
      <c r="I142" s="165"/>
      <c r="J142" s="165"/>
      <c r="K142" s="165"/>
      <c r="L142" s="165"/>
      <c r="M142" s="165"/>
      <c r="N142" s="165"/>
      <c r="O142" s="165"/>
      <c r="P142" s="165"/>
      <c r="Q142" s="165"/>
      <c r="R142" s="165"/>
      <c r="S142" s="165"/>
      <c r="T142" s="165"/>
      <c r="U142" s="166"/>
      <c r="V142" s="170"/>
      <c r="W142" s="171"/>
      <c r="X142" s="171"/>
      <c r="Y142" s="171"/>
      <c r="Z142" s="171"/>
      <c r="AA142" s="172"/>
      <c r="AB142" s="176"/>
      <c r="AC142" s="177"/>
      <c r="AD142" s="177"/>
      <c r="AE142" s="177"/>
      <c r="AF142" s="178"/>
      <c r="AG142" s="91" t="s">
        <v>24</v>
      </c>
      <c r="AH142" s="92"/>
      <c r="AI142" s="92"/>
      <c r="AJ142" s="92"/>
      <c r="AK142" s="92"/>
      <c r="AL142" s="93">
        <f t="shared" si="3"/>
        <v>2</v>
      </c>
      <c r="AM142" s="94"/>
      <c r="AN142" s="94"/>
      <c r="AO142" s="95"/>
      <c r="AP142" s="96"/>
      <c r="AQ142" s="64"/>
      <c r="AR142" s="64"/>
      <c r="AS142" s="64">
        <v>1</v>
      </c>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103"/>
      <c r="BZ142" s="180">
        <v>0</v>
      </c>
      <c r="CA142" s="64"/>
      <c r="CB142" s="64"/>
      <c r="CC142" s="64">
        <v>0</v>
      </c>
      <c r="CD142" s="64"/>
      <c r="CE142" s="64"/>
      <c r="CF142" s="64">
        <v>0</v>
      </c>
      <c r="CG142" s="64"/>
      <c r="CH142" s="64"/>
      <c r="CI142" s="64">
        <v>0</v>
      </c>
      <c r="CJ142" s="64"/>
      <c r="CK142" s="64"/>
      <c r="CL142" s="64">
        <v>0</v>
      </c>
      <c r="CM142" s="64"/>
      <c r="CN142" s="64"/>
      <c r="CO142" s="64">
        <v>1</v>
      </c>
      <c r="CP142" s="64"/>
      <c r="CQ142" s="64"/>
      <c r="CR142" s="64">
        <v>0</v>
      </c>
      <c r="CS142" s="64"/>
      <c r="CT142" s="64"/>
      <c r="CU142" s="64">
        <v>0</v>
      </c>
      <c r="CV142" s="64"/>
      <c r="CW142" s="64"/>
      <c r="CX142" s="64">
        <v>0</v>
      </c>
      <c r="CY142" s="64"/>
      <c r="CZ142" s="64"/>
      <c r="DA142" s="64">
        <v>0</v>
      </c>
      <c r="DB142" s="64"/>
      <c r="DC142" s="64"/>
      <c r="DD142" s="64">
        <v>0</v>
      </c>
      <c r="DE142" s="64"/>
      <c r="DF142" s="64"/>
      <c r="DG142" s="64">
        <v>0</v>
      </c>
      <c r="DH142" s="64"/>
      <c r="DI142" s="103"/>
      <c r="DJ142" s="180"/>
      <c r="DK142" s="64"/>
      <c r="DL142" s="64"/>
      <c r="DM142" s="64"/>
      <c r="DN142" s="64"/>
      <c r="DO142" s="64"/>
      <c r="DP142" s="64"/>
      <c r="DQ142" s="64"/>
      <c r="DR142" s="64"/>
      <c r="DS142" s="64"/>
      <c r="DT142" s="64"/>
      <c r="DU142" s="64"/>
      <c r="DV142" s="64"/>
      <c r="DW142" s="64"/>
      <c r="DX142" s="64"/>
      <c r="DY142" s="64"/>
      <c r="DZ142" s="64"/>
      <c r="EA142" s="64"/>
      <c r="EB142" s="64"/>
      <c r="EC142" s="64"/>
      <c r="ED142" s="64"/>
      <c r="EE142" s="64"/>
      <c r="EF142" s="64"/>
      <c r="EG142" s="64"/>
      <c r="EH142" s="64"/>
      <c r="EI142" s="64"/>
      <c r="EJ142" s="64"/>
      <c r="EK142" s="64"/>
      <c r="EL142" s="64"/>
      <c r="EM142" s="64"/>
      <c r="EN142" s="64"/>
      <c r="EO142" s="64"/>
      <c r="EP142" s="64"/>
      <c r="EQ142" s="64"/>
      <c r="ER142" s="64"/>
      <c r="ES142" s="103"/>
      <c r="ET142" s="180"/>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103"/>
      <c r="GD142" s="180"/>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103"/>
    </row>
    <row r="143" spans="2:221" ht="18" customHeight="1" x14ac:dyDescent="0.2">
      <c r="B143" s="185" t="s">
        <v>462</v>
      </c>
      <c r="C143" s="186"/>
      <c r="D143" s="186"/>
      <c r="E143" s="186"/>
      <c r="F143" s="186"/>
      <c r="G143" s="186"/>
      <c r="H143" s="186"/>
      <c r="I143" s="186"/>
      <c r="J143" s="186"/>
      <c r="K143" s="186"/>
      <c r="L143" s="186"/>
      <c r="M143" s="186"/>
      <c r="N143" s="186"/>
      <c r="O143" s="186"/>
      <c r="P143" s="186"/>
      <c r="Q143" s="186"/>
      <c r="R143" s="186"/>
      <c r="S143" s="186"/>
      <c r="T143" s="186"/>
      <c r="U143" s="187"/>
      <c r="V143" s="188" t="s">
        <v>471</v>
      </c>
      <c r="W143" s="189"/>
      <c r="X143" s="189"/>
      <c r="Y143" s="189"/>
      <c r="Z143" s="189"/>
      <c r="AA143" s="190"/>
      <c r="AB143" s="191">
        <v>9.3659999999999993E-2</v>
      </c>
      <c r="AC143" s="192"/>
      <c r="AD143" s="192"/>
      <c r="AE143" s="192"/>
      <c r="AF143" s="193"/>
      <c r="AG143" s="69" t="s">
        <v>23</v>
      </c>
      <c r="AH143" s="70"/>
      <c r="AI143" s="70"/>
      <c r="AJ143" s="70"/>
      <c r="AK143" s="70"/>
      <c r="AL143" s="71">
        <f t="shared" si="3"/>
        <v>5</v>
      </c>
      <c r="AM143" s="72"/>
      <c r="AN143" s="72"/>
      <c r="AO143" s="73"/>
      <c r="AP143" s="194"/>
      <c r="AQ143" s="59"/>
      <c r="AR143" s="59"/>
      <c r="AS143" s="59"/>
      <c r="AT143" s="59"/>
      <c r="AU143" s="59"/>
      <c r="AV143" s="59">
        <v>1</v>
      </c>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102"/>
      <c r="BZ143" s="60">
        <v>0</v>
      </c>
      <c r="CA143" s="59"/>
      <c r="CB143" s="59"/>
      <c r="CC143" s="59">
        <v>1</v>
      </c>
      <c r="CD143" s="59"/>
      <c r="CE143" s="59"/>
      <c r="CF143" s="59">
        <v>0</v>
      </c>
      <c r="CG143" s="59"/>
      <c r="CH143" s="59"/>
      <c r="CI143" s="59">
        <v>0</v>
      </c>
      <c r="CJ143" s="59"/>
      <c r="CK143" s="59"/>
      <c r="CL143" s="59">
        <v>1</v>
      </c>
      <c r="CM143" s="59"/>
      <c r="CN143" s="59"/>
      <c r="CO143" s="59">
        <v>0</v>
      </c>
      <c r="CP143" s="59"/>
      <c r="CQ143" s="59"/>
      <c r="CR143" s="59">
        <v>0</v>
      </c>
      <c r="CS143" s="59"/>
      <c r="CT143" s="59"/>
      <c r="CU143" s="59">
        <v>1</v>
      </c>
      <c r="CV143" s="59"/>
      <c r="CW143" s="59"/>
      <c r="CX143" s="59">
        <v>0</v>
      </c>
      <c r="CY143" s="59"/>
      <c r="CZ143" s="59"/>
      <c r="DA143" s="59">
        <v>0</v>
      </c>
      <c r="DB143" s="59"/>
      <c r="DC143" s="59"/>
      <c r="DD143" s="59">
        <v>1</v>
      </c>
      <c r="DE143" s="59"/>
      <c r="DF143" s="59"/>
      <c r="DG143" s="59">
        <v>0</v>
      </c>
      <c r="DH143" s="59"/>
      <c r="DI143" s="59"/>
      <c r="DJ143" s="60"/>
      <c r="DK143" s="59"/>
      <c r="DL143" s="59"/>
      <c r="DM143" s="59"/>
      <c r="DN143" s="59"/>
      <c r="DO143" s="59"/>
      <c r="DP143" s="59"/>
      <c r="DQ143" s="59"/>
      <c r="DR143" s="59"/>
      <c r="DS143" s="59"/>
      <c r="DT143" s="59"/>
      <c r="DU143" s="59"/>
      <c r="DV143" s="59"/>
      <c r="DW143" s="59"/>
      <c r="DX143" s="59"/>
      <c r="DY143" s="59"/>
      <c r="DZ143" s="59"/>
      <c r="EA143" s="59"/>
      <c r="EB143" s="59"/>
      <c r="EC143" s="59"/>
      <c r="ED143" s="59"/>
      <c r="EE143" s="59"/>
      <c r="EF143" s="59"/>
      <c r="EG143" s="59"/>
      <c r="EH143" s="59"/>
      <c r="EI143" s="59"/>
      <c r="EJ143" s="59"/>
      <c r="EK143" s="59"/>
      <c r="EL143" s="59"/>
      <c r="EM143" s="59"/>
      <c r="EN143" s="59"/>
      <c r="EO143" s="59"/>
      <c r="EP143" s="59"/>
      <c r="EQ143" s="59"/>
      <c r="ER143" s="59"/>
      <c r="ES143" s="102"/>
      <c r="ET143" s="60"/>
      <c r="EU143" s="59"/>
      <c r="EV143" s="59"/>
      <c r="EW143" s="59"/>
      <c r="EX143" s="59"/>
      <c r="EY143" s="59"/>
      <c r="EZ143" s="59"/>
      <c r="FA143" s="59"/>
      <c r="FB143" s="59"/>
      <c r="FC143" s="59"/>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102"/>
      <c r="GD143" s="60"/>
      <c r="GE143" s="59"/>
      <c r="GF143" s="59"/>
      <c r="GG143" s="59"/>
      <c r="GH143" s="59"/>
      <c r="GI143" s="59"/>
      <c r="GJ143" s="59"/>
      <c r="GK143" s="59"/>
      <c r="GL143" s="59"/>
      <c r="GM143" s="59"/>
      <c r="GN143" s="59"/>
      <c r="GO143" s="59"/>
      <c r="GP143" s="59"/>
      <c r="GQ143" s="59"/>
      <c r="GR143" s="59"/>
      <c r="GS143" s="59"/>
      <c r="GT143" s="59"/>
      <c r="GU143" s="59"/>
      <c r="GV143" s="59"/>
      <c r="GW143" s="59"/>
      <c r="GX143" s="59"/>
      <c r="GY143" s="59"/>
      <c r="GZ143" s="59"/>
      <c r="HA143" s="59"/>
      <c r="HB143" s="59"/>
      <c r="HC143" s="59"/>
      <c r="HD143" s="59"/>
      <c r="HE143" s="59"/>
      <c r="HF143" s="59"/>
      <c r="HG143" s="59"/>
      <c r="HH143" s="59"/>
      <c r="HI143" s="59"/>
      <c r="HJ143" s="59"/>
      <c r="HK143" s="59"/>
      <c r="HL143" s="59"/>
      <c r="HM143" s="102"/>
    </row>
    <row r="144" spans="2:221" ht="18" customHeight="1" x14ac:dyDescent="0.2">
      <c r="B144" s="135"/>
      <c r="C144" s="136"/>
      <c r="D144" s="136"/>
      <c r="E144" s="136"/>
      <c r="F144" s="136"/>
      <c r="G144" s="136"/>
      <c r="H144" s="136"/>
      <c r="I144" s="136"/>
      <c r="J144" s="136"/>
      <c r="K144" s="136"/>
      <c r="L144" s="136"/>
      <c r="M144" s="136"/>
      <c r="N144" s="136"/>
      <c r="O144" s="136"/>
      <c r="P144" s="136"/>
      <c r="Q144" s="136"/>
      <c r="R144" s="136"/>
      <c r="S144" s="136"/>
      <c r="T144" s="136"/>
      <c r="U144" s="137"/>
      <c r="V144" s="141"/>
      <c r="W144" s="142"/>
      <c r="X144" s="142"/>
      <c r="Y144" s="142"/>
      <c r="Z144" s="142"/>
      <c r="AA144" s="143"/>
      <c r="AB144" s="147"/>
      <c r="AC144" s="148"/>
      <c r="AD144" s="148"/>
      <c r="AE144" s="148"/>
      <c r="AF144" s="149"/>
      <c r="AG144" s="69" t="s">
        <v>24</v>
      </c>
      <c r="AH144" s="70"/>
      <c r="AI144" s="70"/>
      <c r="AJ144" s="70"/>
      <c r="AK144" s="70"/>
      <c r="AL144" s="71">
        <f t="shared" si="3"/>
        <v>5</v>
      </c>
      <c r="AM144" s="72"/>
      <c r="AN144" s="72"/>
      <c r="AO144" s="73"/>
      <c r="AP144" s="74"/>
      <c r="AQ144" s="59"/>
      <c r="AR144" s="59"/>
      <c r="AS144" s="59"/>
      <c r="AT144" s="59"/>
      <c r="AU144" s="59"/>
      <c r="AV144" s="59">
        <v>1</v>
      </c>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102"/>
      <c r="BZ144" s="60">
        <v>0</v>
      </c>
      <c r="CA144" s="59"/>
      <c r="CB144" s="59"/>
      <c r="CC144" s="59">
        <v>1</v>
      </c>
      <c r="CD144" s="59"/>
      <c r="CE144" s="59"/>
      <c r="CF144" s="59">
        <v>0</v>
      </c>
      <c r="CG144" s="59"/>
      <c r="CH144" s="59"/>
      <c r="CI144" s="59">
        <v>0</v>
      </c>
      <c r="CJ144" s="59"/>
      <c r="CK144" s="59"/>
      <c r="CL144" s="59">
        <v>1</v>
      </c>
      <c r="CM144" s="59"/>
      <c r="CN144" s="59"/>
      <c r="CO144" s="59">
        <v>0</v>
      </c>
      <c r="CP144" s="59"/>
      <c r="CQ144" s="59"/>
      <c r="CR144" s="59">
        <v>0</v>
      </c>
      <c r="CS144" s="59"/>
      <c r="CT144" s="59"/>
      <c r="CU144" s="59">
        <v>0</v>
      </c>
      <c r="CV144" s="59"/>
      <c r="CW144" s="59"/>
      <c r="CX144" s="59">
        <v>1</v>
      </c>
      <c r="CY144" s="59"/>
      <c r="CZ144" s="59"/>
      <c r="DA144" s="59">
        <v>0</v>
      </c>
      <c r="DB144" s="59"/>
      <c r="DC144" s="59"/>
      <c r="DD144" s="59">
        <v>0</v>
      </c>
      <c r="DE144" s="59"/>
      <c r="DF144" s="59"/>
      <c r="DG144" s="59">
        <v>1</v>
      </c>
      <c r="DH144" s="59"/>
      <c r="DI144" s="102"/>
      <c r="DJ144" s="60"/>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102"/>
      <c r="ET144" s="60"/>
      <c r="EU144" s="59"/>
      <c r="EV144" s="59"/>
      <c r="EW144" s="59"/>
      <c r="EX144" s="59"/>
      <c r="EY144" s="59"/>
      <c r="EZ144" s="59"/>
      <c r="FA144" s="59"/>
      <c r="FB144" s="59"/>
      <c r="FC144" s="59"/>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102"/>
      <c r="GD144" s="60"/>
      <c r="GE144" s="59"/>
      <c r="GF144" s="59"/>
      <c r="GG144" s="59"/>
      <c r="GH144" s="59"/>
      <c r="GI144" s="59"/>
      <c r="GJ144" s="59"/>
      <c r="GK144" s="59"/>
      <c r="GL144" s="59"/>
      <c r="GM144" s="59"/>
      <c r="GN144" s="59"/>
      <c r="GO144" s="59"/>
      <c r="GP144" s="59"/>
      <c r="GQ144" s="59"/>
      <c r="GR144" s="59"/>
      <c r="GS144" s="59"/>
      <c r="GT144" s="59"/>
      <c r="GU144" s="59"/>
      <c r="GV144" s="59"/>
      <c r="GW144" s="59"/>
      <c r="GX144" s="59"/>
      <c r="GY144" s="59"/>
      <c r="GZ144" s="59"/>
      <c r="HA144" s="59"/>
      <c r="HB144" s="59"/>
      <c r="HC144" s="59"/>
      <c r="HD144" s="59"/>
      <c r="HE144" s="59"/>
      <c r="HF144" s="59"/>
      <c r="HG144" s="59"/>
      <c r="HH144" s="59"/>
      <c r="HI144" s="59"/>
      <c r="HJ144" s="59"/>
      <c r="HK144" s="59"/>
      <c r="HL144" s="59"/>
      <c r="HM144" s="102"/>
    </row>
    <row r="145" spans="2:221" ht="18" customHeight="1" x14ac:dyDescent="0.2">
      <c r="B145" s="161" t="s">
        <v>463</v>
      </c>
      <c r="C145" s="162"/>
      <c r="D145" s="162"/>
      <c r="E145" s="162"/>
      <c r="F145" s="162"/>
      <c r="G145" s="162"/>
      <c r="H145" s="162"/>
      <c r="I145" s="162"/>
      <c r="J145" s="162"/>
      <c r="K145" s="162"/>
      <c r="L145" s="162"/>
      <c r="M145" s="162"/>
      <c r="N145" s="162"/>
      <c r="O145" s="162"/>
      <c r="P145" s="162"/>
      <c r="Q145" s="162"/>
      <c r="R145" s="162"/>
      <c r="S145" s="162"/>
      <c r="T145" s="162"/>
      <c r="U145" s="163"/>
      <c r="V145" s="167" t="s">
        <v>472</v>
      </c>
      <c r="W145" s="168"/>
      <c r="X145" s="168"/>
      <c r="Y145" s="168"/>
      <c r="Z145" s="168"/>
      <c r="AA145" s="169"/>
      <c r="AB145" s="173">
        <v>9.7999999999999997E-3</v>
      </c>
      <c r="AC145" s="174"/>
      <c r="AD145" s="174"/>
      <c r="AE145" s="174"/>
      <c r="AF145" s="175"/>
      <c r="AG145" s="91" t="s">
        <v>23</v>
      </c>
      <c r="AH145" s="92"/>
      <c r="AI145" s="92"/>
      <c r="AJ145" s="92"/>
      <c r="AK145" s="92"/>
      <c r="AL145" s="93">
        <f t="shared" si="3"/>
        <v>8</v>
      </c>
      <c r="AM145" s="94"/>
      <c r="AN145" s="94"/>
      <c r="AO145" s="95"/>
      <c r="AP145" s="179"/>
      <c r="AQ145" s="64"/>
      <c r="AR145" s="64"/>
      <c r="AS145" s="64"/>
      <c r="AT145" s="64"/>
      <c r="AU145" s="64"/>
      <c r="AV145" s="64">
        <v>1</v>
      </c>
      <c r="AW145" s="64"/>
      <c r="AX145" s="64"/>
      <c r="AY145" s="64"/>
      <c r="AZ145" s="64"/>
      <c r="BA145" s="64"/>
      <c r="BB145" s="64"/>
      <c r="BC145" s="64"/>
      <c r="BD145" s="64"/>
      <c r="BE145" s="64">
        <v>1</v>
      </c>
      <c r="BF145" s="64"/>
      <c r="BG145" s="64"/>
      <c r="BH145" s="64"/>
      <c r="BI145" s="64"/>
      <c r="BJ145" s="64"/>
      <c r="BK145" s="64"/>
      <c r="BL145" s="64"/>
      <c r="BM145" s="64"/>
      <c r="BN145" s="64">
        <v>1</v>
      </c>
      <c r="BO145" s="64"/>
      <c r="BP145" s="64"/>
      <c r="BQ145" s="64"/>
      <c r="BR145" s="64"/>
      <c r="BS145" s="64"/>
      <c r="BT145" s="64"/>
      <c r="BU145" s="64"/>
      <c r="BV145" s="64"/>
      <c r="BW145" s="64">
        <v>1</v>
      </c>
      <c r="BX145" s="64"/>
      <c r="BY145" s="103"/>
      <c r="BZ145" s="180">
        <v>0</v>
      </c>
      <c r="CA145" s="64"/>
      <c r="CB145" s="64"/>
      <c r="CC145" s="64">
        <v>1</v>
      </c>
      <c r="CD145" s="64"/>
      <c r="CE145" s="64"/>
      <c r="CF145" s="64">
        <v>0</v>
      </c>
      <c r="CG145" s="64"/>
      <c r="CH145" s="64"/>
      <c r="CI145" s="64">
        <v>0</v>
      </c>
      <c r="CJ145" s="64"/>
      <c r="CK145" s="64"/>
      <c r="CL145" s="64">
        <v>1</v>
      </c>
      <c r="CM145" s="64"/>
      <c r="CN145" s="64"/>
      <c r="CO145" s="64">
        <v>0</v>
      </c>
      <c r="CP145" s="64"/>
      <c r="CQ145" s="64"/>
      <c r="CR145" s="64">
        <v>0</v>
      </c>
      <c r="CS145" s="64"/>
      <c r="CT145" s="64"/>
      <c r="CU145" s="64">
        <v>1</v>
      </c>
      <c r="CV145" s="64"/>
      <c r="CW145" s="64"/>
      <c r="CX145" s="64">
        <v>0</v>
      </c>
      <c r="CY145" s="64"/>
      <c r="CZ145" s="64"/>
      <c r="DA145" s="64">
        <v>0</v>
      </c>
      <c r="DB145" s="64"/>
      <c r="DC145" s="64"/>
      <c r="DD145" s="64">
        <v>1</v>
      </c>
      <c r="DE145" s="64"/>
      <c r="DF145" s="64"/>
      <c r="DG145" s="64">
        <v>0</v>
      </c>
      <c r="DH145" s="64"/>
      <c r="DI145" s="64"/>
      <c r="DJ145" s="180"/>
      <c r="DK145" s="64"/>
      <c r="DL145" s="64"/>
      <c r="DM145" s="64"/>
      <c r="DN145" s="64"/>
      <c r="DO145" s="64"/>
      <c r="DP145" s="64"/>
      <c r="DQ145" s="64"/>
      <c r="DR145" s="64"/>
      <c r="DS145" s="64"/>
      <c r="DT145" s="64"/>
      <c r="DU145" s="64"/>
      <c r="DV145" s="64"/>
      <c r="DW145" s="64"/>
      <c r="DX145" s="64"/>
      <c r="DY145" s="64"/>
      <c r="DZ145" s="64"/>
      <c r="EA145" s="64"/>
      <c r="EB145" s="64"/>
      <c r="EC145" s="64"/>
      <c r="ED145" s="64"/>
      <c r="EE145" s="64"/>
      <c r="EF145" s="64"/>
      <c r="EG145" s="64"/>
      <c r="EH145" s="64"/>
      <c r="EI145" s="64"/>
      <c r="EJ145" s="64"/>
      <c r="EK145" s="64"/>
      <c r="EL145" s="64"/>
      <c r="EM145" s="64"/>
      <c r="EN145" s="64"/>
      <c r="EO145" s="64"/>
      <c r="EP145" s="64"/>
      <c r="EQ145" s="64"/>
      <c r="ER145" s="64"/>
      <c r="ES145" s="103"/>
      <c r="ET145" s="180"/>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103"/>
      <c r="GD145" s="180"/>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103"/>
    </row>
    <row r="146" spans="2:221" ht="18" customHeight="1" x14ac:dyDescent="0.2">
      <c r="B146" s="164"/>
      <c r="C146" s="165"/>
      <c r="D146" s="165"/>
      <c r="E146" s="165"/>
      <c r="F146" s="165"/>
      <c r="G146" s="165"/>
      <c r="H146" s="165"/>
      <c r="I146" s="165"/>
      <c r="J146" s="165"/>
      <c r="K146" s="165"/>
      <c r="L146" s="165"/>
      <c r="M146" s="165"/>
      <c r="N146" s="165"/>
      <c r="O146" s="165"/>
      <c r="P146" s="165"/>
      <c r="Q146" s="165"/>
      <c r="R146" s="165"/>
      <c r="S146" s="165"/>
      <c r="T146" s="165"/>
      <c r="U146" s="166"/>
      <c r="V146" s="170"/>
      <c r="W146" s="171"/>
      <c r="X146" s="171"/>
      <c r="Y146" s="171"/>
      <c r="Z146" s="171"/>
      <c r="AA146" s="172"/>
      <c r="AB146" s="176"/>
      <c r="AC146" s="177"/>
      <c r="AD146" s="177"/>
      <c r="AE146" s="177"/>
      <c r="AF146" s="178"/>
      <c r="AG146" s="91" t="s">
        <v>24</v>
      </c>
      <c r="AH146" s="92"/>
      <c r="AI146" s="92"/>
      <c r="AJ146" s="92"/>
      <c r="AK146" s="92"/>
      <c r="AL146" s="93">
        <f t="shared" si="3"/>
        <v>8</v>
      </c>
      <c r="AM146" s="94"/>
      <c r="AN146" s="94"/>
      <c r="AO146" s="95"/>
      <c r="AP146" s="96"/>
      <c r="AQ146" s="64"/>
      <c r="AR146" s="64"/>
      <c r="AS146" s="64"/>
      <c r="AT146" s="64"/>
      <c r="AU146" s="64"/>
      <c r="AV146" s="64">
        <v>1</v>
      </c>
      <c r="AW146" s="64"/>
      <c r="AX146" s="64"/>
      <c r="AY146" s="64"/>
      <c r="AZ146" s="64"/>
      <c r="BA146" s="64"/>
      <c r="BB146" s="64"/>
      <c r="BC146" s="64"/>
      <c r="BD146" s="64"/>
      <c r="BE146" s="64">
        <v>1</v>
      </c>
      <c r="BF146" s="64"/>
      <c r="BG146" s="64"/>
      <c r="BH146" s="64"/>
      <c r="BI146" s="64"/>
      <c r="BJ146" s="64"/>
      <c r="BK146" s="64"/>
      <c r="BL146" s="64"/>
      <c r="BM146" s="64"/>
      <c r="BN146" s="64">
        <v>1</v>
      </c>
      <c r="BO146" s="64"/>
      <c r="BP146" s="64"/>
      <c r="BQ146" s="64"/>
      <c r="BR146" s="64"/>
      <c r="BS146" s="64"/>
      <c r="BT146" s="64"/>
      <c r="BU146" s="64"/>
      <c r="BV146" s="64"/>
      <c r="BW146" s="64">
        <v>1</v>
      </c>
      <c r="BX146" s="64"/>
      <c r="BY146" s="103"/>
      <c r="BZ146" s="180">
        <v>0</v>
      </c>
      <c r="CA146" s="64"/>
      <c r="CB146" s="64"/>
      <c r="CC146" s="64">
        <v>1</v>
      </c>
      <c r="CD146" s="64"/>
      <c r="CE146" s="64"/>
      <c r="CF146" s="64">
        <v>0</v>
      </c>
      <c r="CG146" s="64"/>
      <c r="CH146" s="64"/>
      <c r="CI146" s="64">
        <v>0</v>
      </c>
      <c r="CJ146" s="64"/>
      <c r="CK146" s="64"/>
      <c r="CL146" s="64">
        <v>1</v>
      </c>
      <c r="CM146" s="64"/>
      <c r="CN146" s="64"/>
      <c r="CO146" s="64">
        <v>0</v>
      </c>
      <c r="CP146" s="64"/>
      <c r="CQ146" s="64"/>
      <c r="CR146" s="64">
        <v>0</v>
      </c>
      <c r="CS146" s="64"/>
      <c r="CT146" s="64"/>
      <c r="CU146" s="64">
        <v>1</v>
      </c>
      <c r="CV146" s="64"/>
      <c r="CW146" s="64"/>
      <c r="CX146" s="64">
        <v>0</v>
      </c>
      <c r="CY146" s="64"/>
      <c r="CZ146" s="64"/>
      <c r="DA146" s="64">
        <v>0</v>
      </c>
      <c r="DB146" s="64"/>
      <c r="DC146" s="64"/>
      <c r="DD146" s="64">
        <v>1</v>
      </c>
      <c r="DE146" s="64"/>
      <c r="DF146" s="64"/>
      <c r="DG146" s="64">
        <v>0</v>
      </c>
      <c r="DH146" s="64"/>
      <c r="DI146" s="103"/>
      <c r="DJ146" s="180"/>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103"/>
      <c r="ET146" s="180"/>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103"/>
      <c r="GD146" s="180"/>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103"/>
    </row>
    <row r="147" spans="2:221" ht="18" customHeight="1" x14ac:dyDescent="0.2">
      <c r="B147" s="185" t="s">
        <v>464</v>
      </c>
      <c r="C147" s="186"/>
      <c r="D147" s="186"/>
      <c r="E147" s="186"/>
      <c r="F147" s="186"/>
      <c r="G147" s="186"/>
      <c r="H147" s="186"/>
      <c r="I147" s="186"/>
      <c r="J147" s="186"/>
      <c r="K147" s="186"/>
      <c r="L147" s="186"/>
      <c r="M147" s="186"/>
      <c r="N147" s="186"/>
      <c r="O147" s="186"/>
      <c r="P147" s="186"/>
      <c r="Q147" s="186"/>
      <c r="R147" s="186"/>
      <c r="S147" s="186"/>
      <c r="T147" s="186"/>
      <c r="U147" s="187"/>
      <c r="V147" s="188" t="s">
        <v>473</v>
      </c>
      <c r="W147" s="189"/>
      <c r="X147" s="189"/>
      <c r="Y147" s="189"/>
      <c r="Z147" s="189"/>
      <c r="AA147" s="190"/>
      <c r="AB147" s="191">
        <v>0.47850999999999999</v>
      </c>
      <c r="AC147" s="192"/>
      <c r="AD147" s="192"/>
      <c r="AE147" s="192"/>
      <c r="AF147" s="193"/>
      <c r="AG147" s="69" t="s">
        <v>23</v>
      </c>
      <c r="AH147" s="70"/>
      <c r="AI147" s="70"/>
      <c r="AJ147" s="70"/>
      <c r="AK147" s="70"/>
      <c r="AL147" s="71">
        <f t="shared" si="3"/>
        <v>2</v>
      </c>
      <c r="AM147" s="72"/>
      <c r="AN147" s="72"/>
      <c r="AO147" s="73"/>
      <c r="AP147" s="194"/>
      <c r="AQ147" s="59"/>
      <c r="AR147" s="59"/>
      <c r="AS147" s="59"/>
      <c r="AT147" s="59"/>
      <c r="AU147" s="59"/>
      <c r="AV147" s="59"/>
      <c r="AW147" s="59"/>
      <c r="AX147" s="59"/>
      <c r="AY147" s="447">
        <v>1</v>
      </c>
      <c r="AZ147" s="373"/>
      <c r="BA147" s="373"/>
      <c r="BB147" s="373"/>
      <c r="BC147" s="373"/>
      <c r="BD147" s="373"/>
      <c r="BE147" s="373"/>
      <c r="BF147" s="373"/>
      <c r="BG147" s="373"/>
      <c r="BH147" s="373"/>
      <c r="BI147" s="373"/>
      <c r="BJ147" s="373"/>
      <c r="BK147" s="373"/>
      <c r="BL147" s="373"/>
      <c r="BM147" s="373"/>
      <c r="BN147" s="373"/>
      <c r="BO147" s="373"/>
      <c r="BP147" s="373"/>
      <c r="BQ147" s="373"/>
      <c r="BR147" s="373"/>
      <c r="BS147" s="373"/>
      <c r="BT147" s="373"/>
      <c r="BU147" s="373"/>
      <c r="BV147" s="373"/>
      <c r="BW147" s="373"/>
      <c r="BX147" s="373"/>
      <c r="BY147" s="374"/>
      <c r="BZ147" s="372">
        <v>1</v>
      </c>
      <c r="CA147" s="373"/>
      <c r="CB147" s="373"/>
      <c r="CC147" s="373"/>
      <c r="CD147" s="373"/>
      <c r="CE147" s="373"/>
      <c r="CF147" s="373"/>
      <c r="CG147" s="373"/>
      <c r="CH147" s="373"/>
      <c r="CI147" s="373"/>
      <c r="CJ147" s="373"/>
      <c r="CK147" s="373"/>
      <c r="CL147" s="373"/>
      <c r="CM147" s="373"/>
      <c r="CN147" s="373"/>
      <c r="CO147" s="373"/>
      <c r="CP147" s="373"/>
      <c r="CQ147" s="373"/>
      <c r="CR147" s="373"/>
      <c r="CS147" s="373"/>
      <c r="CT147" s="373"/>
      <c r="CU147" s="373"/>
      <c r="CV147" s="373"/>
      <c r="CW147" s="373"/>
      <c r="CX147" s="373"/>
      <c r="CY147" s="373"/>
      <c r="CZ147" s="373"/>
      <c r="DA147" s="373"/>
      <c r="DB147" s="373"/>
      <c r="DC147" s="373"/>
      <c r="DD147" s="373"/>
      <c r="DE147" s="373"/>
      <c r="DF147" s="373"/>
      <c r="DG147" s="373"/>
      <c r="DH147" s="373"/>
      <c r="DI147" s="374"/>
      <c r="DJ147" s="60"/>
      <c r="DK147" s="59"/>
      <c r="DL147" s="59"/>
      <c r="DM147" s="59"/>
      <c r="DN147" s="59"/>
      <c r="DO147" s="59"/>
      <c r="DP147" s="59"/>
      <c r="DQ147" s="59"/>
      <c r="DR147" s="59"/>
      <c r="DS147" s="59"/>
      <c r="DT147" s="59"/>
      <c r="DU147" s="59"/>
      <c r="DV147" s="59"/>
      <c r="DW147" s="59"/>
      <c r="DX147" s="59"/>
      <c r="DY147" s="59"/>
      <c r="DZ147" s="59"/>
      <c r="EA147" s="59"/>
      <c r="EB147" s="59"/>
      <c r="EC147" s="59"/>
      <c r="ED147" s="59"/>
      <c r="EE147" s="59"/>
      <c r="EF147" s="59"/>
      <c r="EG147" s="59"/>
      <c r="EH147" s="59"/>
      <c r="EI147" s="59"/>
      <c r="EJ147" s="59"/>
      <c r="EK147" s="59"/>
      <c r="EL147" s="59"/>
      <c r="EM147" s="59"/>
      <c r="EN147" s="59"/>
      <c r="EO147" s="59"/>
      <c r="EP147" s="59"/>
      <c r="EQ147" s="59"/>
      <c r="ER147" s="59"/>
      <c r="ES147" s="102"/>
      <c r="ET147" s="60"/>
      <c r="EU147" s="59"/>
      <c r="EV147" s="59"/>
      <c r="EW147" s="59"/>
      <c r="EX147" s="59"/>
      <c r="EY147" s="59"/>
      <c r="EZ147" s="59"/>
      <c r="FA147" s="59"/>
      <c r="FB147" s="59"/>
      <c r="FC147" s="59"/>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102"/>
      <c r="GD147" s="60"/>
      <c r="GE147" s="59"/>
      <c r="GF147" s="59"/>
      <c r="GG147" s="59"/>
      <c r="GH147" s="59"/>
      <c r="GI147" s="59"/>
      <c r="GJ147" s="59"/>
      <c r="GK147" s="59"/>
      <c r="GL147" s="59"/>
      <c r="GM147" s="59"/>
      <c r="GN147" s="59"/>
      <c r="GO147" s="59"/>
      <c r="GP147" s="59"/>
      <c r="GQ147" s="59"/>
      <c r="GR147" s="59"/>
      <c r="GS147" s="59"/>
      <c r="GT147" s="59"/>
      <c r="GU147" s="59"/>
      <c r="GV147" s="59"/>
      <c r="GW147" s="59"/>
      <c r="GX147" s="59"/>
      <c r="GY147" s="59"/>
      <c r="GZ147" s="59"/>
      <c r="HA147" s="59"/>
      <c r="HB147" s="59"/>
      <c r="HC147" s="59"/>
      <c r="HD147" s="59"/>
      <c r="HE147" s="59"/>
      <c r="HF147" s="59"/>
      <c r="HG147" s="59"/>
      <c r="HH147" s="59"/>
      <c r="HI147" s="59"/>
      <c r="HJ147" s="59"/>
      <c r="HK147" s="59"/>
      <c r="HL147" s="59"/>
      <c r="HM147" s="102"/>
    </row>
    <row r="148" spans="2:221" ht="18" customHeight="1" x14ac:dyDescent="0.2">
      <c r="B148" s="135"/>
      <c r="C148" s="136"/>
      <c r="D148" s="136"/>
      <c r="E148" s="136"/>
      <c r="F148" s="136"/>
      <c r="G148" s="136"/>
      <c r="H148" s="136"/>
      <c r="I148" s="136"/>
      <c r="J148" s="136"/>
      <c r="K148" s="136"/>
      <c r="L148" s="136"/>
      <c r="M148" s="136"/>
      <c r="N148" s="136"/>
      <c r="O148" s="136"/>
      <c r="P148" s="136"/>
      <c r="Q148" s="136"/>
      <c r="R148" s="136"/>
      <c r="S148" s="136"/>
      <c r="T148" s="136"/>
      <c r="U148" s="137"/>
      <c r="V148" s="141"/>
      <c r="W148" s="142"/>
      <c r="X148" s="142"/>
      <c r="Y148" s="142"/>
      <c r="Z148" s="142"/>
      <c r="AA148" s="143"/>
      <c r="AB148" s="147"/>
      <c r="AC148" s="148"/>
      <c r="AD148" s="148"/>
      <c r="AE148" s="148"/>
      <c r="AF148" s="149"/>
      <c r="AG148" s="69" t="s">
        <v>24</v>
      </c>
      <c r="AH148" s="70"/>
      <c r="AI148" s="70"/>
      <c r="AJ148" s="70"/>
      <c r="AK148" s="70"/>
      <c r="AL148" s="71">
        <f t="shared" si="3"/>
        <v>1.6739999999999999</v>
      </c>
      <c r="AM148" s="72"/>
      <c r="AN148" s="72"/>
      <c r="AO148" s="73"/>
      <c r="AP148" s="74"/>
      <c r="AQ148" s="59"/>
      <c r="AR148" s="59"/>
      <c r="AS148" s="59"/>
      <c r="AT148" s="59"/>
      <c r="AU148" s="59"/>
      <c r="AV148" s="59"/>
      <c r="AW148" s="59"/>
      <c r="AX148" s="59"/>
      <c r="AY148" s="447">
        <v>0.80400000000000005</v>
      </c>
      <c r="AZ148" s="373"/>
      <c r="BA148" s="373"/>
      <c r="BB148" s="373"/>
      <c r="BC148" s="373"/>
      <c r="BD148" s="373"/>
      <c r="BE148" s="373"/>
      <c r="BF148" s="373"/>
      <c r="BG148" s="373"/>
      <c r="BH148" s="373"/>
      <c r="BI148" s="373"/>
      <c r="BJ148" s="373"/>
      <c r="BK148" s="373"/>
      <c r="BL148" s="373"/>
      <c r="BM148" s="373"/>
      <c r="BN148" s="373"/>
      <c r="BO148" s="373"/>
      <c r="BP148" s="373"/>
      <c r="BQ148" s="373"/>
      <c r="BR148" s="373"/>
      <c r="BS148" s="373"/>
      <c r="BT148" s="373"/>
      <c r="BU148" s="373"/>
      <c r="BV148" s="373"/>
      <c r="BW148" s="373"/>
      <c r="BX148" s="373"/>
      <c r="BY148" s="374"/>
      <c r="BZ148" s="372">
        <v>0.87</v>
      </c>
      <c r="CA148" s="373"/>
      <c r="CB148" s="373"/>
      <c r="CC148" s="373"/>
      <c r="CD148" s="373"/>
      <c r="CE148" s="373"/>
      <c r="CF148" s="373"/>
      <c r="CG148" s="373"/>
      <c r="CH148" s="373"/>
      <c r="CI148" s="373"/>
      <c r="CJ148" s="373"/>
      <c r="CK148" s="373"/>
      <c r="CL148" s="373"/>
      <c r="CM148" s="373"/>
      <c r="CN148" s="373"/>
      <c r="CO148" s="373"/>
      <c r="CP148" s="373"/>
      <c r="CQ148" s="373"/>
      <c r="CR148" s="373"/>
      <c r="CS148" s="373"/>
      <c r="CT148" s="373"/>
      <c r="CU148" s="373"/>
      <c r="CV148" s="373"/>
      <c r="CW148" s="373"/>
      <c r="CX148" s="373"/>
      <c r="CY148" s="373"/>
      <c r="CZ148" s="373"/>
      <c r="DA148" s="373"/>
      <c r="DB148" s="373"/>
      <c r="DC148" s="373"/>
      <c r="DD148" s="373"/>
      <c r="DE148" s="373"/>
      <c r="DF148" s="373"/>
      <c r="DG148" s="373"/>
      <c r="DH148" s="373"/>
      <c r="DI148" s="374"/>
      <c r="DJ148" s="60"/>
      <c r="DK148" s="59"/>
      <c r="DL148" s="59"/>
      <c r="DM148" s="59"/>
      <c r="DN148" s="59"/>
      <c r="DO148" s="59"/>
      <c r="DP148" s="59"/>
      <c r="DQ148" s="59"/>
      <c r="DR148" s="59"/>
      <c r="DS148" s="59"/>
      <c r="DT148" s="59"/>
      <c r="DU148" s="59"/>
      <c r="DV148" s="59"/>
      <c r="DW148" s="59"/>
      <c r="DX148" s="59"/>
      <c r="DY148" s="59"/>
      <c r="DZ148" s="59"/>
      <c r="EA148" s="59"/>
      <c r="EB148" s="59"/>
      <c r="EC148" s="59"/>
      <c r="ED148" s="59"/>
      <c r="EE148" s="59"/>
      <c r="EF148" s="59"/>
      <c r="EG148" s="59"/>
      <c r="EH148" s="59"/>
      <c r="EI148" s="59"/>
      <c r="EJ148" s="59"/>
      <c r="EK148" s="59"/>
      <c r="EL148" s="59"/>
      <c r="EM148" s="59"/>
      <c r="EN148" s="59"/>
      <c r="EO148" s="59"/>
      <c r="EP148" s="59"/>
      <c r="EQ148" s="59"/>
      <c r="ER148" s="59"/>
      <c r="ES148" s="102"/>
      <c r="ET148" s="60"/>
      <c r="EU148" s="59"/>
      <c r="EV148" s="59"/>
      <c r="EW148" s="59"/>
      <c r="EX148" s="59"/>
      <c r="EY148" s="59"/>
      <c r="EZ148" s="59"/>
      <c r="FA148" s="59"/>
      <c r="FB148" s="59"/>
      <c r="FC148" s="59"/>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102"/>
      <c r="GD148" s="60"/>
      <c r="GE148" s="59"/>
      <c r="GF148" s="59"/>
      <c r="GG148" s="59"/>
      <c r="GH148" s="59"/>
      <c r="GI148" s="59"/>
      <c r="GJ148" s="59"/>
      <c r="GK148" s="59"/>
      <c r="GL148" s="59"/>
      <c r="GM148" s="59"/>
      <c r="GN148" s="59"/>
      <c r="GO148" s="59"/>
      <c r="GP148" s="59"/>
      <c r="GQ148" s="59"/>
      <c r="GR148" s="59"/>
      <c r="GS148" s="59"/>
      <c r="GT148" s="59"/>
      <c r="GU148" s="59"/>
      <c r="GV148" s="59"/>
      <c r="GW148" s="59"/>
      <c r="GX148" s="59"/>
      <c r="GY148" s="59"/>
      <c r="GZ148" s="59"/>
      <c r="HA148" s="59"/>
      <c r="HB148" s="59"/>
      <c r="HC148" s="59"/>
      <c r="HD148" s="59"/>
      <c r="HE148" s="59"/>
      <c r="HF148" s="59"/>
      <c r="HG148" s="59"/>
      <c r="HH148" s="59"/>
      <c r="HI148" s="59"/>
      <c r="HJ148" s="59"/>
      <c r="HK148" s="59"/>
      <c r="HL148" s="59"/>
      <c r="HM148" s="102"/>
    </row>
    <row r="149" spans="2:221" ht="18" customHeight="1" x14ac:dyDescent="0.2">
      <c r="B149" s="161" t="s">
        <v>465</v>
      </c>
      <c r="C149" s="162"/>
      <c r="D149" s="162"/>
      <c r="E149" s="162"/>
      <c r="F149" s="162"/>
      <c r="G149" s="162"/>
      <c r="H149" s="162"/>
      <c r="I149" s="162"/>
      <c r="J149" s="162"/>
      <c r="K149" s="162"/>
      <c r="L149" s="162"/>
      <c r="M149" s="162"/>
      <c r="N149" s="162"/>
      <c r="O149" s="162"/>
      <c r="P149" s="162"/>
      <c r="Q149" s="162"/>
      <c r="R149" s="162"/>
      <c r="S149" s="162"/>
      <c r="T149" s="162"/>
      <c r="U149" s="163"/>
      <c r="V149" s="167" t="s">
        <v>474</v>
      </c>
      <c r="W149" s="168"/>
      <c r="X149" s="168"/>
      <c r="Y149" s="168"/>
      <c r="Z149" s="168"/>
      <c r="AA149" s="169"/>
      <c r="AB149" s="173">
        <v>9.9500000000000005E-3</v>
      </c>
      <c r="AC149" s="174"/>
      <c r="AD149" s="174"/>
      <c r="AE149" s="174"/>
      <c r="AF149" s="175"/>
      <c r="AG149" s="91" t="s">
        <v>23</v>
      </c>
      <c r="AH149" s="92"/>
      <c r="AI149" s="92"/>
      <c r="AJ149" s="92"/>
      <c r="AK149" s="92"/>
      <c r="AL149" s="93">
        <f t="shared" si="3"/>
        <v>8</v>
      </c>
      <c r="AM149" s="94"/>
      <c r="AN149" s="94"/>
      <c r="AO149" s="95"/>
      <c r="AP149" s="179"/>
      <c r="AQ149" s="64"/>
      <c r="AR149" s="64"/>
      <c r="AS149" s="64"/>
      <c r="AT149" s="64"/>
      <c r="AU149" s="64"/>
      <c r="AV149" s="64"/>
      <c r="AW149" s="64"/>
      <c r="AX149" s="64"/>
      <c r="AY149" s="64">
        <v>1</v>
      </c>
      <c r="AZ149" s="64"/>
      <c r="BA149" s="64"/>
      <c r="BB149" s="64"/>
      <c r="BC149" s="64"/>
      <c r="BD149" s="64"/>
      <c r="BE149" s="64">
        <v>1</v>
      </c>
      <c r="BF149" s="64"/>
      <c r="BG149" s="64"/>
      <c r="BH149" s="64"/>
      <c r="BI149" s="64"/>
      <c r="BJ149" s="64"/>
      <c r="BK149" s="64">
        <v>1</v>
      </c>
      <c r="BL149" s="64"/>
      <c r="BM149" s="64"/>
      <c r="BN149" s="64"/>
      <c r="BO149" s="64"/>
      <c r="BP149" s="64"/>
      <c r="BQ149" s="64">
        <v>1</v>
      </c>
      <c r="BR149" s="64"/>
      <c r="BS149" s="64"/>
      <c r="BT149" s="64"/>
      <c r="BU149" s="64"/>
      <c r="BV149" s="64"/>
      <c r="BW149" s="64">
        <v>1</v>
      </c>
      <c r="BX149" s="64"/>
      <c r="BY149" s="103"/>
      <c r="BZ149" s="180">
        <v>0</v>
      </c>
      <c r="CA149" s="64"/>
      <c r="CB149" s="64"/>
      <c r="CC149" s="64">
        <v>0</v>
      </c>
      <c r="CD149" s="64"/>
      <c r="CE149" s="64"/>
      <c r="CF149" s="64">
        <v>0</v>
      </c>
      <c r="CG149" s="64"/>
      <c r="CH149" s="64"/>
      <c r="CI149" s="64">
        <v>0</v>
      </c>
      <c r="CJ149" s="64"/>
      <c r="CK149" s="64"/>
      <c r="CL149" s="64">
        <v>1</v>
      </c>
      <c r="CM149" s="64"/>
      <c r="CN149" s="64"/>
      <c r="CO149" s="64">
        <v>0</v>
      </c>
      <c r="CP149" s="64"/>
      <c r="CQ149" s="64"/>
      <c r="CR149" s="64">
        <v>1</v>
      </c>
      <c r="CS149" s="64"/>
      <c r="CT149" s="64"/>
      <c r="CU149" s="64">
        <v>0</v>
      </c>
      <c r="CV149" s="64"/>
      <c r="CW149" s="64"/>
      <c r="CX149" s="64">
        <v>0</v>
      </c>
      <c r="CY149" s="64"/>
      <c r="CZ149" s="64"/>
      <c r="DA149" s="64">
        <v>0</v>
      </c>
      <c r="DB149" s="64"/>
      <c r="DC149" s="64"/>
      <c r="DD149" s="64">
        <v>1</v>
      </c>
      <c r="DE149" s="64"/>
      <c r="DF149" s="64"/>
      <c r="DG149" s="64">
        <v>0</v>
      </c>
      <c r="DH149" s="64"/>
      <c r="DI149" s="103"/>
      <c r="DJ149" s="180"/>
      <c r="DK149" s="64"/>
      <c r="DL149" s="64"/>
      <c r="DM149" s="64"/>
      <c r="DN149" s="64"/>
      <c r="DO149" s="64"/>
      <c r="DP149" s="64"/>
      <c r="DQ149" s="64"/>
      <c r="DR149" s="64"/>
      <c r="DS149" s="64"/>
      <c r="DT149" s="64"/>
      <c r="DU149" s="64"/>
      <c r="DV149" s="64"/>
      <c r="DW149" s="64"/>
      <c r="DX149" s="64"/>
      <c r="DY149" s="64"/>
      <c r="DZ149" s="64"/>
      <c r="EA149" s="64"/>
      <c r="EB149" s="64"/>
      <c r="EC149" s="64"/>
      <c r="ED149" s="64"/>
      <c r="EE149" s="64"/>
      <c r="EF149" s="64"/>
      <c r="EG149" s="64"/>
      <c r="EH149" s="64"/>
      <c r="EI149" s="64"/>
      <c r="EJ149" s="64"/>
      <c r="EK149" s="64"/>
      <c r="EL149" s="64"/>
      <c r="EM149" s="64"/>
      <c r="EN149" s="64"/>
      <c r="EO149" s="64"/>
      <c r="EP149" s="64"/>
      <c r="EQ149" s="64"/>
      <c r="ER149" s="64"/>
      <c r="ES149" s="103"/>
      <c r="ET149" s="180"/>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103"/>
      <c r="GD149" s="180"/>
      <c r="GE149" s="64"/>
      <c r="GF149" s="64"/>
      <c r="GG149" s="64"/>
      <c r="GH149" s="64"/>
      <c r="GI149" s="64"/>
      <c r="GJ149" s="64"/>
      <c r="GK149" s="64"/>
      <c r="GL149" s="64"/>
      <c r="GM149" s="64"/>
      <c r="GN149" s="64"/>
      <c r="GO149" s="64"/>
      <c r="GP149" s="64"/>
      <c r="GQ149" s="64"/>
      <c r="GR149" s="64"/>
      <c r="GS149" s="64"/>
      <c r="GT149" s="64"/>
      <c r="GU149" s="64"/>
      <c r="GV149" s="64"/>
      <c r="GW149" s="64"/>
      <c r="GX149" s="64"/>
      <c r="GY149" s="64"/>
      <c r="GZ149" s="64"/>
      <c r="HA149" s="64"/>
      <c r="HB149" s="64"/>
      <c r="HC149" s="64"/>
      <c r="HD149" s="64"/>
      <c r="HE149" s="64"/>
      <c r="HF149" s="64"/>
      <c r="HG149" s="64"/>
      <c r="HH149" s="64"/>
      <c r="HI149" s="64"/>
      <c r="HJ149" s="64"/>
      <c r="HK149" s="64"/>
      <c r="HL149" s="64"/>
      <c r="HM149" s="103"/>
    </row>
    <row r="150" spans="2:221" ht="18" customHeight="1" x14ac:dyDescent="0.2">
      <c r="B150" s="164"/>
      <c r="C150" s="165"/>
      <c r="D150" s="165"/>
      <c r="E150" s="165"/>
      <c r="F150" s="165"/>
      <c r="G150" s="165"/>
      <c r="H150" s="165"/>
      <c r="I150" s="165"/>
      <c r="J150" s="165"/>
      <c r="K150" s="165"/>
      <c r="L150" s="165"/>
      <c r="M150" s="165"/>
      <c r="N150" s="165"/>
      <c r="O150" s="165"/>
      <c r="P150" s="165"/>
      <c r="Q150" s="165"/>
      <c r="R150" s="165"/>
      <c r="S150" s="165"/>
      <c r="T150" s="165"/>
      <c r="U150" s="166"/>
      <c r="V150" s="170"/>
      <c r="W150" s="171"/>
      <c r="X150" s="171"/>
      <c r="Y150" s="171"/>
      <c r="Z150" s="171"/>
      <c r="AA150" s="172"/>
      <c r="AB150" s="176"/>
      <c r="AC150" s="177"/>
      <c r="AD150" s="177"/>
      <c r="AE150" s="177"/>
      <c r="AF150" s="178"/>
      <c r="AG150" s="91" t="s">
        <v>24</v>
      </c>
      <c r="AH150" s="92"/>
      <c r="AI150" s="92"/>
      <c r="AJ150" s="92"/>
      <c r="AK150" s="92"/>
      <c r="AL150" s="93">
        <f t="shared" si="3"/>
        <v>7</v>
      </c>
      <c r="AM150" s="94"/>
      <c r="AN150" s="94"/>
      <c r="AO150" s="95"/>
      <c r="AP150" s="96"/>
      <c r="AQ150" s="64"/>
      <c r="AR150" s="64"/>
      <c r="AS150" s="64"/>
      <c r="AT150" s="64"/>
      <c r="AU150" s="64"/>
      <c r="AV150" s="64"/>
      <c r="AW150" s="64"/>
      <c r="AX150" s="64"/>
      <c r="AY150" s="64">
        <v>1</v>
      </c>
      <c r="AZ150" s="64"/>
      <c r="BA150" s="64"/>
      <c r="BB150" s="64"/>
      <c r="BC150" s="64"/>
      <c r="BD150" s="64"/>
      <c r="BE150" s="64">
        <v>1</v>
      </c>
      <c r="BF150" s="64"/>
      <c r="BG150" s="64"/>
      <c r="BH150" s="64"/>
      <c r="BI150" s="64"/>
      <c r="BJ150" s="64"/>
      <c r="BK150" s="64">
        <v>1</v>
      </c>
      <c r="BL150" s="64"/>
      <c r="BM150" s="64"/>
      <c r="BN150" s="64"/>
      <c r="BO150" s="64"/>
      <c r="BP150" s="64"/>
      <c r="BQ150" s="64">
        <v>1</v>
      </c>
      <c r="BR150" s="64"/>
      <c r="BS150" s="64"/>
      <c r="BT150" s="64"/>
      <c r="BU150" s="64"/>
      <c r="BV150" s="64"/>
      <c r="BW150" s="64"/>
      <c r="BX150" s="64"/>
      <c r="BY150" s="103"/>
      <c r="BZ150" s="180">
        <v>0</v>
      </c>
      <c r="CA150" s="64"/>
      <c r="CB150" s="64"/>
      <c r="CC150" s="64">
        <v>0</v>
      </c>
      <c r="CD150" s="64"/>
      <c r="CE150" s="64"/>
      <c r="CF150" s="64">
        <v>0</v>
      </c>
      <c r="CG150" s="64"/>
      <c r="CH150" s="64"/>
      <c r="CI150" s="64">
        <v>0</v>
      </c>
      <c r="CJ150" s="64"/>
      <c r="CK150" s="64"/>
      <c r="CL150" s="64">
        <v>0</v>
      </c>
      <c r="CM150" s="64"/>
      <c r="CN150" s="64"/>
      <c r="CO150" s="64">
        <v>1</v>
      </c>
      <c r="CP150" s="64"/>
      <c r="CQ150" s="64"/>
      <c r="CR150" s="64">
        <v>1</v>
      </c>
      <c r="CS150" s="64"/>
      <c r="CT150" s="64"/>
      <c r="CU150" s="64">
        <v>0</v>
      </c>
      <c r="CV150" s="64"/>
      <c r="CW150" s="64"/>
      <c r="CX150" s="64">
        <v>0</v>
      </c>
      <c r="CY150" s="64"/>
      <c r="CZ150" s="64"/>
      <c r="DA150" s="64">
        <v>0</v>
      </c>
      <c r="DB150" s="64"/>
      <c r="DC150" s="64"/>
      <c r="DD150" s="64">
        <v>0</v>
      </c>
      <c r="DE150" s="64"/>
      <c r="DF150" s="64"/>
      <c r="DG150" s="64">
        <v>1</v>
      </c>
      <c r="DH150" s="64"/>
      <c r="DI150" s="103"/>
      <c r="DJ150" s="180"/>
      <c r="DK150" s="64"/>
      <c r="DL150" s="64"/>
      <c r="DM150" s="64"/>
      <c r="DN150" s="64"/>
      <c r="DO150" s="64"/>
      <c r="DP150" s="64"/>
      <c r="DQ150" s="64"/>
      <c r="DR150" s="64"/>
      <c r="DS150" s="64"/>
      <c r="DT150" s="64"/>
      <c r="DU150" s="64"/>
      <c r="DV150" s="64"/>
      <c r="DW150" s="64"/>
      <c r="DX150" s="64"/>
      <c r="DY150" s="64"/>
      <c r="DZ150" s="64"/>
      <c r="EA150" s="64"/>
      <c r="EB150" s="64"/>
      <c r="EC150" s="64"/>
      <c r="ED150" s="64"/>
      <c r="EE150" s="64"/>
      <c r="EF150" s="64"/>
      <c r="EG150" s="64"/>
      <c r="EH150" s="64"/>
      <c r="EI150" s="64"/>
      <c r="EJ150" s="64"/>
      <c r="EK150" s="64"/>
      <c r="EL150" s="64"/>
      <c r="EM150" s="64"/>
      <c r="EN150" s="64"/>
      <c r="EO150" s="64"/>
      <c r="EP150" s="64"/>
      <c r="EQ150" s="64"/>
      <c r="ER150" s="64"/>
      <c r="ES150" s="103"/>
      <c r="ET150" s="180"/>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103"/>
      <c r="GD150" s="180"/>
      <c r="GE150" s="64"/>
      <c r="GF150" s="64"/>
      <c r="GG150" s="64"/>
      <c r="GH150" s="64"/>
      <c r="GI150" s="64"/>
      <c r="GJ150" s="64"/>
      <c r="GK150" s="64"/>
      <c r="GL150" s="64"/>
      <c r="GM150" s="64"/>
      <c r="GN150" s="64"/>
      <c r="GO150" s="64"/>
      <c r="GP150" s="64"/>
      <c r="GQ150" s="64"/>
      <c r="GR150" s="64"/>
      <c r="GS150" s="64"/>
      <c r="GT150" s="64"/>
      <c r="GU150" s="64"/>
      <c r="GV150" s="64"/>
      <c r="GW150" s="64"/>
      <c r="GX150" s="64"/>
      <c r="GY150" s="64"/>
      <c r="GZ150" s="64"/>
      <c r="HA150" s="64"/>
      <c r="HB150" s="64"/>
      <c r="HC150" s="64"/>
      <c r="HD150" s="64"/>
      <c r="HE150" s="64"/>
      <c r="HF150" s="64"/>
      <c r="HG150" s="64"/>
      <c r="HH150" s="64"/>
      <c r="HI150" s="64"/>
      <c r="HJ150" s="64"/>
      <c r="HK150" s="64"/>
      <c r="HL150" s="64"/>
      <c r="HM150" s="103"/>
    </row>
    <row r="151" spans="2:221" ht="18" customHeight="1" x14ac:dyDescent="0.2">
      <c r="B151" s="185" t="s">
        <v>466</v>
      </c>
      <c r="C151" s="186"/>
      <c r="D151" s="186"/>
      <c r="E151" s="186"/>
      <c r="F151" s="186"/>
      <c r="G151" s="186"/>
      <c r="H151" s="186"/>
      <c r="I151" s="186"/>
      <c r="J151" s="186"/>
      <c r="K151" s="186"/>
      <c r="L151" s="186"/>
      <c r="M151" s="186"/>
      <c r="N151" s="186"/>
      <c r="O151" s="186"/>
      <c r="P151" s="186"/>
      <c r="Q151" s="186"/>
      <c r="R151" s="186"/>
      <c r="S151" s="186"/>
      <c r="T151" s="186"/>
      <c r="U151" s="187"/>
      <c r="V151" s="188" t="s">
        <v>475</v>
      </c>
      <c r="W151" s="189"/>
      <c r="X151" s="189"/>
      <c r="Y151" s="189"/>
      <c r="Z151" s="189"/>
      <c r="AA151" s="190"/>
      <c r="AB151" s="191">
        <v>7.7890000000000001E-2</v>
      </c>
      <c r="AC151" s="192"/>
      <c r="AD151" s="192"/>
      <c r="AE151" s="192"/>
      <c r="AF151" s="193"/>
      <c r="AG151" s="69" t="s">
        <v>23</v>
      </c>
      <c r="AH151" s="70"/>
      <c r="AI151" s="70"/>
      <c r="AJ151" s="70"/>
      <c r="AK151" s="70"/>
      <c r="AL151" s="71">
        <f t="shared" si="3"/>
        <v>4</v>
      </c>
      <c r="AM151" s="72"/>
      <c r="AN151" s="72"/>
      <c r="AO151" s="73"/>
      <c r="AP151" s="194"/>
      <c r="AQ151" s="59"/>
      <c r="AR151" s="59"/>
      <c r="AS151" s="59"/>
      <c r="AT151" s="59"/>
      <c r="AU151" s="59"/>
      <c r="AV151" s="59"/>
      <c r="AW151" s="59"/>
      <c r="AX151" s="59"/>
      <c r="AY151" s="59"/>
      <c r="AZ151" s="59"/>
      <c r="BA151" s="59"/>
      <c r="BB151" s="59"/>
      <c r="BC151" s="59"/>
      <c r="BD151" s="59"/>
      <c r="BE151" s="59">
        <v>1</v>
      </c>
      <c r="BF151" s="59"/>
      <c r="BG151" s="59"/>
      <c r="BH151" s="59"/>
      <c r="BI151" s="59"/>
      <c r="BJ151" s="59"/>
      <c r="BK151" s="59"/>
      <c r="BL151" s="59"/>
      <c r="BM151" s="59"/>
      <c r="BN151" s="59"/>
      <c r="BO151" s="59"/>
      <c r="BP151" s="59"/>
      <c r="BQ151" s="59"/>
      <c r="BR151" s="59"/>
      <c r="BS151" s="59"/>
      <c r="BT151" s="59"/>
      <c r="BU151" s="59"/>
      <c r="BV151" s="59"/>
      <c r="BW151" s="59">
        <v>1</v>
      </c>
      <c r="BX151" s="59"/>
      <c r="BY151" s="102"/>
      <c r="BZ151" s="60">
        <v>0</v>
      </c>
      <c r="CA151" s="59"/>
      <c r="CB151" s="59"/>
      <c r="CC151" s="59">
        <v>0</v>
      </c>
      <c r="CD151" s="59"/>
      <c r="CE151" s="59"/>
      <c r="CF151" s="59">
        <v>0</v>
      </c>
      <c r="CG151" s="59"/>
      <c r="CH151" s="59"/>
      <c r="CI151" s="59">
        <v>0</v>
      </c>
      <c r="CJ151" s="59"/>
      <c r="CK151" s="59"/>
      <c r="CL151" s="59">
        <v>0</v>
      </c>
      <c r="CM151" s="59"/>
      <c r="CN151" s="59"/>
      <c r="CO151" s="59">
        <v>1</v>
      </c>
      <c r="CP151" s="59"/>
      <c r="CQ151" s="59"/>
      <c r="CR151" s="59">
        <v>0</v>
      </c>
      <c r="CS151" s="59"/>
      <c r="CT151" s="59"/>
      <c r="CU151" s="59">
        <v>0</v>
      </c>
      <c r="CV151" s="59"/>
      <c r="CW151" s="59"/>
      <c r="CX151" s="59">
        <v>0</v>
      </c>
      <c r="CY151" s="59"/>
      <c r="CZ151" s="59"/>
      <c r="DA151" s="59">
        <v>0</v>
      </c>
      <c r="DB151" s="59"/>
      <c r="DC151" s="59"/>
      <c r="DD151" s="59">
        <v>0</v>
      </c>
      <c r="DE151" s="59"/>
      <c r="DF151" s="59"/>
      <c r="DG151" s="59">
        <v>1</v>
      </c>
      <c r="DH151" s="59"/>
      <c r="DI151" s="102"/>
      <c r="DJ151" s="60"/>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102"/>
      <c r="ET151" s="60"/>
      <c r="EU151" s="59"/>
      <c r="EV151" s="59"/>
      <c r="EW151" s="59"/>
      <c r="EX151" s="59"/>
      <c r="EY151" s="59"/>
      <c r="EZ151" s="59"/>
      <c r="FA151" s="59"/>
      <c r="FB151" s="59"/>
      <c r="FC151" s="59"/>
      <c r="FD151" s="59"/>
      <c r="FE151" s="59"/>
      <c r="FF151" s="59"/>
      <c r="FG151" s="59"/>
      <c r="FH151" s="59"/>
      <c r="FI151" s="59"/>
      <c r="FJ151" s="59"/>
      <c r="FK151" s="59"/>
      <c r="FL151" s="59"/>
      <c r="FM151" s="59"/>
      <c r="FN151" s="59"/>
      <c r="FO151" s="59"/>
      <c r="FP151" s="59"/>
      <c r="FQ151" s="59"/>
      <c r="FR151" s="59"/>
      <c r="FS151" s="59"/>
      <c r="FT151" s="59"/>
      <c r="FU151" s="59"/>
      <c r="FV151" s="59"/>
      <c r="FW151" s="59"/>
      <c r="FX151" s="59"/>
      <c r="FY151" s="59"/>
      <c r="FZ151" s="59"/>
      <c r="GA151" s="59"/>
      <c r="GB151" s="59"/>
      <c r="GC151" s="102"/>
      <c r="GD151" s="60"/>
      <c r="GE151" s="59"/>
      <c r="GF151" s="59"/>
      <c r="GG151" s="59"/>
      <c r="GH151" s="59"/>
      <c r="GI151" s="59"/>
      <c r="GJ151" s="59"/>
      <c r="GK151" s="59"/>
      <c r="GL151" s="59"/>
      <c r="GM151" s="59"/>
      <c r="GN151" s="59"/>
      <c r="GO151" s="59"/>
      <c r="GP151" s="59"/>
      <c r="GQ151" s="59"/>
      <c r="GR151" s="59"/>
      <c r="GS151" s="59"/>
      <c r="GT151" s="59"/>
      <c r="GU151" s="59"/>
      <c r="GV151" s="59"/>
      <c r="GW151" s="59"/>
      <c r="GX151" s="59"/>
      <c r="GY151" s="59"/>
      <c r="GZ151" s="59"/>
      <c r="HA151" s="59"/>
      <c r="HB151" s="59"/>
      <c r="HC151" s="59"/>
      <c r="HD151" s="59"/>
      <c r="HE151" s="59"/>
      <c r="HF151" s="59"/>
      <c r="HG151" s="59"/>
      <c r="HH151" s="59"/>
      <c r="HI151" s="59"/>
      <c r="HJ151" s="59"/>
      <c r="HK151" s="59"/>
      <c r="HL151" s="59"/>
      <c r="HM151" s="102"/>
    </row>
    <row r="152" spans="2:221" ht="18" customHeight="1" thickBot="1" x14ac:dyDescent="0.25">
      <c r="B152" s="414"/>
      <c r="C152" s="415"/>
      <c r="D152" s="415"/>
      <c r="E152" s="415"/>
      <c r="F152" s="415"/>
      <c r="G152" s="415"/>
      <c r="H152" s="415"/>
      <c r="I152" s="415"/>
      <c r="J152" s="415"/>
      <c r="K152" s="415"/>
      <c r="L152" s="415"/>
      <c r="M152" s="415"/>
      <c r="N152" s="415"/>
      <c r="O152" s="415"/>
      <c r="P152" s="415"/>
      <c r="Q152" s="415"/>
      <c r="R152" s="415"/>
      <c r="S152" s="415"/>
      <c r="T152" s="415"/>
      <c r="U152" s="416"/>
      <c r="V152" s="417"/>
      <c r="W152" s="418"/>
      <c r="X152" s="418"/>
      <c r="Y152" s="418"/>
      <c r="Z152" s="418"/>
      <c r="AA152" s="419"/>
      <c r="AB152" s="420"/>
      <c r="AC152" s="421"/>
      <c r="AD152" s="421"/>
      <c r="AE152" s="421"/>
      <c r="AF152" s="422"/>
      <c r="AG152" s="427" t="s">
        <v>24</v>
      </c>
      <c r="AH152" s="428"/>
      <c r="AI152" s="428"/>
      <c r="AJ152" s="428"/>
      <c r="AK152" s="428"/>
      <c r="AL152" s="423">
        <f t="shared" si="3"/>
        <v>1</v>
      </c>
      <c r="AM152" s="424"/>
      <c r="AN152" s="424"/>
      <c r="AO152" s="425"/>
      <c r="AP152" s="486"/>
      <c r="AQ152" s="426"/>
      <c r="AR152" s="426"/>
      <c r="AS152" s="426"/>
      <c r="AT152" s="426"/>
      <c r="AU152" s="426"/>
      <c r="AV152" s="426"/>
      <c r="AW152" s="426"/>
      <c r="AX152" s="426"/>
      <c r="AY152" s="426"/>
      <c r="AZ152" s="426"/>
      <c r="BA152" s="426"/>
      <c r="BB152" s="426"/>
      <c r="BC152" s="426"/>
      <c r="BD152" s="426"/>
      <c r="BE152" s="426">
        <v>0</v>
      </c>
      <c r="BF152" s="426"/>
      <c r="BG152" s="426"/>
      <c r="BH152" s="426"/>
      <c r="BI152" s="426"/>
      <c r="BJ152" s="426"/>
      <c r="BK152" s="426"/>
      <c r="BL152" s="426"/>
      <c r="BM152" s="426"/>
      <c r="BN152" s="426"/>
      <c r="BO152" s="426"/>
      <c r="BP152" s="426"/>
      <c r="BQ152" s="426"/>
      <c r="BR152" s="426"/>
      <c r="BS152" s="426"/>
      <c r="BT152" s="426"/>
      <c r="BU152" s="426"/>
      <c r="BV152" s="426"/>
      <c r="BW152" s="426">
        <v>0</v>
      </c>
      <c r="BX152" s="426"/>
      <c r="BY152" s="432"/>
      <c r="BZ152" s="433">
        <v>0</v>
      </c>
      <c r="CA152" s="426"/>
      <c r="CB152" s="426"/>
      <c r="CC152" s="426">
        <v>0</v>
      </c>
      <c r="CD152" s="426"/>
      <c r="CE152" s="426"/>
      <c r="CF152" s="426">
        <v>0</v>
      </c>
      <c r="CG152" s="426"/>
      <c r="CH152" s="426"/>
      <c r="CI152" s="426">
        <v>0</v>
      </c>
      <c r="CJ152" s="426"/>
      <c r="CK152" s="426"/>
      <c r="CL152" s="426">
        <v>0</v>
      </c>
      <c r="CM152" s="426"/>
      <c r="CN152" s="426"/>
      <c r="CO152" s="426">
        <v>1</v>
      </c>
      <c r="CP152" s="426"/>
      <c r="CQ152" s="426"/>
      <c r="CR152" s="426">
        <v>0</v>
      </c>
      <c r="CS152" s="426"/>
      <c r="CT152" s="426"/>
      <c r="CU152" s="426">
        <v>0</v>
      </c>
      <c r="CV152" s="426"/>
      <c r="CW152" s="426"/>
      <c r="CX152" s="426">
        <v>0</v>
      </c>
      <c r="CY152" s="426"/>
      <c r="CZ152" s="426"/>
      <c r="DA152" s="426">
        <v>0</v>
      </c>
      <c r="DB152" s="426"/>
      <c r="DC152" s="426"/>
      <c r="DD152" s="426">
        <v>0</v>
      </c>
      <c r="DE152" s="426"/>
      <c r="DF152" s="426"/>
      <c r="DG152" s="426">
        <v>0</v>
      </c>
      <c r="DH152" s="426"/>
      <c r="DI152" s="432"/>
      <c r="DJ152" s="433"/>
      <c r="DK152" s="426"/>
      <c r="DL152" s="426"/>
      <c r="DM152" s="426"/>
      <c r="DN152" s="426"/>
      <c r="DO152" s="426"/>
      <c r="DP152" s="426"/>
      <c r="DQ152" s="426"/>
      <c r="DR152" s="426"/>
      <c r="DS152" s="426"/>
      <c r="DT152" s="426"/>
      <c r="DU152" s="426"/>
      <c r="DV152" s="426"/>
      <c r="DW152" s="426"/>
      <c r="DX152" s="426"/>
      <c r="DY152" s="426"/>
      <c r="DZ152" s="426"/>
      <c r="EA152" s="426"/>
      <c r="EB152" s="426"/>
      <c r="EC152" s="426"/>
      <c r="ED152" s="426"/>
      <c r="EE152" s="426"/>
      <c r="EF152" s="426"/>
      <c r="EG152" s="426"/>
      <c r="EH152" s="426"/>
      <c r="EI152" s="426"/>
      <c r="EJ152" s="426"/>
      <c r="EK152" s="426"/>
      <c r="EL152" s="426"/>
      <c r="EM152" s="426"/>
      <c r="EN152" s="426"/>
      <c r="EO152" s="426"/>
      <c r="EP152" s="426"/>
      <c r="EQ152" s="426"/>
      <c r="ER152" s="426"/>
      <c r="ES152" s="432"/>
      <c r="ET152" s="433"/>
      <c r="EU152" s="426"/>
      <c r="EV152" s="426"/>
      <c r="EW152" s="426"/>
      <c r="EX152" s="426"/>
      <c r="EY152" s="426"/>
      <c r="EZ152" s="426"/>
      <c r="FA152" s="426"/>
      <c r="FB152" s="426"/>
      <c r="FC152" s="426"/>
      <c r="FD152" s="426"/>
      <c r="FE152" s="426"/>
      <c r="FF152" s="426"/>
      <c r="FG152" s="426"/>
      <c r="FH152" s="426"/>
      <c r="FI152" s="426"/>
      <c r="FJ152" s="426"/>
      <c r="FK152" s="426"/>
      <c r="FL152" s="426"/>
      <c r="FM152" s="426"/>
      <c r="FN152" s="426"/>
      <c r="FO152" s="426"/>
      <c r="FP152" s="426"/>
      <c r="FQ152" s="426"/>
      <c r="FR152" s="426"/>
      <c r="FS152" s="426"/>
      <c r="FT152" s="426"/>
      <c r="FU152" s="426"/>
      <c r="FV152" s="426"/>
      <c r="FW152" s="426"/>
      <c r="FX152" s="426"/>
      <c r="FY152" s="426"/>
      <c r="FZ152" s="426"/>
      <c r="GA152" s="426"/>
      <c r="GB152" s="426"/>
      <c r="GC152" s="432"/>
      <c r="GD152" s="433"/>
      <c r="GE152" s="426"/>
      <c r="GF152" s="426"/>
      <c r="GG152" s="426"/>
      <c r="GH152" s="426"/>
      <c r="GI152" s="426"/>
      <c r="GJ152" s="426"/>
      <c r="GK152" s="426"/>
      <c r="GL152" s="426"/>
      <c r="GM152" s="426"/>
      <c r="GN152" s="426"/>
      <c r="GO152" s="426"/>
      <c r="GP152" s="426"/>
      <c r="GQ152" s="426"/>
      <c r="GR152" s="426"/>
      <c r="GS152" s="426"/>
      <c r="GT152" s="426"/>
      <c r="GU152" s="426"/>
      <c r="GV152" s="426"/>
      <c r="GW152" s="426"/>
      <c r="GX152" s="426"/>
      <c r="GY152" s="426"/>
      <c r="GZ152" s="426"/>
      <c r="HA152" s="426"/>
      <c r="HB152" s="426"/>
      <c r="HC152" s="426"/>
      <c r="HD152" s="426"/>
      <c r="HE152" s="426"/>
      <c r="HF152" s="426"/>
      <c r="HG152" s="426"/>
      <c r="HH152" s="426"/>
      <c r="HI152" s="426"/>
      <c r="HJ152" s="426"/>
      <c r="HK152" s="426"/>
      <c r="HL152" s="426"/>
      <c r="HM152" s="432"/>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68" t="s">
        <v>33</v>
      </c>
      <c r="D155" s="126"/>
      <c r="E155" s="126"/>
      <c r="F155" s="126"/>
      <c r="G155" s="126"/>
      <c r="H155" s="126"/>
      <c r="I155" s="126"/>
      <c r="J155" s="126"/>
      <c r="K155" s="126"/>
      <c r="L155" s="126"/>
      <c r="M155" s="126"/>
      <c r="N155" s="126"/>
      <c r="O155" s="127" t="s">
        <v>385</v>
      </c>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68" t="s">
        <v>34</v>
      </c>
      <c r="D156" s="126"/>
      <c r="E156" s="126"/>
      <c r="F156" s="126"/>
      <c r="G156" s="126"/>
      <c r="H156" s="126"/>
      <c r="I156" s="126"/>
      <c r="J156" s="126"/>
      <c r="K156" s="126"/>
      <c r="L156" s="126"/>
      <c r="M156" s="126"/>
      <c r="N156" s="126"/>
      <c r="O156" s="67" t="s">
        <v>386</v>
      </c>
      <c r="P156" s="67"/>
      <c r="Q156" s="67"/>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68" t="s">
        <v>35</v>
      </c>
      <c r="D157" s="68"/>
      <c r="E157" s="68"/>
      <c r="F157" s="68"/>
      <c r="G157" s="68"/>
      <c r="H157" s="68"/>
      <c r="I157" s="68"/>
      <c r="J157" s="68"/>
      <c r="K157" s="68"/>
      <c r="L157" s="68"/>
      <c r="M157" s="68"/>
      <c r="N157" s="68"/>
      <c r="O157" s="128">
        <v>0.2</v>
      </c>
      <c r="P157" s="128"/>
      <c r="Q157" s="128"/>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29" t="s">
        <v>36</v>
      </c>
      <c r="D158" s="129"/>
      <c r="E158" s="129"/>
      <c r="F158" s="129"/>
      <c r="G158" s="129"/>
      <c r="H158" s="129"/>
      <c r="I158" s="129"/>
      <c r="J158" s="129"/>
      <c r="K158" s="129"/>
      <c r="L158" s="129"/>
      <c r="M158" s="129"/>
      <c r="N158" s="129"/>
      <c r="O158" s="65" t="s">
        <v>476</v>
      </c>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68" t="s">
        <v>34</v>
      </c>
      <c r="D159" s="68"/>
      <c r="E159" s="68"/>
      <c r="F159" s="68"/>
      <c r="G159" s="68"/>
      <c r="H159" s="68"/>
      <c r="I159" s="68"/>
      <c r="J159" s="68"/>
      <c r="K159" s="68"/>
      <c r="L159" s="68"/>
      <c r="M159" s="68"/>
      <c r="N159" s="68"/>
      <c r="O159" s="67" t="s">
        <v>477</v>
      </c>
      <c r="P159" s="67"/>
      <c r="Q159" s="67"/>
      <c r="R159" s="67"/>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68" t="s">
        <v>37</v>
      </c>
      <c r="D160" s="68"/>
      <c r="E160" s="68"/>
      <c r="F160" s="68"/>
      <c r="G160" s="68"/>
      <c r="H160" s="68"/>
      <c r="I160" s="68"/>
      <c r="J160" s="68"/>
      <c r="K160" s="68"/>
      <c r="L160" s="68"/>
      <c r="M160" s="68"/>
      <c r="N160" s="68"/>
      <c r="O160" s="66">
        <v>0.05</v>
      </c>
      <c r="P160" s="67"/>
      <c r="Q160" s="67"/>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68" t="s">
        <v>38</v>
      </c>
      <c r="D161" s="68"/>
      <c r="E161" s="68"/>
      <c r="F161" s="68"/>
      <c r="G161" s="68"/>
      <c r="H161" s="68"/>
      <c r="I161" s="68"/>
      <c r="J161" s="68"/>
      <c r="K161" s="68"/>
      <c r="L161" s="68"/>
      <c r="M161" s="68"/>
      <c r="N161" s="68"/>
      <c r="O161" s="67" t="s">
        <v>478</v>
      </c>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78" t="s">
        <v>39</v>
      </c>
      <c r="C163" s="79"/>
      <c r="D163" s="79"/>
      <c r="E163" s="79"/>
      <c r="F163" s="79"/>
      <c r="G163" s="79"/>
      <c r="H163" s="79"/>
      <c r="I163" s="79"/>
      <c r="J163" s="79"/>
      <c r="K163" s="79"/>
      <c r="L163" s="79"/>
      <c r="M163" s="79"/>
      <c r="N163" s="79"/>
      <c r="O163" s="79"/>
      <c r="P163" s="79"/>
      <c r="Q163" s="79"/>
      <c r="R163" s="79"/>
      <c r="S163" s="79"/>
      <c r="T163" s="79"/>
      <c r="U163" s="80"/>
      <c r="V163" s="78" t="s">
        <v>40</v>
      </c>
      <c r="W163" s="79"/>
      <c r="X163" s="79"/>
      <c r="Y163" s="79"/>
      <c r="Z163" s="79"/>
      <c r="AA163" s="80"/>
      <c r="AB163" s="78" t="s">
        <v>9</v>
      </c>
      <c r="AC163" s="79"/>
      <c r="AD163" s="79"/>
      <c r="AE163" s="79"/>
      <c r="AF163" s="80"/>
      <c r="AG163" s="78" t="s">
        <v>1</v>
      </c>
      <c r="AH163" s="79"/>
      <c r="AI163" s="79"/>
      <c r="AJ163" s="79"/>
      <c r="AK163" s="79"/>
      <c r="AL163" s="79"/>
      <c r="AM163" s="79"/>
      <c r="AN163" s="79"/>
      <c r="AO163" s="80"/>
      <c r="AP163" s="87" t="s">
        <v>5</v>
      </c>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9"/>
      <c r="BZ163" s="87" t="s">
        <v>41</v>
      </c>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9"/>
      <c r="DJ163" s="87" t="s">
        <v>42</v>
      </c>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9"/>
      <c r="ET163" s="87" t="s">
        <v>43</v>
      </c>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9"/>
      <c r="GD163" s="87" t="s">
        <v>44</v>
      </c>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9"/>
    </row>
    <row r="164" spans="2:221" ht="18" customHeight="1" thickBot="1" x14ac:dyDescent="0.25">
      <c r="B164" s="81"/>
      <c r="C164" s="82"/>
      <c r="D164" s="82"/>
      <c r="E164" s="82"/>
      <c r="F164" s="82"/>
      <c r="G164" s="82"/>
      <c r="H164" s="82"/>
      <c r="I164" s="82"/>
      <c r="J164" s="82"/>
      <c r="K164" s="82"/>
      <c r="L164" s="82"/>
      <c r="M164" s="82"/>
      <c r="N164" s="82"/>
      <c r="O164" s="82"/>
      <c r="P164" s="82"/>
      <c r="Q164" s="82"/>
      <c r="R164" s="82"/>
      <c r="S164" s="82"/>
      <c r="T164" s="82"/>
      <c r="U164" s="83"/>
      <c r="V164" s="81"/>
      <c r="W164" s="82"/>
      <c r="X164" s="82"/>
      <c r="Y164" s="82"/>
      <c r="Z164" s="82"/>
      <c r="AA164" s="83"/>
      <c r="AB164" s="81"/>
      <c r="AC164" s="82"/>
      <c r="AD164" s="82"/>
      <c r="AE164" s="82"/>
      <c r="AF164" s="83"/>
      <c r="AG164" s="81"/>
      <c r="AH164" s="82"/>
      <c r="AI164" s="82"/>
      <c r="AJ164" s="82"/>
      <c r="AK164" s="82"/>
      <c r="AL164" s="82"/>
      <c r="AM164" s="82"/>
      <c r="AN164" s="82"/>
      <c r="AO164" s="83"/>
      <c r="AP164" s="100" t="s">
        <v>11</v>
      </c>
      <c r="AQ164" s="101"/>
      <c r="AR164" s="101"/>
      <c r="AS164" s="101" t="s">
        <v>12</v>
      </c>
      <c r="AT164" s="101"/>
      <c r="AU164" s="101"/>
      <c r="AV164" s="75" t="s">
        <v>13</v>
      </c>
      <c r="AW164" s="76"/>
      <c r="AX164" s="77"/>
      <c r="AY164" s="75" t="s">
        <v>17</v>
      </c>
      <c r="AZ164" s="76"/>
      <c r="BA164" s="77"/>
      <c r="BB164" s="75" t="s">
        <v>14</v>
      </c>
      <c r="BC164" s="76"/>
      <c r="BD164" s="77"/>
      <c r="BE164" s="75" t="s">
        <v>15</v>
      </c>
      <c r="BF164" s="76"/>
      <c r="BG164" s="77"/>
      <c r="BH164" s="75" t="s">
        <v>16</v>
      </c>
      <c r="BI164" s="76"/>
      <c r="BJ164" s="77"/>
      <c r="BK164" s="75" t="s">
        <v>18</v>
      </c>
      <c r="BL164" s="76"/>
      <c r="BM164" s="77"/>
      <c r="BN164" s="75" t="s">
        <v>19</v>
      </c>
      <c r="BO164" s="76"/>
      <c r="BP164" s="77"/>
      <c r="BQ164" s="75" t="s">
        <v>20</v>
      </c>
      <c r="BR164" s="76"/>
      <c r="BS164" s="77"/>
      <c r="BT164" s="75" t="s">
        <v>21</v>
      </c>
      <c r="BU164" s="76"/>
      <c r="BV164" s="77"/>
      <c r="BW164" s="75" t="s">
        <v>22</v>
      </c>
      <c r="BX164" s="76"/>
      <c r="BY164" s="131"/>
      <c r="BZ164" s="100" t="s">
        <v>11</v>
      </c>
      <c r="CA164" s="101"/>
      <c r="CB164" s="101"/>
      <c r="CC164" s="101" t="s">
        <v>12</v>
      </c>
      <c r="CD164" s="101"/>
      <c r="CE164" s="101"/>
      <c r="CF164" s="75" t="s">
        <v>13</v>
      </c>
      <c r="CG164" s="76"/>
      <c r="CH164" s="77"/>
      <c r="CI164" s="75" t="s">
        <v>17</v>
      </c>
      <c r="CJ164" s="76"/>
      <c r="CK164" s="77"/>
      <c r="CL164" s="75" t="s">
        <v>14</v>
      </c>
      <c r="CM164" s="76"/>
      <c r="CN164" s="77"/>
      <c r="CO164" s="75" t="s">
        <v>15</v>
      </c>
      <c r="CP164" s="76"/>
      <c r="CQ164" s="77"/>
      <c r="CR164" s="75" t="s">
        <v>16</v>
      </c>
      <c r="CS164" s="76"/>
      <c r="CT164" s="77"/>
      <c r="CU164" s="75" t="s">
        <v>18</v>
      </c>
      <c r="CV164" s="76"/>
      <c r="CW164" s="77"/>
      <c r="CX164" s="75" t="s">
        <v>19</v>
      </c>
      <c r="CY164" s="76"/>
      <c r="CZ164" s="77"/>
      <c r="DA164" s="75" t="s">
        <v>20</v>
      </c>
      <c r="DB164" s="76"/>
      <c r="DC164" s="77"/>
      <c r="DD164" s="75" t="s">
        <v>21</v>
      </c>
      <c r="DE164" s="76"/>
      <c r="DF164" s="77"/>
      <c r="DG164" s="75" t="s">
        <v>22</v>
      </c>
      <c r="DH164" s="76"/>
      <c r="DI164" s="131"/>
      <c r="DJ164" s="100" t="s">
        <v>11</v>
      </c>
      <c r="DK164" s="101"/>
      <c r="DL164" s="101"/>
      <c r="DM164" s="101" t="s">
        <v>12</v>
      </c>
      <c r="DN164" s="101"/>
      <c r="DO164" s="101"/>
      <c r="DP164" s="75" t="s">
        <v>13</v>
      </c>
      <c r="DQ164" s="76"/>
      <c r="DR164" s="77"/>
      <c r="DS164" s="75" t="s">
        <v>17</v>
      </c>
      <c r="DT164" s="76"/>
      <c r="DU164" s="77"/>
      <c r="DV164" s="75" t="s">
        <v>14</v>
      </c>
      <c r="DW164" s="76"/>
      <c r="DX164" s="77"/>
      <c r="DY164" s="75" t="s">
        <v>15</v>
      </c>
      <c r="DZ164" s="76"/>
      <c r="EA164" s="77"/>
      <c r="EB164" s="75" t="s">
        <v>16</v>
      </c>
      <c r="EC164" s="76"/>
      <c r="ED164" s="77"/>
      <c r="EE164" s="75" t="s">
        <v>18</v>
      </c>
      <c r="EF164" s="76"/>
      <c r="EG164" s="77"/>
      <c r="EH164" s="75" t="s">
        <v>19</v>
      </c>
      <c r="EI164" s="76"/>
      <c r="EJ164" s="77"/>
      <c r="EK164" s="75" t="s">
        <v>20</v>
      </c>
      <c r="EL164" s="76"/>
      <c r="EM164" s="77"/>
      <c r="EN164" s="75" t="s">
        <v>21</v>
      </c>
      <c r="EO164" s="76"/>
      <c r="EP164" s="77"/>
      <c r="EQ164" s="75" t="s">
        <v>22</v>
      </c>
      <c r="ER164" s="76"/>
      <c r="ES164" s="131"/>
      <c r="ET164" s="100" t="s">
        <v>11</v>
      </c>
      <c r="EU164" s="101"/>
      <c r="EV164" s="101"/>
      <c r="EW164" s="101" t="s">
        <v>12</v>
      </c>
      <c r="EX164" s="101"/>
      <c r="EY164" s="101"/>
      <c r="EZ164" s="75" t="s">
        <v>13</v>
      </c>
      <c r="FA164" s="76"/>
      <c r="FB164" s="77"/>
      <c r="FC164" s="75" t="s">
        <v>17</v>
      </c>
      <c r="FD164" s="76"/>
      <c r="FE164" s="77"/>
      <c r="FF164" s="75" t="s">
        <v>14</v>
      </c>
      <c r="FG164" s="76"/>
      <c r="FH164" s="77"/>
      <c r="FI164" s="75" t="s">
        <v>15</v>
      </c>
      <c r="FJ164" s="76"/>
      <c r="FK164" s="77"/>
      <c r="FL164" s="75" t="s">
        <v>16</v>
      </c>
      <c r="FM164" s="76"/>
      <c r="FN164" s="77"/>
      <c r="FO164" s="75" t="s">
        <v>18</v>
      </c>
      <c r="FP164" s="76"/>
      <c r="FQ164" s="77"/>
      <c r="FR164" s="75" t="s">
        <v>19</v>
      </c>
      <c r="FS164" s="76"/>
      <c r="FT164" s="77"/>
      <c r="FU164" s="75" t="s">
        <v>20</v>
      </c>
      <c r="FV164" s="76"/>
      <c r="FW164" s="77"/>
      <c r="FX164" s="75" t="s">
        <v>21</v>
      </c>
      <c r="FY164" s="76"/>
      <c r="FZ164" s="77"/>
      <c r="GA164" s="75" t="s">
        <v>22</v>
      </c>
      <c r="GB164" s="76"/>
      <c r="GC164" s="131"/>
      <c r="GD164" s="100" t="s">
        <v>11</v>
      </c>
      <c r="GE164" s="101"/>
      <c r="GF164" s="101"/>
      <c r="GG164" s="101" t="s">
        <v>12</v>
      </c>
      <c r="GH164" s="101"/>
      <c r="GI164" s="101"/>
      <c r="GJ164" s="75" t="s">
        <v>13</v>
      </c>
      <c r="GK164" s="76"/>
      <c r="GL164" s="77"/>
      <c r="GM164" s="75" t="s">
        <v>17</v>
      </c>
      <c r="GN164" s="76"/>
      <c r="GO164" s="77"/>
      <c r="GP164" s="75" t="s">
        <v>14</v>
      </c>
      <c r="GQ164" s="76"/>
      <c r="GR164" s="77"/>
      <c r="GS164" s="75" t="s">
        <v>15</v>
      </c>
      <c r="GT164" s="76"/>
      <c r="GU164" s="77"/>
      <c r="GV164" s="75" t="s">
        <v>16</v>
      </c>
      <c r="GW164" s="76"/>
      <c r="GX164" s="77"/>
      <c r="GY164" s="75" t="s">
        <v>18</v>
      </c>
      <c r="GZ164" s="76"/>
      <c r="HA164" s="77"/>
      <c r="HB164" s="75" t="s">
        <v>19</v>
      </c>
      <c r="HC164" s="76"/>
      <c r="HD164" s="77"/>
      <c r="HE164" s="75" t="s">
        <v>20</v>
      </c>
      <c r="HF164" s="76"/>
      <c r="HG164" s="77"/>
      <c r="HH164" s="75" t="s">
        <v>21</v>
      </c>
      <c r="HI164" s="76"/>
      <c r="HJ164" s="77"/>
      <c r="HK164" s="75" t="s">
        <v>22</v>
      </c>
      <c r="HL164" s="76"/>
      <c r="HM164" s="131"/>
    </row>
    <row r="165" spans="2:221" ht="18" customHeight="1" x14ac:dyDescent="0.2">
      <c r="B165" s="132" t="s">
        <v>479</v>
      </c>
      <c r="C165" s="133"/>
      <c r="D165" s="133"/>
      <c r="E165" s="133"/>
      <c r="F165" s="133"/>
      <c r="G165" s="133"/>
      <c r="H165" s="133"/>
      <c r="I165" s="133"/>
      <c r="J165" s="133"/>
      <c r="K165" s="133"/>
      <c r="L165" s="133"/>
      <c r="M165" s="133"/>
      <c r="N165" s="133"/>
      <c r="O165" s="133"/>
      <c r="P165" s="133"/>
      <c r="Q165" s="133"/>
      <c r="R165" s="133"/>
      <c r="S165" s="133"/>
      <c r="T165" s="133"/>
      <c r="U165" s="134"/>
      <c r="V165" s="138" t="s">
        <v>486</v>
      </c>
      <c r="W165" s="139"/>
      <c r="X165" s="139"/>
      <c r="Y165" s="139"/>
      <c r="Z165" s="139"/>
      <c r="AA165" s="140"/>
      <c r="AB165" s="144">
        <v>0.15306</v>
      </c>
      <c r="AC165" s="145"/>
      <c r="AD165" s="145"/>
      <c r="AE165" s="145"/>
      <c r="AF165" s="146"/>
      <c r="AG165" s="150" t="s">
        <v>23</v>
      </c>
      <c r="AH165" s="151"/>
      <c r="AI165" s="151"/>
      <c r="AJ165" s="151"/>
      <c r="AK165" s="151"/>
      <c r="AL165" s="152">
        <f>SUM(AP165:HM165)</f>
        <v>1</v>
      </c>
      <c r="AM165" s="153"/>
      <c r="AN165" s="153"/>
      <c r="AO165" s="154"/>
      <c r="AP165" s="86"/>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130"/>
      <c r="BZ165" s="156">
        <v>1</v>
      </c>
      <c r="CA165" s="85"/>
      <c r="CB165" s="85"/>
      <c r="CC165" s="85"/>
      <c r="CD165" s="85"/>
      <c r="CE165" s="85"/>
      <c r="CF165" s="85"/>
      <c r="CG165" s="85"/>
      <c r="CH165" s="85"/>
      <c r="CI165" s="85"/>
      <c r="CJ165" s="85"/>
      <c r="CK165" s="85"/>
      <c r="CL165" s="85"/>
      <c r="CM165" s="85"/>
      <c r="CN165" s="85"/>
      <c r="CO165" s="85"/>
      <c r="CP165" s="85"/>
      <c r="CQ165" s="86"/>
      <c r="CR165" s="90">
        <v>0</v>
      </c>
      <c r="CS165" s="90"/>
      <c r="CT165" s="90"/>
      <c r="CU165" s="90">
        <v>0</v>
      </c>
      <c r="CV165" s="90"/>
      <c r="CW165" s="90"/>
      <c r="CX165" s="90">
        <v>0</v>
      </c>
      <c r="CY165" s="90"/>
      <c r="CZ165" s="90"/>
      <c r="DA165" s="90">
        <v>0</v>
      </c>
      <c r="DB165" s="90"/>
      <c r="DC165" s="90"/>
      <c r="DD165" s="90">
        <v>0</v>
      </c>
      <c r="DE165" s="90"/>
      <c r="DF165" s="90"/>
      <c r="DG165" s="90">
        <v>0</v>
      </c>
      <c r="DH165" s="90"/>
      <c r="DI165" s="130"/>
      <c r="DJ165" s="155"/>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130"/>
      <c r="ET165" s="155"/>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130"/>
      <c r="GD165" s="155"/>
      <c r="GE165" s="90"/>
      <c r="GF165" s="90"/>
      <c r="GG165" s="90"/>
      <c r="GH165" s="90"/>
      <c r="GI165" s="90"/>
      <c r="GJ165" s="90"/>
      <c r="GK165" s="90"/>
      <c r="GL165" s="90"/>
      <c r="GM165" s="90"/>
      <c r="GN165" s="90"/>
      <c r="GO165" s="90"/>
      <c r="GP165" s="90"/>
      <c r="GQ165" s="90"/>
      <c r="GR165" s="90"/>
      <c r="GS165" s="90"/>
      <c r="GT165" s="90"/>
      <c r="GU165" s="90"/>
      <c r="GV165" s="90"/>
      <c r="GW165" s="90"/>
      <c r="GX165" s="90"/>
      <c r="GY165" s="90"/>
      <c r="GZ165" s="90"/>
      <c r="HA165" s="90"/>
      <c r="HB165" s="90"/>
      <c r="HC165" s="90"/>
      <c r="HD165" s="90"/>
      <c r="HE165" s="90"/>
      <c r="HF165" s="90"/>
      <c r="HG165" s="90"/>
      <c r="HH165" s="90"/>
      <c r="HI165" s="90"/>
      <c r="HJ165" s="90"/>
      <c r="HK165" s="90"/>
      <c r="HL165" s="90"/>
      <c r="HM165" s="130"/>
    </row>
    <row r="166" spans="2:221" ht="18" customHeight="1" x14ac:dyDescent="0.2">
      <c r="B166" s="135"/>
      <c r="C166" s="136"/>
      <c r="D166" s="136"/>
      <c r="E166" s="136"/>
      <c r="F166" s="136"/>
      <c r="G166" s="136"/>
      <c r="H166" s="136"/>
      <c r="I166" s="136"/>
      <c r="J166" s="136"/>
      <c r="K166" s="136"/>
      <c r="L166" s="136"/>
      <c r="M166" s="136"/>
      <c r="N166" s="136"/>
      <c r="O166" s="136"/>
      <c r="P166" s="136"/>
      <c r="Q166" s="136"/>
      <c r="R166" s="136"/>
      <c r="S166" s="136"/>
      <c r="T166" s="136"/>
      <c r="U166" s="137"/>
      <c r="V166" s="141"/>
      <c r="W166" s="142"/>
      <c r="X166" s="142"/>
      <c r="Y166" s="142"/>
      <c r="Z166" s="142"/>
      <c r="AA166" s="143"/>
      <c r="AB166" s="147"/>
      <c r="AC166" s="148"/>
      <c r="AD166" s="148"/>
      <c r="AE166" s="148"/>
      <c r="AF166" s="149"/>
      <c r="AG166" s="69" t="s">
        <v>24</v>
      </c>
      <c r="AH166" s="70"/>
      <c r="AI166" s="70"/>
      <c r="AJ166" s="70"/>
      <c r="AK166" s="70"/>
      <c r="AL166" s="71">
        <f t="shared" ref="AL166:AL178" si="4">SUM(AP166:HM166)</f>
        <v>1</v>
      </c>
      <c r="AM166" s="72"/>
      <c r="AN166" s="72"/>
      <c r="AO166" s="73"/>
      <c r="AP166" s="74"/>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102"/>
      <c r="BZ166" s="60">
        <v>0</v>
      </c>
      <c r="CA166" s="59"/>
      <c r="CB166" s="59"/>
      <c r="CC166" s="59">
        <v>0</v>
      </c>
      <c r="CD166" s="59"/>
      <c r="CE166" s="59"/>
      <c r="CF166" s="59">
        <v>0</v>
      </c>
      <c r="CG166" s="59"/>
      <c r="CH166" s="59"/>
      <c r="CI166" s="59">
        <v>0</v>
      </c>
      <c r="CJ166" s="59"/>
      <c r="CK166" s="59"/>
      <c r="CL166" s="59">
        <v>0</v>
      </c>
      <c r="CM166" s="59"/>
      <c r="CN166" s="59"/>
      <c r="CO166" s="59">
        <v>1</v>
      </c>
      <c r="CP166" s="59"/>
      <c r="CQ166" s="59"/>
      <c r="CR166" s="59">
        <v>0</v>
      </c>
      <c r="CS166" s="59"/>
      <c r="CT166" s="59"/>
      <c r="CU166" s="59">
        <v>0</v>
      </c>
      <c r="CV166" s="59"/>
      <c r="CW166" s="59"/>
      <c r="CX166" s="59">
        <v>0</v>
      </c>
      <c r="CY166" s="59"/>
      <c r="CZ166" s="59"/>
      <c r="DA166" s="59">
        <v>0</v>
      </c>
      <c r="DB166" s="59"/>
      <c r="DC166" s="59"/>
      <c r="DD166" s="59">
        <v>0</v>
      </c>
      <c r="DE166" s="59"/>
      <c r="DF166" s="59"/>
      <c r="DG166" s="59">
        <v>0</v>
      </c>
      <c r="DH166" s="59"/>
      <c r="DI166" s="102"/>
      <c r="DJ166" s="60"/>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102"/>
      <c r="ET166" s="60"/>
      <c r="EU166" s="59"/>
      <c r="EV166" s="59"/>
      <c r="EW166" s="59"/>
      <c r="EX166" s="59"/>
      <c r="EY166" s="59"/>
      <c r="EZ166" s="59"/>
      <c r="FA166" s="59"/>
      <c r="FB166" s="59"/>
      <c r="FC166" s="59"/>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102"/>
      <c r="GD166" s="60"/>
      <c r="GE166" s="59"/>
      <c r="GF166" s="59"/>
      <c r="GG166" s="59"/>
      <c r="GH166" s="59"/>
      <c r="GI166" s="59"/>
      <c r="GJ166" s="59"/>
      <c r="GK166" s="59"/>
      <c r="GL166" s="59"/>
      <c r="GM166" s="59"/>
      <c r="GN166" s="59"/>
      <c r="GO166" s="59"/>
      <c r="GP166" s="59"/>
      <c r="GQ166" s="59"/>
      <c r="GR166" s="59"/>
      <c r="GS166" s="59"/>
      <c r="GT166" s="59"/>
      <c r="GU166" s="59"/>
      <c r="GV166" s="59"/>
      <c r="GW166" s="59"/>
      <c r="GX166" s="59"/>
      <c r="GY166" s="59"/>
      <c r="GZ166" s="59"/>
      <c r="HA166" s="59"/>
      <c r="HB166" s="59"/>
      <c r="HC166" s="59"/>
      <c r="HD166" s="59"/>
      <c r="HE166" s="59"/>
      <c r="HF166" s="59"/>
      <c r="HG166" s="59"/>
      <c r="HH166" s="59"/>
      <c r="HI166" s="59"/>
      <c r="HJ166" s="59"/>
      <c r="HK166" s="59"/>
      <c r="HL166" s="59"/>
      <c r="HM166" s="102"/>
    </row>
    <row r="167" spans="2:221" ht="22.5" customHeight="1" x14ac:dyDescent="0.2">
      <c r="B167" s="161" t="s">
        <v>480</v>
      </c>
      <c r="C167" s="162"/>
      <c r="D167" s="162"/>
      <c r="E167" s="162"/>
      <c r="F167" s="162"/>
      <c r="G167" s="162"/>
      <c r="H167" s="162"/>
      <c r="I167" s="162"/>
      <c r="J167" s="162"/>
      <c r="K167" s="162"/>
      <c r="L167" s="162"/>
      <c r="M167" s="162"/>
      <c r="N167" s="162"/>
      <c r="O167" s="162"/>
      <c r="P167" s="162"/>
      <c r="Q167" s="162"/>
      <c r="R167" s="162"/>
      <c r="S167" s="162"/>
      <c r="T167" s="162"/>
      <c r="U167" s="163"/>
      <c r="V167" s="167" t="s">
        <v>487</v>
      </c>
      <c r="W167" s="168"/>
      <c r="X167" s="168"/>
      <c r="Y167" s="168"/>
      <c r="Z167" s="168"/>
      <c r="AA167" s="169"/>
      <c r="AB167" s="173">
        <v>1.8169999999999999E-2</v>
      </c>
      <c r="AC167" s="174"/>
      <c r="AD167" s="174"/>
      <c r="AE167" s="174"/>
      <c r="AF167" s="175"/>
      <c r="AG167" s="91" t="s">
        <v>23</v>
      </c>
      <c r="AH167" s="92"/>
      <c r="AI167" s="92"/>
      <c r="AJ167" s="92"/>
      <c r="AK167" s="92"/>
      <c r="AL167" s="93">
        <f t="shared" si="4"/>
        <v>2</v>
      </c>
      <c r="AM167" s="94"/>
      <c r="AN167" s="94"/>
      <c r="AO167" s="95"/>
      <c r="AP167" s="61">
        <v>1</v>
      </c>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3"/>
      <c r="BZ167" s="61">
        <v>1</v>
      </c>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3"/>
      <c r="DJ167" s="180"/>
      <c r="DK167" s="64"/>
      <c r="DL167" s="64"/>
      <c r="DM167" s="64"/>
      <c r="DN167" s="64"/>
      <c r="DO167" s="64"/>
      <c r="DP167" s="64"/>
      <c r="DQ167" s="64"/>
      <c r="DR167" s="64"/>
      <c r="DS167" s="64"/>
      <c r="DT167" s="64"/>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4"/>
      <c r="EQ167" s="64"/>
      <c r="ER167" s="64"/>
      <c r="ES167" s="103"/>
      <c r="ET167" s="180"/>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103"/>
      <c r="GD167" s="180"/>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103"/>
    </row>
    <row r="168" spans="2:221" ht="22.5" customHeight="1" x14ac:dyDescent="0.2">
      <c r="B168" s="164"/>
      <c r="C168" s="165"/>
      <c r="D168" s="165"/>
      <c r="E168" s="165"/>
      <c r="F168" s="165"/>
      <c r="G168" s="165"/>
      <c r="H168" s="165"/>
      <c r="I168" s="165"/>
      <c r="J168" s="165"/>
      <c r="K168" s="165"/>
      <c r="L168" s="165"/>
      <c r="M168" s="165"/>
      <c r="N168" s="165"/>
      <c r="O168" s="165"/>
      <c r="P168" s="165"/>
      <c r="Q168" s="165"/>
      <c r="R168" s="165"/>
      <c r="S168" s="165"/>
      <c r="T168" s="165"/>
      <c r="U168" s="166"/>
      <c r="V168" s="170"/>
      <c r="W168" s="171"/>
      <c r="X168" s="171"/>
      <c r="Y168" s="171"/>
      <c r="Z168" s="171"/>
      <c r="AA168" s="172"/>
      <c r="AB168" s="176"/>
      <c r="AC168" s="177"/>
      <c r="AD168" s="177"/>
      <c r="AE168" s="177"/>
      <c r="AF168" s="178"/>
      <c r="AG168" s="91" t="s">
        <v>24</v>
      </c>
      <c r="AH168" s="92"/>
      <c r="AI168" s="92"/>
      <c r="AJ168" s="92"/>
      <c r="AK168" s="92"/>
      <c r="AL168" s="93">
        <f t="shared" si="4"/>
        <v>2</v>
      </c>
      <c r="AM168" s="94"/>
      <c r="AN168" s="94"/>
      <c r="AO168" s="95"/>
      <c r="AP168" s="61">
        <v>1</v>
      </c>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3"/>
      <c r="BZ168" s="61">
        <v>1</v>
      </c>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3"/>
      <c r="DJ168" s="180"/>
      <c r="DK168" s="64"/>
      <c r="DL168" s="64"/>
      <c r="DM168" s="64"/>
      <c r="DN168" s="64"/>
      <c r="DO168" s="64"/>
      <c r="DP168" s="64"/>
      <c r="DQ168" s="64"/>
      <c r="DR168" s="64"/>
      <c r="DS168" s="64"/>
      <c r="DT168" s="64"/>
      <c r="DU168" s="64"/>
      <c r="DV168" s="64"/>
      <c r="DW168" s="64"/>
      <c r="DX168" s="64"/>
      <c r="DY168" s="64"/>
      <c r="DZ168" s="64"/>
      <c r="EA168" s="64"/>
      <c r="EB168" s="64"/>
      <c r="EC168" s="64"/>
      <c r="ED168" s="64"/>
      <c r="EE168" s="64"/>
      <c r="EF168" s="64"/>
      <c r="EG168" s="64"/>
      <c r="EH168" s="64"/>
      <c r="EI168" s="64"/>
      <c r="EJ168" s="64"/>
      <c r="EK168" s="64"/>
      <c r="EL168" s="64"/>
      <c r="EM168" s="64"/>
      <c r="EN168" s="64"/>
      <c r="EO168" s="64"/>
      <c r="EP168" s="64"/>
      <c r="EQ168" s="64"/>
      <c r="ER168" s="64"/>
      <c r="ES168" s="103"/>
      <c r="ET168" s="180"/>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103"/>
      <c r="GD168" s="180"/>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103"/>
    </row>
    <row r="169" spans="2:221" ht="18" customHeight="1" x14ac:dyDescent="0.2">
      <c r="B169" s="185" t="s">
        <v>481</v>
      </c>
      <c r="C169" s="186"/>
      <c r="D169" s="186"/>
      <c r="E169" s="186"/>
      <c r="F169" s="186"/>
      <c r="G169" s="186"/>
      <c r="H169" s="186"/>
      <c r="I169" s="186"/>
      <c r="J169" s="186"/>
      <c r="K169" s="186"/>
      <c r="L169" s="186"/>
      <c r="M169" s="186"/>
      <c r="N169" s="186"/>
      <c r="O169" s="186"/>
      <c r="P169" s="186"/>
      <c r="Q169" s="186"/>
      <c r="R169" s="186"/>
      <c r="S169" s="186"/>
      <c r="T169" s="186"/>
      <c r="U169" s="187"/>
      <c r="V169" s="188" t="s">
        <v>488</v>
      </c>
      <c r="W169" s="189"/>
      <c r="X169" s="189"/>
      <c r="Y169" s="189"/>
      <c r="Z169" s="189"/>
      <c r="AA169" s="190"/>
      <c r="AB169" s="191">
        <v>0.11403000000000001</v>
      </c>
      <c r="AC169" s="192"/>
      <c r="AD169" s="192"/>
      <c r="AE169" s="192"/>
      <c r="AF169" s="193"/>
      <c r="AG169" s="69" t="s">
        <v>23</v>
      </c>
      <c r="AH169" s="70"/>
      <c r="AI169" s="70"/>
      <c r="AJ169" s="70"/>
      <c r="AK169" s="70"/>
      <c r="AL169" s="71">
        <f t="shared" si="4"/>
        <v>6</v>
      </c>
      <c r="AM169" s="72"/>
      <c r="AN169" s="72"/>
      <c r="AO169" s="73"/>
      <c r="AP169" s="194"/>
      <c r="AQ169" s="59"/>
      <c r="AR169" s="59"/>
      <c r="AS169" s="59"/>
      <c r="AT169" s="59"/>
      <c r="AU169" s="59"/>
      <c r="AV169" s="59"/>
      <c r="AW169" s="59"/>
      <c r="AX169" s="59"/>
      <c r="AY169" s="59"/>
      <c r="AZ169" s="59"/>
      <c r="BA169" s="59"/>
      <c r="BB169" s="59"/>
      <c r="BC169" s="59"/>
      <c r="BD169" s="59"/>
      <c r="BE169" s="59">
        <v>1</v>
      </c>
      <c r="BF169" s="59"/>
      <c r="BG169" s="59"/>
      <c r="BH169" s="59"/>
      <c r="BI169" s="59"/>
      <c r="BJ169" s="59"/>
      <c r="BK169" s="59"/>
      <c r="BL169" s="59"/>
      <c r="BM169" s="59"/>
      <c r="BN169" s="59"/>
      <c r="BO169" s="59"/>
      <c r="BP169" s="59"/>
      <c r="BQ169" s="59"/>
      <c r="BR169" s="59"/>
      <c r="BS169" s="59"/>
      <c r="BT169" s="59"/>
      <c r="BU169" s="59"/>
      <c r="BV169" s="59"/>
      <c r="BW169" s="59">
        <v>1</v>
      </c>
      <c r="BX169" s="59"/>
      <c r="BY169" s="102"/>
      <c r="BZ169" s="60">
        <v>0</v>
      </c>
      <c r="CA169" s="59"/>
      <c r="CB169" s="59"/>
      <c r="CC169" s="59">
        <v>0</v>
      </c>
      <c r="CD169" s="59"/>
      <c r="CE169" s="59"/>
      <c r="CF169" s="59">
        <v>1</v>
      </c>
      <c r="CG169" s="59"/>
      <c r="CH169" s="59"/>
      <c r="CI169" s="59">
        <v>0</v>
      </c>
      <c r="CJ169" s="59"/>
      <c r="CK169" s="59"/>
      <c r="CL169" s="59">
        <v>0</v>
      </c>
      <c r="CM169" s="59"/>
      <c r="CN169" s="59"/>
      <c r="CO169" s="59">
        <v>1</v>
      </c>
      <c r="CP169" s="59"/>
      <c r="CQ169" s="59"/>
      <c r="CR169" s="59">
        <v>0</v>
      </c>
      <c r="CS169" s="59"/>
      <c r="CT169" s="59"/>
      <c r="CU169" s="59">
        <v>0</v>
      </c>
      <c r="CV169" s="59"/>
      <c r="CW169" s="59"/>
      <c r="CX169" s="59">
        <v>1</v>
      </c>
      <c r="CY169" s="59"/>
      <c r="CZ169" s="59"/>
      <c r="DA169" s="59">
        <v>0</v>
      </c>
      <c r="DB169" s="59"/>
      <c r="DC169" s="59"/>
      <c r="DD169" s="59">
        <v>0</v>
      </c>
      <c r="DE169" s="59"/>
      <c r="DF169" s="59"/>
      <c r="DG169" s="59">
        <v>1</v>
      </c>
      <c r="DH169" s="59"/>
      <c r="DI169" s="102"/>
      <c r="DJ169" s="60"/>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102"/>
      <c r="ET169" s="60"/>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102"/>
      <c r="GD169" s="60"/>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102"/>
    </row>
    <row r="170" spans="2:221" ht="18" customHeight="1" x14ac:dyDescent="0.2">
      <c r="B170" s="135"/>
      <c r="C170" s="136"/>
      <c r="D170" s="136"/>
      <c r="E170" s="136"/>
      <c r="F170" s="136"/>
      <c r="G170" s="136"/>
      <c r="H170" s="136"/>
      <c r="I170" s="136"/>
      <c r="J170" s="136"/>
      <c r="K170" s="136"/>
      <c r="L170" s="136"/>
      <c r="M170" s="136"/>
      <c r="N170" s="136"/>
      <c r="O170" s="136"/>
      <c r="P170" s="136"/>
      <c r="Q170" s="136"/>
      <c r="R170" s="136"/>
      <c r="S170" s="136"/>
      <c r="T170" s="136"/>
      <c r="U170" s="137"/>
      <c r="V170" s="141"/>
      <c r="W170" s="142"/>
      <c r="X170" s="142"/>
      <c r="Y170" s="142"/>
      <c r="Z170" s="142"/>
      <c r="AA170" s="143"/>
      <c r="AB170" s="147"/>
      <c r="AC170" s="148"/>
      <c r="AD170" s="148"/>
      <c r="AE170" s="148"/>
      <c r="AF170" s="149"/>
      <c r="AG170" s="69" t="s">
        <v>24</v>
      </c>
      <c r="AH170" s="70"/>
      <c r="AI170" s="70"/>
      <c r="AJ170" s="70"/>
      <c r="AK170" s="70"/>
      <c r="AL170" s="71">
        <f t="shared" si="4"/>
        <v>6</v>
      </c>
      <c r="AM170" s="72"/>
      <c r="AN170" s="72"/>
      <c r="AO170" s="73"/>
      <c r="AP170" s="74"/>
      <c r="AQ170" s="59"/>
      <c r="AR170" s="59"/>
      <c r="AS170" s="59"/>
      <c r="AT170" s="59"/>
      <c r="AU170" s="59"/>
      <c r="AV170" s="59"/>
      <c r="AW170" s="59"/>
      <c r="AX170" s="59"/>
      <c r="AY170" s="59">
        <v>1</v>
      </c>
      <c r="AZ170" s="59"/>
      <c r="BA170" s="59"/>
      <c r="BB170" s="59"/>
      <c r="BC170" s="59"/>
      <c r="BD170" s="59"/>
      <c r="BE170" s="59"/>
      <c r="BF170" s="59"/>
      <c r="BG170" s="59"/>
      <c r="BH170" s="59"/>
      <c r="BI170" s="59"/>
      <c r="BJ170" s="59"/>
      <c r="BK170" s="59">
        <v>1</v>
      </c>
      <c r="BL170" s="59"/>
      <c r="BM170" s="59"/>
      <c r="BN170" s="59"/>
      <c r="BO170" s="59"/>
      <c r="BP170" s="59"/>
      <c r="BQ170" s="59"/>
      <c r="BR170" s="59"/>
      <c r="BS170" s="59"/>
      <c r="BT170" s="59">
        <v>1</v>
      </c>
      <c r="BU170" s="59"/>
      <c r="BV170" s="59"/>
      <c r="BW170" s="59"/>
      <c r="BX170" s="59"/>
      <c r="BY170" s="59"/>
      <c r="BZ170" s="60">
        <v>0</v>
      </c>
      <c r="CA170" s="59"/>
      <c r="CB170" s="59"/>
      <c r="CC170" s="59">
        <v>0</v>
      </c>
      <c r="CD170" s="59"/>
      <c r="CE170" s="59"/>
      <c r="CF170" s="59">
        <v>1</v>
      </c>
      <c r="CG170" s="59"/>
      <c r="CH170" s="59"/>
      <c r="CI170" s="59">
        <v>0</v>
      </c>
      <c r="CJ170" s="59"/>
      <c r="CK170" s="59"/>
      <c r="CL170" s="59">
        <v>0</v>
      </c>
      <c r="CM170" s="59"/>
      <c r="CN170" s="59"/>
      <c r="CO170" s="59">
        <v>1</v>
      </c>
      <c r="CP170" s="59"/>
      <c r="CQ170" s="59"/>
      <c r="CR170" s="59">
        <v>0</v>
      </c>
      <c r="CS170" s="59"/>
      <c r="CT170" s="59"/>
      <c r="CU170" s="59">
        <v>0</v>
      </c>
      <c r="CV170" s="59"/>
      <c r="CW170" s="59"/>
      <c r="CX170" s="59">
        <v>0</v>
      </c>
      <c r="CY170" s="59"/>
      <c r="CZ170" s="59"/>
      <c r="DA170" s="59">
        <v>0</v>
      </c>
      <c r="DB170" s="59"/>
      <c r="DC170" s="59"/>
      <c r="DD170" s="59">
        <v>0</v>
      </c>
      <c r="DE170" s="59"/>
      <c r="DF170" s="59"/>
      <c r="DG170" s="59">
        <v>1</v>
      </c>
      <c r="DH170" s="59"/>
      <c r="DI170" s="102"/>
      <c r="DJ170" s="60"/>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102"/>
      <c r="ET170" s="60"/>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102"/>
      <c r="GD170" s="60"/>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102"/>
    </row>
    <row r="171" spans="2:221" ht="22.5" customHeight="1" x14ac:dyDescent="0.2">
      <c r="B171" s="161" t="s">
        <v>482</v>
      </c>
      <c r="C171" s="162"/>
      <c r="D171" s="162"/>
      <c r="E171" s="162"/>
      <c r="F171" s="162"/>
      <c r="G171" s="162"/>
      <c r="H171" s="162"/>
      <c r="I171" s="162"/>
      <c r="J171" s="162"/>
      <c r="K171" s="162"/>
      <c r="L171" s="162"/>
      <c r="M171" s="162"/>
      <c r="N171" s="162"/>
      <c r="O171" s="162"/>
      <c r="P171" s="162"/>
      <c r="Q171" s="162"/>
      <c r="R171" s="162"/>
      <c r="S171" s="162"/>
      <c r="T171" s="162"/>
      <c r="U171" s="163"/>
      <c r="V171" s="167" t="s">
        <v>489</v>
      </c>
      <c r="W171" s="168"/>
      <c r="X171" s="168"/>
      <c r="Y171" s="168"/>
      <c r="Z171" s="168"/>
      <c r="AA171" s="169"/>
      <c r="AB171" s="173">
        <v>1.448E-2</v>
      </c>
      <c r="AC171" s="174"/>
      <c r="AD171" s="174"/>
      <c r="AE171" s="174"/>
      <c r="AF171" s="175"/>
      <c r="AG171" s="91" t="s">
        <v>23</v>
      </c>
      <c r="AH171" s="92"/>
      <c r="AI171" s="92"/>
      <c r="AJ171" s="92"/>
      <c r="AK171" s="92"/>
      <c r="AL171" s="93">
        <f t="shared" si="4"/>
        <v>6</v>
      </c>
      <c r="AM171" s="94"/>
      <c r="AN171" s="94"/>
      <c r="AO171" s="95"/>
      <c r="AP171" s="179"/>
      <c r="AQ171" s="64"/>
      <c r="AR171" s="64"/>
      <c r="AS171" s="64"/>
      <c r="AT171" s="64"/>
      <c r="AU171" s="64"/>
      <c r="AV171" s="64"/>
      <c r="AW171" s="64"/>
      <c r="AX171" s="64"/>
      <c r="AY171" s="64"/>
      <c r="AZ171" s="64"/>
      <c r="BA171" s="64"/>
      <c r="BB171" s="64"/>
      <c r="BC171" s="64"/>
      <c r="BD171" s="64"/>
      <c r="BE171" s="64">
        <v>1</v>
      </c>
      <c r="BF171" s="64"/>
      <c r="BG171" s="64"/>
      <c r="BH171" s="64"/>
      <c r="BI171" s="64"/>
      <c r="BJ171" s="64"/>
      <c r="BK171" s="64"/>
      <c r="BL171" s="64"/>
      <c r="BM171" s="64"/>
      <c r="BN171" s="64"/>
      <c r="BO171" s="64"/>
      <c r="BP171" s="64"/>
      <c r="BQ171" s="64"/>
      <c r="BR171" s="64"/>
      <c r="BS171" s="64"/>
      <c r="BT171" s="64"/>
      <c r="BU171" s="64"/>
      <c r="BV171" s="64"/>
      <c r="BW171" s="64">
        <v>1</v>
      </c>
      <c r="BX171" s="64"/>
      <c r="BY171" s="64"/>
      <c r="BZ171" s="180">
        <v>0</v>
      </c>
      <c r="CA171" s="64"/>
      <c r="CB171" s="64"/>
      <c r="CC171" s="64">
        <v>0</v>
      </c>
      <c r="CD171" s="64"/>
      <c r="CE171" s="64"/>
      <c r="CF171" s="64">
        <v>1</v>
      </c>
      <c r="CG171" s="64"/>
      <c r="CH171" s="64"/>
      <c r="CI171" s="64">
        <v>0</v>
      </c>
      <c r="CJ171" s="64"/>
      <c r="CK171" s="64"/>
      <c r="CL171" s="64">
        <v>0</v>
      </c>
      <c r="CM171" s="64"/>
      <c r="CN171" s="64"/>
      <c r="CO171" s="64">
        <v>1</v>
      </c>
      <c r="CP171" s="64"/>
      <c r="CQ171" s="64"/>
      <c r="CR171" s="64">
        <v>0</v>
      </c>
      <c r="CS171" s="64"/>
      <c r="CT171" s="64"/>
      <c r="CU171" s="64">
        <v>0</v>
      </c>
      <c r="CV171" s="64"/>
      <c r="CW171" s="64"/>
      <c r="CX171" s="64">
        <v>1</v>
      </c>
      <c r="CY171" s="64"/>
      <c r="CZ171" s="64"/>
      <c r="DA171" s="64">
        <v>0</v>
      </c>
      <c r="DB171" s="64"/>
      <c r="DC171" s="64"/>
      <c r="DD171" s="64">
        <v>0</v>
      </c>
      <c r="DE171" s="64"/>
      <c r="DF171" s="64"/>
      <c r="DG171" s="64">
        <v>1</v>
      </c>
      <c r="DH171" s="64"/>
      <c r="DI171" s="103"/>
      <c r="DJ171" s="180"/>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103"/>
      <c r="ET171" s="180"/>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103"/>
      <c r="GD171" s="180"/>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103"/>
    </row>
    <row r="172" spans="2:221" ht="22.5" customHeight="1" x14ac:dyDescent="0.2">
      <c r="B172" s="164"/>
      <c r="C172" s="165"/>
      <c r="D172" s="165"/>
      <c r="E172" s="165"/>
      <c r="F172" s="165"/>
      <c r="G172" s="165"/>
      <c r="H172" s="165"/>
      <c r="I172" s="165"/>
      <c r="J172" s="165"/>
      <c r="K172" s="165"/>
      <c r="L172" s="165"/>
      <c r="M172" s="165"/>
      <c r="N172" s="165"/>
      <c r="O172" s="165"/>
      <c r="P172" s="165"/>
      <c r="Q172" s="165"/>
      <c r="R172" s="165"/>
      <c r="S172" s="165"/>
      <c r="T172" s="165"/>
      <c r="U172" s="166"/>
      <c r="V172" s="170"/>
      <c r="W172" s="171"/>
      <c r="X172" s="171"/>
      <c r="Y172" s="171"/>
      <c r="Z172" s="171"/>
      <c r="AA172" s="172"/>
      <c r="AB172" s="176"/>
      <c r="AC172" s="177"/>
      <c r="AD172" s="177"/>
      <c r="AE172" s="177"/>
      <c r="AF172" s="178"/>
      <c r="AG172" s="91" t="s">
        <v>24</v>
      </c>
      <c r="AH172" s="92"/>
      <c r="AI172" s="92"/>
      <c r="AJ172" s="92"/>
      <c r="AK172" s="92"/>
      <c r="AL172" s="93">
        <f t="shared" si="4"/>
        <v>4</v>
      </c>
      <c r="AM172" s="94"/>
      <c r="AN172" s="94"/>
      <c r="AO172" s="95"/>
      <c r="AP172" s="96"/>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v>1</v>
      </c>
      <c r="BX172" s="64"/>
      <c r="BY172" s="64"/>
      <c r="BZ172" s="180">
        <v>0</v>
      </c>
      <c r="CA172" s="64"/>
      <c r="CB172" s="64"/>
      <c r="CC172" s="64">
        <v>0</v>
      </c>
      <c r="CD172" s="64"/>
      <c r="CE172" s="64"/>
      <c r="CF172" s="64">
        <v>1</v>
      </c>
      <c r="CG172" s="64"/>
      <c r="CH172" s="64"/>
      <c r="CI172" s="64">
        <v>0</v>
      </c>
      <c r="CJ172" s="64"/>
      <c r="CK172" s="64"/>
      <c r="CL172" s="64">
        <v>0</v>
      </c>
      <c r="CM172" s="64"/>
      <c r="CN172" s="64"/>
      <c r="CO172" s="64">
        <v>1</v>
      </c>
      <c r="CP172" s="64"/>
      <c r="CQ172" s="64"/>
      <c r="CR172" s="64">
        <v>0</v>
      </c>
      <c r="CS172" s="64"/>
      <c r="CT172" s="64"/>
      <c r="CU172" s="64">
        <v>0</v>
      </c>
      <c r="CV172" s="64"/>
      <c r="CW172" s="64"/>
      <c r="CX172" s="64">
        <v>0</v>
      </c>
      <c r="CY172" s="64"/>
      <c r="CZ172" s="64"/>
      <c r="DA172" s="64">
        <v>0</v>
      </c>
      <c r="DB172" s="64"/>
      <c r="DC172" s="64"/>
      <c r="DD172" s="64">
        <v>0</v>
      </c>
      <c r="DE172" s="64"/>
      <c r="DF172" s="64"/>
      <c r="DG172" s="64">
        <v>1</v>
      </c>
      <c r="DH172" s="64"/>
      <c r="DI172" s="103"/>
      <c r="DJ172" s="180"/>
      <c r="DK172" s="64"/>
      <c r="DL172" s="64"/>
      <c r="DM172" s="64"/>
      <c r="DN172" s="64"/>
      <c r="DO172" s="64"/>
      <c r="DP172" s="64"/>
      <c r="DQ172" s="64"/>
      <c r="DR172" s="64"/>
      <c r="DS172" s="64"/>
      <c r="DT172" s="64"/>
      <c r="DU172" s="64"/>
      <c r="DV172" s="64"/>
      <c r="DW172" s="64"/>
      <c r="DX172" s="64"/>
      <c r="DY172" s="64"/>
      <c r="DZ172" s="64"/>
      <c r="EA172" s="64"/>
      <c r="EB172" s="64"/>
      <c r="EC172" s="64"/>
      <c r="ED172" s="64"/>
      <c r="EE172" s="64"/>
      <c r="EF172" s="64"/>
      <c r="EG172" s="64"/>
      <c r="EH172" s="64"/>
      <c r="EI172" s="64"/>
      <c r="EJ172" s="64"/>
      <c r="EK172" s="64"/>
      <c r="EL172" s="64"/>
      <c r="EM172" s="64"/>
      <c r="EN172" s="64"/>
      <c r="EO172" s="64"/>
      <c r="EP172" s="64"/>
      <c r="EQ172" s="64"/>
      <c r="ER172" s="64"/>
      <c r="ES172" s="103"/>
      <c r="ET172" s="180"/>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103"/>
      <c r="GD172" s="180"/>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103"/>
    </row>
    <row r="173" spans="2:221" ht="22.5" customHeight="1" x14ac:dyDescent="0.2">
      <c r="B173" s="185" t="s">
        <v>483</v>
      </c>
      <c r="C173" s="186"/>
      <c r="D173" s="186"/>
      <c r="E173" s="186"/>
      <c r="F173" s="186"/>
      <c r="G173" s="186"/>
      <c r="H173" s="186"/>
      <c r="I173" s="186"/>
      <c r="J173" s="186"/>
      <c r="K173" s="186"/>
      <c r="L173" s="186"/>
      <c r="M173" s="186"/>
      <c r="N173" s="186"/>
      <c r="O173" s="186"/>
      <c r="P173" s="186"/>
      <c r="Q173" s="186"/>
      <c r="R173" s="186"/>
      <c r="S173" s="186"/>
      <c r="T173" s="186"/>
      <c r="U173" s="187"/>
      <c r="V173" s="188" t="s">
        <v>490</v>
      </c>
      <c r="W173" s="189"/>
      <c r="X173" s="189"/>
      <c r="Y173" s="189"/>
      <c r="Z173" s="189"/>
      <c r="AA173" s="190"/>
      <c r="AB173" s="191">
        <v>2.81E-2</v>
      </c>
      <c r="AC173" s="192"/>
      <c r="AD173" s="192"/>
      <c r="AE173" s="192"/>
      <c r="AF173" s="193"/>
      <c r="AG173" s="69" t="s">
        <v>23</v>
      </c>
      <c r="AH173" s="70"/>
      <c r="AI173" s="70"/>
      <c r="AJ173" s="70"/>
      <c r="AK173" s="70"/>
      <c r="AL173" s="71">
        <f t="shared" si="4"/>
        <v>2</v>
      </c>
      <c r="AM173" s="72"/>
      <c r="AN173" s="72"/>
      <c r="AO173" s="73"/>
      <c r="AP173" s="372">
        <v>1</v>
      </c>
      <c r="AQ173" s="373"/>
      <c r="AR173" s="373"/>
      <c r="AS173" s="373"/>
      <c r="AT173" s="373"/>
      <c r="AU173" s="373"/>
      <c r="AV173" s="373"/>
      <c r="AW173" s="373"/>
      <c r="AX173" s="373"/>
      <c r="AY173" s="373"/>
      <c r="AZ173" s="373"/>
      <c r="BA173" s="373"/>
      <c r="BB173" s="373"/>
      <c r="BC173" s="373"/>
      <c r="BD173" s="373"/>
      <c r="BE173" s="373"/>
      <c r="BF173" s="373"/>
      <c r="BG173" s="373"/>
      <c r="BH173" s="373"/>
      <c r="BI173" s="373"/>
      <c r="BJ173" s="373"/>
      <c r="BK173" s="373"/>
      <c r="BL173" s="373"/>
      <c r="BM173" s="373"/>
      <c r="BN173" s="373"/>
      <c r="BO173" s="373"/>
      <c r="BP173" s="373"/>
      <c r="BQ173" s="373"/>
      <c r="BR173" s="373"/>
      <c r="BS173" s="373"/>
      <c r="BT173" s="373"/>
      <c r="BU173" s="373"/>
      <c r="BV173" s="373"/>
      <c r="BW173" s="373"/>
      <c r="BX173" s="373"/>
      <c r="BY173" s="374"/>
      <c r="BZ173" s="372">
        <v>1</v>
      </c>
      <c r="CA173" s="373"/>
      <c r="CB173" s="373"/>
      <c r="CC173" s="373"/>
      <c r="CD173" s="373"/>
      <c r="CE173" s="373"/>
      <c r="CF173" s="373"/>
      <c r="CG173" s="373"/>
      <c r="CH173" s="373"/>
      <c r="CI173" s="373"/>
      <c r="CJ173" s="373"/>
      <c r="CK173" s="373"/>
      <c r="CL173" s="373"/>
      <c r="CM173" s="373"/>
      <c r="CN173" s="373"/>
      <c r="CO173" s="373"/>
      <c r="CP173" s="373"/>
      <c r="CQ173" s="373"/>
      <c r="CR173" s="373"/>
      <c r="CS173" s="373"/>
      <c r="CT173" s="373"/>
      <c r="CU173" s="373"/>
      <c r="CV173" s="373"/>
      <c r="CW173" s="373"/>
      <c r="CX173" s="373"/>
      <c r="CY173" s="373"/>
      <c r="CZ173" s="373"/>
      <c r="DA173" s="373"/>
      <c r="DB173" s="373"/>
      <c r="DC173" s="373"/>
      <c r="DD173" s="373"/>
      <c r="DE173" s="373"/>
      <c r="DF173" s="373"/>
      <c r="DG173" s="373"/>
      <c r="DH173" s="373"/>
      <c r="DI173" s="374"/>
      <c r="DJ173" s="60"/>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102"/>
      <c r="ET173" s="60"/>
      <c r="EU173" s="59"/>
      <c r="EV173" s="59"/>
      <c r="EW173" s="59"/>
      <c r="EX173" s="59"/>
      <c r="EY173" s="59"/>
      <c r="EZ173" s="59"/>
      <c r="FA173" s="59"/>
      <c r="FB173" s="59"/>
      <c r="FC173" s="59"/>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102"/>
      <c r="GD173" s="60"/>
      <c r="GE173" s="59"/>
      <c r="GF173" s="59"/>
      <c r="GG173" s="59"/>
      <c r="GH173" s="59"/>
      <c r="GI173" s="59"/>
      <c r="GJ173" s="59"/>
      <c r="GK173" s="59"/>
      <c r="GL173" s="59"/>
      <c r="GM173" s="59"/>
      <c r="GN173" s="59"/>
      <c r="GO173" s="59"/>
      <c r="GP173" s="59"/>
      <c r="GQ173" s="59"/>
      <c r="GR173" s="59"/>
      <c r="GS173" s="59"/>
      <c r="GT173" s="59"/>
      <c r="GU173" s="59"/>
      <c r="GV173" s="59"/>
      <c r="GW173" s="59"/>
      <c r="GX173" s="59"/>
      <c r="GY173" s="59"/>
      <c r="GZ173" s="59"/>
      <c r="HA173" s="59"/>
      <c r="HB173" s="59"/>
      <c r="HC173" s="59"/>
      <c r="HD173" s="59"/>
      <c r="HE173" s="59"/>
      <c r="HF173" s="59"/>
      <c r="HG173" s="59"/>
      <c r="HH173" s="59"/>
      <c r="HI173" s="59"/>
      <c r="HJ173" s="59"/>
      <c r="HK173" s="59"/>
      <c r="HL173" s="59"/>
      <c r="HM173" s="102"/>
    </row>
    <row r="174" spans="2:221" ht="22.5" customHeight="1" x14ac:dyDescent="0.2">
      <c r="B174" s="135"/>
      <c r="C174" s="136"/>
      <c r="D174" s="136"/>
      <c r="E174" s="136"/>
      <c r="F174" s="136"/>
      <c r="G174" s="136"/>
      <c r="H174" s="136"/>
      <c r="I174" s="136"/>
      <c r="J174" s="136"/>
      <c r="K174" s="136"/>
      <c r="L174" s="136"/>
      <c r="M174" s="136"/>
      <c r="N174" s="136"/>
      <c r="O174" s="136"/>
      <c r="P174" s="136"/>
      <c r="Q174" s="136"/>
      <c r="R174" s="136"/>
      <c r="S174" s="136"/>
      <c r="T174" s="136"/>
      <c r="U174" s="137"/>
      <c r="V174" s="141"/>
      <c r="W174" s="142"/>
      <c r="X174" s="142"/>
      <c r="Y174" s="142"/>
      <c r="Z174" s="142"/>
      <c r="AA174" s="143"/>
      <c r="AB174" s="147"/>
      <c r="AC174" s="148"/>
      <c r="AD174" s="148"/>
      <c r="AE174" s="148"/>
      <c r="AF174" s="149"/>
      <c r="AG174" s="69" t="s">
        <v>24</v>
      </c>
      <c r="AH174" s="70"/>
      <c r="AI174" s="70"/>
      <c r="AJ174" s="70"/>
      <c r="AK174" s="70"/>
      <c r="AL174" s="71">
        <f t="shared" si="4"/>
        <v>0.78569999999999995</v>
      </c>
      <c r="AM174" s="72"/>
      <c r="AN174" s="72"/>
      <c r="AO174" s="73"/>
      <c r="AP174" s="372">
        <v>0</v>
      </c>
      <c r="AQ174" s="373"/>
      <c r="AR174" s="373"/>
      <c r="AS174" s="373"/>
      <c r="AT174" s="373"/>
      <c r="AU174" s="373"/>
      <c r="AV174" s="373"/>
      <c r="AW174" s="373"/>
      <c r="AX174" s="373"/>
      <c r="AY174" s="373"/>
      <c r="AZ174" s="373"/>
      <c r="BA174" s="373"/>
      <c r="BB174" s="373"/>
      <c r="BC174" s="373"/>
      <c r="BD174" s="373"/>
      <c r="BE174" s="373"/>
      <c r="BF174" s="373"/>
      <c r="BG174" s="373"/>
      <c r="BH174" s="373"/>
      <c r="BI174" s="373"/>
      <c r="BJ174" s="373"/>
      <c r="BK174" s="373"/>
      <c r="BL174" s="373"/>
      <c r="BM174" s="373"/>
      <c r="BN174" s="373"/>
      <c r="BO174" s="373"/>
      <c r="BP174" s="373"/>
      <c r="BQ174" s="373"/>
      <c r="BR174" s="373"/>
      <c r="BS174" s="373"/>
      <c r="BT174" s="373"/>
      <c r="BU174" s="373"/>
      <c r="BV174" s="373"/>
      <c r="BW174" s="373"/>
      <c r="BX174" s="373"/>
      <c r="BY174" s="374"/>
      <c r="BZ174" s="372">
        <v>0.78569999999999995</v>
      </c>
      <c r="CA174" s="373"/>
      <c r="CB174" s="373"/>
      <c r="CC174" s="373"/>
      <c r="CD174" s="373"/>
      <c r="CE174" s="373"/>
      <c r="CF174" s="373"/>
      <c r="CG174" s="373"/>
      <c r="CH174" s="373"/>
      <c r="CI174" s="373"/>
      <c r="CJ174" s="373"/>
      <c r="CK174" s="373"/>
      <c r="CL174" s="373"/>
      <c r="CM174" s="373"/>
      <c r="CN174" s="373"/>
      <c r="CO174" s="373"/>
      <c r="CP174" s="373"/>
      <c r="CQ174" s="373"/>
      <c r="CR174" s="373"/>
      <c r="CS174" s="373"/>
      <c r="CT174" s="373"/>
      <c r="CU174" s="373"/>
      <c r="CV174" s="373"/>
      <c r="CW174" s="373"/>
      <c r="CX174" s="373"/>
      <c r="CY174" s="373"/>
      <c r="CZ174" s="373"/>
      <c r="DA174" s="373"/>
      <c r="DB174" s="373"/>
      <c r="DC174" s="373"/>
      <c r="DD174" s="373"/>
      <c r="DE174" s="373"/>
      <c r="DF174" s="373"/>
      <c r="DG174" s="373"/>
      <c r="DH174" s="373"/>
      <c r="DI174" s="374"/>
      <c r="DJ174" s="60"/>
      <c r="DK174" s="59"/>
      <c r="DL174" s="59"/>
      <c r="DM174" s="59"/>
      <c r="DN174" s="59"/>
      <c r="DO174" s="59"/>
      <c r="DP174" s="59"/>
      <c r="DQ174" s="59"/>
      <c r="DR174" s="59"/>
      <c r="DS174" s="59"/>
      <c r="DT174" s="59"/>
      <c r="DU174" s="59"/>
      <c r="DV174" s="59"/>
      <c r="DW174" s="59"/>
      <c r="DX174" s="59"/>
      <c r="DY174" s="59"/>
      <c r="DZ174" s="59"/>
      <c r="EA174" s="59"/>
      <c r="EB174" s="59"/>
      <c r="EC174" s="59"/>
      <c r="ED174" s="59"/>
      <c r="EE174" s="59"/>
      <c r="EF174" s="59"/>
      <c r="EG174" s="59"/>
      <c r="EH174" s="59"/>
      <c r="EI174" s="59"/>
      <c r="EJ174" s="59"/>
      <c r="EK174" s="59"/>
      <c r="EL174" s="59"/>
      <c r="EM174" s="59"/>
      <c r="EN174" s="59"/>
      <c r="EO174" s="59"/>
      <c r="EP174" s="59"/>
      <c r="EQ174" s="59"/>
      <c r="ER174" s="59"/>
      <c r="ES174" s="102"/>
      <c r="ET174" s="60"/>
      <c r="EU174" s="59"/>
      <c r="EV174" s="59"/>
      <c r="EW174" s="59"/>
      <c r="EX174" s="59"/>
      <c r="EY174" s="59"/>
      <c r="EZ174" s="59"/>
      <c r="FA174" s="59"/>
      <c r="FB174" s="59"/>
      <c r="FC174" s="59"/>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102"/>
      <c r="GD174" s="60"/>
      <c r="GE174" s="59"/>
      <c r="GF174" s="59"/>
      <c r="GG174" s="59"/>
      <c r="GH174" s="59"/>
      <c r="GI174" s="59"/>
      <c r="GJ174" s="59"/>
      <c r="GK174" s="59"/>
      <c r="GL174" s="59"/>
      <c r="GM174" s="59"/>
      <c r="GN174" s="59"/>
      <c r="GO174" s="59"/>
      <c r="GP174" s="59"/>
      <c r="GQ174" s="59"/>
      <c r="GR174" s="59"/>
      <c r="GS174" s="59"/>
      <c r="GT174" s="59"/>
      <c r="GU174" s="59"/>
      <c r="GV174" s="59"/>
      <c r="GW174" s="59"/>
      <c r="GX174" s="59"/>
      <c r="GY174" s="59"/>
      <c r="GZ174" s="59"/>
      <c r="HA174" s="59"/>
      <c r="HB174" s="59"/>
      <c r="HC174" s="59"/>
      <c r="HD174" s="59"/>
      <c r="HE174" s="59"/>
      <c r="HF174" s="59"/>
      <c r="HG174" s="59"/>
      <c r="HH174" s="59"/>
      <c r="HI174" s="59"/>
      <c r="HJ174" s="59"/>
      <c r="HK174" s="59"/>
      <c r="HL174" s="59"/>
      <c r="HM174" s="102"/>
    </row>
    <row r="175" spans="2:221" ht="18" customHeight="1" x14ac:dyDescent="0.2">
      <c r="B175" s="161" t="s">
        <v>484</v>
      </c>
      <c r="C175" s="162"/>
      <c r="D175" s="162"/>
      <c r="E175" s="162"/>
      <c r="F175" s="162"/>
      <c r="G175" s="162"/>
      <c r="H175" s="162"/>
      <c r="I175" s="162"/>
      <c r="J175" s="162"/>
      <c r="K175" s="162"/>
      <c r="L175" s="162"/>
      <c r="M175" s="162"/>
      <c r="N175" s="162"/>
      <c r="O175" s="162"/>
      <c r="P175" s="162"/>
      <c r="Q175" s="162"/>
      <c r="R175" s="162"/>
      <c r="S175" s="162"/>
      <c r="T175" s="162"/>
      <c r="U175" s="163"/>
      <c r="V175" s="167" t="s">
        <v>491</v>
      </c>
      <c r="W175" s="168"/>
      <c r="X175" s="168"/>
      <c r="Y175" s="168"/>
      <c r="Z175" s="168"/>
      <c r="AA175" s="169"/>
      <c r="AB175" s="173">
        <v>1.448E-2</v>
      </c>
      <c r="AC175" s="174"/>
      <c r="AD175" s="174"/>
      <c r="AE175" s="174"/>
      <c r="AF175" s="175"/>
      <c r="AG175" s="91" t="s">
        <v>23</v>
      </c>
      <c r="AH175" s="92"/>
      <c r="AI175" s="92"/>
      <c r="AJ175" s="92"/>
      <c r="AK175" s="92"/>
      <c r="AL175" s="93">
        <f t="shared" si="4"/>
        <v>6</v>
      </c>
      <c r="AM175" s="94"/>
      <c r="AN175" s="94"/>
      <c r="AO175" s="95"/>
      <c r="AP175" s="179"/>
      <c r="AQ175" s="64"/>
      <c r="AR175" s="64"/>
      <c r="AS175" s="64"/>
      <c r="AT175" s="64"/>
      <c r="AU175" s="64"/>
      <c r="AV175" s="64"/>
      <c r="AW175" s="64"/>
      <c r="AX175" s="64"/>
      <c r="AY175" s="64"/>
      <c r="AZ175" s="64"/>
      <c r="BA175" s="64"/>
      <c r="BB175" s="64"/>
      <c r="BC175" s="64"/>
      <c r="BD175" s="64"/>
      <c r="BE175" s="64">
        <v>1</v>
      </c>
      <c r="BF175" s="64"/>
      <c r="BG175" s="64"/>
      <c r="BH175" s="64"/>
      <c r="BI175" s="64"/>
      <c r="BJ175" s="64"/>
      <c r="BK175" s="64"/>
      <c r="BL175" s="64"/>
      <c r="BM175" s="64"/>
      <c r="BN175" s="64"/>
      <c r="BO175" s="64"/>
      <c r="BP175" s="64"/>
      <c r="BQ175" s="64"/>
      <c r="BR175" s="64"/>
      <c r="BS175" s="64"/>
      <c r="BT175" s="64"/>
      <c r="BU175" s="64"/>
      <c r="BV175" s="64"/>
      <c r="BW175" s="64">
        <v>1</v>
      </c>
      <c r="BX175" s="64"/>
      <c r="BY175" s="103"/>
      <c r="BZ175" s="180">
        <v>1</v>
      </c>
      <c r="CA175" s="64"/>
      <c r="CB175" s="64"/>
      <c r="CC175" s="64">
        <v>0</v>
      </c>
      <c r="CD175" s="64"/>
      <c r="CE175" s="64"/>
      <c r="CF175" s="64">
        <v>0</v>
      </c>
      <c r="CG175" s="64"/>
      <c r="CH175" s="64"/>
      <c r="CI175" s="64">
        <v>1</v>
      </c>
      <c r="CJ175" s="64"/>
      <c r="CK175" s="64"/>
      <c r="CL175" s="64">
        <v>0</v>
      </c>
      <c r="CM175" s="64"/>
      <c r="CN175" s="64"/>
      <c r="CO175" s="64">
        <v>0</v>
      </c>
      <c r="CP175" s="64"/>
      <c r="CQ175" s="64"/>
      <c r="CR175" s="386">
        <v>1</v>
      </c>
      <c r="CS175" s="183"/>
      <c r="CT175" s="179"/>
      <c r="CU175" s="386">
        <v>0</v>
      </c>
      <c r="CV175" s="183"/>
      <c r="CW175" s="179"/>
      <c r="CX175" s="386">
        <v>0</v>
      </c>
      <c r="CY175" s="183"/>
      <c r="CZ175" s="179"/>
      <c r="DA175" s="386">
        <v>1</v>
      </c>
      <c r="DB175" s="183"/>
      <c r="DC175" s="179"/>
      <c r="DD175" s="386">
        <v>0</v>
      </c>
      <c r="DE175" s="183"/>
      <c r="DF175" s="179"/>
      <c r="DG175" s="386">
        <v>0</v>
      </c>
      <c r="DH175" s="183"/>
      <c r="DI175" s="184"/>
      <c r="DJ175" s="180"/>
      <c r="DK175" s="64"/>
      <c r="DL175" s="64"/>
      <c r="DM175" s="64"/>
      <c r="DN175" s="64"/>
      <c r="DO175" s="64"/>
      <c r="DP175" s="64"/>
      <c r="DQ175" s="64"/>
      <c r="DR175" s="64"/>
      <c r="DS175" s="64"/>
      <c r="DT175" s="64"/>
      <c r="DU175" s="64"/>
      <c r="DV175" s="64"/>
      <c r="DW175" s="64"/>
      <c r="DX175" s="64"/>
      <c r="DY175" s="64"/>
      <c r="DZ175" s="64"/>
      <c r="EA175" s="64"/>
      <c r="EB175" s="64"/>
      <c r="EC175" s="64"/>
      <c r="ED175" s="64"/>
      <c r="EE175" s="64"/>
      <c r="EF175" s="64"/>
      <c r="EG175" s="64"/>
      <c r="EH175" s="64"/>
      <c r="EI175" s="64"/>
      <c r="EJ175" s="64"/>
      <c r="EK175" s="64"/>
      <c r="EL175" s="64"/>
      <c r="EM175" s="64"/>
      <c r="EN175" s="64"/>
      <c r="EO175" s="64"/>
      <c r="EP175" s="64"/>
      <c r="EQ175" s="64"/>
      <c r="ER175" s="64"/>
      <c r="ES175" s="103"/>
      <c r="ET175" s="180"/>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103"/>
      <c r="GD175" s="180"/>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103"/>
    </row>
    <row r="176" spans="2:221" ht="18" customHeight="1" x14ac:dyDescent="0.2">
      <c r="B176" s="164"/>
      <c r="C176" s="165"/>
      <c r="D176" s="165"/>
      <c r="E176" s="165"/>
      <c r="F176" s="165"/>
      <c r="G176" s="165"/>
      <c r="H176" s="165"/>
      <c r="I176" s="165"/>
      <c r="J176" s="165"/>
      <c r="K176" s="165"/>
      <c r="L176" s="165"/>
      <c r="M176" s="165"/>
      <c r="N176" s="165"/>
      <c r="O176" s="165"/>
      <c r="P176" s="165"/>
      <c r="Q176" s="165"/>
      <c r="R176" s="165"/>
      <c r="S176" s="165"/>
      <c r="T176" s="165"/>
      <c r="U176" s="166"/>
      <c r="V176" s="170"/>
      <c r="W176" s="171"/>
      <c r="X176" s="171"/>
      <c r="Y176" s="171"/>
      <c r="Z176" s="171"/>
      <c r="AA176" s="172"/>
      <c r="AB176" s="176"/>
      <c r="AC176" s="177"/>
      <c r="AD176" s="177"/>
      <c r="AE176" s="177"/>
      <c r="AF176" s="178"/>
      <c r="AG176" s="91" t="s">
        <v>24</v>
      </c>
      <c r="AH176" s="92"/>
      <c r="AI176" s="92"/>
      <c r="AJ176" s="92"/>
      <c r="AK176" s="92"/>
      <c r="AL176" s="93">
        <f t="shared" si="4"/>
        <v>5</v>
      </c>
      <c r="AM176" s="94"/>
      <c r="AN176" s="94"/>
      <c r="AO176" s="95"/>
      <c r="AP176" s="96"/>
      <c r="AQ176" s="64"/>
      <c r="AR176" s="64"/>
      <c r="AS176" s="64"/>
      <c r="AT176" s="64"/>
      <c r="AU176" s="64"/>
      <c r="AV176" s="64"/>
      <c r="AW176" s="64"/>
      <c r="AX176" s="64"/>
      <c r="AY176" s="64"/>
      <c r="AZ176" s="64"/>
      <c r="BA176" s="64"/>
      <c r="BB176" s="64"/>
      <c r="BC176" s="64"/>
      <c r="BD176" s="64"/>
      <c r="BE176" s="64">
        <v>1</v>
      </c>
      <c r="BF176" s="64"/>
      <c r="BG176" s="64"/>
      <c r="BH176" s="64"/>
      <c r="BI176" s="64"/>
      <c r="BJ176" s="64"/>
      <c r="BK176" s="64"/>
      <c r="BL176" s="64"/>
      <c r="BM176" s="64"/>
      <c r="BN176" s="64"/>
      <c r="BO176" s="64"/>
      <c r="BP176" s="64"/>
      <c r="BQ176" s="64"/>
      <c r="BR176" s="64"/>
      <c r="BS176" s="64"/>
      <c r="BT176" s="64"/>
      <c r="BU176" s="64"/>
      <c r="BV176" s="64"/>
      <c r="BW176" s="64">
        <v>1</v>
      </c>
      <c r="BX176" s="64"/>
      <c r="BY176" s="64"/>
      <c r="BZ176" s="180">
        <v>1</v>
      </c>
      <c r="CA176" s="64"/>
      <c r="CB176" s="64"/>
      <c r="CC176" s="64">
        <v>0</v>
      </c>
      <c r="CD176" s="64"/>
      <c r="CE176" s="64"/>
      <c r="CF176" s="64">
        <v>0</v>
      </c>
      <c r="CG176" s="64"/>
      <c r="CH176" s="64"/>
      <c r="CI176" s="64">
        <v>1</v>
      </c>
      <c r="CJ176" s="64"/>
      <c r="CK176" s="64"/>
      <c r="CL176" s="64">
        <v>0</v>
      </c>
      <c r="CM176" s="64"/>
      <c r="CN176" s="64"/>
      <c r="CO176" s="64">
        <v>0</v>
      </c>
      <c r="CP176" s="64"/>
      <c r="CQ176" s="64"/>
      <c r="CR176" s="64">
        <v>0</v>
      </c>
      <c r="CS176" s="64"/>
      <c r="CT176" s="64"/>
      <c r="CU176" s="64">
        <v>0</v>
      </c>
      <c r="CV176" s="64"/>
      <c r="CW176" s="64"/>
      <c r="CX176" s="64">
        <v>0</v>
      </c>
      <c r="CY176" s="64"/>
      <c r="CZ176" s="64"/>
      <c r="DA176" s="386">
        <v>0</v>
      </c>
      <c r="DB176" s="183"/>
      <c r="DC176" s="179"/>
      <c r="DD176" s="386">
        <v>0</v>
      </c>
      <c r="DE176" s="183"/>
      <c r="DF176" s="179"/>
      <c r="DG176" s="386">
        <v>1</v>
      </c>
      <c r="DH176" s="183"/>
      <c r="DI176" s="184"/>
      <c r="DJ176" s="180"/>
      <c r="DK176" s="64"/>
      <c r="DL176" s="64"/>
      <c r="DM176" s="64"/>
      <c r="DN176" s="64"/>
      <c r="DO176" s="64"/>
      <c r="DP176" s="64"/>
      <c r="DQ176" s="64"/>
      <c r="DR176" s="64"/>
      <c r="DS176" s="64"/>
      <c r="DT176" s="64"/>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4"/>
      <c r="EQ176" s="64"/>
      <c r="ER176" s="64"/>
      <c r="ES176" s="103"/>
      <c r="ET176" s="180"/>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103"/>
      <c r="GD176" s="180"/>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103"/>
    </row>
    <row r="177" spans="2:221" ht="18" customHeight="1" x14ac:dyDescent="0.2">
      <c r="B177" s="185" t="s">
        <v>485</v>
      </c>
      <c r="C177" s="186"/>
      <c r="D177" s="186"/>
      <c r="E177" s="186"/>
      <c r="F177" s="186"/>
      <c r="G177" s="186"/>
      <c r="H177" s="186"/>
      <c r="I177" s="186"/>
      <c r="J177" s="186"/>
      <c r="K177" s="186"/>
      <c r="L177" s="186"/>
      <c r="M177" s="186"/>
      <c r="N177" s="186"/>
      <c r="O177" s="186"/>
      <c r="P177" s="186"/>
      <c r="Q177" s="186"/>
      <c r="R177" s="186"/>
      <c r="S177" s="186"/>
      <c r="T177" s="186"/>
      <c r="U177" s="187"/>
      <c r="V177" s="188" t="s">
        <v>492</v>
      </c>
      <c r="W177" s="189"/>
      <c r="X177" s="189"/>
      <c r="Y177" s="189"/>
      <c r="Z177" s="189"/>
      <c r="AA177" s="190"/>
      <c r="AB177" s="191">
        <v>0.65769</v>
      </c>
      <c r="AC177" s="192"/>
      <c r="AD177" s="192"/>
      <c r="AE177" s="192"/>
      <c r="AF177" s="193"/>
      <c r="AG177" s="69" t="s">
        <v>23</v>
      </c>
      <c r="AH177" s="70"/>
      <c r="AI177" s="70"/>
      <c r="AJ177" s="70"/>
      <c r="AK177" s="70"/>
      <c r="AL177" s="71">
        <f t="shared" si="4"/>
        <v>1</v>
      </c>
      <c r="AM177" s="72"/>
      <c r="AN177" s="72"/>
      <c r="AO177" s="73"/>
      <c r="AP177" s="194"/>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102"/>
      <c r="BZ177" s="60">
        <v>0</v>
      </c>
      <c r="CA177" s="59"/>
      <c r="CB177" s="59"/>
      <c r="CC177" s="59">
        <v>0</v>
      </c>
      <c r="CD177" s="59"/>
      <c r="CE177" s="59"/>
      <c r="CF177" s="59">
        <v>0</v>
      </c>
      <c r="CG177" s="59"/>
      <c r="CH177" s="59"/>
      <c r="CI177" s="59">
        <v>0</v>
      </c>
      <c r="CJ177" s="59"/>
      <c r="CK177" s="59"/>
      <c r="CL177" s="59">
        <v>0</v>
      </c>
      <c r="CM177" s="59"/>
      <c r="CN177" s="59"/>
      <c r="CO177" s="59">
        <v>0</v>
      </c>
      <c r="CP177" s="59"/>
      <c r="CQ177" s="59"/>
      <c r="CR177" s="60">
        <v>0</v>
      </c>
      <c r="CS177" s="59"/>
      <c r="CT177" s="59"/>
      <c r="CU177" s="59">
        <v>0</v>
      </c>
      <c r="CV177" s="59"/>
      <c r="CW177" s="59"/>
      <c r="CX177" s="59">
        <v>0</v>
      </c>
      <c r="CY177" s="59"/>
      <c r="CZ177" s="59"/>
      <c r="DA177" s="60">
        <v>0</v>
      </c>
      <c r="DB177" s="59"/>
      <c r="DC177" s="59"/>
      <c r="DD177" s="59">
        <v>1</v>
      </c>
      <c r="DE177" s="59"/>
      <c r="DF177" s="59"/>
      <c r="DG177" s="59">
        <v>0</v>
      </c>
      <c r="DH177" s="59"/>
      <c r="DI177" s="59"/>
      <c r="DJ177" s="60"/>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102"/>
      <c r="ET177" s="60"/>
      <c r="EU177" s="59"/>
      <c r="EV177" s="59"/>
      <c r="EW177" s="59"/>
      <c r="EX177" s="59"/>
      <c r="EY177" s="59"/>
      <c r="EZ177" s="59"/>
      <c r="FA177" s="59"/>
      <c r="FB177" s="59"/>
      <c r="FC177" s="59"/>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102"/>
      <c r="GD177" s="60"/>
      <c r="GE177" s="59"/>
      <c r="GF177" s="59"/>
      <c r="GG177" s="59"/>
      <c r="GH177" s="59"/>
      <c r="GI177" s="59"/>
      <c r="GJ177" s="59"/>
      <c r="GK177" s="59"/>
      <c r="GL177" s="59"/>
      <c r="GM177" s="59"/>
      <c r="GN177" s="59"/>
      <c r="GO177" s="59"/>
      <c r="GP177" s="59"/>
      <c r="GQ177" s="59"/>
      <c r="GR177" s="59"/>
      <c r="GS177" s="59"/>
      <c r="GT177" s="59"/>
      <c r="GU177" s="59"/>
      <c r="GV177" s="59"/>
      <c r="GW177" s="59"/>
      <c r="GX177" s="59"/>
      <c r="GY177" s="59"/>
      <c r="GZ177" s="59"/>
      <c r="HA177" s="59"/>
      <c r="HB177" s="59"/>
      <c r="HC177" s="59"/>
      <c r="HD177" s="59"/>
      <c r="HE177" s="59"/>
      <c r="HF177" s="59"/>
      <c r="HG177" s="59"/>
      <c r="HH177" s="59"/>
      <c r="HI177" s="59"/>
      <c r="HJ177" s="59"/>
      <c r="HK177" s="59"/>
      <c r="HL177" s="59"/>
      <c r="HM177" s="102"/>
    </row>
    <row r="178" spans="2:221" ht="18" customHeight="1" thickBot="1" x14ac:dyDescent="0.25">
      <c r="B178" s="414"/>
      <c r="C178" s="415"/>
      <c r="D178" s="415"/>
      <c r="E178" s="415"/>
      <c r="F178" s="415"/>
      <c r="G178" s="415"/>
      <c r="H178" s="415"/>
      <c r="I178" s="415"/>
      <c r="J178" s="415"/>
      <c r="K178" s="415"/>
      <c r="L178" s="415"/>
      <c r="M178" s="415"/>
      <c r="N178" s="415"/>
      <c r="O178" s="415"/>
      <c r="P178" s="415"/>
      <c r="Q178" s="415"/>
      <c r="R178" s="415"/>
      <c r="S178" s="415"/>
      <c r="T178" s="415"/>
      <c r="U178" s="416"/>
      <c r="V178" s="417"/>
      <c r="W178" s="418"/>
      <c r="X178" s="418"/>
      <c r="Y178" s="418"/>
      <c r="Z178" s="418"/>
      <c r="AA178" s="419"/>
      <c r="AB178" s="420"/>
      <c r="AC178" s="421"/>
      <c r="AD178" s="421"/>
      <c r="AE178" s="421"/>
      <c r="AF178" s="422"/>
      <c r="AG178" s="427" t="s">
        <v>24</v>
      </c>
      <c r="AH178" s="428"/>
      <c r="AI178" s="428"/>
      <c r="AJ178" s="428"/>
      <c r="AK178" s="428"/>
      <c r="AL178" s="423">
        <f t="shared" si="4"/>
        <v>1</v>
      </c>
      <c r="AM178" s="424"/>
      <c r="AN178" s="424"/>
      <c r="AO178" s="425"/>
      <c r="AP178" s="486"/>
      <c r="AQ178" s="426"/>
      <c r="AR178" s="426"/>
      <c r="AS178" s="426"/>
      <c r="AT178" s="426"/>
      <c r="AU178" s="426"/>
      <c r="AV178" s="426"/>
      <c r="AW178" s="426"/>
      <c r="AX178" s="426"/>
      <c r="AY178" s="426"/>
      <c r="AZ178" s="426"/>
      <c r="BA178" s="426"/>
      <c r="BB178" s="426"/>
      <c r="BC178" s="426"/>
      <c r="BD178" s="426"/>
      <c r="BE178" s="426"/>
      <c r="BF178" s="426"/>
      <c r="BG178" s="426"/>
      <c r="BH178" s="426"/>
      <c r="BI178" s="426"/>
      <c r="BJ178" s="426"/>
      <c r="BK178" s="426"/>
      <c r="BL178" s="426"/>
      <c r="BM178" s="426"/>
      <c r="BN178" s="426"/>
      <c r="BO178" s="426"/>
      <c r="BP178" s="426"/>
      <c r="BQ178" s="426"/>
      <c r="BR178" s="426"/>
      <c r="BS178" s="426"/>
      <c r="BT178" s="426"/>
      <c r="BU178" s="426"/>
      <c r="BV178" s="426"/>
      <c r="BW178" s="426"/>
      <c r="BX178" s="426"/>
      <c r="BY178" s="432"/>
      <c r="BZ178" s="433">
        <v>0</v>
      </c>
      <c r="CA178" s="426"/>
      <c r="CB178" s="426"/>
      <c r="CC178" s="426">
        <v>0</v>
      </c>
      <c r="CD178" s="426"/>
      <c r="CE178" s="426"/>
      <c r="CF178" s="426">
        <v>0</v>
      </c>
      <c r="CG178" s="426"/>
      <c r="CH178" s="426"/>
      <c r="CI178" s="426">
        <v>0</v>
      </c>
      <c r="CJ178" s="426"/>
      <c r="CK178" s="426"/>
      <c r="CL178" s="426">
        <v>0</v>
      </c>
      <c r="CM178" s="426"/>
      <c r="CN178" s="426"/>
      <c r="CO178" s="426">
        <v>0</v>
      </c>
      <c r="CP178" s="426"/>
      <c r="CQ178" s="426"/>
      <c r="CR178" s="426">
        <v>0</v>
      </c>
      <c r="CS178" s="426"/>
      <c r="CT178" s="426"/>
      <c r="CU178" s="426">
        <v>0</v>
      </c>
      <c r="CV178" s="426"/>
      <c r="CW178" s="426"/>
      <c r="CX178" s="426">
        <v>0</v>
      </c>
      <c r="CY178" s="426"/>
      <c r="CZ178" s="426"/>
      <c r="DA178" s="426">
        <v>0</v>
      </c>
      <c r="DB178" s="426"/>
      <c r="DC178" s="426"/>
      <c r="DD178" s="426">
        <v>1</v>
      </c>
      <c r="DE178" s="426"/>
      <c r="DF178" s="426"/>
      <c r="DG178" s="426">
        <v>0</v>
      </c>
      <c r="DH178" s="426"/>
      <c r="DI178" s="432"/>
      <c r="DJ178" s="433"/>
      <c r="DK178" s="426"/>
      <c r="DL178" s="426"/>
      <c r="DM178" s="426"/>
      <c r="DN178" s="426"/>
      <c r="DO178" s="426"/>
      <c r="DP178" s="426"/>
      <c r="DQ178" s="426"/>
      <c r="DR178" s="426"/>
      <c r="DS178" s="426"/>
      <c r="DT178" s="426"/>
      <c r="DU178" s="426"/>
      <c r="DV178" s="426"/>
      <c r="DW178" s="426"/>
      <c r="DX178" s="426"/>
      <c r="DY178" s="426"/>
      <c r="DZ178" s="426"/>
      <c r="EA178" s="426"/>
      <c r="EB178" s="426"/>
      <c r="EC178" s="426"/>
      <c r="ED178" s="426"/>
      <c r="EE178" s="426"/>
      <c r="EF178" s="426"/>
      <c r="EG178" s="426"/>
      <c r="EH178" s="426"/>
      <c r="EI178" s="426"/>
      <c r="EJ178" s="426"/>
      <c r="EK178" s="426"/>
      <c r="EL178" s="426"/>
      <c r="EM178" s="426"/>
      <c r="EN178" s="426"/>
      <c r="EO178" s="426"/>
      <c r="EP178" s="426"/>
      <c r="EQ178" s="426"/>
      <c r="ER178" s="426"/>
      <c r="ES178" s="432"/>
      <c r="ET178" s="433"/>
      <c r="EU178" s="426"/>
      <c r="EV178" s="426"/>
      <c r="EW178" s="426"/>
      <c r="EX178" s="426"/>
      <c r="EY178" s="426"/>
      <c r="EZ178" s="426"/>
      <c r="FA178" s="426"/>
      <c r="FB178" s="426"/>
      <c r="FC178" s="426"/>
      <c r="FD178" s="426"/>
      <c r="FE178" s="426"/>
      <c r="FF178" s="426"/>
      <c r="FG178" s="426"/>
      <c r="FH178" s="426"/>
      <c r="FI178" s="426"/>
      <c r="FJ178" s="426"/>
      <c r="FK178" s="426"/>
      <c r="FL178" s="426"/>
      <c r="FM178" s="426"/>
      <c r="FN178" s="426"/>
      <c r="FO178" s="426"/>
      <c r="FP178" s="426"/>
      <c r="FQ178" s="426"/>
      <c r="FR178" s="426"/>
      <c r="FS178" s="426"/>
      <c r="FT178" s="426"/>
      <c r="FU178" s="426"/>
      <c r="FV178" s="426"/>
      <c r="FW178" s="426"/>
      <c r="FX178" s="426"/>
      <c r="FY178" s="426"/>
      <c r="FZ178" s="426"/>
      <c r="GA178" s="426"/>
      <c r="GB178" s="426"/>
      <c r="GC178" s="432"/>
      <c r="GD178" s="433"/>
      <c r="GE178" s="426"/>
      <c r="GF178" s="426"/>
      <c r="GG178" s="426"/>
      <c r="GH178" s="426"/>
      <c r="GI178" s="426"/>
      <c r="GJ178" s="426"/>
      <c r="GK178" s="426"/>
      <c r="GL178" s="426"/>
      <c r="GM178" s="426"/>
      <c r="GN178" s="426"/>
      <c r="GO178" s="426"/>
      <c r="GP178" s="426"/>
      <c r="GQ178" s="426"/>
      <c r="GR178" s="426"/>
      <c r="GS178" s="426"/>
      <c r="GT178" s="426"/>
      <c r="GU178" s="426"/>
      <c r="GV178" s="426"/>
      <c r="GW178" s="426"/>
      <c r="GX178" s="426"/>
      <c r="GY178" s="426"/>
      <c r="GZ178" s="426"/>
      <c r="HA178" s="426"/>
      <c r="HB178" s="426"/>
      <c r="HC178" s="426"/>
      <c r="HD178" s="426"/>
      <c r="HE178" s="426"/>
      <c r="HF178" s="426"/>
      <c r="HG178" s="426"/>
      <c r="HH178" s="426"/>
      <c r="HI178" s="426"/>
      <c r="HJ178" s="426"/>
      <c r="HK178" s="426"/>
      <c r="HL178" s="426"/>
      <c r="HM178" s="432"/>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68" t="s">
        <v>33</v>
      </c>
      <c r="D181" s="126"/>
      <c r="E181" s="126"/>
      <c r="F181" s="126"/>
      <c r="G181" s="126"/>
      <c r="H181" s="126"/>
      <c r="I181" s="126"/>
      <c r="J181" s="126"/>
      <c r="K181" s="126"/>
      <c r="L181" s="126"/>
      <c r="M181" s="126"/>
      <c r="N181" s="126"/>
      <c r="O181" s="127" t="s">
        <v>385</v>
      </c>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68" t="s">
        <v>34</v>
      </c>
      <c r="D182" s="126"/>
      <c r="E182" s="126"/>
      <c r="F182" s="126"/>
      <c r="G182" s="126"/>
      <c r="H182" s="126"/>
      <c r="I182" s="126"/>
      <c r="J182" s="126"/>
      <c r="K182" s="126"/>
      <c r="L182" s="126"/>
      <c r="M182" s="126"/>
      <c r="N182" s="126"/>
      <c r="O182" s="67" t="s">
        <v>386</v>
      </c>
      <c r="P182" s="67"/>
      <c r="Q182" s="67"/>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68" t="s">
        <v>35</v>
      </c>
      <c r="D183" s="68"/>
      <c r="E183" s="68"/>
      <c r="F183" s="68"/>
      <c r="G183" s="68"/>
      <c r="H183" s="68"/>
      <c r="I183" s="68"/>
      <c r="J183" s="68"/>
      <c r="K183" s="68"/>
      <c r="L183" s="68"/>
      <c r="M183" s="68"/>
      <c r="N183" s="68"/>
      <c r="O183" s="128">
        <v>0.2</v>
      </c>
      <c r="P183" s="128"/>
      <c r="Q183" s="128"/>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29" t="s">
        <v>36</v>
      </c>
      <c r="D184" s="129"/>
      <c r="E184" s="129"/>
      <c r="F184" s="129"/>
      <c r="G184" s="129"/>
      <c r="H184" s="129"/>
      <c r="I184" s="129"/>
      <c r="J184" s="129"/>
      <c r="K184" s="129"/>
      <c r="L184" s="129"/>
      <c r="M184" s="129"/>
      <c r="N184" s="129"/>
      <c r="O184" s="65" t="s">
        <v>493</v>
      </c>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68" t="s">
        <v>34</v>
      </c>
      <c r="D185" s="68"/>
      <c r="E185" s="68"/>
      <c r="F185" s="68"/>
      <c r="G185" s="68"/>
      <c r="H185" s="68"/>
      <c r="I185" s="68"/>
      <c r="J185" s="68"/>
      <c r="K185" s="68"/>
      <c r="L185" s="68"/>
      <c r="M185" s="68"/>
      <c r="N185" s="68"/>
      <c r="O185" s="67" t="s">
        <v>495</v>
      </c>
      <c r="P185" s="67"/>
      <c r="Q185" s="67"/>
      <c r="R185" s="67"/>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8" t="s">
        <v>37</v>
      </c>
      <c r="D186" s="68"/>
      <c r="E186" s="68"/>
      <c r="F186" s="68"/>
      <c r="G186" s="68"/>
      <c r="H186" s="68"/>
      <c r="I186" s="68"/>
      <c r="J186" s="68"/>
      <c r="K186" s="68"/>
      <c r="L186" s="68"/>
      <c r="M186" s="68"/>
      <c r="N186" s="68"/>
      <c r="O186" s="66">
        <v>0.15</v>
      </c>
      <c r="P186" s="67"/>
      <c r="Q186" s="6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8" t="s">
        <v>38</v>
      </c>
      <c r="D187" s="68"/>
      <c r="E187" s="68"/>
      <c r="F187" s="68"/>
      <c r="G187" s="68"/>
      <c r="H187" s="68"/>
      <c r="I187" s="68"/>
      <c r="J187" s="68"/>
      <c r="K187" s="68"/>
      <c r="L187" s="68"/>
      <c r="M187" s="68"/>
      <c r="N187" s="68"/>
      <c r="O187" s="67" t="s">
        <v>496</v>
      </c>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78" t="s">
        <v>39</v>
      </c>
      <c r="C189" s="79"/>
      <c r="D189" s="79"/>
      <c r="E189" s="79"/>
      <c r="F189" s="79"/>
      <c r="G189" s="79"/>
      <c r="H189" s="79"/>
      <c r="I189" s="79"/>
      <c r="J189" s="79"/>
      <c r="K189" s="79"/>
      <c r="L189" s="79"/>
      <c r="M189" s="79"/>
      <c r="N189" s="79"/>
      <c r="O189" s="79"/>
      <c r="P189" s="79"/>
      <c r="Q189" s="79"/>
      <c r="R189" s="79"/>
      <c r="S189" s="79"/>
      <c r="T189" s="79"/>
      <c r="U189" s="80"/>
      <c r="V189" s="78" t="s">
        <v>40</v>
      </c>
      <c r="W189" s="79"/>
      <c r="X189" s="79"/>
      <c r="Y189" s="79"/>
      <c r="Z189" s="79"/>
      <c r="AA189" s="80"/>
      <c r="AB189" s="78" t="s">
        <v>9</v>
      </c>
      <c r="AC189" s="79"/>
      <c r="AD189" s="79"/>
      <c r="AE189" s="79"/>
      <c r="AF189" s="80"/>
      <c r="AG189" s="78" t="s">
        <v>1</v>
      </c>
      <c r="AH189" s="79"/>
      <c r="AI189" s="79"/>
      <c r="AJ189" s="79"/>
      <c r="AK189" s="79"/>
      <c r="AL189" s="79"/>
      <c r="AM189" s="79"/>
      <c r="AN189" s="79"/>
      <c r="AO189" s="80"/>
      <c r="AP189" s="87" t="s">
        <v>5</v>
      </c>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9"/>
      <c r="BZ189" s="87" t="s">
        <v>41</v>
      </c>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9"/>
      <c r="DJ189" s="87" t="s">
        <v>42</v>
      </c>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9"/>
      <c r="ET189" s="87" t="s">
        <v>43</v>
      </c>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9"/>
      <c r="GD189" s="87" t="s">
        <v>44</v>
      </c>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9"/>
    </row>
    <row r="190" spans="2:221" ht="18" customHeight="1" thickBot="1" x14ac:dyDescent="0.25">
      <c r="B190" s="81"/>
      <c r="C190" s="82"/>
      <c r="D190" s="82"/>
      <c r="E190" s="82"/>
      <c r="F190" s="82"/>
      <c r="G190" s="82"/>
      <c r="H190" s="82"/>
      <c r="I190" s="82"/>
      <c r="J190" s="82"/>
      <c r="K190" s="82"/>
      <c r="L190" s="82"/>
      <c r="M190" s="82"/>
      <c r="N190" s="82"/>
      <c r="O190" s="82"/>
      <c r="P190" s="82"/>
      <c r="Q190" s="82"/>
      <c r="R190" s="82"/>
      <c r="S190" s="82"/>
      <c r="T190" s="82"/>
      <c r="U190" s="83"/>
      <c r="V190" s="81"/>
      <c r="W190" s="82"/>
      <c r="X190" s="82"/>
      <c r="Y190" s="82"/>
      <c r="Z190" s="82"/>
      <c r="AA190" s="83"/>
      <c r="AB190" s="81"/>
      <c r="AC190" s="82"/>
      <c r="AD190" s="82"/>
      <c r="AE190" s="82"/>
      <c r="AF190" s="83"/>
      <c r="AG190" s="81"/>
      <c r="AH190" s="82"/>
      <c r="AI190" s="82"/>
      <c r="AJ190" s="82"/>
      <c r="AK190" s="82"/>
      <c r="AL190" s="82"/>
      <c r="AM190" s="82"/>
      <c r="AN190" s="82"/>
      <c r="AO190" s="83"/>
      <c r="AP190" s="100" t="s">
        <v>11</v>
      </c>
      <c r="AQ190" s="101"/>
      <c r="AR190" s="101"/>
      <c r="AS190" s="101" t="s">
        <v>12</v>
      </c>
      <c r="AT190" s="101"/>
      <c r="AU190" s="101"/>
      <c r="AV190" s="75" t="s">
        <v>13</v>
      </c>
      <c r="AW190" s="76"/>
      <c r="AX190" s="77"/>
      <c r="AY190" s="75" t="s">
        <v>17</v>
      </c>
      <c r="AZ190" s="76"/>
      <c r="BA190" s="77"/>
      <c r="BB190" s="75" t="s">
        <v>14</v>
      </c>
      <c r="BC190" s="76"/>
      <c r="BD190" s="77"/>
      <c r="BE190" s="75" t="s">
        <v>15</v>
      </c>
      <c r="BF190" s="76"/>
      <c r="BG190" s="77"/>
      <c r="BH190" s="75" t="s">
        <v>16</v>
      </c>
      <c r="BI190" s="76"/>
      <c r="BJ190" s="77"/>
      <c r="BK190" s="75" t="s">
        <v>18</v>
      </c>
      <c r="BL190" s="76"/>
      <c r="BM190" s="77"/>
      <c r="BN190" s="75" t="s">
        <v>19</v>
      </c>
      <c r="BO190" s="76"/>
      <c r="BP190" s="77"/>
      <c r="BQ190" s="75" t="s">
        <v>20</v>
      </c>
      <c r="BR190" s="76"/>
      <c r="BS190" s="77"/>
      <c r="BT190" s="75" t="s">
        <v>21</v>
      </c>
      <c r="BU190" s="76"/>
      <c r="BV190" s="77"/>
      <c r="BW190" s="75" t="s">
        <v>22</v>
      </c>
      <c r="BX190" s="76"/>
      <c r="BY190" s="131"/>
      <c r="BZ190" s="100" t="s">
        <v>11</v>
      </c>
      <c r="CA190" s="101"/>
      <c r="CB190" s="101"/>
      <c r="CC190" s="101" t="s">
        <v>12</v>
      </c>
      <c r="CD190" s="101"/>
      <c r="CE190" s="101"/>
      <c r="CF190" s="75" t="s">
        <v>13</v>
      </c>
      <c r="CG190" s="76"/>
      <c r="CH190" s="77"/>
      <c r="CI190" s="75" t="s">
        <v>17</v>
      </c>
      <c r="CJ190" s="76"/>
      <c r="CK190" s="77"/>
      <c r="CL190" s="75" t="s">
        <v>14</v>
      </c>
      <c r="CM190" s="76"/>
      <c r="CN190" s="77"/>
      <c r="CO190" s="75" t="s">
        <v>15</v>
      </c>
      <c r="CP190" s="76"/>
      <c r="CQ190" s="77"/>
      <c r="CR190" s="75" t="s">
        <v>16</v>
      </c>
      <c r="CS190" s="76"/>
      <c r="CT190" s="77"/>
      <c r="CU190" s="75" t="s">
        <v>18</v>
      </c>
      <c r="CV190" s="76"/>
      <c r="CW190" s="77"/>
      <c r="CX190" s="75" t="s">
        <v>19</v>
      </c>
      <c r="CY190" s="76"/>
      <c r="CZ190" s="77"/>
      <c r="DA190" s="75" t="s">
        <v>20</v>
      </c>
      <c r="DB190" s="76"/>
      <c r="DC190" s="77"/>
      <c r="DD190" s="75" t="s">
        <v>21</v>
      </c>
      <c r="DE190" s="76"/>
      <c r="DF190" s="77"/>
      <c r="DG190" s="75" t="s">
        <v>22</v>
      </c>
      <c r="DH190" s="76"/>
      <c r="DI190" s="131"/>
      <c r="DJ190" s="100" t="s">
        <v>11</v>
      </c>
      <c r="DK190" s="101"/>
      <c r="DL190" s="101"/>
      <c r="DM190" s="101" t="s">
        <v>12</v>
      </c>
      <c r="DN190" s="101"/>
      <c r="DO190" s="101"/>
      <c r="DP190" s="75" t="s">
        <v>13</v>
      </c>
      <c r="DQ190" s="76"/>
      <c r="DR190" s="77"/>
      <c r="DS190" s="75" t="s">
        <v>17</v>
      </c>
      <c r="DT190" s="76"/>
      <c r="DU190" s="77"/>
      <c r="DV190" s="75" t="s">
        <v>14</v>
      </c>
      <c r="DW190" s="76"/>
      <c r="DX190" s="77"/>
      <c r="DY190" s="75" t="s">
        <v>15</v>
      </c>
      <c r="DZ190" s="76"/>
      <c r="EA190" s="77"/>
      <c r="EB190" s="75" t="s">
        <v>16</v>
      </c>
      <c r="EC190" s="76"/>
      <c r="ED190" s="77"/>
      <c r="EE190" s="75" t="s">
        <v>18</v>
      </c>
      <c r="EF190" s="76"/>
      <c r="EG190" s="77"/>
      <c r="EH190" s="75" t="s">
        <v>19</v>
      </c>
      <c r="EI190" s="76"/>
      <c r="EJ190" s="77"/>
      <c r="EK190" s="75" t="s">
        <v>20</v>
      </c>
      <c r="EL190" s="76"/>
      <c r="EM190" s="77"/>
      <c r="EN190" s="75" t="s">
        <v>21</v>
      </c>
      <c r="EO190" s="76"/>
      <c r="EP190" s="77"/>
      <c r="EQ190" s="75" t="s">
        <v>22</v>
      </c>
      <c r="ER190" s="76"/>
      <c r="ES190" s="131"/>
      <c r="ET190" s="100" t="s">
        <v>11</v>
      </c>
      <c r="EU190" s="101"/>
      <c r="EV190" s="101"/>
      <c r="EW190" s="101" t="s">
        <v>12</v>
      </c>
      <c r="EX190" s="101"/>
      <c r="EY190" s="101"/>
      <c r="EZ190" s="75" t="s">
        <v>13</v>
      </c>
      <c r="FA190" s="76"/>
      <c r="FB190" s="77"/>
      <c r="FC190" s="75" t="s">
        <v>17</v>
      </c>
      <c r="FD190" s="76"/>
      <c r="FE190" s="77"/>
      <c r="FF190" s="75" t="s">
        <v>14</v>
      </c>
      <c r="FG190" s="76"/>
      <c r="FH190" s="77"/>
      <c r="FI190" s="75" t="s">
        <v>15</v>
      </c>
      <c r="FJ190" s="76"/>
      <c r="FK190" s="77"/>
      <c r="FL190" s="75" t="s">
        <v>16</v>
      </c>
      <c r="FM190" s="76"/>
      <c r="FN190" s="77"/>
      <c r="FO190" s="75" t="s">
        <v>18</v>
      </c>
      <c r="FP190" s="76"/>
      <c r="FQ190" s="77"/>
      <c r="FR190" s="75" t="s">
        <v>19</v>
      </c>
      <c r="FS190" s="76"/>
      <c r="FT190" s="77"/>
      <c r="FU190" s="75" t="s">
        <v>20</v>
      </c>
      <c r="FV190" s="76"/>
      <c r="FW190" s="77"/>
      <c r="FX190" s="75" t="s">
        <v>21</v>
      </c>
      <c r="FY190" s="76"/>
      <c r="FZ190" s="77"/>
      <c r="GA190" s="75" t="s">
        <v>22</v>
      </c>
      <c r="GB190" s="76"/>
      <c r="GC190" s="131"/>
      <c r="GD190" s="100" t="s">
        <v>11</v>
      </c>
      <c r="GE190" s="101"/>
      <c r="GF190" s="101"/>
      <c r="GG190" s="101" t="s">
        <v>12</v>
      </c>
      <c r="GH190" s="101"/>
      <c r="GI190" s="101"/>
      <c r="GJ190" s="75" t="s">
        <v>13</v>
      </c>
      <c r="GK190" s="76"/>
      <c r="GL190" s="77"/>
      <c r="GM190" s="75" t="s">
        <v>17</v>
      </c>
      <c r="GN190" s="76"/>
      <c r="GO190" s="77"/>
      <c r="GP190" s="75" t="s">
        <v>14</v>
      </c>
      <c r="GQ190" s="76"/>
      <c r="GR190" s="77"/>
      <c r="GS190" s="75" t="s">
        <v>15</v>
      </c>
      <c r="GT190" s="76"/>
      <c r="GU190" s="77"/>
      <c r="GV190" s="75" t="s">
        <v>16</v>
      </c>
      <c r="GW190" s="76"/>
      <c r="GX190" s="77"/>
      <c r="GY190" s="75" t="s">
        <v>18</v>
      </c>
      <c r="GZ190" s="76"/>
      <c r="HA190" s="77"/>
      <c r="HB190" s="75" t="s">
        <v>19</v>
      </c>
      <c r="HC190" s="76"/>
      <c r="HD190" s="77"/>
      <c r="HE190" s="75" t="s">
        <v>20</v>
      </c>
      <c r="HF190" s="76"/>
      <c r="HG190" s="77"/>
      <c r="HH190" s="75" t="s">
        <v>21</v>
      </c>
      <c r="HI190" s="76"/>
      <c r="HJ190" s="77"/>
      <c r="HK190" s="75" t="s">
        <v>22</v>
      </c>
      <c r="HL190" s="76"/>
      <c r="HM190" s="131"/>
    </row>
    <row r="191" spans="2:221" ht="18" customHeight="1" x14ac:dyDescent="0.2">
      <c r="B191" s="132" t="s">
        <v>497</v>
      </c>
      <c r="C191" s="133"/>
      <c r="D191" s="133"/>
      <c r="E191" s="133"/>
      <c r="F191" s="133"/>
      <c r="G191" s="133"/>
      <c r="H191" s="133"/>
      <c r="I191" s="133"/>
      <c r="J191" s="133"/>
      <c r="K191" s="133"/>
      <c r="L191" s="133"/>
      <c r="M191" s="133"/>
      <c r="N191" s="133"/>
      <c r="O191" s="133"/>
      <c r="P191" s="133"/>
      <c r="Q191" s="133"/>
      <c r="R191" s="133"/>
      <c r="S191" s="133"/>
      <c r="T191" s="133"/>
      <c r="U191" s="134"/>
      <c r="V191" s="138" t="s">
        <v>494</v>
      </c>
      <c r="W191" s="139"/>
      <c r="X191" s="139"/>
      <c r="Y191" s="139"/>
      <c r="Z191" s="139"/>
      <c r="AA191" s="140"/>
      <c r="AB191" s="144">
        <v>4.4299999999999999E-3</v>
      </c>
      <c r="AC191" s="145"/>
      <c r="AD191" s="145"/>
      <c r="AE191" s="145"/>
      <c r="AF191" s="146"/>
      <c r="AG191" s="150" t="s">
        <v>23</v>
      </c>
      <c r="AH191" s="151"/>
      <c r="AI191" s="151"/>
      <c r="AJ191" s="151"/>
      <c r="AK191" s="151"/>
      <c r="AL191" s="152">
        <f>SUM(AP191:HM191)</f>
        <v>2</v>
      </c>
      <c r="AM191" s="153"/>
      <c r="AN191" s="153"/>
      <c r="AO191" s="154"/>
      <c r="AP191" s="86"/>
      <c r="AQ191" s="90"/>
      <c r="AR191" s="90"/>
      <c r="AS191" s="90">
        <v>1</v>
      </c>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130"/>
      <c r="BZ191" s="155">
        <v>1</v>
      </c>
      <c r="CA191" s="90"/>
      <c r="CB191" s="90"/>
      <c r="CC191" s="90">
        <v>0</v>
      </c>
      <c r="CD191" s="90"/>
      <c r="CE191" s="90"/>
      <c r="CF191" s="90">
        <v>0</v>
      </c>
      <c r="CG191" s="90"/>
      <c r="CH191" s="90"/>
      <c r="CI191" s="90">
        <v>0</v>
      </c>
      <c r="CJ191" s="90"/>
      <c r="CK191" s="90"/>
      <c r="CL191" s="90">
        <v>0</v>
      </c>
      <c r="CM191" s="90"/>
      <c r="CN191" s="90"/>
      <c r="CO191" s="90">
        <v>0</v>
      </c>
      <c r="CP191" s="90"/>
      <c r="CQ191" s="90"/>
      <c r="CR191" s="90">
        <v>0</v>
      </c>
      <c r="CS191" s="90"/>
      <c r="CT191" s="90"/>
      <c r="CU191" s="90">
        <v>0</v>
      </c>
      <c r="CV191" s="90"/>
      <c r="CW191" s="90"/>
      <c r="CX191" s="90">
        <v>0</v>
      </c>
      <c r="CY191" s="90"/>
      <c r="CZ191" s="90"/>
      <c r="DA191" s="90">
        <v>0</v>
      </c>
      <c r="DB191" s="90"/>
      <c r="DC191" s="90"/>
      <c r="DD191" s="90">
        <v>0</v>
      </c>
      <c r="DE191" s="90"/>
      <c r="DF191" s="90"/>
      <c r="DG191" s="90">
        <v>0</v>
      </c>
      <c r="DH191" s="90"/>
      <c r="DI191" s="130"/>
      <c r="DJ191" s="155"/>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130"/>
      <c r="ET191" s="155"/>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130"/>
      <c r="GD191" s="155"/>
      <c r="GE191" s="90"/>
      <c r="GF191" s="90"/>
      <c r="GG191" s="90"/>
      <c r="GH191" s="90"/>
      <c r="GI191" s="90"/>
      <c r="GJ191" s="90"/>
      <c r="GK191" s="90"/>
      <c r="GL191" s="90"/>
      <c r="GM191" s="90"/>
      <c r="GN191" s="90"/>
      <c r="GO191" s="90"/>
      <c r="GP191" s="90"/>
      <c r="GQ191" s="90"/>
      <c r="GR191" s="90"/>
      <c r="GS191" s="90"/>
      <c r="GT191" s="90"/>
      <c r="GU191" s="90"/>
      <c r="GV191" s="90"/>
      <c r="GW191" s="90"/>
      <c r="GX191" s="90"/>
      <c r="GY191" s="90"/>
      <c r="GZ191" s="90"/>
      <c r="HA191" s="90"/>
      <c r="HB191" s="90"/>
      <c r="HC191" s="90"/>
      <c r="HD191" s="90"/>
      <c r="HE191" s="90"/>
      <c r="HF191" s="90"/>
      <c r="HG191" s="90"/>
      <c r="HH191" s="90"/>
      <c r="HI191" s="90"/>
      <c r="HJ191" s="90"/>
      <c r="HK191" s="90"/>
      <c r="HL191" s="90"/>
      <c r="HM191" s="130"/>
    </row>
    <row r="192" spans="2:221" ht="18" customHeight="1" x14ac:dyDescent="0.2">
      <c r="B192" s="135"/>
      <c r="C192" s="136"/>
      <c r="D192" s="136"/>
      <c r="E192" s="136"/>
      <c r="F192" s="136"/>
      <c r="G192" s="136"/>
      <c r="H192" s="136"/>
      <c r="I192" s="136"/>
      <c r="J192" s="136"/>
      <c r="K192" s="136"/>
      <c r="L192" s="136"/>
      <c r="M192" s="136"/>
      <c r="N192" s="136"/>
      <c r="O192" s="136"/>
      <c r="P192" s="136"/>
      <c r="Q192" s="136"/>
      <c r="R192" s="136"/>
      <c r="S192" s="136"/>
      <c r="T192" s="136"/>
      <c r="U192" s="137"/>
      <c r="V192" s="141"/>
      <c r="W192" s="142"/>
      <c r="X192" s="142"/>
      <c r="Y192" s="142"/>
      <c r="Z192" s="142"/>
      <c r="AA192" s="143"/>
      <c r="AB192" s="147"/>
      <c r="AC192" s="148"/>
      <c r="AD192" s="148"/>
      <c r="AE192" s="148"/>
      <c r="AF192" s="149"/>
      <c r="AG192" s="69" t="s">
        <v>24</v>
      </c>
      <c r="AH192" s="70"/>
      <c r="AI192" s="70"/>
      <c r="AJ192" s="70"/>
      <c r="AK192" s="70"/>
      <c r="AL192" s="71">
        <f t="shared" ref="AL192:AL255" si="5">SUM(AP192:HM192)</f>
        <v>2</v>
      </c>
      <c r="AM192" s="72"/>
      <c r="AN192" s="72"/>
      <c r="AO192" s="73"/>
      <c r="AP192" s="74"/>
      <c r="AQ192" s="59"/>
      <c r="AR192" s="59"/>
      <c r="AS192" s="59"/>
      <c r="AT192" s="59"/>
      <c r="AU192" s="59"/>
      <c r="AV192" s="59">
        <v>1</v>
      </c>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102"/>
      <c r="BZ192" s="60">
        <v>1</v>
      </c>
      <c r="CA192" s="59"/>
      <c r="CB192" s="59"/>
      <c r="CC192" s="59">
        <v>0</v>
      </c>
      <c r="CD192" s="59"/>
      <c r="CE192" s="59"/>
      <c r="CF192" s="59">
        <v>0</v>
      </c>
      <c r="CG192" s="59"/>
      <c r="CH192" s="59"/>
      <c r="CI192" s="59">
        <v>0</v>
      </c>
      <c r="CJ192" s="59"/>
      <c r="CK192" s="59"/>
      <c r="CL192" s="59">
        <v>0</v>
      </c>
      <c r="CM192" s="59"/>
      <c r="CN192" s="59"/>
      <c r="CO192" s="59">
        <v>0</v>
      </c>
      <c r="CP192" s="59"/>
      <c r="CQ192" s="59"/>
      <c r="CR192" s="59">
        <v>0</v>
      </c>
      <c r="CS192" s="59"/>
      <c r="CT192" s="59"/>
      <c r="CU192" s="59">
        <v>0</v>
      </c>
      <c r="CV192" s="59"/>
      <c r="CW192" s="59"/>
      <c r="CX192" s="59">
        <v>0</v>
      </c>
      <c r="CY192" s="59"/>
      <c r="CZ192" s="59"/>
      <c r="DA192" s="59">
        <v>0</v>
      </c>
      <c r="DB192" s="59"/>
      <c r="DC192" s="59"/>
      <c r="DD192" s="59">
        <v>0</v>
      </c>
      <c r="DE192" s="59"/>
      <c r="DF192" s="59"/>
      <c r="DG192" s="59">
        <v>0</v>
      </c>
      <c r="DH192" s="59"/>
      <c r="DI192" s="102"/>
      <c r="DJ192" s="60"/>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102"/>
      <c r="ET192" s="60"/>
      <c r="EU192" s="59"/>
      <c r="EV192" s="59"/>
      <c r="EW192" s="59"/>
      <c r="EX192" s="59"/>
      <c r="EY192" s="59"/>
      <c r="EZ192" s="59"/>
      <c r="FA192" s="59"/>
      <c r="FB192" s="59"/>
      <c r="FC192" s="59"/>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102"/>
      <c r="GD192" s="60"/>
      <c r="GE192" s="59"/>
      <c r="GF192" s="59"/>
      <c r="GG192" s="59"/>
      <c r="GH192" s="59"/>
      <c r="GI192" s="59"/>
      <c r="GJ192" s="59"/>
      <c r="GK192" s="59"/>
      <c r="GL192" s="59"/>
      <c r="GM192" s="59"/>
      <c r="GN192" s="59"/>
      <c r="GO192" s="59"/>
      <c r="GP192" s="59"/>
      <c r="GQ192" s="59"/>
      <c r="GR192" s="59"/>
      <c r="GS192" s="59"/>
      <c r="GT192" s="59"/>
      <c r="GU192" s="59"/>
      <c r="GV192" s="59"/>
      <c r="GW192" s="59"/>
      <c r="GX192" s="59"/>
      <c r="GY192" s="59"/>
      <c r="GZ192" s="59"/>
      <c r="HA192" s="59"/>
      <c r="HB192" s="59"/>
      <c r="HC192" s="59"/>
      <c r="HD192" s="59"/>
      <c r="HE192" s="59"/>
      <c r="HF192" s="59"/>
      <c r="HG192" s="59"/>
      <c r="HH192" s="59"/>
      <c r="HI192" s="59"/>
      <c r="HJ192" s="59"/>
      <c r="HK192" s="59"/>
      <c r="HL192" s="59"/>
      <c r="HM192" s="102"/>
    </row>
    <row r="193" spans="2:221" ht="22.5" customHeight="1" x14ac:dyDescent="0.2">
      <c r="B193" s="161" t="s">
        <v>498</v>
      </c>
      <c r="C193" s="162"/>
      <c r="D193" s="162"/>
      <c r="E193" s="162"/>
      <c r="F193" s="162"/>
      <c r="G193" s="162"/>
      <c r="H193" s="162"/>
      <c r="I193" s="162"/>
      <c r="J193" s="162"/>
      <c r="K193" s="162"/>
      <c r="L193" s="162"/>
      <c r="M193" s="162"/>
      <c r="N193" s="162"/>
      <c r="O193" s="162"/>
      <c r="P193" s="162"/>
      <c r="Q193" s="162"/>
      <c r="R193" s="162"/>
      <c r="S193" s="162"/>
      <c r="T193" s="162"/>
      <c r="U193" s="163"/>
      <c r="V193" s="167" t="s">
        <v>539</v>
      </c>
      <c r="W193" s="168"/>
      <c r="X193" s="168"/>
      <c r="Y193" s="168"/>
      <c r="Z193" s="168"/>
      <c r="AA193" s="169"/>
      <c r="AB193" s="173">
        <v>1.6800000000000001E-3</v>
      </c>
      <c r="AC193" s="174"/>
      <c r="AD193" s="174"/>
      <c r="AE193" s="174"/>
      <c r="AF193" s="175"/>
      <c r="AG193" s="91" t="s">
        <v>23</v>
      </c>
      <c r="AH193" s="92"/>
      <c r="AI193" s="92"/>
      <c r="AJ193" s="92"/>
      <c r="AK193" s="92"/>
      <c r="AL193" s="93">
        <f t="shared" si="5"/>
        <v>2</v>
      </c>
      <c r="AM193" s="94"/>
      <c r="AN193" s="94"/>
      <c r="AO193" s="95"/>
      <c r="AP193" s="179"/>
      <c r="AQ193" s="64"/>
      <c r="AR193" s="64"/>
      <c r="AS193" s="64"/>
      <c r="AT193" s="64"/>
      <c r="AU193" s="64"/>
      <c r="AV193" s="64">
        <v>1</v>
      </c>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103"/>
      <c r="BZ193" s="180">
        <v>1</v>
      </c>
      <c r="CA193" s="64"/>
      <c r="CB193" s="64"/>
      <c r="CC193" s="64">
        <v>0</v>
      </c>
      <c r="CD193" s="64"/>
      <c r="CE193" s="64"/>
      <c r="CF193" s="64">
        <v>0</v>
      </c>
      <c r="CG193" s="64"/>
      <c r="CH193" s="64"/>
      <c r="CI193" s="64">
        <v>0</v>
      </c>
      <c r="CJ193" s="64"/>
      <c r="CK193" s="64"/>
      <c r="CL193" s="64">
        <v>0</v>
      </c>
      <c r="CM193" s="64"/>
      <c r="CN193" s="64"/>
      <c r="CO193" s="64">
        <v>0</v>
      </c>
      <c r="CP193" s="64"/>
      <c r="CQ193" s="64"/>
      <c r="CR193" s="64">
        <v>0</v>
      </c>
      <c r="CS193" s="64"/>
      <c r="CT193" s="64"/>
      <c r="CU193" s="64">
        <v>0</v>
      </c>
      <c r="CV193" s="64"/>
      <c r="CW193" s="64"/>
      <c r="CX193" s="64">
        <v>0</v>
      </c>
      <c r="CY193" s="64"/>
      <c r="CZ193" s="64"/>
      <c r="DA193" s="64">
        <v>0</v>
      </c>
      <c r="DB193" s="64"/>
      <c r="DC193" s="64"/>
      <c r="DD193" s="64">
        <v>0</v>
      </c>
      <c r="DE193" s="64"/>
      <c r="DF193" s="64"/>
      <c r="DG193" s="64">
        <v>0</v>
      </c>
      <c r="DH193" s="64"/>
      <c r="DI193" s="103"/>
      <c r="DJ193" s="180"/>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103"/>
      <c r="ET193" s="180"/>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103"/>
      <c r="GD193" s="180"/>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103"/>
    </row>
    <row r="194" spans="2:221" ht="22.5" customHeight="1" x14ac:dyDescent="0.2">
      <c r="B194" s="164"/>
      <c r="C194" s="165"/>
      <c r="D194" s="165"/>
      <c r="E194" s="165"/>
      <c r="F194" s="165"/>
      <c r="G194" s="165"/>
      <c r="H194" s="165"/>
      <c r="I194" s="165"/>
      <c r="J194" s="165"/>
      <c r="K194" s="165"/>
      <c r="L194" s="165"/>
      <c r="M194" s="165"/>
      <c r="N194" s="165"/>
      <c r="O194" s="165"/>
      <c r="P194" s="165"/>
      <c r="Q194" s="165"/>
      <c r="R194" s="165"/>
      <c r="S194" s="165"/>
      <c r="T194" s="165"/>
      <c r="U194" s="166"/>
      <c r="V194" s="170"/>
      <c r="W194" s="171"/>
      <c r="X194" s="171"/>
      <c r="Y194" s="171"/>
      <c r="Z194" s="171"/>
      <c r="AA194" s="172"/>
      <c r="AB194" s="176"/>
      <c r="AC194" s="177"/>
      <c r="AD194" s="177"/>
      <c r="AE194" s="177"/>
      <c r="AF194" s="178"/>
      <c r="AG194" s="91" t="s">
        <v>24</v>
      </c>
      <c r="AH194" s="92"/>
      <c r="AI194" s="92"/>
      <c r="AJ194" s="92"/>
      <c r="AK194" s="92"/>
      <c r="AL194" s="93">
        <f t="shared" si="5"/>
        <v>2</v>
      </c>
      <c r="AM194" s="94"/>
      <c r="AN194" s="94"/>
      <c r="AO194" s="95"/>
      <c r="AP194" s="96"/>
      <c r="AQ194" s="64"/>
      <c r="AR194" s="64"/>
      <c r="AS194" s="64"/>
      <c r="AT194" s="64"/>
      <c r="AU194" s="64"/>
      <c r="AV194" s="64">
        <v>1</v>
      </c>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103"/>
      <c r="BZ194" s="180">
        <v>0</v>
      </c>
      <c r="CA194" s="64"/>
      <c r="CB194" s="64"/>
      <c r="CC194" s="64">
        <v>0</v>
      </c>
      <c r="CD194" s="64"/>
      <c r="CE194" s="64"/>
      <c r="CF194" s="64">
        <v>0</v>
      </c>
      <c r="CG194" s="64"/>
      <c r="CH194" s="64"/>
      <c r="CI194" s="64">
        <v>0</v>
      </c>
      <c r="CJ194" s="64"/>
      <c r="CK194" s="64"/>
      <c r="CL194" s="64">
        <v>0</v>
      </c>
      <c r="CM194" s="64"/>
      <c r="CN194" s="64"/>
      <c r="CO194" s="64">
        <v>1</v>
      </c>
      <c r="CP194" s="64"/>
      <c r="CQ194" s="64"/>
      <c r="CR194" s="64">
        <v>0</v>
      </c>
      <c r="CS194" s="64"/>
      <c r="CT194" s="64"/>
      <c r="CU194" s="64">
        <v>0</v>
      </c>
      <c r="CV194" s="64"/>
      <c r="CW194" s="64"/>
      <c r="CX194" s="64">
        <v>0</v>
      </c>
      <c r="CY194" s="64"/>
      <c r="CZ194" s="64"/>
      <c r="DA194" s="64">
        <v>0</v>
      </c>
      <c r="DB194" s="64"/>
      <c r="DC194" s="64"/>
      <c r="DD194" s="64">
        <v>0</v>
      </c>
      <c r="DE194" s="64"/>
      <c r="DF194" s="64"/>
      <c r="DG194" s="64">
        <v>0</v>
      </c>
      <c r="DH194" s="64"/>
      <c r="DI194" s="103"/>
      <c r="DJ194" s="180"/>
      <c r="DK194" s="64"/>
      <c r="DL194" s="64"/>
      <c r="DM194" s="64"/>
      <c r="DN194" s="64"/>
      <c r="DO194" s="64"/>
      <c r="DP194" s="64"/>
      <c r="DQ194" s="64"/>
      <c r="DR194" s="64"/>
      <c r="DS194" s="64"/>
      <c r="DT194" s="64"/>
      <c r="DU194" s="64"/>
      <c r="DV194" s="64"/>
      <c r="DW194" s="64"/>
      <c r="DX194" s="64"/>
      <c r="DY194" s="64"/>
      <c r="DZ194" s="64"/>
      <c r="EA194" s="64"/>
      <c r="EB194" s="64"/>
      <c r="EC194" s="64"/>
      <c r="ED194" s="64"/>
      <c r="EE194" s="64"/>
      <c r="EF194" s="64"/>
      <c r="EG194" s="64"/>
      <c r="EH194" s="64"/>
      <c r="EI194" s="64"/>
      <c r="EJ194" s="64"/>
      <c r="EK194" s="64"/>
      <c r="EL194" s="64"/>
      <c r="EM194" s="64"/>
      <c r="EN194" s="64"/>
      <c r="EO194" s="64"/>
      <c r="EP194" s="64"/>
      <c r="EQ194" s="64"/>
      <c r="ER194" s="64"/>
      <c r="ES194" s="103"/>
      <c r="ET194" s="180"/>
      <c r="EU194" s="64"/>
      <c r="EV194" s="64"/>
      <c r="EW194" s="64"/>
      <c r="EX194" s="64"/>
      <c r="EY194" s="64"/>
      <c r="EZ194" s="64"/>
      <c r="FA194" s="64"/>
      <c r="FB194" s="64"/>
      <c r="FC194" s="64"/>
      <c r="FD194" s="64"/>
      <c r="FE194" s="64"/>
      <c r="FF194" s="64"/>
      <c r="FG194" s="64"/>
      <c r="FH194" s="64"/>
      <c r="FI194" s="64"/>
      <c r="FJ194" s="64"/>
      <c r="FK194" s="64"/>
      <c r="FL194" s="64"/>
      <c r="FM194" s="64"/>
      <c r="FN194" s="64"/>
      <c r="FO194" s="64"/>
      <c r="FP194" s="64"/>
      <c r="FQ194" s="64"/>
      <c r="FR194" s="64"/>
      <c r="FS194" s="64"/>
      <c r="FT194" s="64"/>
      <c r="FU194" s="64"/>
      <c r="FV194" s="64"/>
      <c r="FW194" s="64"/>
      <c r="FX194" s="64"/>
      <c r="FY194" s="64"/>
      <c r="FZ194" s="64"/>
      <c r="GA194" s="64"/>
      <c r="GB194" s="64"/>
      <c r="GC194" s="103"/>
      <c r="GD194" s="180"/>
      <c r="GE194" s="64"/>
      <c r="GF194" s="64"/>
      <c r="GG194" s="64"/>
      <c r="GH194" s="64"/>
      <c r="GI194" s="64"/>
      <c r="GJ194" s="64"/>
      <c r="GK194" s="64"/>
      <c r="GL194" s="64"/>
      <c r="GM194" s="64"/>
      <c r="GN194" s="64"/>
      <c r="GO194" s="64"/>
      <c r="GP194" s="64"/>
      <c r="GQ194" s="64"/>
      <c r="GR194" s="64"/>
      <c r="GS194" s="64"/>
      <c r="GT194" s="64"/>
      <c r="GU194" s="64"/>
      <c r="GV194" s="64"/>
      <c r="GW194" s="64"/>
      <c r="GX194" s="64"/>
      <c r="GY194" s="64"/>
      <c r="GZ194" s="64"/>
      <c r="HA194" s="64"/>
      <c r="HB194" s="64"/>
      <c r="HC194" s="64"/>
      <c r="HD194" s="64"/>
      <c r="HE194" s="64"/>
      <c r="HF194" s="64"/>
      <c r="HG194" s="64"/>
      <c r="HH194" s="64"/>
      <c r="HI194" s="64"/>
      <c r="HJ194" s="64"/>
      <c r="HK194" s="64"/>
      <c r="HL194" s="64"/>
      <c r="HM194" s="103"/>
    </row>
    <row r="195" spans="2:221" ht="18" customHeight="1" x14ac:dyDescent="0.2">
      <c r="B195" s="185" t="s">
        <v>406</v>
      </c>
      <c r="C195" s="186"/>
      <c r="D195" s="186"/>
      <c r="E195" s="186"/>
      <c r="F195" s="186"/>
      <c r="G195" s="186"/>
      <c r="H195" s="186"/>
      <c r="I195" s="186"/>
      <c r="J195" s="186"/>
      <c r="K195" s="186"/>
      <c r="L195" s="186"/>
      <c r="M195" s="186"/>
      <c r="N195" s="186"/>
      <c r="O195" s="186"/>
      <c r="P195" s="186"/>
      <c r="Q195" s="186"/>
      <c r="R195" s="186"/>
      <c r="S195" s="186"/>
      <c r="T195" s="186"/>
      <c r="U195" s="187"/>
      <c r="V195" s="188" t="s">
        <v>540</v>
      </c>
      <c r="W195" s="189"/>
      <c r="X195" s="189"/>
      <c r="Y195" s="189"/>
      <c r="Z195" s="189"/>
      <c r="AA195" s="190"/>
      <c r="AB195" s="191">
        <v>1.9109999999999999E-2</v>
      </c>
      <c r="AC195" s="192"/>
      <c r="AD195" s="192"/>
      <c r="AE195" s="192"/>
      <c r="AF195" s="193"/>
      <c r="AG195" s="69" t="s">
        <v>23</v>
      </c>
      <c r="AH195" s="70"/>
      <c r="AI195" s="70"/>
      <c r="AJ195" s="70"/>
      <c r="AK195" s="70"/>
      <c r="AL195" s="71">
        <f t="shared" si="5"/>
        <v>37</v>
      </c>
      <c r="AM195" s="72"/>
      <c r="AN195" s="72"/>
      <c r="AO195" s="73"/>
      <c r="AP195" s="194"/>
      <c r="AQ195" s="59"/>
      <c r="AR195" s="59"/>
      <c r="AS195" s="59"/>
      <c r="AT195" s="59"/>
      <c r="AU195" s="59"/>
      <c r="AV195" s="59">
        <v>1</v>
      </c>
      <c r="AW195" s="59"/>
      <c r="AX195" s="59"/>
      <c r="AY195" s="59">
        <v>1</v>
      </c>
      <c r="AZ195" s="59"/>
      <c r="BA195" s="59"/>
      <c r="BB195" s="59">
        <v>1</v>
      </c>
      <c r="BC195" s="59"/>
      <c r="BD195" s="59"/>
      <c r="BE195" s="59">
        <v>1</v>
      </c>
      <c r="BF195" s="59"/>
      <c r="BG195" s="59"/>
      <c r="BH195" s="59">
        <v>1</v>
      </c>
      <c r="BI195" s="59"/>
      <c r="BJ195" s="59"/>
      <c r="BK195" s="59">
        <v>1</v>
      </c>
      <c r="BL195" s="59"/>
      <c r="BM195" s="59"/>
      <c r="BN195" s="59">
        <v>1</v>
      </c>
      <c r="BO195" s="59"/>
      <c r="BP195" s="59"/>
      <c r="BQ195" s="59">
        <v>1</v>
      </c>
      <c r="BR195" s="59"/>
      <c r="BS195" s="59"/>
      <c r="BT195" s="59">
        <v>1</v>
      </c>
      <c r="BU195" s="59"/>
      <c r="BV195" s="59"/>
      <c r="BW195" s="59">
        <v>1</v>
      </c>
      <c r="BX195" s="59"/>
      <c r="BY195" s="59"/>
      <c r="BZ195" s="60">
        <v>1</v>
      </c>
      <c r="CA195" s="59"/>
      <c r="CB195" s="59"/>
      <c r="CC195" s="59">
        <v>3</v>
      </c>
      <c r="CD195" s="59"/>
      <c r="CE195" s="59"/>
      <c r="CF195" s="59">
        <v>5</v>
      </c>
      <c r="CG195" s="59"/>
      <c r="CH195" s="59"/>
      <c r="CI195" s="59">
        <v>4</v>
      </c>
      <c r="CJ195" s="59"/>
      <c r="CK195" s="59"/>
      <c r="CL195" s="59">
        <v>3</v>
      </c>
      <c r="CM195" s="59"/>
      <c r="CN195" s="59"/>
      <c r="CO195" s="59">
        <v>5</v>
      </c>
      <c r="CP195" s="59"/>
      <c r="CQ195" s="59"/>
      <c r="CR195" s="59">
        <v>1</v>
      </c>
      <c r="CS195" s="59"/>
      <c r="CT195" s="59"/>
      <c r="CU195" s="59">
        <v>1</v>
      </c>
      <c r="CV195" s="59"/>
      <c r="CW195" s="59"/>
      <c r="CX195" s="59">
        <v>1</v>
      </c>
      <c r="CY195" s="59"/>
      <c r="CZ195" s="59"/>
      <c r="DA195" s="59">
        <v>1</v>
      </c>
      <c r="DB195" s="59"/>
      <c r="DC195" s="59"/>
      <c r="DD195" s="59">
        <v>1</v>
      </c>
      <c r="DE195" s="59"/>
      <c r="DF195" s="59"/>
      <c r="DG195" s="59">
        <v>1</v>
      </c>
      <c r="DH195" s="59"/>
      <c r="DI195" s="59"/>
      <c r="DJ195" s="60"/>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102"/>
      <c r="ET195" s="60"/>
      <c r="EU195" s="59"/>
      <c r="EV195" s="59"/>
      <c r="EW195" s="59"/>
      <c r="EX195" s="59"/>
      <c r="EY195" s="59"/>
      <c r="EZ195" s="59"/>
      <c r="FA195" s="59"/>
      <c r="FB195" s="59"/>
      <c r="FC195" s="59"/>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102"/>
      <c r="GD195" s="60"/>
      <c r="GE195" s="59"/>
      <c r="GF195" s="59"/>
      <c r="GG195" s="59"/>
      <c r="GH195" s="59"/>
      <c r="GI195" s="59"/>
      <c r="GJ195" s="59"/>
      <c r="GK195" s="59"/>
      <c r="GL195" s="59"/>
      <c r="GM195" s="59"/>
      <c r="GN195" s="59"/>
      <c r="GO195" s="59"/>
      <c r="GP195" s="59"/>
      <c r="GQ195" s="59"/>
      <c r="GR195" s="59"/>
      <c r="GS195" s="59"/>
      <c r="GT195" s="59"/>
      <c r="GU195" s="59"/>
      <c r="GV195" s="59"/>
      <c r="GW195" s="59"/>
      <c r="GX195" s="59"/>
      <c r="GY195" s="59"/>
      <c r="GZ195" s="59"/>
      <c r="HA195" s="59"/>
      <c r="HB195" s="59"/>
      <c r="HC195" s="59"/>
      <c r="HD195" s="59"/>
      <c r="HE195" s="59"/>
      <c r="HF195" s="59"/>
      <c r="HG195" s="59"/>
      <c r="HH195" s="59"/>
      <c r="HI195" s="59"/>
      <c r="HJ195" s="59"/>
      <c r="HK195" s="59"/>
      <c r="HL195" s="59"/>
      <c r="HM195" s="102"/>
    </row>
    <row r="196" spans="2:221" ht="18" customHeight="1" x14ac:dyDescent="0.2">
      <c r="B196" s="135"/>
      <c r="C196" s="136"/>
      <c r="D196" s="136"/>
      <c r="E196" s="136"/>
      <c r="F196" s="136"/>
      <c r="G196" s="136"/>
      <c r="H196" s="136"/>
      <c r="I196" s="136"/>
      <c r="J196" s="136"/>
      <c r="K196" s="136"/>
      <c r="L196" s="136"/>
      <c r="M196" s="136"/>
      <c r="N196" s="136"/>
      <c r="O196" s="136"/>
      <c r="P196" s="136"/>
      <c r="Q196" s="136"/>
      <c r="R196" s="136"/>
      <c r="S196" s="136"/>
      <c r="T196" s="136"/>
      <c r="U196" s="137"/>
      <c r="V196" s="141"/>
      <c r="W196" s="142"/>
      <c r="X196" s="142"/>
      <c r="Y196" s="142"/>
      <c r="Z196" s="142"/>
      <c r="AA196" s="143"/>
      <c r="AB196" s="147"/>
      <c r="AC196" s="148"/>
      <c r="AD196" s="148"/>
      <c r="AE196" s="148"/>
      <c r="AF196" s="149"/>
      <c r="AG196" s="69" t="s">
        <v>24</v>
      </c>
      <c r="AH196" s="70"/>
      <c r="AI196" s="70"/>
      <c r="AJ196" s="70"/>
      <c r="AK196" s="70"/>
      <c r="AL196" s="71">
        <f t="shared" si="5"/>
        <v>39</v>
      </c>
      <c r="AM196" s="72"/>
      <c r="AN196" s="72"/>
      <c r="AO196" s="73"/>
      <c r="AP196" s="74"/>
      <c r="AQ196" s="59"/>
      <c r="AR196" s="59"/>
      <c r="AS196" s="59"/>
      <c r="AT196" s="59"/>
      <c r="AU196" s="59"/>
      <c r="AV196" s="59"/>
      <c r="AW196" s="59"/>
      <c r="AX196" s="59"/>
      <c r="AY196" s="59"/>
      <c r="AZ196" s="59"/>
      <c r="BA196" s="59"/>
      <c r="BB196" s="59">
        <v>1</v>
      </c>
      <c r="BC196" s="59"/>
      <c r="BD196" s="59"/>
      <c r="BE196" s="59">
        <v>1</v>
      </c>
      <c r="BF196" s="59"/>
      <c r="BG196" s="59"/>
      <c r="BH196" s="59">
        <v>1</v>
      </c>
      <c r="BI196" s="59"/>
      <c r="BJ196" s="59"/>
      <c r="BK196" s="59">
        <v>1</v>
      </c>
      <c r="BL196" s="59"/>
      <c r="BM196" s="59"/>
      <c r="BN196" s="59">
        <v>2</v>
      </c>
      <c r="BO196" s="59"/>
      <c r="BP196" s="59"/>
      <c r="BQ196" s="59"/>
      <c r="BR196" s="59"/>
      <c r="BS196" s="59"/>
      <c r="BT196" s="59"/>
      <c r="BU196" s="59"/>
      <c r="BV196" s="59"/>
      <c r="BW196" s="59">
        <v>4</v>
      </c>
      <c r="BX196" s="59"/>
      <c r="BY196" s="102"/>
      <c r="BZ196" s="60">
        <v>1</v>
      </c>
      <c r="CA196" s="59"/>
      <c r="CB196" s="59"/>
      <c r="CC196" s="59">
        <v>2</v>
      </c>
      <c r="CD196" s="59"/>
      <c r="CE196" s="59"/>
      <c r="CF196" s="59">
        <v>2</v>
      </c>
      <c r="CG196" s="59"/>
      <c r="CH196" s="59"/>
      <c r="CI196" s="59">
        <v>5</v>
      </c>
      <c r="CJ196" s="59"/>
      <c r="CK196" s="59"/>
      <c r="CL196" s="59">
        <v>2</v>
      </c>
      <c r="CM196" s="59"/>
      <c r="CN196" s="59"/>
      <c r="CO196" s="59">
        <v>6</v>
      </c>
      <c r="CP196" s="59"/>
      <c r="CQ196" s="59"/>
      <c r="CR196" s="59">
        <v>1</v>
      </c>
      <c r="CS196" s="59"/>
      <c r="CT196" s="59"/>
      <c r="CU196" s="59">
        <v>1</v>
      </c>
      <c r="CV196" s="59"/>
      <c r="CW196" s="59"/>
      <c r="CX196" s="59">
        <v>1</v>
      </c>
      <c r="CY196" s="59"/>
      <c r="CZ196" s="59"/>
      <c r="DA196" s="59">
        <v>3</v>
      </c>
      <c r="DB196" s="59"/>
      <c r="DC196" s="59"/>
      <c r="DD196" s="59">
        <v>2</v>
      </c>
      <c r="DE196" s="59"/>
      <c r="DF196" s="59"/>
      <c r="DG196" s="59">
        <v>3</v>
      </c>
      <c r="DH196" s="59"/>
      <c r="DI196" s="102"/>
      <c r="DJ196" s="60"/>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102"/>
      <c r="ET196" s="60"/>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102"/>
      <c r="GD196" s="60"/>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102"/>
    </row>
    <row r="197" spans="2:221" ht="22.5" customHeight="1" x14ac:dyDescent="0.2">
      <c r="B197" s="161" t="s">
        <v>499</v>
      </c>
      <c r="C197" s="162"/>
      <c r="D197" s="162"/>
      <c r="E197" s="162"/>
      <c r="F197" s="162"/>
      <c r="G197" s="162"/>
      <c r="H197" s="162"/>
      <c r="I197" s="162"/>
      <c r="J197" s="162"/>
      <c r="K197" s="162"/>
      <c r="L197" s="162"/>
      <c r="M197" s="162"/>
      <c r="N197" s="162"/>
      <c r="O197" s="162"/>
      <c r="P197" s="162"/>
      <c r="Q197" s="162"/>
      <c r="R197" s="162"/>
      <c r="S197" s="162"/>
      <c r="T197" s="162"/>
      <c r="U197" s="163"/>
      <c r="V197" s="167" t="s">
        <v>541</v>
      </c>
      <c r="W197" s="168"/>
      <c r="X197" s="168"/>
      <c r="Y197" s="168"/>
      <c r="Z197" s="168"/>
      <c r="AA197" s="169"/>
      <c r="AB197" s="173">
        <v>1.0109999999999999E-2</v>
      </c>
      <c r="AC197" s="174"/>
      <c r="AD197" s="174"/>
      <c r="AE197" s="174"/>
      <c r="AF197" s="175"/>
      <c r="AG197" s="91" t="s">
        <v>23</v>
      </c>
      <c r="AH197" s="92"/>
      <c r="AI197" s="92"/>
      <c r="AJ197" s="92"/>
      <c r="AK197" s="92"/>
      <c r="AL197" s="93">
        <f t="shared" si="5"/>
        <v>33</v>
      </c>
      <c r="AM197" s="94"/>
      <c r="AN197" s="94"/>
      <c r="AO197" s="95"/>
      <c r="AP197" s="179"/>
      <c r="AQ197" s="64"/>
      <c r="AR197" s="64"/>
      <c r="AS197" s="64"/>
      <c r="AT197" s="64"/>
      <c r="AU197" s="64"/>
      <c r="AV197" s="386">
        <v>1</v>
      </c>
      <c r="AW197" s="183"/>
      <c r="AX197" s="179"/>
      <c r="AY197" s="386">
        <v>1</v>
      </c>
      <c r="AZ197" s="183"/>
      <c r="BA197" s="179"/>
      <c r="BB197" s="386">
        <v>1</v>
      </c>
      <c r="BC197" s="183"/>
      <c r="BD197" s="179"/>
      <c r="BE197" s="386">
        <v>1</v>
      </c>
      <c r="BF197" s="183"/>
      <c r="BG197" s="179"/>
      <c r="BH197" s="386">
        <v>1</v>
      </c>
      <c r="BI197" s="183"/>
      <c r="BJ197" s="179"/>
      <c r="BK197" s="386">
        <v>1</v>
      </c>
      <c r="BL197" s="183"/>
      <c r="BM197" s="179"/>
      <c r="BN197" s="386">
        <v>1</v>
      </c>
      <c r="BO197" s="183"/>
      <c r="BP197" s="179"/>
      <c r="BQ197" s="386">
        <v>1</v>
      </c>
      <c r="BR197" s="183"/>
      <c r="BS197" s="179"/>
      <c r="BT197" s="386">
        <v>1</v>
      </c>
      <c r="BU197" s="183"/>
      <c r="BV197" s="179"/>
      <c r="BW197" s="386">
        <v>1</v>
      </c>
      <c r="BX197" s="183"/>
      <c r="BY197" s="184"/>
      <c r="BZ197" s="180">
        <v>0</v>
      </c>
      <c r="CA197" s="64"/>
      <c r="CB197" s="64"/>
      <c r="CC197" s="64">
        <v>2</v>
      </c>
      <c r="CD197" s="64"/>
      <c r="CE197" s="64"/>
      <c r="CF197" s="64">
        <v>2</v>
      </c>
      <c r="CG197" s="64"/>
      <c r="CH197" s="64"/>
      <c r="CI197" s="64">
        <v>5</v>
      </c>
      <c r="CJ197" s="64"/>
      <c r="CK197" s="64"/>
      <c r="CL197" s="64">
        <v>2</v>
      </c>
      <c r="CM197" s="64"/>
      <c r="CN197" s="64"/>
      <c r="CO197" s="64">
        <v>6</v>
      </c>
      <c r="CP197" s="64"/>
      <c r="CQ197" s="64"/>
      <c r="CR197" s="64">
        <v>1</v>
      </c>
      <c r="CS197" s="64"/>
      <c r="CT197" s="64"/>
      <c r="CU197" s="64">
        <v>1</v>
      </c>
      <c r="CV197" s="64"/>
      <c r="CW197" s="64"/>
      <c r="CX197" s="64">
        <v>1</v>
      </c>
      <c r="CY197" s="64"/>
      <c r="CZ197" s="64"/>
      <c r="DA197" s="64">
        <v>1</v>
      </c>
      <c r="DB197" s="64"/>
      <c r="DC197" s="64"/>
      <c r="DD197" s="64">
        <v>1</v>
      </c>
      <c r="DE197" s="64"/>
      <c r="DF197" s="64"/>
      <c r="DG197" s="64">
        <v>1</v>
      </c>
      <c r="DH197" s="64"/>
      <c r="DI197" s="64"/>
      <c r="DJ197" s="180"/>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103"/>
      <c r="ET197" s="180"/>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103"/>
      <c r="GD197" s="180"/>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103"/>
    </row>
    <row r="198" spans="2:221" ht="22.5" customHeight="1" x14ac:dyDescent="0.2">
      <c r="B198" s="164"/>
      <c r="C198" s="165"/>
      <c r="D198" s="165"/>
      <c r="E198" s="165"/>
      <c r="F198" s="165"/>
      <c r="G198" s="165"/>
      <c r="H198" s="165"/>
      <c r="I198" s="165"/>
      <c r="J198" s="165"/>
      <c r="K198" s="165"/>
      <c r="L198" s="165"/>
      <c r="M198" s="165"/>
      <c r="N198" s="165"/>
      <c r="O198" s="165"/>
      <c r="P198" s="165"/>
      <c r="Q198" s="165"/>
      <c r="R198" s="165"/>
      <c r="S198" s="165"/>
      <c r="T198" s="165"/>
      <c r="U198" s="166"/>
      <c r="V198" s="170"/>
      <c r="W198" s="171"/>
      <c r="X198" s="171"/>
      <c r="Y198" s="171"/>
      <c r="Z198" s="171"/>
      <c r="AA198" s="172"/>
      <c r="AB198" s="176"/>
      <c r="AC198" s="177"/>
      <c r="AD198" s="177"/>
      <c r="AE198" s="177"/>
      <c r="AF198" s="178"/>
      <c r="AG198" s="91" t="s">
        <v>24</v>
      </c>
      <c r="AH198" s="92"/>
      <c r="AI198" s="92"/>
      <c r="AJ198" s="92"/>
      <c r="AK198" s="92"/>
      <c r="AL198" s="93">
        <f t="shared" si="5"/>
        <v>35</v>
      </c>
      <c r="AM198" s="94"/>
      <c r="AN198" s="94"/>
      <c r="AO198" s="95"/>
      <c r="AP198" s="96"/>
      <c r="AQ198" s="64"/>
      <c r="AR198" s="64"/>
      <c r="AS198" s="64"/>
      <c r="AT198" s="64"/>
      <c r="AU198" s="64"/>
      <c r="AV198" s="64"/>
      <c r="AW198" s="64"/>
      <c r="AX198" s="64"/>
      <c r="AY198" s="64"/>
      <c r="AZ198" s="64"/>
      <c r="BA198" s="64"/>
      <c r="BB198" s="64">
        <v>1</v>
      </c>
      <c r="BC198" s="64"/>
      <c r="BD198" s="64"/>
      <c r="BE198" s="64">
        <v>1</v>
      </c>
      <c r="BF198" s="64"/>
      <c r="BG198" s="64"/>
      <c r="BH198" s="64">
        <v>1</v>
      </c>
      <c r="BI198" s="64"/>
      <c r="BJ198" s="64"/>
      <c r="BK198" s="64">
        <v>1</v>
      </c>
      <c r="BL198" s="64"/>
      <c r="BM198" s="64"/>
      <c r="BN198" s="64">
        <v>2</v>
      </c>
      <c r="BO198" s="64"/>
      <c r="BP198" s="64"/>
      <c r="BQ198" s="64"/>
      <c r="BR198" s="64"/>
      <c r="BS198" s="64"/>
      <c r="BT198" s="64"/>
      <c r="BU198" s="64"/>
      <c r="BV198" s="64"/>
      <c r="BW198" s="64"/>
      <c r="BX198" s="64"/>
      <c r="BY198" s="103"/>
      <c r="BZ198" s="180">
        <v>4</v>
      </c>
      <c r="CA198" s="64"/>
      <c r="CB198" s="64"/>
      <c r="CC198" s="64">
        <v>1</v>
      </c>
      <c r="CD198" s="64"/>
      <c r="CE198" s="64"/>
      <c r="CF198" s="64">
        <v>1</v>
      </c>
      <c r="CG198" s="64"/>
      <c r="CH198" s="64"/>
      <c r="CI198" s="64">
        <v>5</v>
      </c>
      <c r="CJ198" s="64"/>
      <c r="CK198" s="64"/>
      <c r="CL198" s="64">
        <v>2</v>
      </c>
      <c r="CM198" s="64"/>
      <c r="CN198" s="64"/>
      <c r="CO198" s="64">
        <v>2</v>
      </c>
      <c r="CP198" s="64"/>
      <c r="CQ198" s="64"/>
      <c r="CR198" s="64">
        <v>5</v>
      </c>
      <c r="CS198" s="64"/>
      <c r="CT198" s="64"/>
      <c r="CU198" s="64">
        <v>2</v>
      </c>
      <c r="CV198" s="64"/>
      <c r="CW198" s="64"/>
      <c r="CX198" s="64">
        <v>2</v>
      </c>
      <c r="CY198" s="64"/>
      <c r="CZ198" s="64"/>
      <c r="DA198" s="64">
        <v>3</v>
      </c>
      <c r="DB198" s="64"/>
      <c r="DC198" s="64"/>
      <c r="DD198" s="64">
        <v>2</v>
      </c>
      <c r="DE198" s="64"/>
      <c r="DF198" s="64"/>
      <c r="DG198" s="64">
        <v>0</v>
      </c>
      <c r="DH198" s="64"/>
      <c r="DI198" s="103"/>
      <c r="DJ198" s="180"/>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103"/>
      <c r="ET198" s="180"/>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103"/>
      <c r="GD198" s="180"/>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103"/>
    </row>
    <row r="199" spans="2:221" ht="22.5" customHeight="1" x14ac:dyDescent="0.2">
      <c r="B199" s="185" t="s">
        <v>500</v>
      </c>
      <c r="C199" s="186"/>
      <c r="D199" s="186"/>
      <c r="E199" s="186"/>
      <c r="F199" s="186"/>
      <c r="G199" s="186"/>
      <c r="H199" s="186"/>
      <c r="I199" s="186"/>
      <c r="J199" s="186"/>
      <c r="K199" s="186"/>
      <c r="L199" s="186"/>
      <c r="M199" s="186"/>
      <c r="N199" s="186"/>
      <c r="O199" s="186"/>
      <c r="P199" s="186"/>
      <c r="Q199" s="186"/>
      <c r="R199" s="186"/>
      <c r="S199" s="186"/>
      <c r="T199" s="186"/>
      <c r="U199" s="187"/>
      <c r="V199" s="188" t="s">
        <v>542</v>
      </c>
      <c r="W199" s="189"/>
      <c r="X199" s="189"/>
      <c r="Y199" s="189"/>
      <c r="Z199" s="189"/>
      <c r="AA199" s="190"/>
      <c r="AB199" s="191">
        <v>0.153</v>
      </c>
      <c r="AC199" s="192"/>
      <c r="AD199" s="192"/>
      <c r="AE199" s="192"/>
      <c r="AF199" s="193"/>
      <c r="AG199" s="69" t="s">
        <v>23</v>
      </c>
      <c r="AH199" s="70"/>
      <c r="AI199" s="70"/>
      <c r="AJ199" s="70"/>
      <c r="AK199" s="70"/>
      <c r="AL199" s="487">
        <f t="shared" ref="AL199" si="6">SUM(AP199:HM199)</f>
        <v>2</v>
      </c>
      <c r="AM199" s="488"/>
      <c r="AN199" s="488"/>
      <c r="AO199" s="489"/>
      <c r="AP199" s="194"/>
      <c r="AQ199" s="59"/>
      <c r="AR199" s="59"/>
      <c r="AS199" s="59"/>
      <c r="AT199" s="59"/>
      <c r="AU199" s="59"/>
      <c r="AV199" s="447">
        <v>1</v>
      </c>
      <c r="AW199" s="373"/>
      <c r="AX199" s="373"/>
      <c r="AY199" s="373"/>
      <c r="AZ199" s="373"/>
      <c r="BA199" s="373"/>
      <c r="BB199" s="373"/>
      <c r="BC199" s="373"/>
      <c r="BD199" s="373"/>
      <c r="BE199" s="373"/>
      <c r="BF199" s="373"/>
      <c r="BG199" s="373"/>
      <c r="BH199" s="373"/>
      <c r="BI199" s="373"/>
      <c r="BJ199" s="373"/>
      <c r="BK199" s="373"/>
      <c r="BL199" s="373"/>
      <c r="BM199" s="373"/>
      <c r="BN199" s="373"/>
      <c r="BO199" s="373"/>
      <c r="BP199" s="373"/>
      <c r="BQ199" s="373"/>
      <c r="BR199" s="373"/>
      <c r="BS199" s="373"/>
      <c r="BT199" s="373"/>
      <c r="BU199" s="373"/>
      <c r="BV199" s="373"/>
      <c r="BW199" s="373"/>
      <c r="BX199" s="373"/>
      <c r="BY199" s="374"/>
      <c r="BZ199" s="372">
        <v>1</v>
      </c>
      <c r="CA199" s="373"/>
      <c r="CB199" s="373"/>
      <c r="CC199" s="373"/>
      <c r="CD199" s="373"/>
      <c r="CE199" s="373"/>
      <c r="CF199" s="373"/>
      <c r="CG199" s="373"/>
      <c r="CH199" s="373"/>
      <c r="CI199" s="373"/>
      <c r="CJ199" s="373"/>
      <c r="CK199" s="373"/>
      <c r="CL199" s="373"/>
      <c r="CM199" s="373"/>
      <c r="CN199" s="373"/>
      <c r="CO199" s="373"/>
      <c r="CP199" s="373"/>
      <c r="CQ199" s="373"/>
      <c r="CR199" s="373"/>
      <c r="CS199" s="373"/>
      <c r="CT199" s="373"/>
      <c r="CU199" s="373"/>
      <c r="CV199" s="373"/>
      <c r="CW199" s="373"/>
      <c r="CX199" s="373"/>
      <c r="CY199" s="373"/>
      <c r="CZ199" s="373"/>
      <c r="DA199" s="373"/>
      <c r="DB199" s="373"/>
      <c r="DC199" s="373"/>
      <c r="DD199" s="373"/>
      <c r="DE199" s="373"/>
      <c r="DF199" s="373"/>
      <c r="DG199" s="373"/>
      <c r="DH199" s="373"/>
      <c r="DI199" s="374"/>
      <c r="DJ199" s="60"/>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102"/>
      <c r="ET199" s="60"/>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102"/>
      <c r="GD199" s="60"/>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102"/>
    </row>
    <row r="200" spans="2:221" ht="22.5" customHeight="1" x14ac:dyDescent="0.2">
      <c r="B200" s="135"/>
      <c r="C200" s="136"/>
      <c r="D200" s="136"/>
      <c r="E200" s="136"/>
      <c r="F200" s="136"/>
      <c r="G200" s="136"/>
      <c r="H200" s="136"/>
      <c r="I200" s="136"/>
      <c r="J200" s="136"/>
      <c r="K200" s="136"/>
      <c r="L200" s="136"/>
      <c r="M200" s="136"/>
      <c r="N200" s="136"/>
      <c r="O200" s="136"/>
      <c r="P200" s="136"/>
      <c r="Q200" s="136"/>
      <c r="R200" s="136"/>
      <c r="S200" s="136"/>
      <c r="T200" s="136"/>
      <c r="U200" s="137"/>
      <c r="V200" s="141"/>
      <c r="W200" s="142"/>
      <c r="X200" s="142"/>
      <c r="Y200" s="142"/>
      <c r="Z200" s="142"/>
      <c r="AA200" s="143"/>
      <c r="AB200" s="147"/>
      <c r="AC200" s="148"/>
      <c r="AD200" s="148"/>
      <c r="AE200" s="148"/>
      <c r="AF200" s="149"/>
      <c r="AG200" s="69" t="s">
        <v>24</v>
      </c>
      <c r="AH200" s="70"/>
      <c r="AI200" s="70"/>
      <c r="AJ200" s="70"/>
      <c r="AK200" s="70"/>
      <c r="AL200" s="487">
        <f>SUM(AP200:HM200)</f>
        <v>1.1093999999999999</v>
      </c>
      <c r="AM200" s="488"/>
      <c r="AN200" s="488"/>
      <c r="AO200" s="489"/>
      <c r="AP200" s="372">
        <v>0.4138</v>
      </c>
      <c r="AQ200" s="373"/>
      <c r="AR200" s="373"/>
      <c r="AS200" s="373"/>
      <c r="AT200" s="373"/>
      <c r="AU200" s="373"/>
      <c r="AV200" s="373"/>
      <c r="AW200" s="373"/>
      <c r="AX200" s="373"/>
      <c r="AY200" s="373"/>
      <c r="AZ200" s="373"/>
      <c r="BA200" s="373"/>
      <c r="BB200" s="373"/>
      <c r="BC200" s="373"/>
      <c r="BD200" s="373"/>
      <c r="BE200" s="373"/>
      <c r="BF200" s="373"/>
      <c r="BG200" s="373"/>
      <c r="BH200" s="373"/>
      <c r="BI200" s="373"/>
      <c r="BJ200" s="373"/>
      <c r="BK200" s="373"/>
      <c r="BL200" s="373"/>
      <c r="BM200" s="373"/>
      <c r="BN200" s="373"/>
      <c r="BO200" s="373"/>
      <c r="BP200" s="373"/>
      <c r="BQ200" s="373"/>
      <c r="BR200" s="373"/>
      <c r="BS200" s="373"/>
      <c r="BT200" s="373"/>
      <c r="BU200" s="373"/>
      <c r="BV200" s="373"/>
      <c r="BW200" s="373"/>
      <c r="BX200" s="373"/>
      <c r="BY200" s="374"/>
      <c r="BZ200" s="372">
        <v>0.6956</v>
      </c>
      <c r="CA200" s="373"/>
      <c r="CB200" s="373"/>
      <c r="CC200" s="373"/>
      <c r="CD200" s="373"/>
      <c r="CE200" s="373"/>
      <c r="CF200" s="373"/>
      <c r="CG200" s="373"/>
      <c r="CH200" s="373"/>
      <c r="CI200" s="373"/>
      <c r="CJ200" s="373"/>
      <c r="CK200" s="373"/>
      <c r="CL200" s="373"/>
      <c r="CM200" s="373"/>
      <c r="CN200" s="373"/>
      <c r="CO200" s="373"/>
      <c r="CP200" s="373"/>
      <c r="CQ200" s="373"/>
      <c r="CR200" s="373"/>
      <c r="CS200" s="373"/>
      <c r="CT200" s="373"/>
      <c r="CU200" s="373"/>
      <c r="CV200" s="373"/>
      <c r="CW200" s="373"/>
      <c r="CX200" s="373"/>
      <c r="CY200" s="373"/>
      <c r="CZ200" s="373"/>
      <c r="DA200" s="373"/>
      <c r="DB200" s="373"/>
      <c r="DC200" s="373"/>
      <c r="DD200" s="373"/>
      <c r="DE200" s="373"/>
      <c r="DF200" s="373"/>
      <c r="DG200" s="373"/>
      <c r="DH200" s="373"/>
      <c r="DI200" s="374"/>
      <c r="DJ200" s="60"/>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102"/>
      <c r="ET200" s="60"/>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102"/>
      <c r="GD200" s="60"/>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102"/>
    </row>
    <row r="201" spans="2:221" ht="22.5" customHeight="1" x14ac:dyDescent="0.2">
      <c r="B201" s="161" t="s">
        <v>501</v>
      </c>
      <c r="C201" s="162"/>
      <c r="D201" s="162"/>
      <c r="E201" s="162"/>
      <c r="F201" s="162"/>
      <c r="G201" s="162"/>
      <c r="H201" s="162"/>
      <c r="I201" s="162"/>
      <c r="J201" s="162"/>
      <c r="K201" s="162"/>
      <c r="L201" s="162"/>
      <c r="M201" s="162"/>
      <c r="N201" s="162"/>
      <c r="O201" s="162"/>
      <c r="P201" s="162"/>
      <c r="Q201" s="162"/>
      <c r="R201" s="162"/>
      <c r="S201" s="162"/>
      <c r="T201" s="162"/>
      <c r="U201" s="163"/>
      <c r="V201" s="167" t="s">
        <v>543</v>
      </c>
      <c r="W201" s="168"/>
      <c r="X201" s="168"/>
      <c r="Y201" s="168"/>
      <c r="Z201" s="168"/>
      <c r="AA201" s="169"/>
      <c r="AB201" s="173">
        <v>2.8999999999999998E-3</v>
      </c>
      <c r="AC201" s="174"/>
      <c r="AD201" s="174"/>
      <c r="AE201" s="174"/>
      <c r="AF201" s="175"/>
      <c r="AG201" s="91" t="s">
        <v>23</v>
      </c>
      <c r="AH201" s="92"/>
      <c r="AI201" s="92"/>
      <c r="AJ201" s="92"/>
      <c r="AK201" s="92"/>
      <c r="AL201" s="93">
        <f t="shared" si="5"/>
        <v>8</v>
      </c>
      <c r="AM201" s="94"/>
      <c r="AN201" s="94"/>
      <c r="AO201" s="95"/>
      <c r="AP201" s="179"/>
      <c r="AQ201" s="64"/>
      <c r="AR201" s="64"/>
      <c r="AS201" s="64"/>
      <c r="AT201" s="64"/>
      <c r="AU201" s="64"/>
      <c r="AV201" s="64">
        <v>1</v>
      </c>
      <c r="AW201" s="64"/>
      <c r="AX201" s="64"/>
      <c r="AY201" s="64"/>
      <c r="AZ201" s="64"/>
      <c r="BA201" s="64"/>
      <c r="BB201" s="64"/>
      <c r="BC201" s="64"/>
      <c r="BD201" s="64"/>
      <c r="BE201" s="64">
        <v>1</v>
      </c>
      <c r="BF201" s="64"/>
      <c r="BG201" s="64"/>
      <c r="BH201" s="64"/>
      <c r="BI201" s="64"/>
      <c r="BJ201" s="64"/>
      <c r="BK201" s="64"/>
      <c r="BL201" s="64"/>
      <c r="BM201" s="64"/>
      <c r="BN201" s="64">
        <v>1</v>
      </c>
      <c r="BO201" s="64"/>
      <c r="BP201" s="64"/>
      <c r="BQ201" s="64"/>
      <c r="BR201" s="64"/>
      <c r="BS201" s="64"/>
      <c r="BT201" s="64"/>
      <c r="BU201" s="64"/>
      <c r="BV201" s="64"/>
      <c r="BW201" s="64">
        <v>1</v>
      </c>
      <c r="BX201" s="64"/>
      <c r="BY201" s="103"/>
      <c r="BZ201" s="180">
        <v>0</v>
      </c>
      <c r="CA201" s="64"/>
      <c r="CB201" s="64"/>
      <c r="CC201" s="64">
        <v>0</v>
      </c>
      <c r="CD201" s="64"/>
      <c r="CE201" s="64"/>
      <c r="CF201" s="64">
        <v>1</v>
      </c>
      <c r="CG201" s="64"/>
      <c r="CH201" s="64"/>
      <c r="CI201" s="64">
        <v>0</v>
      </c>
      <c r="CJ201" s="64"/>
      <c r="CK201" s="64"/>
      <c r="CL201" s="64">
        <v>0</v>
      </c>
      <c r="CM201" s="64"/>
      <c r="CN201" s="64"/>
      <c r="CO201" s="64">
        <v>1</v>
      </c>
      <c r="CP201" s="64"/>
      <c r="CQ201" s="64"/>
      <c r="CR201" s="64">
        <v>0</v>
      </c>
      <c r="CS201" s="64"/>
      <c r="CT201" s="64"/>
      <c r="CU201" s="64">
        <v>0</v>
      </c>
      <c r="CV201" s="64"/>
      <c r="CW201" s="64"/>
      <c r="CX201" s="64">
        <v>1</v>
      </c>
      <c r="CY201" s="64"/>
      <c r="CZ201" s="64"/>
      <c r="DA201" s="64">
        <v>0</v>
      </c>
      <c r="DB201" s="64"/>
      <c r="DC201" s="64"/>
      <c r="DD201" s="64">
        <v>0</v>
      </c>
      <c r="DE201" s="64"/>
      <c r="DF201" s="64"/>
      <c r="DG201" s="64">
        <v>1</v>
      </c>
      <c r="DH201" s="64"/>
      <c r="DI201" s="103"/>
      <c r="DJ201" s="180"/>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103"/>
      <c r="ET201" s="180"/>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103"/>
      <c r="GD201" s="180"/>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103"/>
    </row>
    <row r="202" spans="2:221" ht="22.5" customHeight="1" x14ac:dyDescent="0.2">
      <c r="B202" s="164"/>
      <c r="C202" s="165"/>
      <c r="D202" s="165"/>
      <c r="E202" s="165"/>
      <c r="F202" s="165"/>
      <c r="G202" s="165"/>
      <c r="H202" s="165"/>
      <c r="I202" s="165"/>
      <c r="J202" s="165"/>
      <c r="K202" s="165"/>
      <c r="L202" s="165"/>
      <c r="M202" s="165"/>
      <c r="N202" s="165"/>
      <c r="O202" s="165"/>
      <c r="P202" s="165"/>
      <c r="Q202" s="165"/>
      <c r="R202" s="165"/>
      <c r="S202" s="165"/>
      <c r="T202" s="165"/>
      <c r="U202" s="166"/>
      <c r="V202" s="170"/>
      <c r="W202" s="171"/>
      <c r="X202" s="171"/>
      <c r="Y202" s="171"/>
      <c r="Z202" s="171"/>
      <c r="AA202" s="172"/>
      <c r="AB202" s="176"/>
      <c r="AC202" s="177"/>
      <c r="AD202" s="177"/>
      <c r="AE202" s="177"/>
      <c r="AF202" s="178"/>
      <c r="AG202" s="91" t="s">
        <v>24</v>
      </c>
      <c r="AH202" s="92"/>
      <c r="AI202" s="92"/>
      <c r="AJ202" s="92"/>
      <c r="AK202" s="92"/>
      <c r="AL202" s="93">
        <f t="shared" si="5"/>
        <v>6</v>
      </c>
      <c r="AM202" s="94"/>
      <c r="AN202" s="94"/>
      <c r="AO202" s="95"/>
      <c r="AP202" s="96"/>
      <c r="AQ202" s="64"/>
      <c r="AR202" s="64"/>
      <c r="AS202" s="64"/>
      <c r="AT202" s="64"/>
      <c r="AU202" s="64"/>
      <c r="AV202" s="64"/>
      <c r="AW202" s="64"/>
      <c r="AX202" s="64"/>
      <c r="AY202" s="64"/>
      <c r="AZ202" s="64"/>
      <c r="BA202" s="64"/>
      <c r="BB202" s="64"/>
      <c r="BC202" s="64"/>
      <c r="BD202" s="64"/>
      <c r="BE202" s="64">
        <v>1</v>
      </c>
      <c r="BF202" s="64"/>
      <c r="BG202" s="64"/>
      <c r="BH202" s="64"/>
      <c r="BI202" s="64"/>
      <c r="BJ202" s="64"/>
      <c r="BK202" s="64"/>
      <c r="BL202" s="64"/>
      <c r="BM202" s="64"/>
      <c r="BN202" s="64"/>
      <c r="BO202" s="64"/>
      <c r="BP202" s="64"/>
      <c r="BQ202" s="64"/>
      <c r="BR202" s="64"/>
      <c r="BS202" s="64"/>
      <c r="BT202" s="64">
        <v>1</v>
      </c>
      <c r="BU202" s="64"/>
      <c r="BV202" s="64"/>
      <c r="BW202" s="64"/>
      <c r="BX202" s="64"/>
      <c r="BY202" s="103"/>
      <c r="BZ202" s="180">
        <v>0</v>
      </c>
      <c r="CA202" s="64"/>
      <c r="CB202" s="64"/>
      <c r="CC202" s="64">
        <v>0</v>
      </c>
      <c r="CD202" s="64"/>
      <c r="CE202" s="64"/>
      <c r="CF202" s="64">
        <v>0</v>
      </c>
      <c r="CG202" s="64"/>
      <c r="CH202" s="64"/>
      <c r="CI202" s="64">
        <v>1</v>
      </c>
      <c r="CJ202" s="64"/>
      <c r="CK202" s="64"/>
      <c r="CL202" s="64">
        <v>0</v>
      </c>
      <c r="CM202" s="64"/>
      <c r="CN202" s="64"/>
      <c r="CO202" s="64">
        <v>1</v>
      </c>
      <c r="CP202" s="64"/>
      <c r="CQ202" s="64"/>
      <c r="CR202" s="64">
        <v>0</v>
      </c>
      <c r="CS202" s="64"/>
      <c r="CT202" s="64"/>
      <c r="CU202" s="64">
        <v>0</v>
      </c>
      <c r="CV202" s="64"/>
      <c r="CW202" s="64"/>
      <c r="CX202" s="64">
        <v>1</v>
      </c>
      <c r="CY202" s="64"/>
      <c r="CZ202" s="64"/>
      <c r="DA202" s="64">
        <v>0</v>
      </c>
      <c r="DB202" s="64"/>
      <c r="DC202" s="64"/>
      <c r="DD202" s="64">
        <v>0</v>
      </c>
      <c r="DE202" s="64"/>
      <c r="DF202" s="64"/>
      <c r="DG202" s="64">
        <v>1</v>
      </c>
      <c r="DH202" s="64"/>
      <c r="DI202" s="103"/>
      <c r="DJ202" s="180"/>
      <c r="DK202" s="64"/>
      <c r="DL202" s="64"/>
      <c r="DM202" s="64"/>
      <c r="DN202" s="64"/>
      <c r="DO202" s="64"/>
      <c r="DP202" s="64"/>
      <c r="DQ202" s="64"/>
      <c r="DR202" s="64"/>
      <c r="DS202" s="64"/>
      <c r="DT202" s="64"/>
      <c r="DU202" s="64"/>
      <c r="DV202" s="64"/>
      <c r="DW202" s="64"/>
      <c r="DX202" s="64"/>
      <c r="DY202" s="64"/>
      <c r="DZ202" s="64"/>
      <c r="EA202" s="64"/>
      <c r="EB202" s="64"/>
      <c r="EC202" s="64"/>
      <c r="ED202" s="64"/>
      <c r="EE202" s="64"/>
      <c r="EF202" s="64"/>
      <c r="EG202" s="64"/>
      <c r="EH202" s="64"/>
      <c r="EI202" s="64"/>
      <c r="EJ202" s="64"/>
      <c r="EK202" s="64"/>
      <c r="EL202" s="64"/>
      <c r="EM202" s="64"/>
      <c r="EN202" s="64"/>
      <c r="EO202" s="64"/>
      <c r="EP202" s="64"/>
      <c r="EQ202" s="64"/>
      <c r="ER202" s="64"/>
      <c r="ES202" s="103"/>
      <c r="ET202" s="180"/>
      <c r="EU202" s="64"/>
      <c r="EV202" s="64"/>
      <c r="EW202" s="64"/>
      <c r="EX202" s="64"/>
      <c r="EY202" s="64"/>
      <c r="EZ202" s="64"/>
      <c r="FA202" s="64"/>
      <c r="FB202" s="64"/>
      <c r="FC202" s="64"/>
      <c r="FD202" s="64"/>
      <c r="FE202" s="64"/>
      <c r="FF202" s="64"/>
      <c r="FG202" s="64"/>
      <c r="FH202" s="64"/>
      <c r="FI202" s="64"/>
      <c r="FJ202" s="64"/>
      <c r="FK202" s="64"/>
      <c r="FL202" s="64"/>
      <c r="FM202" s="64"/>
      <c r="FN202" s="64"/>
      <c r="FO202" s="64"/>
      <c r="FP202" s="64"/>
      <c r="FQ202" s="64"/>
      <c r="FR202" s="64"/>
      <c r="FS202" s="64"/>
      <c r="FT202" s="64"/>
      <c r="FU202" s="64"/>
      <c r="FV202" s="64"/>
      <c r="FW202" s="64"/>
      <c r="FX202" s="64"/>
      <c r="FY202" s="64"/>
      <c r="FZ202" s="64"/>
      <c r="GA202" s="64"/>
      <c r="GB202" s="64"/>
      <c r="GC202" s="103"/>
      <c r="GD202" s="180"/>
      <c r="GE202" s="64"/>
      <c r="GF202" s="64"/>
      <c r="GG202" s="64"/>
      <c r="GH202" s="64"/>
      <c r="GI202" s="64"/>
      <c r="GJ202" s="64"/>
      <c r="GK202" s="64"/>
      <c r="GL202" s="64"/>
      <c r="GM202" s="64"/>
      <c r="GN202" s="64"/>
      <c r="GO202" s="64"/>
      <c r="GP202" s="64"/>
      <c r="GQ202" s="64"/>
      <c r="GR202" s="64"/>
      <c r="GS202" s="64"/>
      <c r="GT202" s="64"/>
      <c r="GU202" s="64"/>
      <c r="GV202" s="64"/>
      <c r="GW202" s="64"/>
      <c r="GX202" s="64"/>
      <c r="GY202" s="64"/>
      <c r="GZ202" s="64"/>
      <c r="HA202" s="64"/>
      <c r="HB202" s="64"/>
      <c r="HC202" s="64"/>
      <c r="HD202" s="64"/>
      <c r="HE202" s="64"/>
      <c r="HF202" s="64"/>
      <c r="HG202" s="64"/>
      <c r="HH202" s="64"/>
      <c r="HI202" s="64"/>
      <c r="HJ202" s="64"/>
      <c r="HK202" s="64"/>
      <c r="HL202" s="64"/>
      <c r="HM202" s="103"/>
    </row>
    <row r="203" spans="2:221" ht="27" customHeight="1" x14ac:dyDescent="0.2">
      <c r="B203" s="185" t="s">
        <v>502</v>
      </c>
      <c r="C203" s="186"/>
      <c r="D203" s="186"/>
      <c r="E203" s="186"/>
      <c r="F203" s="186"/>
      <c r="G203" s="186"/>
      <c r="H203" s="186"/>
      <c r="I203" s="186"/>
      <c r="J203" s="186"/>
      <c r="K203" s="186"/>
      <c r="L203" s="186"/>
      <c r="M203" s="186"/>
      <c r="N203" s="186"/>
      <c r="O203" s="186"/>
      <c r="P203" s="186"/>
      <c r="Q203" s="186"/>
      <c r="R203" s="186"/>
      <c r="S203" s="186"/>
      <c r="T203" s="186"/>
      <c r="U203" s="187"/>
      <c r="V203" s="188" t="s">
        <v>544</v>
      </c>
      <c r="W203" s="189"/>
      <c r="X203" s="189"/>
      <c r="Y203" s="189"/>
      <c r="Z203" s="189"/>
      <c r="AA203" s="190"/>
      <c r="AB203" s="191">
        <v>3.1350000000000003E-2</v>
      </c>
      <c r="AC203" s="192"/>
      <c r="AD203" s="192"/>
      <c r="AE203" s="192"/>
      <c r="AF203" s="193"/>
      <c r="AG203" s="69" t="s">
        <v>23</v>
      </c>
      <c r="AH203" s="70"/>
      <c r="AI203" s="70"/>
      <c r="AJ203" s="70"/>
      <c r="AK203" s="70"/>
      <c r="AL203" s="71">
        <f t="shared" si="5"/>
        <v>1</v>
      </c>
      <c r="AM203" s="72"/>
      <c r="AN203" s="72"/>
      <c r="AO203" s="73"/>
      <c r="AP203" s="194"/>
      <c r="AQ203" s="59"/>
      <c r="AR203" s="59"/>
      <c r="AS203" s="59"/>
      <c r="AT203" s="59"/>
      <c r="AU203" s="59"/>
      <c r="AV203" s="59"/>
      <c r="AW203" s="59"/>
      <c r="AX203" s="59"/>
      <c r="AY203" s="59"/>
      <c r="AZ203" s="59"/>
      <c r="BA203" s="59"/>
      <c r="BB203" s="59"/>
      <c r="BC203" s="59"/>
      <c r="BD203" s="59"/>
      <c r="BE203" s="59"/>
      <c r="BF203" s="59"/>
      <c r="BG203" s="59"/>
      <c r="BH203" s="59"/>
      <c r="BI203" s="59"/>
      <c r="BJ203" s="59"/>
      <c r="BK203" s="97">
        <v>1</v>
      </c>
      <c r="BL203" s="98"/>
      <c r="BM203" s="98"/>
      <c r="BN203" s="98"/>
      <c r="BO203" s="98"/>
      <c r="BP203" s="98"/>
      <c r="BQ203" s="98"/>
      <c r="BR203" s="98"/>
      <c r="BS203" s="98"/>
      <c r="BT203" s="98"/>
      <c r="BU203" s="98"/>
      <c r="BV203" s="98"/>
      <c r="BW203" s="98"/>
      <c r="BX203" s="98"/>
      <c r="BY203" s="99"/>
      <c r="BZ203" s="372">
        <v>0</v>
      </c>
      <c r="CA203" s="373"/>
      <c r="CB203" s="373"/>
      <c r="CC203" s="373"/>
      <c r="CD203" s="373"/>
      <c r="CE203" s="373"/>
      <c r="CF203" s="373"/>
      <c r="CG203" s="373"/>
      <c r="CH203" s="373"/>
      <c r="CI203" s="373"/>
      <c r="CJ203" s="373"/>
      <c r="CK203" s="373"/>
      <c r="CL203" s="373"/>
      <c r="CM203" s="373"/>
      <c r="CN203" s="373"/>
      <c r="CO203" s="373"/>
      <c r="CP203" s="373"/>
      <c r="CQ203" s="373"/>
      <c r="CR203" s="373"/>
      <c r="CS203" s="373"/>
      <c r="CT203" s="373"/>
      <c r="CU203" s="373"/>
      <c r="CV203" s="373"/>
      <c r="CW203" s="373"/>
      <c r="CX203" s="373"/>
      <c r="CY203" s="373"/>
      <c r="CZ203" s="373"/>
      <c r="DA203" s="373"/>
      <c r="DB203" s="373"/>
      <c r="DC203" s="373"/>
      <c r="DD203" s="373"/>
      <c r="DE203" s="373"/>
      <c r="DF203" s="373"/>
      <c r="DG203" s="373"/>
      <c r="DH203" s="373"/>
      <c r="DI203" s="374"/>
      <c r="DJ203" s="60"/>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102"/>
      <c r="ET203" s="60"/>
      <c r="EU203" s="59"/>
      <c r="EV203" s="59"/>
      <c r="EW203" s="59"/>
      <c r="EX203" s="59"/>
      <c r="EY203" s="59"/>
      <c r="EZ203" s="59"/>
      <c r="FA203" s="59"/>
      <c r="FB203" s="59"/>
      <c r="FC203" s="59"/>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102"/>
      <c r="GD203" s="60"/>
      <c r="GE203" s="59"/>
      <c r="GF203" s="59"/>
      <c r="GG203" s="59"/>
      <c r="GH203" s="59"/>
      <c r="GI203" s="59"/>
      <c r="GJ203" s="59"/>
      <c r="GK203" s="59"/>
      <c r="GL203" s="59"/>
      <c r="GM203" s="59"/>
      <c r="GN203" s="59"/>
      <c r="GO203" s="59"/>
      <c r="GP203" s="59"/>
      <c r="GQ203" s="59"/>
      <c r="GR203" s="59"/>
      <c r="GS203" s="59"/>
      <c r="GT203" s="59"/>
      <c r="GU203" s="59"/>
      <c r="GV203" s="59"/>
      <c r="GW203" s="59"/>
      <c r="GX203" s="59"/>
      <c r="GY203" s="59"/>
      <c r="GZ203" s="59"/>
      <c r="HA203" s="59"/>
      <c r="HB203" s="59"/>
      <c r="HC203" s="59"/>
      <c r="HD203" s="59"/>
      <c r="HE203" s="59"/>
      <c r="HF203" s="59"/>
      <c r="HG203" s="59"/>
      <c r="HH203" s="59"/>
      <c r="HI203" s="59"/>
      <c r="HJ203" s="59"/>
      <c r="HK203" s="59"/>
      <c r="HL203" s="59"/>
      <c r="HM203" s="102"/>
    </row>
    <row r="204" spans="2:221" ht="27" customHeight="1" x14ac:dyDescent="0.2">
      <c r="B204" s="135"/>
      <c r="C204" s="136"/>
      <c r="D204" s="136"/>
      <c r="E204" s="136"/>
      <c r="F204" s="136"/>
      <c r="G204" s="136"/>
      <c r="H204" s="136"/>
      <c r="I204" s="136"/>
      <c r="J204" s="136"/>
      <c r="K204" s="136"/>
      <c r="L204" s="136"/>
      <c r="M204" s="136"/>
      <c r="N204" s="136"/>
      <c r="O204" s="136"/>
      <c r="P204" s="136"/>
      <c r="Q204" s="136"/>
      <c r="R204" s="136"/>
      <c r="S204" s="136"/>
      <c r="T204" s="136"/>
      <c r="U204" s="137"/>
      <c r="V204" s="141"/>
      <c r="W204" s="142"/>
      <c r="X204" s="142"/>
      <c r="Y204" s="142"/>
      <c r="Z204" s="142"/>
      <c r="AA204" s="143"/>
      <c r="AB204" s="147"/>
      <c r="AC204" s="148"/>
      <c r="AD204" s="148"/>
      <c r="AE204" s="148"/>
      <c r="AF204" s="149"/>
      <c r="AG204" s="69" t="s">
        <v>24</v>
      </c>
      <c r="AH204" s="70"/>
      <c r="AI204" s="70"/>
      <c r="AJ204" s="70"/>
      <c r="AK204" s="70"/>
      <c r="AL204" s="71">
        <f t="shared" si="5"/>
        <v>1</v>
      </c>
      <c r="AM204" s="72"/>
      <c r="AN204" s="72"/>
      <c r="AO204" s="73"/>
      <c r="AP204" s="74"/>
      <c r="AQ204" s="59"/>
      <c r="AR204" s="59"/>
      <c r="AS204" s="59"/>
      <c r="AT204" s="59"/>
      <c r="AU204" s="59"/>
      <c r="AV204" s="59"/>
      <c r="AW204" s="59"/>
      <c r="AX204" s="59"/>
      <c r="AY204" s="59"/>
      <c r="AZ204" s="59"/>
      <c r="BA204" s="59"/>
      <c r="BB204" s="59"/>
      <c r="BC204" s="59"/>
      <c r="BD204" s="59"/>
      <c r="BE204" s="59"/>
      <c r="BF204" s="59"/>
      <c r="BG204" s="59"/>
      <c r="BH204" s="59"/>
      <c r="BI204" s="59"/>
      <c r="BJ204" s="59"/>
      <c r="BK204" s="97">
        <v>1</v>
      </c>
      <c r="BL204" s="98"/>
      <c r="BM204" s="98"/>
      <c r="BN204" s="98"/>
      <c r="BO204" s="98"/>
      <c r="BP204" s="98"/>
      <c r="BQ204" s="98"/>
      <c r="BR204" s="98"/>
      <c r="BS204" s="98"/>
      <c r="BT204" s="98"/>
      <c r="BU204" s="98"/>
      <c r="BV204" s="98"/>
      <c r="BW204" s="98"/>
      <c r="BX204" s="98"/>
      <c r="BY204" s="99"/>
      <c r="BZ204" s="372">
        <v>0</v>
      </c>
      <c r="CA204" s="373"/>
      <c r="CB204" s="373"/>
      <c r="CC204" s="373"/>
      <c r="CD204" s="373"/>
      <c r="CE204" s="373"/>
      <c r="CF204" s="373"/>
      <c r="CG204" s="373"/>
      <c r="CH204" s="373"/>
      <c r="CI204" s="373"/>
      <c r="CJ204" s="373"/>
      <c r="CK204" s="373"/>
      <c r="CL204" s="373"/>
      <c r="CM204" s="373"/>
      <c r="CN204" s="373"/>
      <c r="CO204" s="373"/>
      <c r="CP204" s="373"/>
      <c r="CQ204" s="373"/>
      <c r="CR204" s="373"/>
      <c r="CS204" s="373"/>
      <c r="CT204" s="373"/>
      <c r="CU204" s="373"/>
      <c r="CV204" s="373"/>
      <c r="CW204" s="373"/>
      <c r="CX204" s="373"/>
      <c r="CY204" s="373"/>
      <c r="CZ204" s="373"/>
      <c r="DA204" s="373"/>
      <c r="DB204" s="373"/>
      <c r="DC204" s="373"/>
      <c r="DD204" s="373"/>
      <c r="DE204" s="373"/>
      <c r="DF204" s="373"/>
      <c r="DG204" s="373"/>
      <c r="DH204" s="373"/>
      <c r="DI204" s="374"/>
      <c r="DJ204" s="60"/>
      <c r="DK204" s="59"/>
      <c r="DL204" s="59"/>
      <c r="DM204" s="59"/>
      <c r="DN204" s="59"/>
      <c r="DO204" s="59"/>
      <c r="DP204" s="59"/>
      <c r="DQ204" s="59"/>
      <c r="DR204" s="59"/>
      <c r="DS204" s="59"/>
      <c r="DT204" s="59"/>
      <c r="DU204" s="59"/>
      <c r="DV204" s="59"/>
      <c r="DW204" s="59"/>
      <c r="DX204" s="59"/>
      <c r="DY204" s="59"/>
      <c r="DZ204" s="59"/>
      <c r="EA204" s="59"/>
      <c r="EB204" s="59"/>
      <c r="EC204" s="59"/>
      <c r="ED204" s="59"/>
      <c r="EE204" s="59"/>
      <c r="EF204" s="59"/>
      <c r="EG204" s="59"/>
      <c r="EH204" s="59"/>
      <c r="EI204" s="59"/>
      <c r="EJ204" s="59"/>
      <c r="EK204" s="59"/>
      <c r="EL204" s="59"/>
      <c r="EM204" s="59"/>
      <c r="EN204" s="59"/>
      <c r="EO204" s="59"/>
      <c r="EP204" s="59"/>
      <c r="EQ204" s="59"/>
      <c r="ER204" s="59"/>
      <c r="ES204" s="102"/>
      <c r="ET204" s="60"/>
      <c r="EU204" s="59"/>
      <c r="EV204" s="59"/>
      <c r="EW204" s="59"/>
      <c r="EX204" s="59"/>
      <c r="EY204" s="59"/>
      <c r="EZ204" s="59"/>
      <c r="FA204" s="59"/>
      <c r="FB204" s="59"/>
      <c r="FC204" s="59"/>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102"/>
      <c r="GD204" s="60"/>
      <c r="GE204" s="59"/>
      <c r="GF204" s="59"/>
      <c r="GG204" s="59"/>
      <c r="GH204" s="59"/>
      <c r="GI204" s="59"/>
      <c r="GJ204" s="59"/>
      <c r="GK204" s="59"/>
      <c r="GL204" s="59"/>
      <c r="GM204" s="59"/>
      <c r="GN204" s="59"/>
      <c r="GO204" s="59"/>
      <c r="GP204" s="59"/>
      <c r="GQ204" s="59"/>
      <c r="GR204" s="59"/>
      <c r="GS204" s="59"/>
      <c r="GT204" s="59"/>
      <c r="GU204" s="59"/>
      <c r="GV204" s="59"/>
      <c r="GW204" s="59"/>
      <c r="GX204" s="59"/>
      <c r="GY204" s="59"/>
      <c r="GZ204" s="59"/>
      <c r="HA204" s="59"/>
      <c r="HB204" s="59"/>
      <c r="HC204" s="59"/>
      <c r="HD204" s="59"/>
      <c r="HE204" s="59"/>
      <c r="HF204" s="59"/>
      <c r="HG204" s="59"/>
      <c r="HH204" s="59"/>
      <c r="HI204" s="59"/>
      <c r="HJ204" s="59"/>
      <c r="HK204" s="59"/>
      <c r="HL204" s="59"/>
      <c r="HM204" s="102"/>
    </row>
    <row r="205" spans="2:221" ht="22.5" customHeight="1" x14ac:dyDescent="0.2">
      <c r="B205" s="161" t="s">
        <v>503</v>
      </c>
      <c r="C205" s="162"/>
      <c r="D205" s="162"/>
      <c r="E205" s="162"/>
      <c r="F205" s="162"/>
      <c r="G205" s="162"/>
      <c r="H205" s="162"/>
      <c r="I205" s="162"/>
      <c r="J205" s="162"/>
      <c r="K205" s="162"/>
      <c r="L205" s="162"/>
      <c r="M205" s="162"/>
      <c r="N205" s="162"/>
      <c r="O205" s="162"/>
      <c r="P205" s="162"/>
      <c r="Q205" s="162"/>
      <c r="R205" s="162"/>
      <c r="S205" s="162"/>
      <c r="T205" s="162"/>
      <c r="U205" s="163"/>
      <c r="V205" s="167" t="s">
        <v>545</v>
      </c>
      <c r="W205" s="168"/>
      <c r="X205" s="168"/>
      <c r="Y205" s="168"/>
      <c r="Z205" s="168"/>
      <c r="AA205" s="169"/>
      <c r="AB205" s="173">
        <v>6.4759999999999998E-2</v>
      </c>
      <c r="AC205" s="174"/>
      <c r="AD205" s="174"/>
      <c r="AE205" s="174"/>
      <c r="AF205" s="175"/>
      <c r="AG205" s="91" t="s">
        <v>23</v>
      </c>
      <c r="AH205" s="92"/>
      <c r="AI205" s="92"/>
      <c r="AJ205" s="92"/>
      <c r="AK205" s="92"/>
      <c r="AL205" s="93">
        <f t="shared" si="5"/>
        <v>1</v>
      </c>
      <c r="AM205" s="94"/>
      <c r="AN205" s="94"/>
      <c r="AO205" s="95"/>
      <c r="AP205" s="179"/>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103"/>
      <c r="BZ205" s="180">
        <v>0</v>
      </c>
      <c r="CA205" s="64"/>
      <c r="CB205" s="64"/>
      <c r="CC205" s="64">
        <v>0</v>
      </c>
      <c r="CD205" s="64"/>
      <c r="CE205" s="64"/>
      <c r="CF205" s="64">
        <v>1</v>
      </c>
      <c r="CG205" s="64"/>
      <c r="CH205" s="64"/>
      <c r="CI205" s="64">
        <v>0</v>
      </c>
      <c r="CJ205" s="64"/>
      <c r="CK205" s="64"/>
      <c r="CL205" s="64">
        <v>0</v>
      </c>
      <c r="CM205" s="64"/>
      <c r="CN205" s="64"/>
      <c r="CO205" s="64">
        <v>0</v>
      </c>
      <c r="CP205" s="64"/>
      <c r="CQ205" s="64"/>
      <c r="CR205" s="64">
        <v>0</v>
      </c>
      <c r="CS205" s="64"/>
      <c r="CT205" s="64"/>
      <c r="CU205" s="64">
        <v>0</v>
      </c>
      <c r="CV205" s="64"/>
      <c r="CW205" s="64"/>
      <c r="CX205" s="64">
        <v>0</v>
      </c>
      <c r="CY205" s="64"/>
      <c r="CZ205" s="64"/>
      <c r="DA205" s="64">
        <v>0</v>
      </c>
      <c r="DB205" s="64"/>
      <c r="DC205" s="64"/>
      <c r="DD205" s="64">
        <v>0</v>
      </c>
      <c r="DE205" s="64"/>
      <c r="DF205" s="64"/>
      <c r="DG205" s="64">
        <v>0</v>
      </c>
      <c r="DH205" s="64"/>
      <c r="DI205" s="103"/>
      <c r="DJ205" s="180"/>
      <c r="DK205" s="64"/>
      <c r="DL205" s="64"/>
      <c r="DM205" s="64"/>
      <c r="DN205" s="64"/>
      <c r="DO205" s="64"/>
      <c r="DP205" s="64"/>
      <c r="DQ205" s="64"/>
      <c r="DR205" s="64"/>
      <c r="DS205" s="64"/>
      <c r="DT205" s="64"/>
      <c r="DU205" s="64"/>
      <c r="DV205" s="64"/>
      <c r="DW205" s="64"/>
      <c r="DX205" s="64"/>
      <c r="DY205" s="64"/>
      <c r="DZ205" s="64"/>
      <c r="EA205" s="64"/>
      <c r="EB205" s="64"/>
      <c r="EC205" s="64"/>
      <c r="ED205" s="64"/>
      <c r="EE205" s="64"/>
      <c r="EF205" s="64"/>
      <c r="EG205" s="64"/>
      <c r="EH205" s="64"/>
      <c r="EI205" s="64"/>
      <c r="EJ205" s="64"/>
      <c r="EK205" s="64"/>
      <c r="EL205" s="64"/>
      <c r="EM205" s="64"/>
      <c r="EN205" s="64"/>
      <c r="EO205" s="64"/>
      <c r="EP205" s="64"/>
      <c r="EQ205" s="64"/>
      <c r="ER205" s="64"/>
      <c r="ES205" s="103"/>
      <c r="ET205" s="180"/>
      <c r="EU205" s="64"/>
      <c r="EV205" s="64"/>
      <c r="EW205" s="64"/>
      <c r="EX205" s="64"/>
      <c r="EY205" s="64"/>
      <c r="EZ205" s="64"/>
      <c r="FA205" s="64"/>
      <c r="FB205" s="64"/>
      <c r="FC205" s="64"/>
      <c r="FD205" s="64"/>
      <c r="FE205" s="64"/>
      <c r="FF205" s="64"/>
      <c r="FG205" s="64"/>
      <c r="FH205" s="64"/>
      <c r="FI205" s="64"/>
      <c r="FJ205" s="64"/>
      <c r="FK205" s="64"/>
      <c r="FL205" s="64"/>
      <c r="FM205" s="64"/>
      <c r="FN205" s="64"/>
      <c r="FO205" s="64"/>
      <c r="FP205" s="64"/>
      <c r="FQ205" s="64"/>
      <c r="FR205" s="64"/>
      <c r="FS205" s="64"/>
      <c r="FT205" s="64"/>
      <c r="FU205" s="64"/>
      <c r="FV205" s="64"/>
      <c r="FW205" s="64"/>
      <c r="FX205" s="64"/>
      <c r="FY205" s="64"/>
      <c r="FZ205" s="64"/>
      <c r="GA205" s="64"/>
      <c r="GB205" s="64"/>
      <c r="GC205" s="103"/>
      <c r="GD205" s="180"/>
      <c r="GE205" s="64"/>
      <c r="GF205" s="64"/>
      <c r="GG205" s="64"/>
      <c r="GH205" s="64"/>
      <c r="GI205" s="64"/>
      <c r="GJ205" s="64"/>
      <c r="GK205" s="64"/>
      <c r="GL205" s="64"/>
      <c r="GM205" s="64"/>
      <c r="GN205" s="64"/>
      <c r="GO205" s="64"/>
      <c r="GP205" s="64"/>
      <c r="GQ205" s="64"/>
      <c r="GR205" s="64"/>
      <c r="GS205" s="64"/>
      <c r="GT205" s="64"/>
      <c r="GU205" s="64"/>
      <c r="GV205" s="64"/>
      <c r="GW205" s="64"/>
      <c r="GX205" s="64"/>
      <c r="GY205" s="64"/>
      <c r="GZ205" s="64"/>
      <c r="HA205" s="64"/>
      <c r="HB205" s="64"/>
      <c r="HC205" s="64"/>
      <c r="HD205" s="64"/>
      <c r="HE205" s="64"/>
      <c r="HF205" s="64"/>
      <c r="HG205" s="64"/>
      <c r="HH205" s="64"/>
      <c r="HI205" s="64"/>
      <c r="HJ205" s="64"/>
      <c r="HK205" s="64"/>
      <c r="HL205" s="64"/>
      <c r="HM205" s="103"/>
    </row>
    <row r="206" spans="2:221" ht="22.5" customHeight="1" x14ac:dyDescent="0.2">
      <c r="B206" s="164"/>
      <c r="C206" s="165"/>
      <c r="D206" s="165"/>
      <c r="E206" s="165"/>
      <c r="F206" s="165"/>
      <c r="G206" s="165"/>
      <c r="H206" s="165"/>
      <c r="I206" s="165"/>
      <c r="J206" s="165"/>
      <c r="K206" s="165"/>
      <c r="L206" s="165"/>
      <c r="M206" s="165"/>
      <c r="N206" s="165"/>
      <c r="O206" s="165"/>
      <c r="P206" s="165"/>
      <c r="Q206" s="165"/>
      <c r="R206" s="165"/>
      <c r="S206" s="165"/>
      <c r="T206" s="165"/>
      <c r="U206" s="166"/>
      <c r="V206" s="170"/>
      <c r="W206" s="171"/>
      <c r="X206" s="171"/>
      <c r="Y206" s="171"/>
      <c r="Z206" s="171"/>
      <c r="AA206" s="172"/>
      <c r="AB206" s="176"/>
      <c r="AC206" s="177"/>
      <c r="AD206" s="177"/>
      <c r="AE206" s="177"/>
      <c r="AF206" s="178"/>
      <c r="AG206" s="91" t="s">
        <v>24</v>
      </c>
      <c r="AH206" s="92"/>
      <c r="AI206" s="92"/>
      <c r="AJ206" s="92"/>
      <c r="AK206" s="92"/>
      <c r="AL206" s="93">
        <f t="shared" si="5"/>
        <v>0</v>
      </c>
      <c r="AM206" s="94"/>
      <c r="AN206" s="94"/>
      <c r="AO206" s="95"/>
      <c r="AP206" s="96"/>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103"/>
      <c r="BZ206" s="180">
        <v>0</v>
      </c>
      <c r="CA206" s="64"/>
      <c r="CB206" s="64"/>
      <c r="CC206" s="64">
        <v>0</v>
      </c>
      <c r="CD206" s="64"/>
      <c r="CE206" s="64"/>
      <c r="CF206" s="64">
        <v>0</v>
      </c>
      <c r="CG206" s="64"/>
      <c r="CH206" s="64"/>
      <c r="CI206" s="64">
        <v>0</v>
      </c>
      <c r="CJ206" s="64"/>
      <c r="CK206" s="64"/>
      <c r="CL206" s="64">
        <v>0</v>
      </c>
      <c r="CM206" s="64"/>
      <c r="CN206" s="64"/>
      <c r="CO206" s="64">
        <v>0</v>
      </c>
      <c r="CP206" s="64"/>
      <c r="CQ206" s="64"/>
      <c r="CR206" s="64">
        <v>0</v>
      </c>
      <c r="CS206" s="64"/>
      <c r="CT206" s="64"/>
      <c r="CU206" s="64">
        <v>0</v>
      </c>
      <c r="CV206" s="64"/>
      <c r="CW206" s="64"/>
      <c r="CX206" s="64">
        <v>0</v>
      </c>
      <c r="CY206" s="64"/>
      <c r="CZ206" s="64"/>
      <c r="DA206" s="64">
        <v>0</v>
      </c>
      <c r="DB206" s="64"/>
      <c r="DC206" s="64"/>
      <c r="DD206" s="64">
        <v>0</v>
      </c>
      <c r="DE206" s="64"/>
      <c r="DF206" s="64"/>
      <c r="DG206" s="64">
        <v>0</v>
      </c>
      <c r="DH206" s="64"/>
      <c r="DI206" s="103"/>
      <c r="DJ206" s="180"/>
      <c r="DK206" s="64"/>
      <c r="DL206" s="64"/>
      <c r="DM206" s="64"/>
      <c r="DN206" s="64"/>
      <c r="DO206" s="64"/>
      <c r="DP206" s="64"/>
      <c r="DQ206" s="64"/>
      <c r="DR206" s="64"/>
      <c r="DS206" s="64"/>
      <c r="DT206" s="64"/>
      <c r="DU206" s="64"/>
      <c r="DV206" s="64"/>
      <c r="DW206" s="64"/>
      <c r="DX206" s="64"/>
      <c r="DY206" s="64"/>
      <c r="DZ206" s="64"/>
      <c r="EA206" s="64"/>
      <c r="EB206" s="64"/>
      <c r="EC206" s="64"/>
      <c r="ED206" s="64"/>
      <c r="EE206" s="64"/>
      <c r="EF206" s="64"/>
      <c r="EG206" s="64"/>
      <c r="EH206" s="64"/>
      <c r="EI206" s="64"/>
      <c r="EJ206" s="64"/>
      <c r="EK206" s="64"/>
      <c r="EL206" s="64"/>
      <c r="EM206" s="64"/>
      <c r="EN206" s="64"/>
      <c r="EO206" s="64"/>
      <c r="EP206" s="64"/>
      <c r="EQ206" s="64"/>
      <c r="ER206" s="64"/>
      <c r="ES206" s="103"/>
      <c r="ET206" s="180"/>
      <c r="EU206" s="64"/>
      <c r="EV206" s="64"/>
      <c r="EW206" s="64"/>
      <c r="EX206" s="64"/>
      <c r="EY206" s="64"/>
      <c r="EZ206" s="64"/>
      <c r="FA206" s="64"/>
      <c r="FB206" s="64"/>
      <c r="FC206" s="64"/>
      <c r="FD206" s="64"/>
      <c r="FE206" s="64"/>
      <c r="FF206" s="64"/>
      <c r="FG206" s="64"/>
      <c r="FH206" s="64"/>
      <c r="FI206" s="64"/>
      <c r="FJ206" s="64"/>
      <c r="FK206" s="64"/>
      <c r="FL206" s="64"/>
      <c r="FM206" s="64"/>
      <c r="FN206" s="64"/>
      <c r="FO206" s="64"/>
      <c r="FP206" s="64"/>
      <c r="FQ206" s="64"/>
      <c r="FR206" s="64"/>
      <c r="FS206" s="64"/>
      <c r="FT206" s="64"/>
      <c r="FU206" s="64"/>
      <c r="FV206" s="64"/>
      <c r="FW206" s="64"/>
      <c r="FX206" s="64"/>
      <c r="FY206" s="64"/>
      <c r="FZ206" s="64"/>
      <c r="GA206" s="64"/>
      <c r="GB206" s="64"/>
      <c r="GC206" s="103"/>
      <c r="GD206" s="180"/>
      <c r="GE206" s="64"/>
      <c r="GF206" s="64"/>
      <c r="GG206" s="64"/>
      <c r="GH206" s="64"/>
      <c r="GI206" s="64"/>
      <c r="GJ206" s="64"/>
      <c r="GK206" s="64"/>
      <c r="GL206" s="64"/>
      <c r="GM206" s="64"/>
      <c r="GN206" s="64"/>
      <c r="GO206" s="64"/>
      <c r="GP206" s="64"/>
      <c r="GQ206" s="64"/>
      <c r="GR206" s="64"/>
      <c r="GS206" s="64"/>
      <c r="GT206" s="64"/>
      <c r="GU206" s="64"/>
      <c r="GV206" s="64"/>
      <c r="GW206" s="64"/>
      <c r="GX206" s="64"/>
      <c r="GY206" s="64"/>
      <c r="GZ206" s="64"/>
      <c r="HA206" s="64"/>
      <c r="HB206" s="64"/>
      <c r="HC206" s="64"/>
      <c r="HD206" s="64"/>
      <c r="HE206" s="64"/>
      <c r="HF206" s="64"/>
      <c r="HG206" s="64"/>
      <c r="HH206" s="64"/>
      <c r="HI206" s="64"/>
      <c r="HJ206" s="64"/>
      <c r="HK206" s="64"/>
      <c r="HL206" s="64"/>
      <c r="HM206" s="103"/>
    </row>
    <row r="207" spans="2:221" ht="22.5" customHeight="1" x14ac:dyDescent="0.2">
      <c r="B207" s="185" t="s">
        <v>504</v>
      </c>
      <c r="C207" s="186"/>
      <c r="D207" s="186"/>
      <c r="E207" s="186"/>
      <c r="F207" s="186"/>
      <c r="G207" s="186"/>
      <c r="H207" s="186"/>
      <c r="I207" s="186"/>
      <c r="J207" s="186"/>
      <c r="K207" s="186"/>
      <c r="L207" s="186"/>
      <c r="M207" s="186"/>
      <c r="N207" s="186"/>
      <c r="O207" s="186"/>
      <c r="P207" s="186"/>
      <c r="Q207" s="186"/>
      <c r="R207" s="186"/>
      <c r="S207" s="186"/>
      <c r="T207" s="186"/>
      <c r="U207" s="187"/>
      <c r="V207" s="188" t="s">
        <v>546</v>
      </c>
      <c r="W207" s="189"/>
      <c r="X207" s="189"/>
      <c r="Y207" s="189"/>
      <c r="Z207" s="189"/>
      <c r="AA207" s="190"/>
      <c r="AB207" s="191">
        <v>0</v>
      </c>
      <c r="AC207" s="192"/>
      <c r="AD207" s="192"/>
      <c r="AE207" s="192"/>
      <c r="AF207" s="193"/>
      <c r="AG207" s="69" t="s">
        <v>23</v>
      </c>
      <c r="AH207" s="70"/>
      <c r="AI207" s="70"/>
      <c r="AJ207" s="70"/>
      <c r="AK207" s="70"/>
      <c r="AL207" s="71">
        <f t="shared" si="5"/>
        <v>1</v>
      </c>
      <c r="AM207" s="72"/>
      <c r="AN207" s="72"/>
      <c r="AO207" s="73"/>
      <c r="AP207" s="194"/>
      <c r="AQ207" s="59"/>
      <c r="AR207" s="59"/>
      <c r="AS207" s="59"/>
      <c r="AT207" s="59"/>
      <c r="AU207" s="59"/>
      <c r="AV207" s="59"/>
      <c r="AW207" s="59"/>
      <c r="AX207" s="59"/>
      <c r="AY207" s="59"/>
      <c r="AZ207" s="59"/>
      <c r="BA207" s="59"/>
      <c r="BB207" s="97">
        <v>1</v>
      </c>
      <c r="BC207" s="98"/>
      <c r="BD207" s="98"/>
      <c r="BE207" s="98"/>
      <c r="BF207" s="98"/>
      <c r="BG207" s="98"/>
      <c r="BH207" s="98"/>
      <c r="BI207" s="98"/>
      <c r="BJ207" s="98"/>
      <c r="BK207" s="98"/>
      <c r="BL207" s="98"/>
      <c r="BM207" s="194"/>
      <c r="BN207" s="59"/>
      <c r="BO207" s="59"/>
      <c r="BP207" s="59"/>
      <c r="BQ207" s="59"/>
      <c r="BR207" s="59"/>
      <c r="BS207" s="59"/>
      <c r="BT207" s="59"/>
      <c r="BU207" s="59"/>
      <c r="BV207" s="59"/>
      <c r="BW207" s="59"/>
      <c r="BX207" s="59"/>
      <c r="BY207" s="102"/>
      <c r="BZ207" s="372">
        <v>0</v>
      </c>
      <c r="CA207" s="373"/>
      <c r="CB207" s="373"/>
      <c r="CC207" s="373"/>
      <c r="CD207" s="373"/>
      <c r="CE207" s="373"/>
      <c r="CF207" s="373"/>
      <c r="CG207" s="373"/>
      <c r="CH207" s="373"/>
      <c r="CI207" s="373"/>
      <c r="CJ207" s="373"/>
      <c r="CK207" s="373"/>
      <c r="CL207" s="373"/>
      <c r="CM207" s="373"/>
      <c r="CN207" s="373"/>
      <c r="CO207" s="373"/>
      <c r="CP207" s="373"/>
      <c r="CQ207" s="373"/>
      <c r="CR207" s="373"/>
      <c r="CS207" s="373"/>
      <c r="CT207" s="373"/>
      <c r="CU207" s="373"/>
      <c r="CV207" s="373"/>
      <c r="CW207" s="373"/>
      <c r="CX207" s="373"/>
      <c r="CY207" s="373"/>
      <c r="CZ207" s="373"/>
      <c r="DA207" s="373"/>
      <c r="DB207" s="373"/>
      <c r="DC207" s="373"/>
      <c r="DD207" s="373"/>
      <c r="DE207" s="373"/>
      <c r="DF207" s="373"/>
      <c r="DG207" s="373"/>
      <c r="DH207" s="373"/>
      <c r="DI207" s="374"/>
      <c r="DJ207" s="60"/>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102"/>
      <c r="ET207" s="60"/>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102"/>
      <c r="GD207" s="60"/>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102"/>
    </row>
    <row r="208" spans="2:221" ht="22.5" customHeight="1" x14ac:dyDescent="0.2">
      <c r="B208" s="135"/>
      <c r="C208" s="136"/>
      <c r="D208" s="136"/>
      <c r="E208" s="136"/>
      <c r="F208" s="136"/>
      <c r="G208" s="136"/>
      <c r="H208" s="136"/>
      <c r="I208" s="136"/>
      <c r="J208" s="136"/>
      <c r="K208" s="136"/>
      <c r="L208" s="136"/>
      <c r="M208" s="136"/>
      <c r="N208" s="136"/>
      <c r="O208" s="136"/>
      <c r="P208" s="136"/>
      <c r="Q208" s="136"/>
      <c r="R208" s="136"/>
      <c r="S208" s="136"/>
      <c r="T208" s="136"/>
      <c r="U208" s="137"/>
      <c r="V208" s="141"/>
      <c r="W208" s="142"/>
      <c r="X208" s="142"/>
      <c r="Y208" s="142"/>
      <c r="Z208" s="142"/>
      <c r="AA208" s="143"/>
      <c r="AB208" s="147"/>
      <c r="AC208" s="148"/>
      <c r="AD208" s="148"/>
      <c r="AE208" s="148"/>
      <c r="AF208" s="149"/>
      <c r="AG208" s="69" t="s">
        <v>24</v>
      </c>
      <c r="AH208" s="70"/>
      <c r="AI208" s="70"/>
      <c r="AJ208" s="70"/>
      <c r="AK208" s="70"/>
      <c r="AL208" s="71">
        <f t="shared" si="5"/>
        <v>1</v>
      </c>
      <c r="AM208" s="72"/>
      <c r="AN208" s="72"/>
      <c r="AO208" s="73"/>
      <c r="AP208" s="74"/>
      <c r="AQ208" s="59"/>
      <c r="AR208" s="59"/>
      <c r="AS208" s="59"/>
      <c r="AT208" s="59"/>
      <c r="AU208" s="59"/>
      <c r="AV208" s="59"/>
      <c r="AW208" s="59"/>
      <c r="AX208" s="59"/>
      <c r="AY208" s="59"/>
      <c r="AZ208" s="59"/>
      <c r="BA208" s="59"/>
      <c r="BB208" s="97">
        <v>1</v>
      </c>
      <c r="BC208" s="98"/>
      <c r="BD208" s="98"/>
      <c r="BE208" s="98"/>
      <c r="BF208" s="98"/>
      <c r="BG208" s="98"/>
      <c r="BH208" s="98"/>
      <c r="BI208" s="98"/>
      <c r="BJ208" s="98"/>
      <c r="BK208" s="98"/>
      <c r="BL208" s="98"/>
      <c r="BM208" s="194"/>
      <c r="BN208" s="59"/>
      <c r="BO208" s="59"/>
      <c r="BP208" s="59"/>
      <c r="BQ208" s="59"/>
      <c r="BR208" s="59"/>
      <c r="BS208" s="59"/>
      <c r="BT208" s="59"/>
      <c r="BU208" s="59"/>
      <c r="BV208" s="59"/>
      <c r="BW208" s="59"/>
      <c r="BX208" s="59"/>
      <c r="BY208" s="102"/>
      <c r="BZ208" s="372">
        <v>0</v>
      </c>
      <c r="CA208" s="373"/>
      <c r="CB208" s="373"/>
      <c r="CC208" s="373"/>
      <c r="CD208" s="373"/>
      <c r="CE208" s="373"/>
      <c r="CF208" s="373"/>
      <c r="CG208" s="373"/>
      <c r="CH208" s="373"/>
      <c r="CI208" s="373"/>
      <c r="CJ208" s="373"/>
      <c r="CK208" s="373"/>
      <c r="CL208" s="373"/>
      <c r="CM208" s="373"/>
      <c r="CN208" s="373"/>
      <c r="CO208" s="373"/>
      <c r="CP208" s="373"/>
      <c r="CQ208" s="373"/>
      <c r="CR208" s="373"/>
      <c r="CS208" s="373"/>
      <c r="CT208" s="373"/>
      <c r="CU208" s="373"/>
      <c r="CV208" s="373"/>
      <c r="CW208" s="373"/>
      <c r="CX208" s="373"/>
      <c r="CY208" s="373"/>
      <c r="CZ208" s="373"/>
      <c r="DA208" s="373"/>
      <c r="DB208" s="373"/>
      <c r="DC208" s="373"/>
      <c r="DD208" s="373"/>
      <c r="DE208" s="373"/>
      <c r="DF208" s="373"/>
      <c r="DG208" s="373"/>
      <c r="DH208" s="373"/>
      <c r="DI208" s="374"/>
      <c r="DJ208" s="60"/>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102"/>
      <c r="ET208" s="60"/>
      <c r="EU208" s="59"/>
      <c r="EV208" s="59"/>
      <c r="EW208" s="59"/>
      <c r="EX208" s="59"/>
      <c r="EY208" s="59"/>
      <c r="EZ208" s="59"/>
      <c r="FA208" s="59"/>
      <c r="FB208" s="59"/>
      <c r="FC208" s="59"/>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102"/>
      <c r="GD208" s="60"/>
      <c r="GE208" s="59"/>
      <c r="GF208" s="59"/>
      <c r="GG208" s="59"/>
      <c r="GH208" s="59"/>
      <c r="GI208" s="59"/>
      <c r="GJ208" s="59"/>
      <c r="GK208" s="59"/>
      <c r="GL208" s="59"/>
      <c r="GM208" s="59"/>
      <c r="GN208" s="59"/>
      <c r="GO208" s="59"/>
      <c r="GP208" s="59"/>
      <c r="GQ208" s="59"/>
      <c r="GR208" s="59"/>
      <c r="GS208" s="59"/>
      <c r="GT208" s="59"/>
      <c r="GU208" s="59"/>
      <c r="GV208" s="59"/>
      <c r="GW208" s="59"/>
      <c r="GX208" s="59"/>
      <c r="GY208" s="59"/>
      <c r="GZ208" s="59"/>
      <c r="HA208" s="59"/>
      <c r="HB208" s="59"/>
      <c r="HC208" s="59"/>
      <c r="HD208" s="59"/>
      <c r="HE208" s="59"/>
      <c r="HF208" s="59"/>
      <c r="HG208" s="59"/>
      <c r="HH208" s="59"/>
      <c r="HI208" s="59"/>
      <c r="HJ208" s="59"/>
      <c r="HK208" s="59"/>
      <c r="HL208" s="59"/>
      <c r="HM208" s="102"/>
    </row>
    <row r="209" spans="2:221" ht="22.5" customHeight="1" x14ac:dyDescent="0.2">
      <c r="B209" s="161" t="s">
        <v>505</v>
      </c>
      <c r="C209" s="162"/>
      <c r="D209" s="162"/>
      <c r="E209" s="162"/>
      <c r="F209" s="162"/>
      <c r="G209" s="162"/>
      <c r="H209" s="162"/>
      <c r="I209" s="162"/>
      <c r="J209" s="162"/>
      <c r="K209" s="162"/>
      <c r="L209" s="162"/>
      <c r="M209" s="162"/>
      <c r="N209" s="162"/>
      <c r="O209" s="162"/>
      <c r="P209" s="162"/>
      <c r="Q209" s="162"/>
      <c r="R209" s="162"/>
      <c r="S209" s="162"/>
      <c r="T209" s="162"/>
      <c r="U209" s="163"/>
      <c r="V209" s="167" t="s">
        <v>547</v>
      </c>
      <c r="W209" s="168"/>
      <c r="X209" s="168"/>
      <c r="Y209" s="168"/>
      <c r="Z209" s="168"/>
      <c r="AA209" s="169"/>
      <c r="AB209" s="173">
        <v>7.0349999999999996E-2</v>
      </c>
      <c r="AC209" s="174"/>
      <c r="AD209" s="174"/>
      <c r="AE209" s="174"/>
      <c r="AF209" s="175"/>
      <c r="AG209" s="91" t="s">
        <v>23</v>
      </c>
      <c r="AH209" s="92"/>
      <c r="AI209" s="92"/>
      <c r="AJ209" s="92"/>
      <c r="AK209" s="92"/>
      <c r="AL209" s="93">
        <f t="shared" si="5"/>
        <v>1</v>
      </c>
      <c r="AM209" s="94"/>
      <c r="AN209" s="94"/>
      <c r="AO209" s="95"/>
      <c r="AP209" s="179"/>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103"/>
      <c r="BZ209" s="180">
        <v>0</v>
      </c>
      <c r="CA209" s="64"/>
      <c r="CB209" s="64"/>
      <c r="CC209" s="64">
        <v>0</v>
      </c>
      <c r="CD209" s="64"/>
      <c r="CE209" s="64"/>
      <c r="CF209" s="64">
        <v>0</v>
      </c>
      <c r="CG209" s="64"/>
      <c r="CH209" s="64"/>
      <c r="CI209" s="64">
        <v>0</v>
      </c>
      <c r="CJ209" s="64"/>
      <c r="CK209" s="64"/>
      <c r="CL209" s="64">
        <v>0</v>
      </c>
      <c r="CM209" s="64"/>
      <c r="CN209" s="64"/>
      <c r="CO209" s="64">
        <v>0</v>
      </c>
      <c r="CP209" s="64"/>
      <c r="CQ209" s="386"/>
      <c r="CR209" s="64">
        <v>0</v>
      </c>
      <c r="CS209" s="64"/>
      <c r="CT209" s="64"/>
      <c r="CU209" s="64">
        <v>0</v>
      </c>
      <c r="CV209" s="64"/>
      <c r="CW209" s="64"/>
      <c r="CX209" s="64">
        <v>0</v>
      </c>
      <c r="CY209" s="64"/>
      <c r="CZ209" s="64"/>
      <c r="DA209" s="64">
        <v>0</v>
      </c>
      <c r="DB209" s="64"/>
      <c r="DC209" s="386"/>
      <c r="DD209" s="64">
        <v>1</v>
      </c>
      <c r="DE209" s="64"/>
      <c r="DF209" s="64"/>
      <c r="DG209" s="64">
        <v>0</v>
      </c>
      <c r="DH209" s="64"/>
      <c r="DI209" s="64"/>
      <c r="DJ209" s="180"/>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103"/>
      <c r="ET209" s="180"/>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103"/>
      <c r="GD209" s="180"/>
      <c r="GE209" s="64"/>
      <c r="GF209" s="64"/>
      <c r="GG209" s="64"/>
      <c r="GH209" s="64"/>
      <c r="GI209" s="64"/>
      <c r="GJ209" s="64"/>
      <c r="GK209" s="64"/>
      <c r="GL209" s="64"/>
      <c r="GM209" s="64"/>
      <c r="GN209" s="64"/>
      <c r="GO209" s="64"/>
      <c r="GP209" s="64"/>
      <c r="GQ209" s="64"/>
      <c r="GR209" s="64"/>
      <c r="GS209" s="64"/>
      <c r="GT209" s="64"/>
      <c r="GU209" s="64"/>
      <c r="GV209" s="64"/>
      <c r="GW209" s="64"/>
      <c r="GX209" s="64"/>
      <c r="GY209" s="64"/>
      <c r="GZ209" s="64"/>
      <c r="HA209" s="64"/>
      <c r="HB209" s="64"/>
      <c r="HC209" s="64"/>
      <c r="HD209" s="64"/>
      <c r="HE209" s="64"/>
      <c r="HF209" s="64"/>
      <c r="HG209" s="64"/>
      <c r="HH209" s="64"/>
      <c r="HI209" s="64"/>
      <c r="HJ209" s="64"/>
      <c r="HK209" s="64"/>
      <c r="HL209" s="64"/>
      <c r="HM209" s="103"/>
    </row>
    <row r="210" spans="2:221" ht="22.5" customHeight="1" x14ac:dyDescent="0.2">
      <c r="B210" s="164"/>
      <c r="C210" s="165"/>
      <c r="D210" s="165"/>
      <c r="E210" s="165"/>
      <c r="F210" s="165"/>
      <c r="G210" s="165"/>
      <c r="H210" s="165"/>
      <c r="I210" s="165"/>
      <c r="J210" s="165"/>
      <c r="K210" s="165"/>
      <c r="L210" s="165"/>
      <c r="M210" s="165"/>
      <c r="N210" s="165"/>
      <c r="O210" s="165"/>
      <c r="P210" s="165"/>
      <c r="Q210" s="165"/>
      <c r="R210" s="165"/>
      <c r="S210" s="165"/>
      <c r="T210" s="165"/>
      <c r="U210" s="166"/>
      <c r="V210" s="170"/>
      <c r="W210" s="171"/>
      <c r="X210" s="171"/>
      <c r="Y210" s="171"/>
      <c r="Z210" s="171"/>
      <c r="AA210" s="172"/>
      <c r="AB210" s="176"/>
      <c r="AC210" s="177"/>
      <c r="AD210" s="177"/>
      <c r="AE210" s="177"/>
      <c r="AF210" s="178"/>
      <c r="AG210" s="91" t="s">
        <v>24</v>
      </c>
      <c r="AH210" s="92"/>
      <c r="AI210" s="92"/>
      <c r="AJ210" s="92"/>
      <c r="AK210" s="92"/>
      <c r="AL210" s="93">
        <f t="shared" si="5"/>
        <v>0</v>
      </c>
      <c r="AM210" s="94"/>
      <c r="AN210" s="94"/>
      <c r="AO210" s="95"/>
      <c r="AP210" s="96"/>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103"/>
      <c r="BZ210" s="180">
        <v>0</v>
      </c>
      <c r="CA210" s="64"/>
      <c r="CB210" s="64"/>
      <c r="CC210" s="64">
        <v>0</v>
      </c>
      <c r="CD210" s="64"/>
      <c r="CE210" s="64"/>
      <c r="CF210" s="64">
        <v>0</v>
      </c>
      <c r="CG210" s="64"/>
      <c r="CH210" s="64"/>
      <c r="CI210" s="64">
        <v>0</v>
      </c>
      <c r="CJ210" s="64"/>
      <c r="CK210" s="64"/>
      <c r="CL210" s="64">
        <v>0</v>
      </c>
      <c r="CM210" s="64"/>
      <c r="CN210" s="64"/>
      <c r="CO210" s="64">
        <v>0</v>
      </c>
      <c r="CP210" s="64"/>
      <c r="CQ210" s="64"/>
      <c r="CR210" s="64">
        <v>0</v>
      </c>
      <c r="CS210" s="64"/>
      <c r="CT210" s="64"/>
      <c r="CU210" s="64">
        <v>0</v>
      </c>
      <c r="CV210" s="64"/>
      <c r="CW210" s="64"/>
      <c r="CX210" s="64">
        <v>0</v>
      </c>
      <c r="CY210" s="64"/>
      <c r="CZ210" s="64"/>
      <c r="DA210" s="64">
        <v>0</v>
      </c>
      <c r="DB210" s="64"/>
      <c r="DC210" s="64"/>
      <c r="DD210" s="64">
        <v>0</v>
      </c>
      <c r="DE210" s="64"/>
      <c r="DF210" s="64"/>
      <c r="DG210" s="64">
        <v>0</v>
      </c>
      <c r="DH210" s="64"/>
      <c r="DI210" s="103"/>
      <c r="DJ210" s="180"/>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103"/>
      <c r="ET210" s="180"/>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103"/>
      <c r="GD210" s="180"/>
      <c r="GE210" s="64"/>
      <c r="GF210" s="64"/>
      <c r="GG210" s="64"/>
      <c r="GH210" s="64"/>
      <c r="GI210" s="64"/>
      <c r="GJ210" s="64"/>
      <c r="GK210" s="64"/>
      <c r="GL210" s="64"/>
      <c r="GM210" s="64"/>
      <c r="GN210" s="64"/>
      <c r="GO210" s="64"/>
      <c r="GP210" s="64"/>
      <c r="GQ210" s="64"/>
      <c r="GR210" s="64"/>
      <c r="GS210" s="64"/>
      <c r="GT210" s="64"/>
      <c r="GU210" s="64"/>
      <c r="GV210" s="64"/>
      <c r="GW210" s="64"/>
      <c r="GX210" s="64"/>
      <c r="GY210" s="64"/>
      <c r="GZ210" s="64"/>
      <c r="HA210" s="64"/>
      <c r="HB210" s="64"/>
      <c r="HC210" s="64"/>
      <c r="HD210" s="64"/>
      <c r="HE210" s="64"/>
      <c r="HF210" s="64"/>
      <c r="HG210" s="64"/>
      <c r="HH210" s="64"/>
      <c r="HI210" s="64"/>
      <c r="HJ210" s="64"/>
      <c r="HK210" s="64"/>
      <c r="HL210" s="64"/>
      <c r="HM210" s="103"/>
    </row>
    <row r="211" spans="2:221" ht="27" customHeight="1" x14ac:dyDescent="0.2">
      <c r="B211" s="185" t="s">
        <v>506</v>
      </c>
      <c r="C211" s="186"/>
      <c r="D211" s="186"/>
      <c r="E211" s="186"/>
      <c r="F211" s="186"/>
      <c r="G211" s="186"/>
      <c r="H211" s="186"/>
      <c r="I211" s="186"/>
      <c r="J211" s="186"/>
      <c r="K211" s="186"/>
      <c r="L211" s="186"/>
      <c r="M211" s="186"/>
      <c r="N211" s="186"/>
      <c r="O211" s="186"/>
      <c r="P211" s="186"/>
      <c r="Q211" s="186"/>
      <c r="R211" s="186"/>
      <c r="S211" s="186"/>
      <c r="T211" s="186"/>
      <c r="U211" s="187"/>
      <c r="V211" s="188" t="s">
        <v>548</v>
      </c>
      <c r="W211" s="189"/>
      <c r="X211" s="189"/>
      <c r="Y211" s="189"/>
      <c r="Z211" s="189"/>
      <c r="AA211" s="190"/>
      <c r="AB211" s="191">
        <v>9.5390000000000003E-2</v>
      </c>
      <c r="AC211" s="192"/>
      <c r="AD211" s="192"/>
      <c r="AE211" s="192"/>
      <c r="AF211" s="193"/>
      <c r="AG211" s="69" t="s">
        <v>23</v>
      </c>
      <c r="AH211" s="70"/>
      <c r="AI211" s="70"/>
      <c r="AJ211" s="70"/>
      <c r="AK211" s="70"/>
      <c r="AL211" s="71">
        <f t="shared" si="5"/>
        <v>1</v>
      </c>
      <c r="AM211" s="72"/>
      <c r="AN211" s="72"/>
      <c r="AO211" s="73"/>
      <c r="AP211" s="194"/>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102"/>
      <c r="BZ211" s="60">
        <v>0</v>
      </c>
      <c r="CA211" s="59"/>
      <c r="CB211" s="59"/>
      <c r="CC211" s="59">
        <v>0</v>
      </c>
      <c r="CD211" s="59"/>
      <c r="CE211" s="59"/>
      <c r="CF211" s="59">
        <v>0</v>
      </c>
      <c r="CG211" s="59"/>
      <c r="CH211" s="59"/>
      <c r="CI211" s="59">
        <v>0</v>
      </c>
      <c r="CJ211" s="59"/>
      <c r="CK211" s="59"/>
      <c r="CL211" s="59">
        <v>0</v>
      </c>
      <c r="CM211" s="59"/>
      <c r="CN211" s="59"/>
      <c r="CO211" s="59">
        <v>0</v>
      </c>
      <c r="CP211" s="59"/>
      <c r="CQ211" s="59"/>
      <c r="CR211" s="59">
        <v>0</v>
      </c>
      <c r="CS211" s="59"/>
      <c r="CT211" s="59"/>
      <c r="CU211" s="59">
        <v>0</v>
      </c>
      <c r="CV211" s="59"/>
      <c r="CW211" s="59"/>
      <c r="CX211" s="59">
        <v>0</v>
      </c>
      <c r="CY211" s="59"/>
      <c r="CZ211" s="59"/>
      <c r="DA211" s="59">
        <v>0</v>
      </c>
      <c r="DB211" s="59"/>
      <c r="DC211" s="59"/>
      <c r="DD211" s="59">
        <v>1</v>
      </c>
      <c r="DE211" s="59"/>
      <c r="DF211" s="59"/>
      <c r="DG211" s="59">
        <v>0</v>
      </c>
      <c r="DH211" s="59"/>
      <c r="DI211" s="59"/>
      <c r="DJ211" s="60"/>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102"/>
      <c r="ET211" s="60"/>
      <c r="EU211" s="59"/>
      <c r="EV211" s="59"/>
      <c r="EW211" s="59"/>
      <c r="EX211" s="59"/>
      <c r="EY211" s="59"/>
      <c r="EZ211" s="59"/>
      <c r="FA211" s="59"/>
      <c r="FB211" s="59"/>
      <c r="FC211" s="59"/>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102"/>
      <c r="GD211" s="60"/>
      <c r="GE211" s="59"/>
      <c r="GF211" s="59"/>
      <c r="GG211" s="59"/>
      <c r="GH211" s="59"/>
      <c r="GI211" s="59"/>
      <c r="GJ211" s="59"/>
      <c r="GK211" s="59"/>
      <c r="GL211" s="59"/>
      <c r="GM211" s="59"/>
      <c r="GN211" s="59"/>
      <c r="GO211" s="59"/>
      <c r="GP211" s="59"/>
      <c r="GQ211" s="59"/>
      <c r="GR211" s="59"/>
      <c r="GS211" s="59"/>
      <c r="GT211" s="59"/>
      <c r="GU211" s="59"/>
      <c r="GV211" s="59"/>
      <c r="GW211" s="59"/>
      <c r="GX211" s="59"/>
      <c r="GY211" s="59"/>
      <c r="GZ211" s="59"/>
      <c r="HA211" s="59"/>
      <c r="HB211" s="59"/>
      <c r="HC211" s="59"/>
      <c r="HD211" s="59"/>
      <c r="HE211" s="59"/>
      <c r="HF211" s="59"/>
      <c r="HG211" s="59"/>
      <c r="HH211" s="59"/>
      <c r="HI211" s="59"/>
      <c r="HJ211" s="59"/>
      <c r="HK211" s="59"/>
      <c r="HL211" s="59"/>
      <c r="HM211" s="102"/>
    </row>
    <row r="212" spans="2:221" ht="27" customHeight="1" x14ac:dyDescent="0.2">
      <c r="B212" s="135"/>
      <c r="C212" s="136"/>
      <c r="D212" s="136"/>
      <c r="E212" s="136"/>
      <c r="F212" s="136"/>
      <c r="G212" s="136"/>
      <c r="H212" s="136"/>
      <c r="I212" s="136"/>
      <c r="J212" s="136"/>
      <c r="K212" s="136"/>
      <c r="L212" s="136"/>
      <c r="M212" s="136"/>
      <c r="N212" s="136"/>
      <c r="O212" s="136"/>
      <c r="P212" s="136"/>
      <c r="Q212" s="136"/>
      <c r="R212" s="136"/>
      <c r="S212" s="136"/>
      <c r="T212" s="136"/>
      <c r="U212" s="137"/>
      <c r="V212" s="141"/>
      <c r="W212" s="142"/>
      <c r="X212" s="142"/>
      <c r="Y212" s="142"/>
      <c r="Z212" s="142"/>
      <c r="AA212" s="143"/>
      <c r="AB212" s="147"/>
      <c r="AC212" s="148"/>
      <c r="AD212" s="148"/>
      <c r="AE212" s="148"/>
      <c r="AF212" s="149"/>
      <c r="AG212" s="69" t="s">
        <v>24</v>
      </c>
      <c r="AH212" s="70"/>
      <c r="AI212" s="70"/>
      <c r="AJ212" s="70"/>
      <c r="AK212" s="70"/>
      <c r="AL212" s="71">
        <f t="shared" si="5"/>
        <v>0</v>
      </c>
      <c r="AM212" s="72"/>
      <c r="AN212" s="72"/>
      <c r="AO212" s="73"/>
      <c r="AP212" s="74"/>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102"/>
      <c r="BZ212" s="60">
        <v>0</v>
      </c>
      <c r="CA212" s="59"/>
      <c r="CB212" s="59"/>
      <c r="CC212" s="59">
        <v>0</v>
      </c>
      <c r="CD212" s="59"/>
      <c r="CE212" s="59"/>
      <c r="CF212" s="59">
        <v>0</v>
      </c>
      <c r="CG212" s="59"/>
      <c r="CH212" s="59"/>
      <c r="CI212" s="59">
        <v>0</v>
      </c>
      <c r="CJ212" s="59"/>
      <c r="CK212" s="59"/>
      <c r="CL212" s="59">
        <v>0</v>
      </c>
      <c r="CM212" s="59"/>
      <c r="CN212" s="59"/>
      <c r="CO212" s="59">
        <v>0</v>
      </c>
      <c r="CP212" s="59"/>
      <c r="CQ212" s="59"/>
      <c r="CR212" s="59">
        <v>0</v>
      </c>
      <c r="CS212" s="59"/>
      <c r="CT212" s="59"/>
      <c r="CU212" s="59">
        <v>0</v>
      </c>
      <c r="CV212" s="59"/>
      <c r="CW212" s="59"/>
      <c r="CX212" s="59">
        <v>0</v>
      </c>
      <c r="CY212" s="59"/>
      <c r="CZ212" s="59"/>
      <c r="DA212" s="59">
        <v>0</v>
      </c>
      <c r="DB212" s="59"/>
      <c r="DC212" s="59"/>
      <c r="DD212" s="59">
        <v>0</v>
      </c>
      <c r="DE212" s="59"/>
      <c r="DF212" s="59"/>
      <c r="DG212" s="59">
        <v>0</v>
      </c>
      <c r="DH212" s="59"/>
      <c r="DI212" s="102"/>
      <c r="DJ212" s="60"/>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102"/>
      <c r="ET212" s="60"/>
      <c r="EU212" s="59"/>
      <c r="EV212" s="59"/>
      <c r="EW212" s="59"/>
      <c r="EX212" s="59"/>
      <c r="EY212" s="59"/>
      <c r="EZ212" s="59"/>
      <c r="FA212" s="59"/>
      <c r="FB212" s="59"/>
      <c r="FC212" s="59"/>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102"/>
      <c r="GD212" s="60"/>
      <c r="GE212" s="59"/>
      <c r="GF212" s="59"/>
      <c r="GG212" s="59"/>
      <c r="GH212" s="59"/>
      <c r="GI212" s="59"/>
      <c r="GJ212" s="59"/>
      <c r="GK212" s="59"/>
      <c r="GL212" s="59"/>
      <c r="GM212" s="59"/>
      <c r="GN212" s="59"/>
      <c r="GO212" s="59"/>
      <c r="GP212" s="59"/>
      <c r="GQ212" s="59"/>
      <c r="GR212" s="59"/>
      <c r="GS212" s="59"/>
      <c r="GT212" s="59"/>
      <c r="GU212" s="59"/>
      <c r="GV212" s="59"/>
      <c r="GW212" s="59"/>
      <c r="GX212" s="59"/>
      <c r="GY212" s="59"/>
      <c r="GZ212" s="59"/>
      <c r="HA212" s="59"/>
      <c r="HB212" s="59"/>
      <c r="HC212" s="59"/>
      <c r="HD212" s="59"/>
      <c r="HE212" s="59"/>
      <c r="HF212" s="59"/>
      <c r="HG212" s="59"/>
      <c r="HH212" s="59"/>
      <c r="HI212" s="59"/>
      <c r="HJ212" s="59"/>
      <c r="HK212" s="59"/>
      <c r="HL212" s="59"/>
      <c r="HM212" s="102"/>
    </row>
    <row r="213" spans="2:221" ht="27" customHeight="1" x14ac:dyDescent="0.2">
      <c r="B213" s="161" t="s">
        <v>507</v>
      </c>
      <c r="C213" s="162"/>
      <c r="D213" s="162"/>
      <c r="E213" s="162"/>
      <c r="F213" s="162"/>
      <c r="G213" s="162"/>
      <c r="H213" s="162"/>
      <c r="I213" s="162"/>
      <c r="J213" s="162"/>
      <c r="K213" s="162"/>
      <c r="L213" s="162"/>
      <c r="M213" s="162"/>
      <c r="N213" s="162"/>
      <c r="O213" s="162"/>
      <c r="P213" s="162"/>
      <c r="Q213" s="162"/>
      <c r="R213" s="162"/>
      <c r="S213" s="162"/>
      <c r="T213" s="162"/>
      <c r="U213" s="163"/>
      <c r="V213" s="167" t="s">
        <v>549</v>
      </c>
      <c r="W213" s="168"/>
      <c r="X213" s="168"/>
      <c r="Y213" s="168"/>
      <c r="Z213" s="168"/>
      <c r="AA213" s="169"/>
      <c r="AB213" s="173">
        <v>2.7099999999999999E-2</v>
      </c>
      <c r="AC213" s="174"/>
      <c r="AD213" s="174"/>
      <c r="AE213" s="174"/>
      <c r="AF213" s="175"/>
      <c r="AG213" s="91" t="s">
        <v>23</v>
      </c>
      <c r="AH213" s="92"/>
      <c r="AI213" s="92"/>
      <c r="AJ213" s="92"/>
      <c r="AK213" s="92"/>
      <c r="AL213" s="93">
        <f t="shared" si="5"/>
        <v>0</v>
      </c>
      <c r="AM213" s="94"/>
      <c r="AN213" s="94"/>
      <c r="AO213" s="95"/>
      <c r="AP213" s="179"/>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103"/>
      <c r="BZ213" s="61">
        <v>0</v>
      </c>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3"/>
      <c r="DJ213" s="180"/>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103"/>
      <c r="ET213" s="180"/>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103"/>
      <c r="GD213" s="180"/>
      <c r="GE213" s="64"/>
      <c r="GF213" s="64"/>
      <c r="GG213" s="64"/>
      <c r="GH213" s="64"/>
      <c r="GI213" s="64"/>
      <c r="GJ213" s="64"/>
      <c r="GK213" s="64"/>
      <c r="GL213" s="64"/>
      <c r="GM213" s="64"/>
      <c r="GN213" s="64"/>
      <c r="GO213" s="64"/>
      <c r="GP213" s="64"/>
      <c r="GQ213" s="64"/>
      <c r="GR213" s="64"/>
      <c r="GS213" s="64"/>
      <c r="GT213" s="64"/>
      <c r="GU213" s="64"/>
      <c r="GV213" s="64"/>
      <c r="GW213" s="64"/>
      <c r="GX213" s="64"/>
      <c r="GY213" s="64"/>
      <c r="GZ213" s="64"/>
      <c r="HA213" s="64"/>
      <c r="HB213" s="64"/>
      <c r="HC213" s="64"/>
      <c r="HD213" s="64"/>
      <c r="HE213" s="64"/>
      <c r="HF213" s="64"/>
      <c r="HG213" s="64"/>
      <c r="HH213" s="64"/>
      <c r="HI213" s="64"/>
      <c r="HJ213" s="64"/>
      <c r="HK213" s="64"/>
      <c r="HL213" s="64"/>
      <c r="HM213" s="103"/>
    </row>
    <row r="214" spans="2:221" ht="27" customHeight="1" x14ac:dyDescent="0.2">
      <c r="B214" s="164"/>
      <c r="C214" s="165"/>
      <c r="D214" s="165"/>
      <c r="E214" s="165"/>
      <c r="F214" s="165"/>
      <c r="G214" s="165"/>
      <c r="H214" s="165"/>
      <c r="I214" s="165"/>
      <c r="J214" s="165"/>
      <c r="K214" s="165"/>
      <c r="L214" s="165"/>
      <c r="M214" s="165"/>
      <c r="N214" s="165"/>
      <c r="O214" s="165"/>
      <c r="P214" s="165"/>
      <c r="Q214" s="165"/>
      <c r="R214" s="165"/>
      <c r="S214" s="165"/>
      <c r="T214" s="165"/>
      <c r="U214" s="166"/>
      <c r="V214" s="170"/>
      <c r="W214" s="171"/>
      <c r="X214" s="171"/>
      <c r="Y214" s="171"/>
      <c r="Z214" s="171"/>
      <c r="AA214" s="172"/>
      <c r="AB214" s="176"/>
      <c r="AC214" s="177"/>
      <c r="AD214" s="177"/>
      <c r="AE214" s="177"/>
      <c r="AF214" s="178"/>
      <c r="AG214" s="91" t="s">
        <v>24</v>
      </c>
      <c r="AH214" s="92"/>
      <c r="AI214" s="92"/>
      <c r="AJ214" s="92"/>
      <c r="AK214" s="92"/>
      <c r="AL214" s="93">
        <f t="shared" si="5"/>
        <v>1</v>
      </c>
      <c r="AM214" s="94"/>
      <c r="AN214" s="94"/>
      <c r="AO214" s="95"/>
      <c r="AP214" s="96"/>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103"/>
      <c r="BZ214" s="61">
        <v>1</v>
      </c>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3"/>
      <c r="DJ214" s="180"/>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103"/>
      <c r="ET214" s="180"/>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103"/>
      <c r="GD214" s="180"/>
      <c r="GE214" s="64"/>
      <c r="GF214" s="64"/>
      <c r="GG214" s="64"/>
      <c r="GH214" s="64"/>
      <c r="GI214" s="64"/>
      <c r="GJ214" s="64"/>
      <c r="GK214" s="64"/>
      <c r="GL214" s="64"/>
      <c r="GM214" s="64"/>
      <c r="GN214" s="64"/>
      <c r="GO214" s="64"/>
      <c r="GP214" s="64"/>
      <c r="GQ214" s="64"/>
      <c r="GR214" s="64"/>
      <c r="GS214" s="64"/>
      <c r="GT214" s="64"/>
      <c r="GU214" s="64"/>
      <c r="GV214" s="64"/>
      <c r="GW214" s="64"/>
      <c r="GX214" s="64"/>
      <c r="GY214" s="64"/>
      <c r="GZ214" s="64"/>
      <c r="HA214" s="64"/>
      <c r="HB214" s="64"/>
      <c r="HC214" s="64"/>
      <c r="HD214" s="64"/>
      <c r="HE214" s="64"/>
      <c r="HF214" s="64"/>
      <c r="HG214" s="64"/>
      <c r="HH214" s="64"/>
      <c r="HI214" s="64"/>
      <c r="HJ214" s="64"/>
      <c r="HK214" s="64"/>
      <c r="HL214" s="64"/>
      <c r="HM214" s="103"/>
    </row>
    <row r="215" spans="2:221" ht="27" customHeight="1" x14ac:dyDescent="0.2">
      <c r="B215" s="185" t="s">
        <v>508</v>
      </c>
      <c r="C215" s="186"/>
      <c r="D215" s="186"/>
      <c r="E215" s="186"/>
      <c r="F215" s="186"/>
      <c r="G215" s="186"/>
      <c r="H215" s="186"/>
      <c r="I215" s="186"/>
      <c r="J215" s="186"/>
      <c r="K215" s="186"/>
      <c r="L215" s="186"/>
      <c r="M215" s="186"/>
      <c r="N215" s="186"/>
      <c r="O215" s="186"/>
      <c r="P215" s="186"/>
      <c r="Q215" s="186"/>
      <c r="R215" s="186"/>
      <c r="S215" s="186"/>
      <c r="T215" s="186"/>
      <c r="U215" s="187"/>
      <c r="V215" s="188" t="s">
        <v>550</v>
      </c>
      <c r="W215" s="189"/>
      <c r="X215" s="189"/>
      <c r="Y215" s="189"/>
      <c r="Z215" s="189"/>
      <c r="AA215" s="190"/>
      <c r="AB215" s="191">
        <v>0</v>
      </c>
      <c r="AC215" s="192"/>
      <c r="AD215" s="192"/>
      <c r="AE215" s="192"/>
      <c r="AF215" s="193"/>
      <c r="AG215" s="69" t="s">
        <v>23</v>
      </c>
      <c r="AH215" s="70"/>
      <c r="AI215" s="70"/>
      <c r="AJ215" s="70"/>
      <c r="AK215" s="70"/>
      <c r="AL215" s="71">
        <f t="shared" si="5"/>
        <v>0</v>
      </c>
      <c r="AM215" s="72"/>
      <c r="AN215" s="72"/>
      <c r="AO215" s="73"/>
      <c r="AP215" s="194"/>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102"/>
      <c r="BZ215" s="372">
        <v>0</v>
      </c>
      <c r="CA215" s="373"/>
      <c r="CB215" s="373"/>
      <c r="CC215" s="373"/>
      <c r="CD215" s="373"/>
      <c r="CE215" s="373"/>
      <c r="CF215" s="373"/>
      <c r="CG215" s="373"/>
      <c r="CH215" s="373"/>
      <c r="CI215" s="373"/>
      <c r="CJ215" s="373"/>
      <c r="CK215" s="373"/>
      <c r="CL215" s="373"/>
      <c r="CM215" s="373"/>
      <c r="CN215" s="373"/>
      <c r="CO215" s="373"/>
      <c r="CP215" s="373"/>
      <c r="CQ215" s="373"/>
      <c r="CR215" s="373"/>
      <c r="CS215" s="373"/>
      <c r="CT215" s="373"/>
      <c r="CU215" s="373"/>
      <c r="CV215" s="373"/>
      <c r="CW215" s="373"/>
      <c r="CX215" s="373"/>
      <c r="CY215" s="373"/>
      <c r="CZ215" s="373"/>
      <c r="DA215" s="373"/>
      <c r="DB215" s="373"/>
      <c r="DC215" s="373"/>
      <c r="DD215" s="373"/>
      <c r="DE215" s="373"/>
      <c r="DF215" s="373"/>
      <c r="DG215" s="373"/>
      <c r="DH215" s="373"/>
      <c r="DI215" s="374"/>
      <c r="DJ215" s="60"/>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102"/>
      <c r="ET215" s="60"/>
      <c r="EU215" s="59"/>
      <c r="EV215" s="59"/>
      <c r="EW215" s="59"/>
      <c r="EX215" s="59"/>
      <c r="EY215" s="59"/>
      <c r="EZ215" s="59"/>
      <c r="FA215" s="59"/>
      <c r="FB215" s="59"/>
      <c r="FC215" s="59"/>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102"/>
      <c r="GD215" s="60"/>
      <c r="GE215" s="59"/>
      <c r="GF215" s="59"/>
      <c r="GG215" s="59"/>
      <c r="GH215" s="59"/>
      <c r="GI215" s="59"/>
      <c r="GJ215" s="59"/>
      <c r="GK215" s="59"/>
      <c r="GL215" s="59"/>
      <c r="GM215" s="59"/>
      <c r="GN215" s="59"/>
      <c r="GO215" s="59"/>
      <c r="GP215" s="59"/>
      <c r="GQ215" s="59"/>
      <c r="GR215" s="59"/>
      <c r="GS215" s="59"/>
      <c r="GT215" s="59"/>
      <c r="GU215" s="59"/>
      <c r="GV215" s="59"/>
      <c r="GW215" s="59"/>
      <c r="GX215" s="59"/>
      <c r="GY215" s="59"/>
      <c r="GZ215" s="59"/>
      <c r="HA215" s="59"/>
      <c r="HB215" s="59"/>
      <c r="HC215" s="59"/>
      <c r="HD215" s="59"/>
      <c r="HE215" s="59"/>
      <c r="HF215" s="59"/>
      <c r="HG215" s="59"/>
      <c r="HH215" s="59"/>
      <c r="HI215" s="59"/>
      <c r="HJ215" s="59"/>
      <c r="HK215" s="59"/>
      <c r="HL215" s="59"/>
      <c r="HM215" s="102"/>
    </row>
    <row r="216" spans="2:221" ht="27" customHeight="1" x14ac:dyDescent="0.2">
      <c r="B216" s="135"/>
      <c r="C216" s="136"/>
      <c r="D216" s="136"/>
      <c r="E216" s="136"/>
      <c r="F216" s="136"/>
      <c r="G216" s="136"/>
      <c r="H216" s="136"/>
      <c r="I216" s="136"/>
      <c r="J216" s="136"/>
      <c r="K216" s="136"/>
      <c r="L216" s="136"/>
      <c r="M216" s="136"/>
      <c r="N216" s="136"/>
      <c r="O216" s="136"/>
      <c r="P216" s="136"/>
      <c r="Q216" s="136"/>
      <c r="R216" s="136"/>
      <c r="S216" s="136"/>
      <c r="T216" s="136"/>
      <c r="U216" s="137"/>
      <c r="V216" s="141"/>
      <c r="W216" s="142"/>
      <c r="X216" s="142"/>
      <c r="Y216" s="142"/>
      <c r="Z216" s="142"/>
      <c r="AA216" s="143"/>
      <c r="AB216" s="147"/>
      <c r="AC216" s="148"/>
      <c r="AD216" s="148"/>
      <c r="AE216" s="148"/>
      <c r="AF216" s="149"/>
      <c r="AG216" s="69" t="s">
        <v>24</v>
      </c>
      <c r="AH216" s="70"/>
      <c r="AI216" s="70"/>
      <c r="AJ216" s="70"/>
      <c r="AK216" s="70"/>
      <c r="AL216" s="71">
        <f t="shared" si="5"/>
        <v>0</v>
      </c>
      <c r="AM216" s="72"/>
      <c r="AN216" s="72"/>
      <c r="AO216" s="73"/>
      <c r="AP216" s="74"/>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102"/>
      <c r="BZ216" s="372">
        <v>0</v>
      </c>
      <c r="CA216" s="373"/>
      <c r="CB216" s="373"/>
      <c r="CC216" s="373"/>
      <c r="CD216" s="373"/>
      <c r="CE216" s="373"/>
      <c r="CF216" s="373"/>
      <c r="CG216" s="373"/>
      <c r="CH216" s="373"/>
      <c r="CI216" s="373"/>
      <c r="CJ216" s="373"/>
      <c r="CK216" s="373"/>
      <c r="CL216" s="373"/>
      <c r="CM216" s="373"/>
      <c r="CN216" s="373"/>
      <c r="CO216" s="373"/>
      <c r="CP216" s="373"/>
      <c r="CQ216" s="373"/>
      <c r="CR216" s="373"/>
      <c r="CS216" s="373"/>
      <c r="CT216" s="373"/>
      <c r="CU216" s="373"/>
      <c r="CV216" s="373"/>
      <c r="CW216" s="373"/>
      <c r="CX216" s="373"/>
      <c r="CY216" s="373"/>
      <c r="CZ216" s="373"/>
      <c r="DA216" s="373"/>
      <c r="DB216" s="373"/>
      <c r="DC216" s="373"/>
      <c r="DD216" s="373"/>
      <c r="DE216" s="373"/>
      <c r="DF216" s="373"/>
      <c r="DG216" s="373"/>
      <c r="DH216" s="373"/>
      <c r="DI216" s="374"/>
      <c r="DJ216" s="60"/>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102"/>
      <c r="ET216" s="60"/>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102"/>
      <c r="GD216" s="60"/>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102"/>
    </row>
    <row r="217" spans="2:221" ht="22.5" customHeight="1" x14ac:dyDescent="0.2">
      <c r="B217" s="161" t="s">
        <v>509</v>
      </c>
      <c r="C217" s="162"/>
      <c r="D217" s="162"/>
      <c r="E217" s="162"/>
      <c r="F217" s="162"/>
      <c r="G217" s="162"/>
      <c r="H217" s="162"/>
      <c r="I217" s="162"/>
      <c r="J217" s="162"/>
      <c r="K217" s="162"/>
      <c r="L217" s="162"/>
      <c r="M217" s="162"/>
      <c r="N217" s="162"/>
      <c r="O217" s="162"/>
      <c r="P217" s="162"/>
      <c r="Q217" s="162"/>
      <c r="R217" s="162"/>
      <c r="S217" s="162"/>
      <c r="T217" s="162"/>
      <c r="U217" s="163"/>
      <c r="V217" s="167" t="s">
        <v>551</v>
      </c>
      <c r="W217" s="168"/>
      <c r="X217" s="168"/>
      <c r="Y217" s="168"/>
      <c r="Z217" s="168"/>
      <c r="AA217" s="169"/>
      <c r="AB217" s="173">
        <v>0</v>
      </c>
      <c r="AC217" s="174"/>
      <c r="AD217" s="174"/>
      <c r="AE217" s="174"/>
      <c r="AF217" s="175"/>
      <c r="AG217" s="91" t="s">
        <v>23</v>
      </c>
      <c r="AH217" s="92"/>
      <c r="AI217" s="92"/>
      <c r="AJ217" s="92"/>
      <c r="AK217" s="92"/>
      <c r="AL217" s="93">
        <f t="shared" si="5"/>
        <v>0</v>
      </c>
      <c r="AM217" s="94"/>
      <c r="AN217" s="94"/>
      <c r="AO217" s="95"/>
      <c r="AP217" s="179"/>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103"/>
      <c r="BZ217" s="61">
        <v>0</v>
      </c>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3"/>
      <c r="DJ217" s="180"/>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103"/>
      <c r="ET217" s="180"/>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103"/>
      <c r="GD217" s="180"/>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103"/>
    </row>
    <row r="218" spans="2:221" ht="22.5" customHeight="1" x14ac:dyDescent="0.2">
      <c r="B218" s="164"/>
      <c r="C218" s="165"/>
      <c r="D218" s="165"/>
      <c r="E218" s="165"/>
      <c r="F218" s="165"/>
      <c r="G218" s="165"/>
      <c r="H218" s="165"/>
      <c r="I218" s="165"/>
      <c r="J218" s="165"/>
      <c r="K218" s="165"/>
      <c r="L218" s="165"/>
      <c r="M218" s="165"/>
      <c r="N218" s="165"/>
      <c r="O218" s="165"/>
      <c r="P218" s="165"/>
      <c r="Q218" s="165"/>
      <c r="R218" s="165"/>
      <c r="S218" s="165"/>
      <c r="T218" s="165"/>
      <c r="U218" s="166"/>
      <c r="V218" s="170"/>
      <c r="W218" s="171"/>
      <c r="X218" s="171"/>
      <c r="Y218" s="171"/>
      <c r="Z218" s="171"/>
      <c r="AA218" s="172"/>
      <c r="AB218" s="176"/>
      <c r="AC218" s="177"/>
      <c r="AD218" s="177"/>
      <c r="AE218" s="177"/>
      <c r="AF218" s="178"/>
      <c r="AG218" s="91" t="s">
        <v>24</v>
      </c>
      <c r="AH218" s="92"/>
      <c r="AI218" s="92"/>
      <c r="AJ218" s="92"/>
      <c r="AK218" s="92"/>
      <c r="AL218" s="93">
        <f t="shared" si="5"/>
        <v>0</v>
      </c>
      <c r="AM218" s="94"/>
      <c r="AN218" s="94"/>
      <c r="AO218" s="95"/>
      <c r="AP218" s="96"/>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103"/>
      <c r="BZ218" s="61">
        <v>0</v>
      </c>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3"/>
      <c r="DJ218" s="180"/>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103"/>
      <c r="ET218" s="180"/>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103"/>
      <c r="GD218" s="180"/>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103"/>
    </row>
    <row r="219" spans="2:221" ht="22.5" customHeight="1" x14ac:dyDescent="0.2">
      <c r="B219" s="185" t="s">
        <v>510</v>
      </c>
      <c r="C219" s="186"/>
      <c r="D219" s="186"/>
      <c r="E219" s="186"/>
      <c r="F219" s="186"/>
      <c r="G219" s="186"/>
      <c r="H219" s="186"/>
      <c r="I219" s="186"/>
      <c r="J219" s="186"/>
      <c r="K219" s="186"/>
      <c r="L219" s="186"/>
      <c r="M219" s="186"/>
      <c r="N219" s="186"/>
      <c r="O219" s="186"/>
      <c r="P219" s="186"/>
      <c r="Q219" s="186"/>
      <c r="R219" s="186"/>
      <c r="S219" s="186"/>
      <c r="T219" s="186"/>
      <c r="U219" s="187"/>
      <c r="V219" s="188" t="s">
        <v>552</v>
      </c>
      <c r="W219" s="189"/>
      <c r="X219" s="189"/>
      <c r="Y219" s="189"/>
      <c r="Z219" s="189"/>
      <c r="AA219" s="190"/>
      <c r="AB219" s="191">
        <v>0</v>
      </c>
      <c r="AC219" s="192"/>
      <c r="AD219" s="192"/>
      <c r="AE219" s="192"/>
      <c r="AF219" s="193"/>
      <c r="AG219" s="69" t="s">
        <v>23</v>
      </c>
      <c r="AH219" s="70"/>
      <c r="AI219" s="70"/>
      <c r="AJ219" s="70"/>
      <c r="AK219" s="70"/>
      <c r="AL219" s="71">
        <f t="shared" si="5"/>
        <v>0</v>
      </c>
      <c r="AM219" s="72"/>
      <c r="AN219" s="72"/>
      <c r="AO219" s="73"/>
      <c r="AP219" s="194"/>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102"/>
      <c r="BZ219" s="372">
        <v>0</v>
      </c>
      <c r="CA219" s="373"/>
      <c r="CB219" s="373"/>
      <c r="CC219" s="373"/>
      <c r="CD219" s="373"/>
      <c r="CE219" s="373"/>
      <c r="CF219" s="373"/>
      <c r="CG219" s="373"/>
      <c r="CH219" s="373"/>
      <c r="CI219" s="373"/>
      <c r="CJ219" s="373"/>
      <c r="CK219" s="373"/>
      <c r="CL219" s="373"/>
      <c r="CM219" s="373"/>
      <c r="CN219" s="373"/>
      <c r="CO219" s="373"/>
      <c r="CP219" s="373"/>
      <c r="CQ219" s="373"/>
      <c r="CR219" s="373"/>
      <c r="CS219" s="373"/>
      <c r="CT219" s="373"/>
      <c r="CU219" s="373"/>
      <c r="CV219" s="373"/>
      <c r="CW219" s="373"/>
      <c r="CX219" s="373"/>
      <c r="CY219" s="373"/>
      <c r="CZ219" s="373"/>
      <c r="DA219" s="373"/>
      <c r="DB219" s="373"/>
      <c r="DC219" s="373"/>
      <c r="DD219" s="373"/>
      <c r="DE219" s="373"/>
      <c r="DF219" s="373"/>
      <c r="DG219" s="373"/>
      <c r="DH219" s="373"/>
      <c r="DI219" s="374"/>
      <c r="DJ219" s="60"/>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102"/>
      <c r="ET219" s="60"/>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102"/>
      <c r="GD219" s="60"/>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102"/>
    </row>
    <row r="220" spans="2:221" ht="22.5" customHeight="1" x14ac:dyDescent="0.2">
      <c r="B220" s="135"/>
      <c r="C220" s="136"/>
      <c r="D220" s="136"/>
      <c r="E220" s="136"/>
      <c r="F220" s="136"/>
      <c r="G220" s="136"/>
      <c r="H220" s="136"/>
      <c r="I220" s="136"/>
      <c r="J220" s="136"/>
      <c r="K220" s="136"/>
      <c r="L220" s="136"/>
      <c r="M220" s="136"/>
      <c r="N220" s="136"/>
      <c r="O220" s="136"/>
      <c r="P220" s="136"/>
      <c r="Q220" s="136"/>
      <c r="R220" s="136"/>
      <c r="S220" s="136"/>
      <c r="T220" s="136"/>
      <c r="U220" s="137"/>
      <c r="V220" s="141"/>
      <c r="W220" s="142"/>
      <c r="X220" s="142"/>
      <c r="Y220" s="142"/>
      <c r="Z220" s="142"/>
      <c r="AA220" s="143"/>
      <c r="AB220" s="147"/>
      <c r="AC220" s="148"/>
      <c r="AD220" s="148"/>
      <c r="AE220" s="148"/>
      <c r="AF220" s="149"/>
      <c r="AG220" s="69" t="s">
        <v>24</v>
      </c>
      <c r="AH220" s="70"/>
      <c r="AI220" s="70"/>
      <c r="AJ220" s="70"/>
      <c r="AK220" s="70"/>
      <c r="AL220" s="71">
        <f t="shared" si="5"/>
        <v>0</v>
      </c>
      <c r="AM220" s="72"/>
      <c r="AN220" s="72"/>
      <c r="AO220" s="73"/>
      <c r="AP220" s="74"/>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102"/>
      <c r="BZ220" s="372">
        <v>0</v>
      </c>
      <c r="CA220" s="373"/>
      <c r="CB220" s="373"/>
      <c r="CC220" s="373"/>
      <c r="CD220" s="373"/>
      <c r="CE220" s="373"/>
      <c r="CF220" s="373"/>
      <c r="CG220" s="373"/>
      <c r="CH220" s="373"/>
      <c r="CI220" s="373"/>
      <c r="CJ220" s="373"/>
      <c r="CK220" s="373"/>
      <c r="CL220" s="373"/>
      <c r="CM220" s="373"/>
      <c r="CN220" s="373"/>
      <c r="CO220" s="373"/>
      <c r="CP220" s="373"/>
      <c r="CQ220" s="373"/>
      <c r="CR220" s="373"/>
      <c r="CS220" s="373"/>
      <c r="CT220" s="373"/>
      <c r="CU220" s="373"/>
      <c r="CV220" s="373"/>
      <c r="CW220" s="373"/>
      <c r="CX220" s="373"/>
      <c r="CY220" s="373"/>
      <c r="CZ220" s="373"/>
      <c r="DA220" s="373"/>
      <c r="DB220" s="373"/>
      <c r="DC220" s="373"/>
      <c r="DD220" s="373"/>
      <c r="DE220" s="373"/>
      <c r="DF220" s="373"/>
      <c r="DG220" s="373"/>
      <c r="DH220" s="373"/>
      <c r="DI220" s="374"/>
      <c r="DJ220" s="60"/>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102"/>
      <c r="ET220" s="60"/>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102"/>
      <c r="GD220" s="60"/>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102"/>
    </row>
    <row r="221" spans="2:221" ht="22.5" customHeight="1" x14ac:dyDescent="0.2">
      <c r="B221" s="161" t="s">
        <v>511</v>
      </c>
      <c r="C221" s="162"/>
      <c r="D221" s="162"/>
      <c r="E221" s="162"/>
      <c r="F221" s="162"/>
      <c r="G221" s="162"/>
      <c r="H221" s="162"/>
      <c r="I221" s="162"/>
      <c r="J221" s="162"/>
      <c r="K221" s="162"/>
      <c r="L221" s="162"/>
      <c r="M221" s="162"/>
      <c r="N221" s="162"/>
      <c r="O221" s="162"/>
      <c r="P221" s="162"/>
      <c r="Q221" s="162"/>
      <c r="R221" s="162"/>
      <c r="S221" s="162"/>
      <c r="T221" s="162"/>
      <c r="U221" s="163"/>
      <c r="V221" s="167" t="s">
        <v>553</v>
      </c>
      <c r="W221" s="168"/>
      <c r="X221" s="168"/>
      <c r="Y221" s="168"/>
      <c r="Z221" s="168"/>
      <c r="AA221" s="169"/>
      <c r="AB221" s="173">
        <v>6.4769999999999994E-2</v>
      </c>
      <c r="AC221" s="174"/>
      <c r="AD221" s="174"/>
      <c r="AE221" s="174"/>
      <c r="AF221" s="175"/>
      <c r="AG221" s="91" t="s">
        <v>23</v>
      </c>
      <c r="AH221" s="92"/>
      <c r="AI221" s="92"/>
      <c r="AJ221" s="92"/>
      <c r="AK221" s="92"/>
      <c r="AL221" s="93">
        <f t="shared" si="5"/>
        <v>1</v>
      </c>
      <c r="AM221" s="94"/>
      <c r="AN221" s="94"/>
      <c r="AO221" s="95"/>
      <c r="AP221" s="179"/>
      <c r="AQ221" s="64"/>
      <c r="AR221" s="64"/>
      <c r="AS221" s="64"/>
      <c r="AT221" s="64"/>
      <c r="AU221" s="64"/>
      <c r="AV221" s="64"/>
      <c r="AW221" s="64"/>
      <c r="AX221" s="64"/>
      <c r="AY221" s="64"/>
      <c r="AZ221" s="64"/>
      <c r="BA221" s="64"/>
      <c r="BB221" s="64"/>
      <c r="BC221" s="64"/>
      <c r="BD221" s="64"/>
      <c r="BE221" s="64"/>
      <c r="BF221" s="64"/>
      <c r="BG221" s="64"/>
      <c r="BH221" s="386">
        <v>1</v>
      </c>
      <c r="BI221" s="183"/>
      <c r="BJ221" s="183"/>
      <c r="BK221" s="183"/>
      <c r="BL221" s="183"/>
      <c r="BM221" s="183"/>
      <c r="BN221" s="183"/>
      <c r="BO221" s="183"/>
      <c r="BP221" s="183"/>
      <c r="BQ221" s="183"/>
      <c r="BR221" s="183"/>
      <c r="BS221" s="183"/>
      <c r="BT221" s="183"/>
      <c r="BU221" s="183"/>
      <c r="BV221" s="183"/>
      <c r="BW221" s="183"/>
      <c r="BX221" s="183"/>
      <c r="BY221" s="184"/>
      <c r="BZ221" s="61">
        <v>0</v>
      </c>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3"/>
      <c r="DJ221" s="180"/>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103"/>
      <c r="ET221" s="180"/>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103"/>
      <c r="GD221" s="180"/>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103"/>
    </row>
    <row r="222" spans="2:221" ht="22.5" customHeight="1" x14ac:dyDescent="0.2">
      <c r="B222" s="164"/>
      <c r="C222" s="165"/>
      <c r="D222" s="165"/>
      <c r="E222" s="165"/>
      <c r="F222" s="165"/>
      <c r="G222" s="165"/>
      <c r="H222" s="165"/>
      <c r="I222" s="165"/>
      <c r="J222" s="165"/>
      <c r="K222" s="165"/>
      <c r="L222" s="165"/>
      <c r="M222" s="165"/>
      <c r="N222" s="165"/>
      <c r="O222" s="165"/>
      <c r="P222" s="165"/>
      <c r="Q222" s="165"/>
      <c r="R222" s="165"/>
      <c r="S222" s="165"/>
      <c r="T222" s="165"/>
      <c r="U222" s="166"/>
      <c r="V222" s="170"/>
      <c r="W222" s="171"/>
      <c r="X222" s="171"/>
      <c r="Y222" s="171"/>
      <c r="Z222" s="171"/>
      <c r="AA222" s="172"/>
      <c r="AB222" s="176"/>
      <c r="AC222" s="177"/>
      <c r="AD222" s="177"/>
      <c r="AE222" s="177"/>
      <c r="AF222" s="178"/>
      <c r="AG222" s="91" t="s">
        <v>24</v>
      </c>
      <c r="AH222" s="92"/>
      <c r="AI222" s="92"/>
      <c r="AJ222" s="92"/>
      <c r="AK222" s="92"/>
      <c r="AL222" s="93">
        <f t="shared" si="5"/>
        <v>1</v>
      </c>
      <c r="AM222" s="94"/>
      <c r="AN222" s="94"/>
      <c r="AO222" s="95"/>
      <c r="AP222" s="96"/>
      <c r="AQ222" s="64"/>
      <c r="AR222" s="64"/>
      <c r="AS222" s="64"/>
      <c r="AT222" s="64"/>
      <c r="AU222" s="64"/>
      <c r="AV222" s="64"/>
      <c r="AW222" s="64"/>
      <c r="AX222" s="64"/>
      <c r="AY222" s="64"/>
      <c r="AZ222" s="64"/>
      <c r="BA222" s="64"/>
      <c r="BB222" s="64"/>
      <c r="BC222" s="64"/>
      <c r="BD222" s="64"/>
      <c r="BE222" s="64"/>
      <c r="BF222" s="64"/>
      <c r="BG222" s="64"/>
      <c r="BH222" s="386">
        <v>1</v>
      </c>
      <c r="BI222" s="183"/>
      <c r="BJ222" s="183"/>
      <c r="BK222" s="183"/>
      <c r="BL222" s="183"/>
      <c r="BM222" s="183"/>
      <c r="BN222" s="183"/>
      <c r="BO222" s="183"/>
      <c r="BP222" s="183"/>
      <c r="BQ222" s="183"/>
      <c r="BR222" s="183"/>
      <c r="BS222" s="183"/>
      <c r="BT222" s="183"/>
      <c r="BU222" s="183"/>
      <c r="BV222" s="183"/>
      <c r="BW222" s="183"/>
      <c r="BX222" s="183"/>
      <c r="BY222" s="184"/>
      <c r="BZ222" s="61">
        <v>0</v>
      </c>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3"/>
      <c r="DJ222" s="180"/>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103"/>
      <c r="ET222" s="180"/>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103"/>
      <c r="GD222" s="180"/>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103"/>
    </row>
    <row r="223" spans="2:221" ht="27" customHeight="1" x14ac:dyDescent="0.2">
      <c r="B223" s="185" t="s">
        <v>512</v>
      </c>
      <c r="C223" s="186"/>
      <c r="D223" s="186"/>
      <c r="E223" s="186"/>
      <c r="F223" s="186"/>
      <c r="G223" s="186"/>
      <c r="H223" s="186"/>
      <c r="I223" s="186"/>
      <c r="J223" s="186"/>
      <c r="K223" s="186"/>
      <c r="L223" s="186"/>
      <c r="M223" s="186"/>
      <c r="N223" s="186"/>
      <c r="O223" s="186"/>
      <c r="P223" s="186"/>
      <c r="Q223" s="186"/>
      <c r="R223" s="186"/>
      <c r="S223" s="186"/>
      <c r="T223" s="186"/>
      <c r="U223" s="187"/>
      <c r="V223" s="188" t="s">
        <v>554</v>
      </c>
      <c r="W223" s="189"/>
      <c r="X223" s="189"/>
      <c r="Y223" s="189"/>
      <c r="Z223" s="189"/>
      <c r="AA223" s="190"/>
      <c r="AB223" s="191">
        <v>5.8999999999999999E-3</v>
      </c>
      <c r="AC223" s="192"/>
      <c r="AD223" s="192"/>
      <c r="AE223" s="192"/>
      <c r="AF223" s="193"/>
      <c r="AG223" s="69" t="s">
        <v>23</v>
      </c>
      <c r="AH223" s="70"/>
      <c r="AI223" s="70"/>
      <c r="AJ223" s="70"/>
      <c r="AK223" s="70"/>
      <c r="AL223" s="71">
        <f t="shared" si="5"/>
        <v>1</v>
      </c>
      <c r="AM223" s="72"/>
      <c r="AN223" s="72"/>
      <c r="AO223" s="73"/>
      <c r="AP223" s="194"/>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102"/>
      <c r="BZ223" s="60">
        <v>0</v>
      </c>
      <c r="CA223" s="59"/>
      <c r="CB223" s="59"/>
      <c r="CC223" s="59">
        <v>0</v>
      </c>
      <c r="CD223" s="59"/>
      <c r="CE223" s="59"/>
      <c r="CF223" s="59">
        <v>1</v>
      </c>
      <c r="CG223" s="59"/>
      <c r="CH223" s="59"/>
      <c r="CI223" s="59">
        <v>0</v>
      </c>
      <c r="CJ223" s="59"/>
      <c r="CK223" s="59"/>
      <c r="CL223" s="59">
        <v>0</v>
      </c>
      <c r="CM223" s="59"/>
      <c r="CN223" s="59"/>
      <c r="CO223" s="59">
        <v>0</v>
      </c>
      <c r="CP223" s="59"/>
      <c r="CQ223" s="59"/>
      <c r="CR223" s="59">
        <v>0</v>
      </c>
      <c r="CS223" s="59"/>
      <c r="CT223" s="59"/>
      <c r="CU223" s="59">
        <v>0</v>
      </c>
      <c r="CV223" s="59"/>
      <c r="CW223" s="59"/>
      <c r="CX223" s="59">
        <v>0</v>
      </c>
      <c r="CY223" s="59"/>
      <c r="CZ223" s="59"/>
      <c r="DA223" s="59">
        <v>0</v>
      </c>
      <c r="DB223" s="59"/>
      <c r="DC223" s="59"/>
      <c r="DD223" s="59">
        <v>0</v>
      </c>
      <c r="DE223" s="59"/>
      <c r="DF223" s="59"/>
      <c r="DG223" s="59">
        <v>0</v>
      </c>
      <c r="DH223" s="59"/>
      <c r="DI223" s="102"/>
      <c r="DJ223" s="60"/>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102"/>
      <c r="ET223" s="60"/>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102"/>
      <c r="GD223" s="60"/>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102"/>
    </row>
    <row r="224" spans="2:221" ht="27" customHeight="1" x14ac:dyDescent="0.2">
      <c r="B224" s="135"/>
      <c r="C224" s="136"/>
      <c r="D224" s="136"/>
      <c r="E224" s="136"/>
      <c r="F224" s="136"/>
      <c r="G224" s="136"/>
      <c r="H224" s="136"/>
      <c r="I224" s="136"/>
      <c r="J224" s="136"/>
      <c r="K224" s="136"/>
      <c r="L224" s="136"/>
      <c r="M224" s="136"/>
      <c r="N224" s="136"/>
      <c r="O224" s="136"/>
      <c r="P224" s="136"/>
      <c r="Q224" s="136"/>
      <c r="R224" s="136"/>
      <c r="S224" s="136"/>
      <c r="T224" s="136"/>
      <c r="U224" s="137"/>
      <c r="V224" s="141"/>
      <c r="W224" s="142"/>
      <c r="X224" s="142"/>
      <c r="Y224" s="142"/>
      <c r="Z224" s="142"/>
      <c r="AA224" s="143"/>
      <c r="AB224" s="147"/>
      <c r="AC224" s="148"/>
      <c r="AD224" s="148"/>
      <c r="AE224" s="148"/>
      <c r="AF224" s="149"/>
      <c r="AG224" s="69" t="s">
        <v>24</v>
      </c>
      <c r="AH224" s="70"/>
      <c r="AI224" s="70"/>
      <c r="AJ224" s="70"/>
      <c r="AK224" s="70"/>
      <c r="AL224" s="71">
        <f t="shared" si="5"/>
        <v>0</v>
      </c>
      <c r="AM224" s="72"/>
      <c r="AN224" s="72"/>
      <c r="AO224" s="73"/>
      <c r="AP224" s="74"/>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102"/>
      <c r="BZ224" s="60">
        <v>0</v>
      </c>
      <c r="CA224" s="59"/>
      <c r="CB224" s="59"/>
      <c r="CC224" s="59">
        <v>0</v>
      </c>
      <c r="CD224" s="59"/>
      <c r="CE224" s="59"/>
      <c r="CF224" s="59">
        <v>0</v>
      </c>
      <c r="CG224" s="59"/>
      <c r="CH224" s="59"/>
      <c r="CI224" s="59">
        <v>0</v>
      </c>
      <c r="CJ224" s="59"/>
      <c r="CK224" s="59"/>
      <c r="CL224" s="59">
        <v>0</v>
      </c>
      <c r="CM224" s="59"/>
      <c r="CN224" s="59"/>
      <c r="CO224" s="59">
        <v>0</v>
      </c>
      <c r="CP224" s="59"/>
      <c r="CQ224" s="59"/>
      <c r="CR224" s="59">
        <v>0</v>
      </c>
      <c r="CS224" s="59"/>
      <c r="CT224" s="59"/>
      <c r="CU224" s="59">
        <v>0</v>
      </c>
      <c r="CV224" s="59"/>
      <c r="CW224" s="59"/>
      <c r="CX224" s="59">
        <v>0</v>
      </c>
      <c r="CY224" s="59"/>
      <c r="CZ224" s="59"/>
      <c r="DA224" s="59">
        <v>0</v>
      </c>
      <c r="DB224" s="59"/>
      <c r="DC224" s="59"/>
      <c r="DD224" s="59">
        <v>0</v>
      </c>
      <c r="DE224" s="59"/>
      <c r="DF224" s="59"/>
      <c r="DG224" s="59">
        <v>0</v>
      </c>
      <c r="DH224" s="59"/>
      <c r="DI224" s="102"/>
      <c r="DJ224" s="60"/>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102"/>
      <c r="ET224" s="60"/>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102"/>
      <c r="GD224" s="60"/>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102"/>
    </row>
    <row r="225" spans="2:221" ht="27" customHeight="1" x14ac:dyDescent="0.2">
      <c r="B225" s="161" t="s">
        <v>513</v>
      </c>
      <c r="C225" s="162"/>
      <c r="D225" s="162"/>
      <c r="E225" s="162"/>
      <c r="F225" s="162"/>
      <c r="G225" s="162"/>
      <c r="H225" s="162"/>
      <c r="I225" s="162"/>
      <c r="J225" s="162"/>
      <c r="K225" s="162"/>
      <c r="L225" s="162"/>
      <c r="M225" s="162"/>
      <c r="N225" s="162"/>
      <c r="O225" s="162"/>
      <c r="P225" s="162"/>
      <c r="Q225" s="162"/>
      <c r="R225" s="162"/>
      <c r="S225" s="162"/>
      <c r="T225" s="162"/>
      <c r="U225" s="163"/>
      <c r="V225" s="167" t="s">
        <v>555</v>
      </c>
      <c r="W225" s="168"/>
      <c r="X225" s="168"/>
      <c r="Y225" s="168"/>
      <c r="Z225" s="168"/>
      <c r="AA225" s="169"/>
      <c r="AB225" s="173">
        <v>5.8999999999999999E-3</v>
      </c>
      <c r="AC225" s="174"/>
      <c r="AD225" s="174"/>
      <c r="AE225" s="174"/>
      <c r="AF225" s="175"/>
      <c r="AG225" s="91" t="s">
        <v>23</v>
      </c>
      <c r="AH225" s="92"/>
      <c r="AI225" s="92"/>
      <c r="AJ225" s="92"/>
      <c r="AK225" s="92"/>
      <c r="AL225" s="93">
        <f t="shared" si="5"/>
        <v>1</v>
      </c>
      <c r="AM225" s="94"/>
      <c r="AN225" s="94"/>
      <c r="AO225" s="95"/>
      <c r="AP225" s="179"/>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103"/>
      <c r="BZ225" s="180">
        <v>0</v>
      </c>
      <c r="CA225" s="64"/>
      <c r="CB225" s="64"/>
      <c r="CC225" s="64">
        <v>0</v>
      </c>
      <c r="CD225" s="64"/>
      <c r="CE225" s="64"/>
      <c r="CF225" s="64">
        <v>1</v>
      </c>
      <c r="CG225" s="64"/>
      <c r="CH225" s="64"/>
      <c r="CI225" s="64">
        <v>0</v>
      </c>
      <c r="CJ225" s="64"/>
      <c r="CK225" s="64"/>
      <c r="CL225" s="64">
        <v>0</v>
      </c>
      <c r="CM225" s="64"/>
      <c r="CN225" s="64"/>
      <c r="CO225" s="64">
        <v>0</v>
      </c>
      <c r="CP225" s="64"/>
      <c r="CQ225" s="64"/>
      <c r="CR225" s="64">
        <v>0</v>
      </c>
      <c r="CS225" s="64"/>
      <c r="CT225" s="64"/>
      <c r="CU225" s="64">
        <v>0</v>
      </c>
      <c r="CV225" s="64"/>
      <c r="CW225" s="64"/>
      <c r="CX225" s="64">
        <v>0</v>
      </c>
      <c r="CY225" s="64"/>
      <c r="CZ225" s="64"/>
      <c r="DA225" s="64">
        <v>0</v>
      </c>
      <c r="DB225" s="64"/>
      <c r="DC225" s="64"/>
      <c r="DD225" s="64">
        <v>0</v>
      </c>
      <c r="DE225" s="64"/>
      <c r="DF225" s="64"/>
      <c r="DG225" s="64">
        <v>0</v>
      </c>
      <c r="DH225" s="64"/>
      <c r="DI225" s="103"/>
      <c r="DJ225" s="180"/>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103"/>
      <c r="ET225" s="180"/>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103"/>
      <c r="GD225" s="180"/>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103"/>
    </row>
    <row r="226" spans="2:221" ht="27" customHeight="1" x14ac:dyDescent="0.2">
      <c r="B226" s="164"/>
      <c r="C226" s="165"/>
      <c r="D226" s="165"/>
      <c r="E226" s="165"/>
      <c r="F226" s="165"/>
      <c r="G226" s="165"/>
      <c r="H226" s="165"/>
      <c r="I226" s="165"/>
      <c r="J226" s="165"/>
      <c r="K226" s="165"/>
      <c r="L226" s="165"/>
      <c r="M226" s="165"/>
      <c r="N226" s="165"/>
      <c r="O226" s="165"/>
      <c r="P226" s="165"/>
      <c r="Q226" s="165"/>
      <c r="R226" s="165"/>
      <c r="S226" s="165"/>
      <c r="T226" s="165"/>
      <c r="U226" s="166"/>
      <c r="V226" s="170"/>
      <c r="W226" s="171"/>
      <c r="X226" s="171"/>
      <c r="Y226" s="171"/>
      <c r="Z226" s="171"/>
      <c r="AA226" s="172"/>
      <c r="AB226" s="176"/>
      <c r="AC226" s="177"/>
      <c r="AD226" s="177"/>
      <c r="AE226" s="177"/>
      <c r="AF226" s="178"/>
      <c r="AG226" s="91" t="s">
        <v>24</v>
      </c>
      <c r="AH226" s="92"/>
      <c r="AI226" s="92"/>
      <c r="AJ226" s="92"/>
      <c r="AK226" s="92"/>
      <c r="AL226" s="93">
        <f t="shared" si="5"/>
        <v>0</v>
      </c>
      <c r="AM226" s="94"/>
      <c r="AN226" s="94"/>
      <c r="AO226" s="95"/>
      <c r="AP226" s="96"/>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103"/>
      <c r="BZ226" s="180">
        <v>0</v>
      </c>
      <c r="CA226" s="64"/>
      <c r="CB226" s="64"/>
      <c r="CC226" s="64">
        <v>0</v>
      </c>
      <c r="CD226" s="64"/>
      <c r="CE226" s="64"/>
      <c r="CF226" s="64">
        <v>0</v>
      </c>
      <c r="CG226" s="64"/>
      <c r="CH226" s="64"/>
      <c r="CI226" s="64">
        <v>0</v>
      </c>
      <c r="CJ226" s="64"/>
      <c r="CK226" s="64"/>
      <c r="CL226" s="64">
        <v>0</v>
      </c>
      <c r="CM226" s="64"/>
      <c r="CN226" s="64"/>
      <c r="CO226" s="64">
        <v>0</v>
      </c>
      <c r="CP226" s="64"/>
      <c r="CQ226" s="64"/>
      <c r="CR226" s="64">
        <v>0</v>
      </c>
      <c r="CS226" s="64"/>
      <c r="CT226" s="64"/>
      <c r="CU226" s="64">
        <v>0</v>
      </c>
      <c r="CV226" s="64"/>
      <c r="CW226" s="64"/>
      <c r="CX226" s="64">
        <v>0</v>
      </c>
      <c r="CY226" s="64"/>
      <c r="CZ226" s="64"/>
      <c r="DA226" s="64">
        <v>0</v>
      </c>
      <c r="DB226" s="64"/>
      <c r="DC226" s="64"/>
      <c r="DD226" s="64">
        <v>0</v>
      </c>
      <c r="DE226" s="64"/>
      <c r="DF226" s="64"/>
      <c r="DG226" s="64">
        <v>0</v>
      </c>
      <c r="DH226" s="64"/>
      <c r="DI226" s="103"/>
      <c r="DJ226" s="180"/>
      <c r="DK226" s="64"/>
      <c r="DL226" s="64"/>
      <c r="DM226" s="64"/>
      <c r="DN226" s="64"/>
      <c r="DO226" s="64"/>
      <c r="DP226" s="64"/>
      <c r="DQ226" s="64"/>
      <c r="DR226" s="64"/>
      <c r="DS226" s="64"/>
      <c r="DT226" s="64"/>
      <c r="DU226" s="64"/>
      <c r="DV226" s="64"/>
      <c r="DW226" s="64"/>
      <c r="DX226" s="64"/>
      <c r="DY226" s="64"/>
      <c r="DZ226" s="64"/>
      <c r="EA226" s="64"/>
      <c r="EB226" s="64"/>
      <c r="EC226" s="64"/>
      <c r="ED226" s="64"/>
      <c r="EE226" s="64"/>
      <c r="EF226" s="64"/>
      <c r="EG226" s="64"/>
      <c r="EH226" s="64"/>
      <c r="EI226" s="64"/>
      <c r="EJ226" s="64"/>
      <c r="EK226" s="64"/>
      <c r="EL226" s="64"/>
      <c r="EM226" s="64"/>
      <c r="EN226" s="64"/>
      <c r="EO226" s="64"/>
      <c r="EP226" s="64"/>
      <c r="EQ226" s="64"/>
      <c r="ER226" s="64"/>
      <c r="ES226" s="103"/>
      <c r="ET226" s="180"/>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103"/>
      <c r="GD226" s="180"/>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103"/>
    </row>
    <row r="227" spans="2:221" ht="27" customHeight="1" x14ac:dyDescent="0.2">
      <c r="B227" s="185" t="s">
        <v>514</v>
      </c>
      <c r="C227" s="186"/>
      <c r="D227" s="186"/>
      <c r="E227" s="186"/>
      <c r="F227" s="186"/>
      <c r="G227" s="186"/>
      <c r="H227" s="186"/>
      <c r="I227" s="186"/>
      <c r="J227" s="186"/>
      <c r="K227" s="186"/>
      <c r="L227" s="186"/>
      <c r="M227" s="186"/>
      <c r="N227" s="186"/>
      <c r="O227" s="186"/>
      <c r="P227" s="186"/>
      <c r="Q227" s="186"/>
      <c r="R227" s="186"/>
      <c r="S227" s="186"/>
      <c r="T227" s="186"/>
      <c r="U227" s="187"/>
      <c r="V227" s="188" t="s">
        <v>556</v>
      </c>
      <c r="W227" s="189"/>
      <c r="X227" s="189"/>
      <c r="Y227" s="189"/>
      <c r="Z227" s="189"/>
      <c r="AA227" s="190"/>
      <c r="AB227" s="191">
        <v>5.8810000000000001E-2</v>
      </c>
      <c r="AC227" s="192"/>
      <c r="AD227" s="192"/>
      <c r="AE227" s="192"/>
      <c r="AF227" s="193"/>
      <c r="AG227" s="69" t="s">
        <v>23</v>
      </c>
      <c r="AH227" s="70"/>
      <c r="AI227" s="70"/>
      <c r="AJ227" s="70"/>
      <c r="AK227" s="70"/>
      <c r="AL227" s="71">
        <f t="shared" si="5"/>
        <v>1</v>
      </c>
      <c r="AM227" s="72"/>
      <c r="AN227" s="72"/>
      <c r="AO227" s="73"/>
      <c r="AP227" s="194"/>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102"/>
      <c r="BZ227" s="60">
        <v>0</v>
      </c>
      <c r="CA227" s="59"/>
      <c r="CB227" s="59"/>
      <c r="CC227" s="59">
        <v>0</v>
      </c>
      <c r="CD227" s="59"/>
      <c r="CE227" s="59"/>
      <c r="CF227" s="59">
        <v>0</v>
      </c>
      <c r="CG227" s="59"/>
      <c r="CH227" s="59"/>
      <c r="CI227" s="59">
        <v>0</v>
      </c>
      <c r="CJ227" s="59"/>
      <c r="CK227" s="59"/>
      <c r="CL227" s="59">
        <v>0</v>
      </c>
      <c r="CM227" s="59"/>
      <c r="CN227" s="59"/>
      <c r="CO227" s="59">
        <v>0</v>
      </c>
      <c r="CP227" s="59"/>
      <c r="CQ227" s="59"/>
      <c r="CR227" s="59">
        <v>0</v>
      </c>
      <c r="CS227" s="59"/>
      <c r="CT227" s="59"/>
      <c r="CU227" s="59">
        <v>1</v>
      </c>
      <c r="CV227" s="59"/>
      <c r="CW227" s="59"/>
      <c r="CX227" s="59">
        <v>0</v>
      </c>
      <c r="CY227" s="59"/>
      <c r="CZ227" s="59"/>
      <c r="DA227" s="59">
        <v>0</v>
      </c>
      <c r="DB227" s="59"/>
      <c r="DC227" s="59"/>
      <c r="DD227" s="59">
        <v>0</v>
      </c>
      <c r="DE227" s="59"/>
      <c r="DF227" s="59"/>
      <c r="DG227" s="59">
        <v>0</v>
      </c>
      <c r="DH227" s="59"/>
      <c r="DI227" s="102"/>
      <c r="DJ227" s="60"/>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102"/>
      <c r="ET227" s="60"/>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102"/>
      <c r="GD227" s="60"/>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102"/>
    </row>
    <row r="228" spans="2:221" ht="27" customHeight="1" x14ac:dyDescent="0.2">
      <c r="B228" s="135"/>
      <c r="C228" s="136"/>
      <c r="D228" s="136"/>
      <c r="E228" s="136"/>
      <c r="F228" s="136"/>
      <c r="G228" s="136"/>
      <c r="H228" s="136"/>
      <c r="I228" s="136"/>
      <c r="J228" s="136"/>
      <c r="K228" s="136"/>
      <c r="L228" s="136"/>
      <c r="M228" s="136"/>
      <c r="N228" s="136"/>
      <c r="O228" s="136"/>
      <c r="P228" s="136"/>
      <c r="Q228" s="136"/>
      <c r="R228" s="136"/>
      <c r="S228" s="136"/>
      <c r="T228" s="136"/>
      <c r="U228" s="137"/>
      <c r="V228" s="141"/>
      <c r="W228" s="142"/>
      <c r="X228" s="142"/>
      <c r="Y228" s="142"/>
      <c r="Z228" s="142"/>
      <c r="AA228" s="143"/>
      <c r="AB228" s="147"/>
      <c r="AC228" s="148"/>
      <c r="AD228" s="148"/>
      <c r="AE228" s="148"/>
      <c r="AF228" s="149"/>
      <c r="AG228" s="69" t="s">
        <v>24</v>
      </c>
      <c r="AH228" s="70"/>
      <c r="AI228" s="70"/>
      <c r="AJ228" s="70"/>
      <c r="AK228" s="70"/>
      <c r="AL228" s="71">
        <f t="shared" si="5"/>
        <v>1</v>
      </c>
      <c r="AM228" s="72"/>
      <c r="AN228" s="72"/>
      <c r="AO228" s="73"/>
      <c r="AP228" s="74"/>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102"/>
      <c r="BZ228" s="60">
        <v>0</v>
      </c>
      <c r="CA228" s="59"/>
      <c r="CB228" s="59"/>
      <c r="CC228" s="59">
        <v>0</v>
      </c>
      <c r="CD228" s="59"/>
      <c r="CE228" s="59"/>
      <c r="CF228" s="59">
        <v>0</v>
      </c>
      <c r="CG228" s="59"/>
      <c r="CH228" s="59"/>
      <c r="CI228" s="59">
        <v>0</v>
      </c>
      <c r="CJ228" s="59"/>
      <c r="CK228" s="59"/>
      <c r="CL228" s="59">
        <v>0</v>
      </c>
      <c r="CM228" s="59"/>
      <c r="CN228" s="59"/>
      <c r="CO228" s="59">
        <v>0</v>
      </c>
      <c r="CP228" s="59"/>
      <c r="CQ228" s="59"/>
      <c r="CR228" s="59">
        <v>0</v>
      </c>
      <c r="CS228" s="59"/>
      <c r="CT228" s="59"/>
      <c r="CU228" s="59">
        <v>0</v>
      </c>
      <c r="CV228" s="59"/>
      <c r="CW228" s="59"/>
      <c r="CX228" s="59">
        <v>0</v>
      </c>
      <c r="CY228" s="59"/>
      <c r="CZ228" s="59"/>
      <c r="DA228" s="59">
        <v>1</v>
      </c>
      <c r="DB228" s="59"/>
      <c r="DC228" s="59"/>
      <c r="DD228" s="59">
        <v>0</v>
      </c>
      <c r="DE228" s="59"/>
      <c r="DF228" s="59"/>
      <c r="DG228" s="59">
        <v>0</v>
      </c>
      <c r="DH228" s="59"/>
      <c r="DI228" s="102"/>
      <c r="DJ228" s="60"/>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102"/>
      <c r="ET228" s="60"/>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102"/>
      <c r="GD228" s="60"/>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102"/>
    </row>
    <row r="229" spans="2:221" ht="27" customHeight="1" x14ac:dyDescent="0.2">
      <c r="B229" s="161" t="s">
        <v>515</v>
      </c>
      <c r="C229" s="162"/>
      <c r="D229" s="162"/>
      <c r="E229" s="162"/>
      <c r="F229" s="162"/>
      <c r="G229" s="162"/>
      <c r="H229" s="162"/>
      <c r="I229" s="162"/>
      <c r="J229" s="162"/>
      <c r="K229" s="162"/>
      <c r="L229" s="162"/>
      <c r="M229" s="162"/>
      <c r="N229" s="162"/>
      <c r="O229" s="162"/>
      <c r="P229" s="162"/>
      <c r="Q229" s="162"/>
      <c r="R229" s="162"/>
      <c r="S229" s="162"/>
      <c r="T229" s="162"/>
      <c r="U229" s="163"/>
      <c r="V229" s="167" t="s">
        <v>557</v>
      </c>
      <c r="W229" s="168"/>
      <c r="X229" s="168"/>
      <c r="Y229" s="168"/>
      <c r="Z229" s="168"/>
      <c r="AA229" s="169"/>
      <c r="AB229" s="173">
        <v>1.1679999999999999E-2</v>
      </c>
      <c r="AC229" s="174"/>
      <c r="AD229" s="174"/>
      <c r="AE229" s="174"/>
      <c r="AF229" s="175"/>
      <c r="AG229" s="91" t="s">
        <v>23</v>
      </c>
      <c r="AH229" s="92"/>
      <c r="AI229" s="92"/>
      <c r="AJ229" s="92"/>
      <c r="AK229" s="92"/>
      <c r="AL229" s="93">
        <f t="shared" si="5"/>
        <v>1</v>
      </c>
      <c r="AM229" s="94"/>
      <c r="AN229" s="94"/>
      <c r="AO229" s="95"/>
      <c r="AP229" s="179"/>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103"/>
      <c r="BZ229" s="180">
        <v>0</v>
      </c>
      <c r="CA229" s="64"/>
      <c r="CB229" s="64"/>
      <c r="CC229" s="64">
        <v>0</v>
      </c>
      <c r="CD229" s="64"/>
      <c r="CE229" s="64"/>
      <c r="CF229" s="64">
        <v>1</v>
      </c>
      <c r="CG229" s="64"/>
      <c r="CH229" s="64"/>
      <c r="CI229" s="64">
        <v>0</v>
      </c>
      <c r="CJ229" s="64"/>
      <c r="CK229" s="64"/>
      <c r="CL229" s="64">
        <v>0</v>
      </c>
      <c r="CM229" s="64"/>
      <c r="CN229" s="64"/>
      <c r="CO229" s="64">
        <v>0</v>
      </c>
      <c r="CP229" s="64"/>
      <c r="CQ229" s="64"/>
      <c r="CR229" s="64">
        <v>0</v>
      </c>
      <c r="CS229" s="64"/>
      <c r="CT229" s="64"/>
      <c r="CU229" s="64">
        <v>0</v>
      </c>
      <c r="CV229" s="64"/>
      <c r="CW229" s="64"/>
      <c r="CX229" s="64">
        <v>0</v>
      </c>
      <c r="CY229" s="64"/>
      <c r="CZ229" s="64"/>
      <c r="DA229" s="64">
        <v>0</v>
      </c>
      <c r="DB229" s="64"/>
      <c r="DC229" s="64"/>
      <c r="DD229" s="64">
        <v>0</v>
      </c>
      <c r="DE229" s="64"/>
      <c r="DF229" s="64"/>
      <c r="DG229" s="64">
        <v>0</v>
      </c>
      <c r="DH229" s="64"/>
      <c r="DI229" s="103"/>
      <c r="DJ229" s="180"/>
      <c r="DK229" s="64"/>
      <c r="DL229" s="64"/>
      <c r="DM229" s="64"/>
      <c r="DN229" s="64"/>
      <c r="DO229" s="64"/>
      <c r="DP229" s="64"/>
      <c r="DQ229" s="64"/>
      <c r="DR229" s="64"/>
      <c r="DS229" s="64"/>
      <c r="DT229" s="64"/>
      <c r="DU229" s="64"/>
      <c r="DV229" s="64"/>
      <c r="DW229" s="64"/>
      <c r="DX229" s="64"/>
      <c r="DY229" s="64"/>
      <c r="DZ229" s="64"/>
      <c r="EA229" s="64"/>
      <c r="EB229" s="64"/>
      <c r="EC229" s="64"/>
      <c r="ED229" s="64"/>
      <c r="EE229" s="64"/>
      <c r="EF229" s="64"/>
      <c r="EG229" s="64"/>
      <c r="EH229" s="64"/>
      <c r="EI229" s="64"/>
      <c r="EJ229" s="64"/>
      <c r="EK229" s="64"/>
      <c r="EL229" s="64"/>
      <c r="EM229" s="64"/>
      <c r="EN229" s="64"/>
      <c r="EO229" s="64"/>
      <c r="EP229" s="64"/>
      <c r="EQ229" s="64"/>
      <c r="ER229" s="64"/>
      <c r="ES229" s="103"/>
      <c r="ET229" s="180"/>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103"/>
      <c r="GD229" s="180"/>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103"/>
    </row>
    <row r="230" spans="2:221" ht="27" customHeight="1" x14ac:dyDescent="0.2">
      <c r="B230" s="164"/>
      <c r="C230" s="165"/>
      <c r="D230" s="165"/>
      <c r="E230" s="165"/>
      <c r="F230" s="165"/>
      <c r="G230" s="165"/>
      <c r="H230" s="165"/>
      <c r="I230" s="165"/>
      <c r="J230" s="165"/>
      <c r="K230" s="165"/>
      <c r="L230" s="165"/>
      <c r="M230" s="165"/>
      <c r="N230" s="165"/>
      <c r="O230" s="165"/>
      <c r="P230" s="165"/>
      <c r="Q230" s="165"/>
      <c r="R230" s="165"/>
      <c r="S230" s="165"/>
      <c r="T230" s="165"/>
      <c r="U230" s="166"/>
      <c r="V230" s="170"/>
      <c r="W230" s="171"/>
      <c r="X230" s="171"/>
      <c r="Y230" s="171"/>
      <c r="Z230" s="171"/>
      <c r="AA230" s="172"/>
      <c r="AB230" s="176"/>
      <c r="AC230" s="177"/>
      <c r="AD230" s="177"/>
      <c r="AE230" s="177"/>
      <c r="AF230" s="178"/>
      <c r="AG230" s="91" t="s">
        <v>24</v>
      </c>
      <c r="AH230" s="92"/>
      <c r="AI230" s="92"/>
      <c r="AJ230" s="92"/>
      <c r="AK230" s="92"/>
      <c r="AL230" s="93">
        <f t="shared" si="5"/>
        <v>1</v>
      </c>
      <c r="AM230" s="94"/>
      <c r="AN230" s="94"/>
      <c r="AO230" s="95"/>
      <c r="AP230" s="96"/>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103"/>
      <c r="BZ230" s="180">
        <v>0</v>
      </c>
      <c r="CA230" s="64"/>
      <c r="CB230" s="64"/>
      <c r="CC230" s="64">
        <v>0</v>
      </c>
      <c r="CD230" s="64"/>
      <c r="CE230" s="64"/>
      <c r="CF230" s="64">
        <v>0</v>
      </c>
      <c r="CG230" s="64"/>
      <c r="CH230" s="64"/>
      <c r="CI230" s="64">
        <v>0</v>
      </c>
      <c r="CJ230" s="64"/>
      <c r="CK230" s="64"/>
      <c r="CL230" s="64">
        <v>0</v>
      </c>
      <c r="CM230" s="64"/>
      <c r="CN230" s="64"/>
      <c r="CO230" s="64">
        <v>0</v>
      </c>
      <c r="CP230" s="64"/>
      <c r="CQ230" s="64"/>
      <c r="CR230" s="64">
        <v>0</v>
      </c>
      <c r="CS230" s="64"/>
      <c r="CT230" s="64"/>
      <c r="CU230" s="64">
        <v>0</v>
      </c>
      <c r="CV230" s="64"/>
      <c r="CW230" s="64"/>
      <c r="CX230" s="64">
        <v>0</v>
      </c>
      <c r="CY230" s="64"/>
      <c r="CZ230" s="64"/>
      <c r="DA230" s="64">
        <v>1</v>
      </c>
      <c r="DB230" s="64"/>
      <c r="DC230" s="64"/>
      <c r="DD230" s="64">
        <v>0</v>
      </c>
      <c r="DE230" s="64"/>
      <c r="DF230" s="64"/>
      <c r="DG230" s="64">
        <v>0</v>
      </c>
      <c r="DH230" s="64"/>
      <c r="DI230" s="103"/>
      <c r="DJ230" s="180"/>
      <c r="DK230" s="64"/>
      <c r="DL230" s="64"/>
      <c r="DM230" s="64"/>
      <c r="DN230" s="64"/>
      <c r="DO230" s="64"/>
      <c r="DP230" s="64"/>
      <c r="DQ230" s="64"/>
      <c r="DR230" s="64"/>
      <c r="DS230" s="64"/>
      <c r="DT230" s="64"/>
      <c r="DU230" s="64"/>
      <c r="DV230" s="64"/>
      <c r="DW230" s="64"/>
      <c r="DX230" s="64"/>
      <c r="DY230" s="64"/>
      <c r="DZ230" s="64"/>
      <c r="EA230" s="64"/>
      <c r="EB230" s="64"/>
      <c r="EC230" s="64"/>
      <c r="ED230" s="64"/>
      <c r="EE230" s="64"/>
      <c r="EF230" s="64"/>
      <c r="EG230" s="64"/>
      <c r="EH230" s="64"/>
      <c r="EI230" s="64"/>
      <c r="EJ230" s="64"/>
      <c r="EK230" s="64"/>
      <c r="EL230" s="64"/>
      <c r="EM230" s="64"/>
      <c r="EN230" s="64"/>
      <c r="EO230" s="64"/>
      <c r="EP230" s="64"/>
      <c r="EQ230" s="64"/>
      <c r="ER230" s="64"/>
      <c r="ES230" s="103"/>
      <c r="ET230" s="180"/>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103"/>
      <c r="GD230" s="180"/>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103"/>
    </row>
    <row r="231" spans="2:221" ht="27" customHeight="1" x14ac:dyDescent="0.2">
      <c r="B231" s="185" t="s">
        <v>516</v>
      </c>
      <c r="C231" s="186"/>
      <c r="D231" s="186"/>
      <c r="E231" s="186"/>
      <c r="F231" s="186"/>
      <c r="G231" s="186"/>
      <c r="H231" s="186"/>
      <c r="I231" s="186"/>
      <c r="J231" s="186"/>
      <c r="K231" s="186"/>
      <c r="L231" s="186"/>
      <c r="M231" s="186"/>
      <c r="N231" s="186"/>
      <c r="O231" s="186"/>
      <c r="P231" s="186"/>
      <c r="Q231" s="186"/>
      <c r="R231" s="186"/>
      <c r="S231" s="186"/>
      <c r="T231" s="186"/>
      <c r="U231" s="187"/>
      <c r="V231" s="188" t="s">
        <v>558</v>
      </c>
      <c r="W231" s="189"/>
      <c r="X231" s="189"/>
      <c r="Y231" s="189"/>
      <c r="Z231" s="189"/>
      <c r="AA231" s="190"/>
      <c r="AB231" s="191">
        <v>1.1679999999999999E-2</v>
      </c>
      <c r="AC231" s="192"/>
      <c r="AD231" s="192"/>
      <c r="AE231" s="192"/>
      <c r="AF231" s="193"/>
      <c r="AG231" s="69" t="s">
        <v>23</v>
      </c>
      <c r="AH231" s="70"/>
      <c r="AI231" s="70"/>
      <c r="AJ231" s="70"/>
      <c r="AK231" s="70"/>
      <c r="AL231" s="71">
        <f t="shared" si="5"/>
        <v>1</v>
      </c>
      <c r="AM231" s="72"/>
      <c r="AN231" s="72"/>
      <c r="AO231" s="73"/>
      <c r="AP231" s="194"/>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102"/>
      <c r="BZ231" s="60">
        <v>0</v>
      </c>
      <c r="CA231" s="59"/>
      <c r="CB231" s="59"/>
      <c r="CC231" s="59">
        <v>0</v>
      </c>
      <c r="CD231" s="59"/>
      <c r="CE231" s="59"/>
      <c r="CF231" s="59">
        <v>0</v>
      </c>
      <c r="CG231" s="59"/>
      <c r="CH231" s="59"/>
      <c r="CI231" s="59">
        <v>0</v>
      </c>
      <c r="CJ231" s="59"/>
      <c r="CK231" s="59"/>
      <c r="CL231" s="59">
        <v>0</v>
      </c>
      <c r="CM231" s="59"/>
      <c r="CN231" s="59"/>
      <c r="CO231" s="59">
        <v>0</v>
      </c>
      <c r="CP231" s="59"/>
      <c r="CQ231" s="59"/>
      <c r="CR231" s="59">
        <v>0</v>
      </c>
      <c r="CS231" s="59"/>
      <c r="CT231" s="59"/>
      <c r="CU231" s="59">
        <v>0</v>
      </c>
      <c r="CV231" s="59"/>
      <c r="CW231" s="59"/>
      <c r="CX231" s="59">
        <v>0</v>
      </c>
      <c r="CY231" s="59"/>
      <c r="CZ231" s="59"/>
      <c r="DA231" s="59">
        <v>0</v>
      </c>
      <c r="DB231" s="59"/>
      <c r="DC231" s="59"/>
      <c r="DD231" s="59">
        <v>1</v>
      </c>
      <c r="DE231" s="59"/>
      <c r="DF231" s="59"/>
      <c r="DG231" s="59">
        <v>0</v>
      </c>
      <c r="DH231" s="59"/>
      <c r="DI231" s="102"/>
      <c r="DJ231" s="60"/>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102"/>
      <c r="ET231" s="60"/>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102"/>
      <c r="GD231" s="60"/>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102"/>
    </row>
    <row r="232" spans="2:221" ht="27" customHeight="1" x14ac:dyDescent="0.2">
      <c r="B232" s="135"/>
      <c r="C232" s="136"/>
      <c r="D232" s="136"/>
      <c r="E232" s="136"/>
      <c r="F232" s="136"/>
      <c r="G232" s="136"/>
      <c r="H232" s="136"/>
      <c r="I232" s="136"/>
      <c r="J232" s="136"/>
      <c r="K232" s="136"/>
      <c r="L232" s="136"/>
      <c r="M232" s="136"/>
      <c r="N232" s="136"/>
      <c r="O232" s="136"/>
      <c r="P232" s="136"/>
      <c r="Q232" s="136"/>
      <c r="R232" s="136"/>
      <c r="S232" s="136"/>
      <c r="T232" s="136"/>
      <c r="U232" s="137"/>
      <c r="V232" s="141"/>
      <c r="W232" s="142"/>
      <c r="X232" s="142"/>
      <c r="Y232" s="142"/>
      <c r="Z232" s="142"/>
      <c r="AA232" s="143"/>
      <c r="AB232" s="147"/>
      <c r="AC232" s="148"/>
      <c r="AD232" s="148"/>
      <c r="AE232" s="148"/>
      <c r="AF232" s="149"/>
      <c r="AG232" s="69" t="s">
        <v>24</v>
      </c>
      <c r="AH232" s="70"/>
      <c r="AI232" s="70"/>
      <c r="AJ232" s="70"/>
      <c r="AK232" s="70"/>
      <c r="AL232" s="71">
        <f t="shared" si="5"/>
        <v>0</v>
      </c>
      <c r="AM232" s="72"/>
      <c r="AN232" s="72"/>
      <c r="AO232" s="73"/>
      <c r="AP232" s="74"/>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102"/>
      <c r="BZ232" s="60">
        <v>0</v>
      </c>
      <c r="CA232" s="59"/>
      <c r="CB232" s="59"/>
      <c r="CC232" s="59">
        <v>0</v>
      </c>
      <c r="CD232" s="59"/>
      <c r="CE232" s="59"/>
      <c r="CF232" s="59">
        <v>0</v>
      </c>
      <c r="CG232" s="59"/>
      <c r="CH232" s="59"/>
      <c r="CI232" s="59">
        <v>0</v>
      </c>
      <c r="CJ232" s="59"/>
      <c r="CK232" s="59"/>
      <c r="CL232" s="59">
        <v>0</v>
      </c>
      <c r="CM232" s="59"/>
      <c r="CN232" s="59"/>
      <c r="CO232" s="59">
        <v>0</v>
      </c>
      <c r="CP232" s="59"/>
      <c r="CQ232" s="59"/>
      <c r="CR232" s="59">
        <v>0</v>
      </c>
      <c r="CS232" s="59"/>
      <c r="CT232" s="59"/>
      <c r="CU232" s="59">
        <v>0</v>
      </c>
      <c r="CV232" s="59"/>
      <c r="CW232" s="59"/>
      <c r="CX232" s="59">
        <v>0</v>
      </c>
      <c r="CY232" s="59"/>
      <c r="CZ232" s="59"/>
      <c r="DA232" s="59">
        <v>0</v>
      </c>
      <c r="DB232" s="59"/>
      <c r="DC232" s="59"/>
      <c r="DD232" s="59">
        <v>0</v>
      </c>
      <c r="DE232" s="59"/>
      <c r="DF232" s="59"/>
      <c r="DG232" s="59">
        <v>0</v>
      </c>
      <c r="DH232" s="59"/>
      <c r="DI232" s="102"/>
      <c r="DJ232" s="60"/>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102"/>
      <c r="ET232" s="60"/>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102"/>
      <c r="GD232" s="60"/>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102"/>
    </row>
    <row r="233" spans="2:221" ht="27" customHeight="1" x14ac:dyDescent="0.2">
      <c r="B233" s="161" t="s">
        <v>517</v>
      </c>
      <c r="C233" s="162"/>
      <c r="D233" s="162"/>
      <c r="E233" s="162"/>
      <c r="F233" s="162"/>
      <c r="G233" s="162"/>
      <c r="H233" s="162"/>
      <c r="I233" s="162"/>
      <c r="J233" s="162"/>
      <c r="K233" s="162"/>
      <c r="L233" s="162"/>
      <c r="M233" s="162"/>
      <c r="N233" s="162"/>
      <c r="O233" s="162"/>
      <c r="P233" s="162"/>
      <c r="Q233" s="162"/>
      <c r="R233" s="162"/>
      <c r="S233" s="162"/>
      <c r="T233" s="162"/>
      <c r="U233" s="163"/>
      <c r="V233" s="167" t="s">
        <v>559</v>
      </c>
      <c r="W233" s="168"/>
      <c r="X233" s="168"/>
      <c r="Y233" s="168"/>
      <c r="Z233" s="168"/>
      <c r="AA233" s="169"/>
      <c r="AB233" s="173">
        <v>5.8999999999999999E-3</v>
      </c>
      <c r="AC233" s="174"/>
      <c r="AD233" s="174"/>
      <c r="AE233" s="174"/>
      <c r="AF233" s="175"/>
      <c r="AG233" s="91" t="s">
        <v>23</v>
      </c>
      <c r="AH233" s="92"/>
      <c r="AI233" s="92"/>
      <c r="AJ233" s="92"/>
      <c r="AK233" s="92"/>
      <c r="AL233" s="93">
        <f t="shared" si="5"/>
        <v>1</v>
      </c>
      <c r="AM233" s="94"/>
      <c r="AN233" s="94"/>
      <c r="AO233" s="95"/>
      <c r="AP233" s="179"/>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103"/>
      <c r="BZ233" s="180">
        <v>0</v>
      </c>
      <c r="CA233" s="64"/>
      <c r="CB233" s="64"/>
      <c r="CC233" s="64">
        <v>0</v>
      </c>
      <c r="CD233" s="64"/>
      <c r="CE233" s="64"/>
      <c r="CF233" s="64">
        <v>0</v>
      </c>
      <c r="CG233" s="64"/>
      <c r="CH233" s="64"/>
      <c r="CI233" s="64">
        <v>0</v>
      </c>
      <c r="CJ233" s="64"/>
      <c r="CK233" s="64"/>
      <c r="CL233" s="64">
        <v>0</v>
      </c>
      <c r="CM233" s="64"/>
      <c r="CN233" s="64"/>
      <c r="CO233" s="64">
        <v>0</v>
      </c>
      <c r="CP233" s="64"/>
      <c r="CQ233" s="64"/>
      <c r="CR233" s="64">
        <v>0</v>
      </c>
      <c r="CS233" s="64"/>
      <c r="CT233" s="64"/>
      <c r="CU233" s="64">
        <v>0</v>
      </c>
      <c r="CV233" s="64"/>
      <c r="CW233" s="64"/>
      <c r="CX233" s="64">
        <v>0</v>
      </c>
      <c r="CY233" s="64"/>
      <c r="CZ233" s="64"/>
      <c r="DA233" s="64">
        <v>0</v>
      </c>
      <c r="DB233" s="64"/>
      <c r="DC233" s="64"/>
      <c r="DD233" s="64">
        <v>1</v>
      </c>
      <c r="DE233" s="64"/>
      <c r="DF233" s="64"/>
      <c r="DG233" s="64">
        <v>0</v>
      </c>
      <c r="DH233" s="64"/>
      <c r="DI233" s="64"/>
      <c r="DJ233" s="180"/>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103"/>
      <c r="ET233" s="180"/>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103"/>
      <c r="GD233" s="180"/>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103"/>
    </row>
    <row r="234" spans="2:221" ht="27" customHeight="1" x14ac:dyDescent="0.2">
      <c r="B234" s="164"/>
      <c r="C234" s="165"/>
      <c r="D234" s="165"/>
      <c r="E234" s="165"/>
      <c r="F234" s="165"/>
      <c r="G234" s="165"/>
      <c r="H234" s="165"/>
      <c r="I234" s="165"/>
      <c r="J234" s="165"/>
      <c r="K234" s="165"/>
      <c r="L234" s="165"/>
      <c r="M234" s="165"/>
      <c r="N234" s="165"/>
      <c r="O234" s="165"/>
      <c r="P234" s="165"/>
      <c r="Q234" s="165"/>
      <c r="R234" s="165"/>
      <c r="S234" s="165"/>
      <c r="T234" s="165"/>
      <c r="U234" s="166"/>
      <c r="V234" s="170"/>
      <c r="W234" s="171"/>
      <c r="X234" s="171"/>
      <c r="Y234" s="171"/>
      <c r="Z234" s="171"/>
      <c r="AA234" s="172"/>
      <c r="AB234" s="176"/>
      <c r="AC234" s="177"/>
      <c r="AD234" s="177"/>
      <c r="AE234" s="177"/>
      <c r="AF234" s="178"/>
      <c r="AG234" s="91" t="s">
        <v>24</v>
      </c>
      <c r="AH234" s="92"/>
      <c r="AI234" s="92"/>
      <c r="AJ234" s="92"/>
      <c r="AK234" s="92"/>
      <c r="AL234" s="93">
        <f t="shared" si="5"/>
        <v>1</v>
      </c>
      <c r="AM234" s="94"/>
      <c r="AN234" s="94"/>
      <c r="AO234" s="95"/>
      <c r="AP234" s="96"/>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103"/>
      <c r="BZ234" s="180">
        <v>0</v>
      </c>
      <c r="CA234" s="64"/>
      <c r="CB234" s="64"/>
      <c r="CC234" s="64">
        <v>0</v>
      </c>
      <c r="CD234" s="64"/>
      <c r="CE234" s="64"/>
      <c r="CF234" s="64">
        <v>0</v>
      </c>
      <c r="CG234" s="64"/>
      <c r="CH234" s="64"/>
      <c r="CI234" s="64">
        <v>0</v>
      </c>
      <c r="CJ234" s="64"/>
      <c r="CK234" s="64"/>
      <c r="CL234" s="64">
        <v>0</v>
      </c>
      <c r="CM234" s="64"/>
      <c r="CN234" s="64"/>
      <c r="CO234" s="64">
        <v>0</v>
      </c>
      <c r="CP234" s="64"/>
      <c r="CQ234" s="64"/>
      <c r="CR234" s="64">
        <v>0</v>
      </c>
      <c r="CS234" s="64"/>
      <c r="CT234" s="64"/>
      <c r="CU234" s="64">
        <v>0</v>
      </c>
      <c r="CV234" s="64"/>
      <c r="CW234" s="64"/>
      <c r="CX234" s="64">
        <v>0</v>
      </c>
      <c r="CY234" s="64"/>
      <c r="CZ234" s="64"/>
      <c r="DA234" s="64">
        <v>0</v>
      </c>
      <c r="DB234" s="64"/>
      <c r="DC234" s="64"/>
      <c r="DD234" s="64">
        <v>1</v>
      </c>
      <c r="DE234" s="64"/>
      <c r="DF234" s="64"/>
      <c r="DG234" s="64">
        <v>0</v>
      </c>
      <c r="DH234" s="64"/>
      <c r="DI234" s="103"/>
      <c r="DJ234" s="180"/>
      <c r="DK234" s="64"/>
      <c r="DL234" s="64"/>
      <c r="DM234" s="64"/>
      <c r="DN234" s="64"/>
      <c r="DO234" s="64"/>
      <c r="DP234" s="64"/>
      <c r="DQ234" s="64"/>
      <c r="DR234" s="64"/>
      <c r="DS234" s="64"/>
      <c r="DT234" s="64"/>
      <c r="DU234" s="64"/>
      <c r="DV234" s="64"/>
      <c r="DW234" s="64"/>
      <c r="DX234" s="64"/>
      <c r="DY234" s="64"/>
      <c r="DZ234" s="64"/>
      <c r="EA234" s="64"/>
      <c r="EB234" s="64"/>
      <c r="EC234" s="64"/>
      <c r="ED234" s="64"/>
      <c r="EE234" s="64"/>
      <c r="EF234" s="64"/>
      <c r="EG234" s="64"/>
      <c r="EH234" s="64"/>
      <c r="EI234" s="64"/>
      <c r="EJ234" s="64"/>
      <c r="EK234" s="64"/>
      <c r="EL234" s="64"/>
      <c r="EM234" s="64"/>
      <c r="EN234" s="64"/>
      <c r="EO234" s="64"/>
      <c r="EP234" s="64"/>
      <c r="EQ234" s="64"/>
      <c r="ER234" s="64"/>
      <c r="ES234" s="103"/>
      <c r="ET234" s="180"/>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103"/>
      <c r="GD234" s="180"/>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103"/>
    </row>
    <row r="235" spans="2:221" ht="35.25" customHeight="1" x14ac:dyDescent="0.2">
      <c r="B235" s="185" t="s">
        <v>518</v>
      </c>
      <c r="C235" s="186"/>
      <c r="D235" s="186"/>
      <c r="E235" s="186"/>
      <c r="F235" s="186"/>
      <c r="G235" s="186"/>
      <c r="H235" s="186"/>
      <c r="I235" s="186"/>
      <c r="J235" s="186"/>
      <c r="K235" s="186"/>
      <c r="L235" s="186"/>
      <c r="M235" s="186"/>
      <c r="N235" s="186"/>
      <c r="O235" s="186"/>
      <c r="P235" s="186"/>
      <c r="Q235" s="186"/>
      <c r="R235" s="186"/>
      <c r="S235" s="186"/>
      <c r="T235" s="186"/>
      <c r="U235" s="187"/>
      <c r="V235" s="188" t="s">
        <v>560</v>
      </c>
      <c r="W235" s="189"/>
      <c r="X235" s="189"/>
      <c r="Y235" s="189"/>
      <c r="Z235" s="189"/>
      <c r="AA235" s="190"/>
      <c r="AB235" s="191">
        <v>3.0100000000000001E-3</v>
      </c>
      <c r="AC235" s="192"/>
      <c r="AD235" s="192"/>
      <c r="AE235" s="192"/>
      <c r="AF235" s="193"/>
      <c r="AG235" s="69" t="s">
        <v>23</v>
      </c>
      <c r="AH235" s="70"/>
      <c r="AI235" s="70"/>
      <c r="AJ235" s="70"/>
      <c r="AK235" s="70"/>
      <c r="AL235" s="71">
        <f t="shared" si="5"/>
        <v>1</v>
      </c>
      <c r="AM235" s="72"/>
      <c r="AN235" s="72"/>
      <c r="AO235" s="73"/>
      <c r="AP235" s="194"/>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102"/>
      <c r="BZ235" s="60">
        <v>0</v>
      </c>
      <c r="CA235" s="59"/>
      <c r="CB235" s="59"/>
      <c r="CC235" s="59">
        <v>0</v>
      </c>
      <c r="CD235" s="59"/>
      <c r="CE235" s="59"/>
      <c r="CF235" s="59">
        <v>1</v>
      </c>
      <c r="CG235" s="59"/>
      <c r="CH235" s="59"/>
      <c r="CI235" s="59">
        <v>0</v>
      </c>
      <c r="CJ235" s="59"/>
      <c r="CK235" s="59"/>
      <c r="CL235" s="59">
        <v>0</v>
      </c>
      <c r="CM235" s="59"/>
      <c r="CN235" s="59"/>
      <c r="CO235" s="59">
        <v>0</v>
      </c>
      <c r="CP235" s="59"/>
      <c r="CQ235" s="59"/>
      <c r="CR235" s="59">
        <v>0</v>
      </c>
      <c r="CS235" s="59"/>
      <c r="CT235" s="59"/>
      <c r="CU235" s="59">
        <v>0</v>
      </c>
      <c r="CV235" s="59"/>
      <c r="CW235" s="59"/>
      <c r="CX235" s="59">
        <v>0</v>
      </c>
      <c r="CY235" s="59"/>
      <c r="CZ235" s="59"/>
      <c r="DA235" s="59">
        <v>0</v>
      </c>
      <c r="DB235" s="59"/>
      <c r="DC235" s="59"/>
      <c r="DD235" s="59">
        <v>0</v>
      </c>
      <c r="DE235" s="59"/>
      <c r="DF235" s="59"/>
      <c r="DG235" s="59">
        <v>0</v>
      </c>
      <c r="DH235" s="59"/>
      <c r="DI235" s="102"/>
      <c r="DJ235" s="60"/>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102"/>
      <c r="ET235" s="60"/>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102"/>
      <c r="GD235" s="60"/>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102"/>
    </row>
    <row r="236" spans="2:221" ht="35.25" customHeight="1" x14ac:dyDescent="0.2">
      <c r="B236" s="135"/>
      <c r="C236" s="136"/>
      <c r="D236" s="136"/>
      <c r="E236" s="136"/>
      <c r="F236" s="136"/>
      <c r="G236" s="136"/>
      <c r="H236" s="136"/>
      <c r="I236" s="136"/>
      <c r="J236" s="136"/>
      <c r="K236" s="136"/>
      <c r="L236" s="136"/>
      <c r="M236" s="136"/>
      <c r="N236" s="136"/>
      <c r="O236" s="136"/>
      <c r="P236" s="136"/>
      <c r="Q236" s="136"/>
      <c r="R236" s="136"/>
      <c r="S236" s="136"/>
      <c r="T236" s="136"/>
      <c r="U236" s="137"/>
      <c r="V236" s="141"/>
      <c r="W236" s="142"/>
      <c r="X236" s="142"/>
      <c r="Y236" s="142"/>
      <c r="Z236" s="142"/>
      <c r="AA236" s="143"/>
      <c r="AB236" s="147"/>
      <c r="AC236" s="148"/>
      <c r="AD236" s="148"/>
      <c r="AE236" s="148"/>
      <c r="AF236" s="149"/>
      <c r="AG236" s="69" t="s">
        <v>24</v>
      </c>
      <c r="AH236" s="70"/>
      <c r="AI236" s="70"/>
      <c r="AJ236" s="70"/>
      <c r="AK236" s="70"/>
      <c r="AL236" s="71">
        <f t="shared" si="5"/>
        <v>1</v>
      </c>
      <c r="AM236" s="72"/>
      <c r="AN236" s="72"/>
      <c r="AO236" s="73"/>
      <c r="AP236" s="74"/>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102"/>
      <c r="BZ236" s="60">
        <v>0</v>
      </c>
      <c r="CA236" s="59"/>
      <c r="CB236" s="59"/>
      <c r="CC236" s="59">
        <v>0</v>
      </c>
      <c r="CD236" s="59"/>
      <c r="CE236" s="59"/>
      <c r="CF236" s="59">
        <v>0</v>
      </c>
      <c r="CG236" s="59"/>
      <c r="CH236" s="59"/>
      <c r="CI236" s="59">
        <v>0</v>
      </c>
      <c r="CJ236" s="59"/>
      <c r="CK236" s="59"/>
      <c r="CL236" s="59">
        <v>0</v>
      </c>
      <c r="CM236" s="59"/>
      <c r="CN236" s="59"/>
      <c r="CO236" s="59">
        <v>0</v>
      </c>
      <c r="CP236" s="59"/>
      <c r="CQ236" s="59"/>
      <c r="CR236" s="59">
        <v>0</v>
      </c>
      <c r="CS236" s="59"/>
      <c r="CT236" s="59"/>
      <c r="CU236" s="59">
        <v>0</v>
      </c>
      <c r="CV236" s="59"/>
      <c r="CW236" s="59"/>
      <c r="CX236" s="59">
        <v>0</v>
      </c>
      <c r="CY236" s="59"/>
      <c r="CZ236" s="59"/>
      <c r="DA236" s="59">
        <v>1</v>
      </c>
      <c r="DB236" s="59"/>
      <c r="DC236" s="59"/>
      <c r="DD236" s="59">
        <v>0</v>
      </c>
      <c r="DE236" s="59"/>
      <c r="DF236" s="59"/>
      <c r="DG236" s="59">
        <v>0</v>
      </c>
      <c r="DH236" s="59"/>
      <c r="DI236" s="102"/>
      <c r="DJ236" s="60"/>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102"/>
      <c r="ET236" s="60"/>
      <c r="EU236" s="59"/>
      <c r="EV236" s="59"/>
      <c r="EW236" s="59"/>
      <c r="EX236" s="59"/>
      <c r="EY236" s="59"/>
      <c r="EZ236" s="59"/>
      <c r="FA236" s="59"/>
      <c r="FB236" s="59"/>
      <c r="FC236" s="59"/>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102"/>
      <c r="GD236" s="60"/>
      <c r="GE236" s="59"/>
      <c r="GF236" s="59"/>
      <c r="GG236" s="59"/>
      <c r="GH236" s="59"/>
      <c r="GI236" s="59"/>
      <c r="GJ236" s="59"/>
      <c r="GK236" s="59"/>
      <c r="GL236" s="59"/>
      <c r="GM236" s="59"/>
      <c r="GN236" s="59"/>
      <c r="GO236" s="59"/>
      <c r="GP236" s="59"/>
      <c r="GQ236" s="59"/>
      <c r="GR236" s="59"/>
      <c r="GS236" s="59"/>
      <c r="GT236" s="59"/>
      <c r="GU236" s="59"/>
      <c r="GV236" s="59"/>
      <c r="GW236" s="59"/>
      <c r="GX236" s="59"/>
      <c r="GY236" s="59"/>
      <c r="GZ236" s="59"/>
      <c r="HA236" s="59"/>
      <c r="HB236" s="59"/>
      <c r="HC236" s="59"/>
      <c r="HD236" s="59"/>
      <c r="HE236" s="59"/>
      <c r="HF236" s="59"/>
      <c r="HG236" s="59"/>
      <c r="HH236" s="59"/>
      <c r="HI236" s="59"/>
      <c r="HJ236" s="59"/>
      <c r="HK236" s="59"/>
      <c r="HL236" s="59"/>
      <c r="HM236" s="102"/>
    </row>
    <row r="237" spans="2:221" ht="27" customHeight="1" x14ac:dyDescent="0.2">
      <c r="B237" s="161" t="s">
        <v>519</v>
      </c>
      <c r="C237" s="162"/>
      <c r="D237" s="162"/>
      <c r="E237" s="162"/>
      <c r="F237" s="162"/>
      <c r="G237" s="162"/>
      <c r="H237" s="162"/>
      <c r="I237" s="162"/>
      <c r="J237" s="162"/>
      <c r="K237" s="162"/>
      <c r="L237" s="162"/>
      <c r="M237" s="162"/>
      <c r="N237" s="162"/>
      <c r="O237" s="162"/>
      <c r="P237" s="162"/>
      <c r="Q237" s="162"/>
      <c r="R237" s="162"/>
      <c r="S237" s="162"/>
      <c r="T237" s="162"/>
      <c r="U237" s="163"/>
      <c r="V237" s="167" t="s">
        <v>561</v>
      </c>
      <c r="W237" s="168"/>
      <c r="X237" s="168"/>
      <c r="Y237" s="168"/>
      <c r="Z237" s="168"/>
      <c r="AA237" s="169"/>
      <c r="AB237" s="173">
        <v>2.6159999999999999E-2</v>
      </c>
      <c r="AC237" s="174"/>
      <c r="AD237" s="174"/>
      <c r="AE237" s="174"/>
      <c r="AF237" s="175"/>
      <c r="AG237" s="91" t="s">
        <v>23</v>
      </c>
      <c r="AH237" s="92"/>
      <c r="AI237" s="92"/>
      <c r="AJ237" s="92"/>
      <c r="AK237" s="92"/>
      <c r="AL237" s="93">
        <f t="shared" si="5"/>
        <v>1</v>
      </c>
      <c r="AM237" s="94"/>
      <c r="AN237" s="94"/>
      <c r="AO237" s="95"/>
      <c r="AP237" s="179"/>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386">
        <v>1</v>
      </c>
      <c r="BR237" s="183"/>
      <c r="BS237" s="183"/>
      <c r="BT237" s="183"/>
      <c r="BU237" s="183"/>
      <c r="BV237" s="183"/>
      <c r="BW237" s="183"/>
      <c r="BX237" s="183"/>
      <c r="BY237" s="184"/>
      <c r="BZ237" s="61">
        <v>0</v>
      </c>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3"/>
      <c r="DJ237" s="180"/>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103"/>
      <c r="ET237" s="180"/>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c r="GC237" s="103"/>
      <c r="GD237" s="180"/>
      <c r="GE237" s="64"/>
      <c r="GF237" s="64"/>
      <c r="GG237" s="64"/>
      <c r="GH237" s="64"/>
      <c r="GI237" s="64"/>
      <c r="GJ237" s="64"/>
      <c r="GK237" s="64"/>
      <c r="GL237" s="64"/>
      <c r="GM237" s="64"/>
      <c r="GN237" s="64"/>
      <c r="GO237" s="64"/>
      <c r="GP237" s="64"/>
      <c r="GQ237" s="64"/>
      <c r="GR237" s="64"/>
      <c r="GS237" s="64"/>
      <c r="GT237" s="64"/>
      <c r="GU237" s="64"/>
      <c r="GV237" s="64"/>
      <c r="GW237" s="64"/>
      <c r="GX237" s="64"/>
      <c r="GY237" s="64"/>
      <c r="GZ237" s="64"/>
      <c r="HA237" s="64"/>
      <c r="HB237" s="64"/>
      <c r="HC237" s="64"/>
      <c r="HD237" s="64"/>
      <c r="HE237" s="64"/>
      <c r="HF237" s="64"/>
      <c r="HG237" s="64"/>
      <c r="HH237" s="64"/>
      <c r="HI237" s="64"/>
      <c r="HJ237" s="64"/>
      <c r="HK237" s="64"/>
      <c r="HL237" s="64"/>
      <c r="HM237" s="103"/>
    </row>
    <row r="238" spans="2:221" ht="27" customHeight="1" x14ac:dyDescent="0.2">
      <c r="B238" s="164"/>
      <c r="C238" s="165"/>
      <c r="D238" s="165"/>
      <c r="E238" s="165"/>
      <c r="F238" s="165"/>
      <c r="G238" s="165"/>
      <c r="H238" s="165"/>
      <c r="I238" s="165"/>
      <c r="J238" s="165"/>
      <c r="K238" s="165"/>
      <c r="L238" s="165"/>
      <c r="M238" s="165"/>
      <c r="N238" s="165"/>
      <c r="O238" s="165"/>
      <c r="P238" s="165"/>
      <c r="Q238" s="165"/>
      <c r="R238" s="165"/>
      <c r="S238" s="165"/>
      <c r="T238" s="165"/>
      <c r="U238" s="166"/>
      <c r="V238" s="170"/>
      <c r="W238" s="171"/>
      <c r="X238" s="171"/>
      <c r="Y238" s="171"/>
      <c r="Z238" s="171"/>
      <c r="AA238" s="172"/>
      <c r="AB238" s="176"/>
      <c r="AC238" s="177"/>
      <c r="AD238" s="177"/>
      <c r="AE238" s="177"/>
      <c r="AF238" s="178"/>
      <c r="AG238" s="91" t="s">
        <v>24</v>
      </c>
      <c r="AH238" s="92"/>
      <c r="AI238" s="92"/>
      <c r="AJ238" s="92"/>
      <c r="AK238" s="92"/>
      <c r="AL238" s="93">
        <f t="shared" si="5"/>
        <v>1</v>
      </c>
      <c r="AM238" s="94"/>
      <c r="AN238" s="94"/>
      <c r="AO238" s="95"/>
      <c r="AP238" s="96"/>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386">
        <v>1</v>
      </c>
      <c r="BR238" s="183"/>
      <c r="BS238" s="183"/>
      <c r="BT238" s="183"/>
      <c r="BU238" s="183"/>
      <c r="BV238" s="183"/>
      <c r="BW238" s="183"/>
      <c r="BX238" s="183"/>
      <c r="BY238" s="184"/>
      <c r="BZ238" s="61">
        <v>0</v>
      </c>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3"/>
      <c r="DJ238" s="180"/>
      <c r="DK238" s="64"/>
      <c r="DL238" s="64"/>
      <c r="DM238" s="64"/>
      <c r="DN238" s="64"/>
      <c r="DO238" s="64"/>
      <c r="DP238" s="64"/>
      <c r="DQ238" s="64"/>
      <c r="DR238" s="64"/>
      <c r="DS238" s="64"/>
      <c r="DT238" s="64"/>
      <c r="DU238" s="64"/>
      <c r="DV238" s="64"/>
      <c r="DW238" s="64"/>
      <c r="DX238" s="64"/>
      <c r="DY238" s="64"/>
      <c r="DZ238" s="64"/>
      <c r="EA238" s="64"/>
      <c r="EB238" s="64"/>
      <c r="EC238" s="64"/>
      <c r="ED238" s="64"/>
      <c r="EE238" s="64"/>
      <c r="EF238" s="64"/>
      <c r="EG238" s="64"/>
      <c r="EH238" s="64"/>
      <c r="EI238" s="64"/>
      <c r="EJ238" s="64"/>
      <c r="EK238" s="64"/>
      <c r="EL238" s="64"/>
      <c r="EM238" s="64"/>
      <c r="EN238" s="64"/>
      <c r="EO238" s="64"/>
      <c r="EP238" s="64"/>
      <c r="EQ238" s="64"/>
      <c r="ER238" s="64"/>
      <c r="ES238" s="103"/>
      <c r="ET238" s="180"/>
      <c r="EU238" s="64"/>
      <c r="EV238" s="64"/>
      <c r="EW238" s="64"/>
      <c r="EX238" s="64"/>
      <c r="EY238" s="64"/>
      <c r="EZ238" s="64"/>
      <c r="FA238" s="64"/>
      <c r="FB238" s="64"/>
      <c r="FC238" s="64"/>
      <c r="FD238" s="64"/>
      <c r="FE238" s="64"/>
      <c r="FF238" s="64"/>
      <c r="FG238" s="64"/>
      <c r="FH238" s="64"/>
      <c r="FI238" s="64"/>
      <c r="FJ238" s="64"/>
      <c r="FK238" s="64"/>
      <c r="FL238" s="64"/>
      <c r="FM238" s="64"/>
      <c r="FN238" s="64"/>
      <c r="FO238" s="64"/>
      <c r="FP238" s="64"/>
      <c r="FQ238" s="64"/>
      <c r="FR238" s="64"/>
      <c r="FS238" s="64"/>
      <c r="FT238" s="64"/>
      <c r="FU238" s="64"/>
      <c r="FV238" s="64"/>
      <c r="FW238" s="64"/>
      <c r="FX238" s="64"/>
      <c r="FY238" s="64"/>
      <c r="FZ238" s="64"/>
      <c r="GA238" s="64"/>
      <c r="GB238" s="64"/>
      <c r="GC238" s="103"/>
      <c r="GD238" s="180"/>
      <c r="GE238" s="64"/>
      <c r="GF238" s="64"/>
      <c r="GG238" s="64"/>
      <c r="GH238" s="64"/>
      <c r="GI238" s="64"/>
      <c r="GJ238" s="64"/>
      <c r="GK238" s="64"/>
      <c r="GL238" s="64"/>
      <c r="GM238" s="64"/>
      <c r="GN238" s="64"/>
      <c r="GO238" s="64"/>
      <c r="GP238" s="64"/>
      <c r="GQ238" s="64"/>
      <c r="GR238" s="64"/>
      <c r="GS238" s="64"/>
      <c r="GT238" s="64"/>
      <c r="GU238" s="64"/>
      <c r="GV238" s="64"/>
      <c r="GW238" s="64"/>
      <c r="GX238" s="64"/>
      <c r="GY238" s="64"/>
      <c r="GZ238" s="64"/>
      <c r="HA238" s="64"/>
      <c r="HB238" s="64"/>
      <c r="HC238" s="64"/>
      <c r="HD238" s="64"/>
      <c r="HE238" s="64"/>
      <c r="HF238" s="64"/>
      <c r="HG238" s="64"/>
      <c r="HH238" s="64"/>
      <c r="HI238" s="64"/>
      <c r="HJ238" s="64"/>
      <c r="HK238" s="64"/>
      <c r="HL238" s="64"/>
      <c r="HM238" s="103"/>
    </row>
    <row r="239" spans="2:221" ht="35.25" customHeight="1" x14ac:dyDescent="0.2">
      <c r="B239" s="185" t="s">
        <v>520</v>
      </c>
      <c r="C239" s="186"/>
      <c r="D239" s="186"/>
      <c r="E239" s="186"/>
      <c r="F239" s="186"/>
      <c r="G239" s="186"/>
      <c r="H239" s="186"/>
      <c r="I239" s="186"/>
      <c r="J239" s="186"/>
      <c r="K239" s="186"/>
      <c r="L239" s="186"/>
      <c r="M239" s="186"/>
      <c r="N239" s="186"/>
      <c r="O239" s="186"/>
      <c r="P239" s="186"/>
      <c r="Q239" s="186"/>
      <c r="R239" s="186"/>
      <c r="S239" s="186"/>
      <c r="T239" s="186"/>
      <c r="U239" s="187"/>
      <c r="V239" s="188" t="s">
        <v>562</v>
      </c>
      <c r="W239" s="189"/>
      <c r="X239" s="189"/>
      <c r="Y239" s="189"/>
      <c r="Z239" s="189"/>
      <c r="AA239" s="190"/>
      <c r="AB239" s="191">
        <v>2.3990000000000001E-2</v>
      </c>
      <c r="AC239" s="192"/>
      <c r="AD239" s="192"/>
      <c r="AE239" s="192"/>
      <c r="AF239" s="193"/>
      <c r="AG239" s="69" t="s">
        <v>23</v>
      </c>
      <c r="AH239" s="70"/>
      <c r="AI239" s="70"/>
      <c r="AJ239" s="70"/>
      <c r="AK239" s="70"/>
      <c r="AL239" s="71">
        <f t="shared" si="5"/>
        <v>1</v>
      </c>
      <c r="AM239" s="72"/>
      <c r="AN239" s="72"/>
      <c r="AO239" s="73"/>
      <c r="AP239" s="194"/>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102"/>
      <c r="BZ239" s="60">
        <v>0</v>
      </c>
      <c r="CA239" s="59"/>
      <c r="CB239" s="59"/>
      <c r="CC239" s="59">
        <v>0</v>
      </c>
      <c r="CD239" s="59"/>
      <c r="CE239" s="59"/>
      <c r="CF239" s="59">
        <v>0</v>
      </c>
      <c r="CG239" s="59"/>
      <c r="CH239" s="59"/>
      <c r="CI239" s="59">
        <v>0</v>
      </c>
      <c r="CJ239" s="59"/>
      <c r="CK239" s="59"/>
      <c r="CL239" s="59">
        <v>0</v>
      </c>
      <c r="CM239" s="59"/>
      <c r="CN239" s="59"/>
      <c r="CO239" s="59">
        <v>1</v>
      </c>
      <c r="CP239" s="59"/>
      <c r="CQ239" s="59"/>
      <c r="CR239" s="59">
        <v>0</v>
      </c>
      <c r="CS239" s="59"/>
      <c r="CT239" s="59"/>
      <c r="CU239" s="59">
        <v>0</v>
      </c>
      <c r="CV239" s="59"/>
      <c r="CW239" s="59"/>
      <c r="CX239" s="59">
        <v>0</v>
      </c>
      <c r="CY239" s="59"/>
      <c r="CZ239" s="59"/>
      <c r="DA239" s="59">
        <v>0</v>
      </c>
      <c r="DB239" s="59"/>
      <c r="DC239" s="59"/>
      <c r="DD239" s="59">
        <v>0</v>
      </c>
      <c r="DE239" s="59"/>
      <c r="DF239" s="59"/>
      <c r="DG239" s="59">
        <v>0</v>
      </c>
      <c r="DH239" s="59"/>
      <c r="DI239" s="102"/>
      <c r="DJ239" s="60"/>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102"/>
      <c r="ET239" s="60"/>
      <c r="EU239" s="59"/>
      <c r="EV239" s="59"/>
      <c r="EW239" s="59"/>
      <c r="EX239" s="59"/>
      <c r="EY239" s="59"/>
      <c r="EZ239" s="59"/>
      <c r="FA239" s="59"/>
      <c r="FB239" s="59"/>
      <c r="FC239" s="59"/>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102"/>
      <c r="GD239" s="60"/>
      <c r="GE239" s="59"/>
      <c r="GF239" s="59"/>
      <c r="GG239" s="59"/>
      <c r="GH239" s="59"/>
      <c r="GI239" s="59"/>
      <c r="GJ239" s="59"/>
      <c r="GK239" s="59"/>
      <c r="GL239" s="59"/>
      <c r="GM239" s="59"/>
      <c r="GN239" s="59"/>
      <c r="GO239" s="59"/>
      <c r="GP239" s="59"/>
      <c r="GQ239" s="59"/>
      <c r="GR239" s="59"/>
      <c r="GS239" s="59"/>
      <c r="GT239" s="59"/>
      <c r="GU239" s="59"/>
      <c r="GV239" s="59"/>
      <c r="GW239" s="59"/>
      <c r="GX239" s="59"/>
      <c r="GY239" s="59"/>
      <c r="GZ239" s="59"/>
      <c r="HA239" s="59"/>
      <c r="HB239" s="59"/>
      <c r="HC239" s="59"/>
      <c r="HD239" s="59"/>
      <c r="HE239" s="59"/>
      <c r="HF239" s="59"/>
      <c r="HG239" s="59"/>
      <c r="HH239" s="59"/>
      <c r="HI239" s="59"/>
      <c r="HJ239" s="59"/>
      <c r="HK239" s="59"/>
      <c r="HL239" s="59"/>
      <c r="HM239" s="102"/>
    </row>
    <row r="240" spans="2:221" ht="35.25" customHeight="1" x14ac:dyDescent="0.2">
      <c r="B240" s="135"/>
      <c r="C240" s="136"/>
      <c r="D240" s="136"/>
      <c r="E240" s="136"/>
      <c r="F240" s="136"/>
      <c r="G240" s="136"/>
      <c r="H240" s="136"/>
      <c r="I240" s="136"/>
      <c r="J240" s="136"/>
      <c r="K240" s="136"/>
      <c r="L240" s="136"/>
      <c r="M240" s="136"/>
      <c r="N240" s="136"/>
      <c r="O240" s="136"/>
      <c r="P240" s="136"/>
      <c r="Q240" s="136"/>
      <c r="R240" s="136"/>
      <c r="S240" s="136"/>
      <c r="T240" s="136"/>
      <c r="U240" s="137"/>
      <c r="V240" s="141"/>
      <c r="W240" s="142"/>
      <c r="X240" s="142"/>
      <c r="Y240" s="142"/>
      <c r="Z240" s="142"/>
      <c r="AA240" s="143"/>
      <c r="AB240" s="147"/>
      <c r="AC240" s="148"/>
      <c r="AD240" s="148"/>
      <c r="AE240" s="148"/>
      <c r="AF240" s="149"/>
      <c r="AG240" s="69" t="s">
        <v>24</v>
      </c>
      <c r="AH240" s="70"/>
      <c r="AI240" s="70"/>
      <c r="AJ240" s="70"/>
      <c r="AK240" s="70"/>
      <c r="AL240" s="71">
        <f t="shared" si="5"/>
        <v>1</v>
      </c>
      <c r="AM240" s="72"/>
      <c r="AN240" s="72"/>
      <c r="AO240" s="73"/>
      <c r="AP240" s="74"/>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102"/>
      <c r="BZ240" s="60">
        <v>0</v>
      </c>
      <c r="CA240" s="59"/>
      <c r="CB240" s="59"/>
      <c r="CC240" s="59">
        <v>0</v>
      </c>
      <c r="CD240" s="59"/>
      <c r="CE240" s="59"/>
      <c r="CF240" s="59">
        <v>0</v>
      </c>
      <c r="CG240" s="59"/>
      <c r="CH240" s="59"/>
      <c r="CI240" s="59">
        <v>0</v>
      </c>
      <c r="CJ240" s="59"/>
      <c r="CK240" s="59"/>
      <c r="CL240" s="59">
        <v>0</v>
      </c>
      <c r="CM240" s="59"/>
      <c r="CN240" s="59"/>
      <c r="CO240" s="59">
        <v>0</v>
      </c>
      <c r="CP240" s="59"/>
      <c r="CQ240" s="59"/>
      <c r="CR240" s="59">
        <v>0</v>
      </c>
      <c r="CS240" s="59"/>
      <c r="CT240" s="59"/>
      <c r="CU240" s="59">
        <v>0</v>
      </c>
      <c r="CV240" s="59"/>
      <c r="CW240" s="59"/>
      <c r="CX240" s="59">
        <v>1</v>
      </c>
      <c r="CY240" s="59"/>
      <c r="CZ240" s="59"/>
      <c r="DA240" s="59">
        <v>0</v>
      </c>
      <c r="DB240" s="59"/>
      <c r="DC240" s="59"/>
      <c r="DD240" s="59">
        <v>0</v>
      </c>
      <c r="DE240" s="59"/>
      <c r="DF240" s="59"/>
      <c r="DG240" s="59">
        <v>0</v>
      </c>
      <c r="DH240" s="59"/>
      <c r="DI240" s="102"/>
      <c r="DJ240" s="60"/>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102"/>
      <c r="ET240" s="60"/>
      <c r="EU240" s="59"/>
      <c r="EV240" s="59"/>
      <c r="EW240" s="59"/>
      <c r="EX240" s="59"/>
      <c r="EY240" s="59"/>
      <c r="EZ240" s="59"/>
      <c r="FA240" s="59"/>
      <c r="FB240" s="59"/>
      <c r="FC240" s="59"/>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102"/>
      <c r="GD240" s="60"/>
      <c r="GE240" s="59"/>
      <c r="GF240" s="59"/>
      <c r="GG240" s="59"/>
      <c r="GH240" s="59"/>
      <c r="GI240" s="59"/>
      <c r="GJ240" s="59"/>
      <c r="GK240" s="59"/>
      <c r="GL240" s="59"/>
      <c r="GM240" s="59"/>
      <c r="GN240" s="59"/>
      <c r="GO240" s="59"/>
      <c r="GP240" s="59"/>
      <c r="GQ240" s="59"/>
      <c r="GR240" s="59"/>
      <c r="GS240" s="59"/>
      <c r="GT240" s="59"/>
      <c r="GU240" s="59"/>
      <c r="GV240" s="59"/>
      <c r="GW240" s="59"/>
      <c r="GX240" s="59"/>
      <c r="GY240" s="59"/>
      <c r="GZ240" s="59"/>
      <c r="HA240" s="59"/>
      <c r="HB240" s="59"/>
      <c r="HC240" s="59"/>
      <c r="HD240" s="59"/>
      <c r="HE240" s="59"/>
      <c r="HF240" s="59"/>
      <c r="HG240" s="59"/>
      <c r="HH240" s="59"/>
      <c r="HI240" s="59"/>
      <c r="HJ240" s="59"/>
      <c r="HK240" s="59"/>
      <c r="HL240" s="59"/>
      <c r="HM240" s="102"/>
    </row>
    <row r="241" spans="2:221" ht="22.5" customHeight="1" x14ac:dyDescent="0.2">
      <c r="B241" s="161" t="s">
        <v>521</v>
      </c>
      <c r="C241" s="162"/>
      <c r="D241" s="162"/>
      <c r="E241" s="162"/>
      <c r="F241" s="162"/>
      <c r="G241" s="162"/>
      <c r="H241" s="162"/>
      <c r="I241" s="162"/>
      <c r="J241" s="162"/>
      <c r="K241" s="162"/>
      <c r="L241" s="162"/>
      <c r="M241" s="162"/>
      <c r="N241" s="162"/>
      <c r="O241" s="162"/>
      <c r="P241" s="162"/>
      <c r="Q241" s="162"/>
      <c r="R241" s="162"/>
      <c r="S241" s="162"/>
      <c r="T241" s="162"/>
      <c r="U241" s="163"/>
      <c r="V241" s="167" t="s">
        <v>563</v>
      </c>
      <c r="W241" s="168"/>
      <c r="X241" s="168"/>
      <c r="Y241" s="168"/>
      <c r="Z241" s="168"/>
      <c r="AA241" s="169"/>
      <c r="AB241" s="173">
        <v>4.6870000000000002E-2</v>
      </c>
      <c r="AC241" s="174"/>
      <c r="AD241" s="174"/>
      <c r="AE241" s="174"/>
      <c r="AF241" s="175"/>
      <c r="AG241" s="91" t="s">
        <v>23</v>
      </c>
      <c r="AH241" s="92"/>
      <c r="AI241" s="92"/>
      <c r="AJ241" s="92"/>
      <c r="AK241" s="92"/>
      <c r="AL241" s="93">
        <f t="shared" si="5"/>
        <v>19</v>
      </c>
      <c r="AM241" s="94"/>
      <c r="AN241" s="94"/>
      <c r="AO241" s="95"/>
      <c r="AP241" s="179"/>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v>19</v>
      </c>
      <c r="BX241" s="64"/>
      <c r="BY241" s="103"/>
      <c r="BZ241" s="61">
        <v>0</v>
      </c>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3"/>
      <c r="DJ241" s="180"/>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103"/>
      <c r="ET241" s="180"/>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c r="GC241" s="103"/>
      <c r="GD241" s="180"/>
      <c r="GE241" s="64"/>
      <c r="GF241" s="64"/>
      <c r="GG241" s="64"/>
      <c r="GH241" s="64"/>
      <c r="GI241" s="64"/>
      <c r="GJ241" s="64"/>
      <c r="GK241" s="64"/>
      <c r="GL241" s="64"/>
      <c r="GM241" s="64"/>
      <c r="GN241" s="64"/>
      <c r="GO241" s="64"/>
      <c r="GP241" s="64"/>
      <c r="GQ241" s="64"/>
      <c r="GR241" s="64"/>
      <c r="GS241" s="64"/>
      <c r="GT241" s="64"/>
      <c r="GU241" s="64"/>
      <c r="GV241" s="64"/>
      <c r="GW241" s="64"/>
      <c r="GX241" s="64"/>
      <c r="GY241" s="64"/>
      <c r="GZ241" s="64"/>
      <c r="HA241" s="64"/>
      <c r="HB241" s="64"/>
      <c r="HC241" s="64"/>
      <c r="HD241" s="64"/>
      <c r="HE241" s="64"/>
      <c r="HF241" s="64"/>
      <c r="HG241" s="64"/>
      <c r="HH241" s="64"/>
      <c r="HI241" s="64"/>
      <c r="HJ241" s="64"/>
      <c r="HK241" s="64"/>
      <c r="HL241" s="64"/>
      <c r="HM241" s="103"/>
    </row>
    <row r="242" spans="2:221" ht="22.5" customHeight="1" x14ac:dyDescent="0.2">
      <c r="B242" s="164"/>
      <c r="C242" s="165"/>
      <c r="D242" s="165"/>
      <c r="E242" s="165"/>
      <c r="F242" s="165"/>
      <c r="G242" s="165"/>
      <c r="H242" s="165"/>
      <c r="I242" s="165"/>
      <c r="J242" s="165"/>
      <c r="K242" s="165"/>
      <c r="L242" s="165"/>
      <c r="M242" s="165"/>
      <c r="N242" s="165"/>
      <c r="O242" s="165"/>
      <c r="P242" s="165"/>
      <c r="Q242" s="165"/>
      <c r="R242" s="165"/>
      <c r="S242" s="165"/>
      <c r="T242" s="165"/>
      <c r="U242" s="166"/>
      <c r="V242" s="170"/>
      <c r="W242" s="171"/>
      <c r="X242" s="171"/>
      <c r="Y242" s="171"/>
      <c r="Z242" s="171"/>
      <c r="AA242" s="172"/>
      <c r="AB242" s="176"/>
      <c r="AC242" s="177"/>
      <c r="AD242" s="177"/>
      <c r="AE242" s="177"/>
      <c r="AF242" s="178"/>
      <c r="AG242" s="91" t="s">
        <v>24</v>
      </c>
      <c r="AH242" s="92"/>
      <c r="AI242" s="92"/>
      <c r="AJ242" s="92"/>
      <c r="AK242" s="92"/>
      <c r="AL242" s="93">
        <f t="shared" si="5"/>
        <v>10</v>
      </c>
      <c r="AM242" s="94"/>
      <c r="AN242" s="94"/>
      <c r="AO242" s="95"/>
      <c r="AP242" s="96"/>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v>3</v>
      </c>
      <c r="BX242" s="64"/>
      <c r="BY242" s="103"/>
      <c r="BZ242" s="180">
        <v>2</v>
      </c>
      <c r="CA242" s="64"/>
      <c r="CB242" s="64"/>
      <c r="CC242" s="64">
        <v>0</v>
      </c>
      <c r="CD242" s="64"/>
      <c r="CE242" s="64"/>
      <c r="CF242" s="64">
        <v>0</v>
      </c>
      <c r="CG242" s="64"/>
      <c r="CH242" s="64"/>
      <c r="CI242" s="64">
        <v>0</v>
      </c>
      <c r="CJ242" s="64"/>
      <c r="CK242" s="64"/>
      <c r="CL242" s="64">
        <v>0</v>
      </c>
      <c r="CM242" s="64"/>
      <c r="CN242" s="64"/>
      <c r="CO242" s="64">
        <v>0</v>
      </c>
      <c r="CP242" s="64"/>
      <c r="CQ242" s="386"/>
      <c r="CR242" s="64">
        <v>0</v>
      </c>
      <c r="CS242" s="64"/>
      <c r="CT242" s="64"/>
      <c r="CU242" s="64">
        <v>0</v>
      </c>
      <c r="CV242" s="64"/>
      <c r="CW242" s="64"/>
      <c r="CX242" s="64">
        <v>1</v>
      </c>
      <c r="CY242" s="64"/>
      <c r="CZ242" s="64"/>
      <c r="DA242" s="64">
        <v>1</v>
      </c>
      <c r="DB242" s="64"/>
      <c r="DC242" s="64"/>
      <c r="DD242" s="64">
        <v>2</v>
      </c>
      <c r="DE242" s="64"/>
      <c r="DF242" s="64"/>
      <c r="DG242" s="64">
        <v>1</v>
      </c>
      <c r="DH242" s="64"/>
      <c r="DI242" s="64"/>
      <c r="DJ242" s="180"/>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103"/>
      <c r="ET242" s="180"/>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c r="GC242" s="103"/>
      <c r="GD242" s="180"/>
      <c r="GE242" s="64"/>
      <c r="GF242" s="64"/>
      <c r="GG242" s="64"/>
      <c r="GH242" s="64"/>
      <c r="GI242" s="64"/>
      <c r="GJ242" s="64"/>
      <c r="GK242" s="64"/>
      <c r="GL242" s="64"/>
      <c r="GM242" s="64"/>
      <c r="GN242" s="64"/>
      <c r="GO242" s="64"/>
      <c r="GP242" s="64"/>
      <c r="GQ242" s="64"/>
      <c r="GR242" s="64"/>
      <c r="GS242" s="64"/>
      <c r="GT242" s="64"/>
      <c r="GU242" s="64"/>
      <c r="GV242" s="64"/>
      <c r="GW242" s="64"/>
      <c r="GX242" s="64"/>
      <c r="GY242" s="64"/>
      <c r="GZ242" s="64"/>
      <c r="HA242" s="64"/>
      <c r="HB242" s="64"/>
      <c r="HC242" s="64"/>
      <c r="HD242" s="64"/>
      <c r="HE242" s="64"/>
      <c r="HF242" s="64"/>
      <c r="HG242" s="64"/>
      <c r="HH242" s="64"/>
      <c r="HI242" s="64"/>
      <c r="HJ242" s="64"/>
      <c r="HK242" s="64"/>
      <c r="HL242" s="64"/>
      <c r="HM242" s="103"/>
    </row>
    <row r="243" spans="2:221" ht="22.5" customHeight="1" x14ac:dyDescent="0.2">
      <c r="B243" s="185" t="s">
        <v>522</v>
      </c>
      <c r="C243" s="186"/>
      <c r="D243" s="186"/>
      <c r="E243" s="186"/>
      <c r="F243" s="186"/>
      <c r="G243" s="186"/>
      <c r="H243" s="186"/>
      <c r="I243" s="186"/>
      <c r="J243" s="186"/>
      <c r="K243" s="186"/>
      <c r="L243" s="186"/>
      <c r="M243" s="186"/>
      <c r="N243" s="186"/>
      <c r="O243" s="186"/>
      <c r="P243" s="186"/>
      <c r="Q243" s="186"/>
      <c r="R243" s="186"/>
      <c r="S243" s="186"/>
      <c r="T243" s="186"/>
      <c r="U243" s="187"/>
      <c r="V243" s="188" t="s">
        <v>564</v>
      </c>
      <c r="W243" s="189"/>
      <c r="X243" s="189"/>
      <c r="Y243" s="189"/>
      <c r="Z243" s="189"/>
      <c r="AA243" s="190"/>
      <c r="AB243" s="191">
        <v>1.9959999999999999E-2</v>
      </c>
      <c r="AC243" s="192"/>
      <c r="AD243" s="192"/>
      <c r="AE243" s="192"/>
      <c r="AF243" s="193"/>
      <c r="AG243" s="69" t="s">
        <v>23</v>
      </c>
      <c r="AH243" s="70"/>
      <c r="AI243" s="70"/>
      <c r="AJ243" s="70"/>
      <c r="AK243" s="70"/>
      <c r="AL243" s="71">
        <f t="shared" si="5"/>
        <v>9</v>
      </c>
      <c r="AM243" s="72"/>
      <c r="AN243" s="72"/>
      <c r="AO243" s="73"/>
      <c r="AP243" s="194"/>
      <c r="AQ243" s="59"/>
      <c r="AR243" s="59"/>
      <c r="AS243" s="59">
        <v>2</v>
      </c>
      <c r="AT243" s="59"/>
      <c r="AU243" s="59"/>
      <c r="AV243" s="59">
        <v>1</v>
      </c>
      <c r="AW243" s="59"/>
      <c r="AX243" s="59"/>
      <c r="AY243" s="59"/>
      <c r="AZ243" s="59"/>
      <c r="BA243" s="59"/>
      <c r="BB243" s="59"/>
      <c r="BC243" s="59"/>
      <c r="BD243" s="59"/>
      <c r="BE243" s="59"/>
      <c r="BF243" s="59"/>
      <c r="BG243" s="59"/>
      <c r="BH243" s="59">
        <v>1</v>
      </c>
      <c r="BI243" s="59"/>
      <c r="BJ243" s="59"/>
      <c r="BK243" s="59"/>
      <c r="BL243" s="59"/>
      <c r="BM243" s="59"/>
      <c r="BN243" s="59"/>
      <c r="BO243" s="59"/>
      <c r="BP243" s="59"/>
      <c r="BQ243" s="59"/>
      <c r="BR243" s="59"/>
      <c r="BS243" s="59"/>
      <c r="BT243" s="59">
        <v>1</v>
      </c>
      <c r="BU243" s="59"/>
      <c r="BV243" s="59"/>
      <c r="BW243" s="59"/>
      <c r="BX243" s="59"/>
      <c r="BY243" s="102"/>
      <c r="BZ243" s="60">
        <v>0</v>
      </c>
      <c r="CA243" s="59"/>
      <c r="CB243" s="59"/>
      <c r="CC243" s="59">
        <v>2</v>
      </c>
      <c r="CD243" s="59"/>
      <c r="CE243" s="59"/>
      <c r="CF243" s="59">
        <v>1</v>
      </c>
      <c r="CG243" s="59"/>
      <c r="CH243" s="59"/>
      <c r="CI243" s="59">
        <v>0</v>
      </c>
      <c r="CJ243" s="59"/>
      <c r="CK243" s="59"/>
      <c r="CL243" s="59">
        <v>0</v>
      </c>
      <c r="CM243" s="59"/>
      <c r="CN243" s="59"/>
      <c r="CO243" s="59">
        <v>0</v>
      </c>
      <c r="CP243" s="59"/>
      <c r="CQ243" s="59"/>
      <c r="CR243" s="59">
        <v>0</v>
      </c>
      <c r="CS243" s="59"/>
      <c r="CT243" s="59"/>
      <c r="CU243" s="59">
        <v>0</v>
      </c>
      <c r="CV243" s="59"/>
      <c r="CW243" s="59"/>
      <c r="CX243" s="59">
        <v>0</v>
      </c>
      <c r="CY243" s="59"/>
      <c r="CZ243" s="59"/>
      <c r="DA243" s="59">
        <v>0</v>
      </c>
      <c r="DB243" s="59"/>
      <c r="DC243" s="59"/>
      <c r="DD243" s="59">
        <v>1</v>
      </c>
      <c r="DE243" s="59"/>
      <c r="DF243" s="59"/>
      <c r="DG243" s="59">
        <v>0</v>
      </c>
      <c r="DH243" s="59"/>
      <c r="DI243" s="102"/>
      <c r="DJ243" s="60"/>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102"/>
      <c r="ET243" s="60"/>
      <c r="EU243" s="59"/>
      <c r="EV243" s="59"/>
      <c r="EW243" s="59"/>
      <c r="EX243" s="59"/>
      <c r="EY243" s="59"/>
      <c r="EZ243" s="59"/>
      <c r="FA243" s="59"/>
      <c r="FB243" s="59"/>
      <c r="FC243" s="59"/>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102"/>
      <c r="GD243" s="60"/>
      <c r="GE243" s="59"/>
      <c r="GF243" s="59"/>
      <c r="GG243" s="59"/>
      <c r="GH243" s="59"/>
      <c r="GI243" s="59"/>
      <c r="GJ243" s="59"/>
      <c r="GK243" s="59"/>
      <c r="GL243" s="59"/>
      <c r="GM243" s="59"/>
      <c r="GN243" s="59"/>
      <c r="GO243" s="59"/>
      <c r="GP243" s="59"/>
      <c r="GQ243" s="59"/>
      <c r="GR243" s="59"/>
      <c r="GS243" s="59"/>
      <c r="GT243" s="59"/>
      <c r="GU243" s="59"/>
      <c r="GV243" s="59"/>
      <c r="GW243" s="59"/>
      <c r="GX243" s="59"/>
      <c r="GY243" s="59"/>
      <c r="GZ243" s="59"/>
      <c r="HA243" s="59"/>
      <c r="HB243" s="59"/>
      <c r="HC243" s="59"/>
      <c r="HD243" s="59"/>
      <c r="HE243" s="59"/>
      <c r="HF243" s="59"/>
      <c r="HG243" s="59"/>
      <c r="HH243" s="59"/>
      <c r="HI243" s="59"/>
      <c r="HJ243" s="59"/>
      <c r="HK243" s="59"/>
      <c r="HL243" s="59"/>
      <c r="HM243" s="102"/>
    </row>
    <row r="244" spans="2:221" ht="22.5" customHeight="1" x14ac:dyDescent="0.2">
      <c r="B244" s="135"/>
      <c r="C244" s="136"/>
      <c r="D244" s="136"/>
      <c r="E244" s="136"/>
      <c r="F244" s="136"/>
      <c r="G244" s="136"/>
      <c r="H244" s="136"/>
      <c r="I244" s="136"/>
      <c r="J244" s="136"/>
      <c r="K244" s="136"/>
      <c r="L244" s="136"/>
      <c r="M244" s="136"/>
      <c r="N244" s="136"/>
      <c r="O244" s="136"/>
      <c r="P244" s="136"/>
      <c r="Q244" s="136"/>
      <c r="R244" s="136"/>
      <c r="S244" s="136"/>
      <c r="T244" s="136"/>
      <c r="U244" s="137"/>
      <c r="V244" s="141"/>
      <c r="W244" s="142"/>
      <c r="X244" s="142"/>
      <c r="Y244" s="142"/>
      <c r="Z244" s="142"/>
      <c r="AA244" s="143"/>
      <c r="AB244" s="147"/>
      <c r="AC244" s="148"/>
      <c r="AD244" s="148"/>
      <c r="AE244" s="148"/>
      <c r="AF244" s="149"/>
      <c r="AG244" s="69" t="s">
        <v>24</v>
      </c>
      <c r="AH244" s="70"/>
      <c r="AI244" s="70"/>
      <c r="AJ244" s="70"/>
      <c r="AK244" s="70"/>
      <c r="AL244" s="71">
        <f t="shared" si="5"/>
        <v>10</v>
      </c>
      <c r="AM244" s="72"/>
      <c r="AN244" s="72"/>
      <c r="AO244" s="73"/>
      <c r="AP244" s="74"/>
      <c r="AQ244" s="59"/>
      <c r="AR244" s="59"/>
      <c r="AS244" s="59">
        <v>2</v>
      </c>
      <c r="AT244" s="59"/>
      <c r="AU244" s="59"/>
      <c r="AV244" s="59">
        <v>1</v>
      </c>
      <c r="AW244" s="59"/>
      <c r="AX244" s="59"/>
      <c r="AY244" s="59"/>
      <c r="AZ244" s="59"/>
      <c r="BA244" s="59"/>
      <c r="BB244" s="59"/>
      <c r="BC244" s="59"/>
      <c r="BD244" s="59"/>
      <c r="BE244" s="59"/>
      <c r="BF244" s="59"/>
      <c r="BG244" s="59"/>
      <c r="BH244" s="59">
        <v>1</v>
      </c>
      <c r="BI244" s="59"/>
      <c r="BJ244" s="59"/>
      <c r="BK244" s="59"/>
      <c r="BL244" s="59"/>
      <c r="BM244" s="59"/>
      <c r="BN244" s="59"/>
      <c r="BO244" s="59"/>
      <c r="BP244" s="59"/>
      <c r="BQ244" s="59"/>
      <c r="BR244" s="59"/>
      <c r="BS244" s="59"/>
      <c r="BT244" s="59">
        <v>1</v>
      </c>
      <c r="BU244" s="59"/>
      <c r="BV244" s="59"/>
      <c r="BW244" s="59"/>
      <c r="BX244" s="59"/>
      <c r="BY244" s="102"/>
      <c r="BZ244" s="60">
        <v>0</v>
      </c>
      <c r="CA244" s="59"/>
      <c r="CB244" s="59"/>
      <c r="CC244" s="59">
        <v>2</v>
      </c>
      <c r="CD244" s="59"/>
      <c r="CE244" s="59"/>
      <c r="CF244" s="59">
        <v>1</v>
      </c>
      <c r="CG244" s="59"/>
      <c r="CH244" s="59"/>
      <c r="CI244" s="59">
        <v>0</v>
      </c>
      <c r="CJ244" s="59"/>
      <c r="CK244" s="59"/>
      <c r="CL244" s="59">
        <v>0</v>
      </c>
      <c r="CM244" s="59"/>
      <c r="CN244" s="59"/>
      <c r="CO244" s="59">
        <v>0</v>
      </c>
      <c r="CP244" s="59"/>
      <c r="CQ244" s="59"/>
      <c r="CR244" s="59">
        <v>0</v>
      </c>
      <c r="CS244" s="59"/>
      <c r="CT244" s="59"/>
      <c r="CU244" s="59">
        <v>0</v>
      </c>
      <c r="CV244" s="59"/>
      <c r="CW244" s="59"/>
      <c r="CX244" s="59">
        <v>0</v>
      </c>
      <c r="CY244" s="59"/>
      <c r="CZ244" s="59"/>
      <c r="DA244" s="59">
        <v>1</v>
      </c>
      <c r="DB244" s="59"/>
      <c r="DC244" s="59"/>
      <c r="DD244" s="59">
        <v>1</v>
      </c>
      <c r="DE244" s="59"/>
      <c r="DF244" s="59"/>
      <c r="DG244" s="59">
        <v>0</v>
      </c>
      <c r="DH244" s="59"/>
      <c r="DI244" s="102"/>
      <c r="DJ244" s="60"/>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102"/>
      <c r="ET244" s="60"/>
      <c r="EU244" s="59"/>
      <c r="EV244" s="59"/>
      <c r="EW244" s="59"/>
      <c r="EX244" s="59"/>
      <c r="EY244" s="59"/>
      <c r="EZ244" s="59"/>
      <c r="FA244" s="59"/>
      <c r="FB244" s="59"/>
      <c r="FC244" s="59"/>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102"/>
      <c r="GD244" s="60"/>
      <c r="GE244" s="59"/>
      <c r="GF244" s="59"/>
      <c r="GG244" s="59"/>
      <c r="GH244" s="59"/>
      <c r="GI244" s="59"/>
      <c r="GJ244" s="59"/>
      <c r="GK244" s="59"/>
      <c r="GL244" s="59"/>
      <c r="GM244" s="59"/>
      <c r="GN244" s="59"/>
      <c r="GO244" s="59"/>
      <c r="GP244" s="59"/>
      <c r="GQ244" s="59"/>
      <c r="GR244" s="59"/>
      <c r="GS244" s="59"/>
      <c r="GT244" s="59"/>
      <c r="GU244" s="59"/>
      <c r="GV244" s="59"/>
      <c r="GW244" s="59"/>
      <c r="GX244" s="59"/>
      <c r="GY244" s="59"/>
      <c r="GZ244" s="59"/>
      <c r="HA244" s="59"/>
      <c r="HB244" s="59"/>
      <c r="HC244" s="59"/>
      <c r="HD244" s="59"/>
      <c r="HE244" s="59"/>
      <c r="HF244" s="59"/>
      <c r="HG244" s="59"/>
      <c r="HH244" s="59"/>
      <c r="HI244" s="59"/>
      <c r="HJ244" s="59"/>
      <c r="HK244" s="59"/>
      <c r="HL244" s="59"/>
      <c r="HM244" s="102"/>
    </row>
    <row r="245" spans="2:221" ht="22.5" customHeight="1" x14ac:dyDescent="0.2">
      <c r="B245" s="161" t="s">
        <v>523</v>
      </c>
      <c r="C245" s="162"/>
      <c r="D245" s="162"/>
      <c r="E245" s="162"/>
      <c r="F245" s="162"/>
      <c r="G245" s="162"/>
      <c r="H245" s="162"/>
      <c r="I245" s="162"/>
      <c r="J245" s="162"/>
      <c r="K245" s="162"/>
      <c r="L245" s="162"/>
      <c r="M245" s="162"/>
      <c r="N245" s="162"/>
      <c r="O245" s="162"/>
      <c r="P245" s="162"/>
      <c r="Q245" s="162"/>
      <c r="R245" s="162"/>
      <c r="S245" s="162"/>
      <c r="T245" s="162"/>
      <c r="U245" s="163"/>
      <c r="V245" s="167" t="s">
        <v>565</v>
      </c>
      <c r="W245" s="168"/>
      <c r="X245" s="168"/>
      <c r="Y245" s="168"/>
      <c r="Z245" s="168"/>
      <c r="AA245" s="169"/>
      <c r="AB245" s="173">
        <v>9.1000000000000004E-3</v>
      </c>
      <c r="AC245" s="174"/>
      <c r="AD245" s="174"/>
      <c r="AE245" s="174"/>
      <c r="AF245" s="175"/>
      <c r="AG245" s="91" t="s">
        <v>23</v>
      </c>
      <c r="AH245" s="92"/>
      <c r="AI245" s="92"/>
      <c r="AJ245" s="92"/>
      <c r="AK245" s="92"/>
      <c r="AL245" s="93">
        <f t="shared" si="5"/>
        <v>7</v>
      </c>
      <c r="AM245" s="94"/>
      <c r="AN245" s="94"/>
      <c r="AO245" s="95"/>
      <c r="AP245" s="179">
        <v>1</v>
      </c>
      <c r="AQ245" s="64"/>
      <c r="AR245" s="64"/>
      <c r="AS245" s="64"/>
      <c r="AT245" s="64"/>
      <c r="AU245" s="64"/>
      <c r="AV245" s="64"/>
      <c r="AW245" s="64"/>
      <c r="AX245" s="64"/>
      <c r="AY245" s="64">
        <v>1</v>
      </c>
      <c r="AZ245" s="64"/>
      <c r="BA245" s="64"/>
      <c r="BB245" s="64"/>
      <c r="BC245" s="64"/>
      <c r="BD245" s="64"/>
      <c r="BE245" s="64"/>
      <c r="BF245" s="64"/>
      <c r="BG245" s="64"/>
      <c r="BH245" s="64">
        <v>1</v>
      </c>
      <c r="BI245" s="64"/>
      <c r="BJ245" s="64"/>
      <c r="BK245" s="64"/>
      <c r="BL245" s="64"/>
      <c r="BM245" s="64"/>
      <c r="BN245" s="64"/>
      <c r="BO245" s="64"/>
      <c r="BP245" s="64"/>
      <c r="BQ245" s="64"/>
      <c r="BR245" s="64"/>
      <c r="BS245" s="64"/>
      <c r="BT245" s="64"/>
      <c r="BU245" s="64"/>
      <c r="BV245" s="64"/>
      <c r="BW245" s="64">
        <v>1</v>
      </c>
      <c r="BX245" s="64"/>
      <c r="BY245" s="103"/>
      <c r="BZ245" s="180">
        <v>1</v>
      </c>
      <c r="CA245" s="64"/>
      <c r="CB245" s="64"/>
      <c r="CC245" s="64">
        <v>0</v>
      </c>
      <c r="CD245" s="64"/>
      <c r="CE245" s="64"/>
      <c r="CF245" s="64">
        <v>0</v>
      </c>
      <c r="CG245" s="64"/>
      <c r="CH245" s="64"/>
      <c r="CI245" s="64">
        <v>1</v>
      </c>
      <c r="CJ245" s="64"/>
      <c r="CK245" s="64"/>
      <c r="CL245" s="64">
        <v>0</v>
      </c>
      <c r="CM245" s="64"/>
      <c r="CN245" s="64"/>
      <c r="CO245" s="64">
        <v>0</v>
      </c>
      <c r="CP245" s="64"/>
      <c r="CQ245" s="64"/>
      <c r="CR245" s="64">
        <v>0</v>
      </c>
      <c r="CS245" s="64"/>
      <c r="CT245" s="64"/>
      <c r="CU245" s="64">
        <v>0</v>
      </c>
      <c r="CV245" s="64"/>
      <c r="CW245" s="64"/>
      <c r="CX245" s="64">
        <v>0</v>
      </c>
      <c r="CY245" s="64"/>
      <c r="CZ245" s="64"/>
      <c r="DA245" s="64">
        <v>0</v>
      </c>
      <c r="DB245" s="64"/>
      <c r="DC245" s="64"/>
      <c r="DD245" s="64">
        <v>0</v>
      </c>
      <c r="DE245" s="64"/>
      <c r="DF245" s="64"/>
      <c r="DG245" s="64">
        <v>1</v>
      </c>
      <c r="DH245" s="64"/>
      <c r="DI245" s="103"/>
      <c r="DJ245" s="180"/>
      <c r="DK245" s="64"/>
      <c r="DL245" s="64"/>
      <c r="DM245" s="64"/>
      <c r="DN245" s="64"/>
      <c r="DO245" s="64"/>
      <c r="DP245" s="64"/>
      <c r="DQ245" s="64"/>
      <c r="DR245" s="64"/>
      <c r="DS245" s="64"/>
      <c r="DT245" s="64"/>
      <c r="DU245" s="64"/>
      <c r="DV245" s="64"/>
      <c r="DW245" s="64"/>
      <c r="DX245" s="64"/>
      <c r="DY245" s="64"/>
      <c r="DZ245" s="64"/>
      <c r="EA245" s="64"/>
      <c r="EB245" s="64"/>
      <c r="EC245" s="64"/>
      <c r="ED245" s="64"/>
      <c r="EE245" s="64"/>
      <c r="EF245" s="64"/>
      <c r="EG245" s="64"/>
      <c r="EH245" s="64"/>
      <c r="EI245" s="64"/>
      <c r="EJ245" s="64"/>
      <c r="EK245" s="64"/>
      <c r="EL245" s="64"/>
      <c r="EM245" s="64"/>
      <c r="EN245" s="64"/>
      <c r="EO245" s="64"/>
      <c r="EP245" s="64"/>
      <c r="EQ245" s="64"/>
      <c r="ER245" s="64"/>
      <c r="ES245" s="103"/>
      <c r="ET245" s="180"/>
      <c r="EU245" s="64"/>
      <c r="EV245" s="64"/>
      <c r="EW245" s="64"/>
      <c r="EX245" s="64"/>
      <c r="EY245" s="64"/>
      <c r="EZ245" s="64"/>
      <c r="FA245" s="64"/>
      <c r="FB245" s="64"/>
      <c r="FC245" s="64"/>
      <c r="FD245" s="64"/>
      <c r="FE245" s="64"/>
      <c r="FF245" s="64"/>
      <c r="FG245" s="64"/>
      <c r="FH245" s="64"/>
      <c r="FI245" s="64"/>
      <c r="FJ245" s="64"/>
      <c r="FK245" s="64"/>
      <c r="FL245" s="64"/>
      <c r="FM245" s="64"/>
      <c r="FN245" s="64"/>
      <c r="FO245" s="64"/>
      <c r="FP245" s="64"/>
      <c r="FQ245" s="64"/>
      <c r="FR245" s="64"/>
      <c r="FS245" s="64"/>
      <c r="FT245" s="64"/>
      <c r="FU245" s="64"/>
      <c r="FV245" s="64"/>
      <c r="FW245" s="64"/>
      <c r="FX245" s="64"/>
      <c r="FY245" s="64"/>
      <c r="FZ245" s="64"/>
      <c r="GA245" s="64"/>
      <c r="GB245" s="64"/>
      <c r="GC245" s="103"/>
      <c r="GD245" s="180"/>
      <c r="GE245" s="64"/>
      <c r="GF245" s="64"/>
      <c r="GG245" s="64"/>
      <c r="GH245" s="64"/>
      <c r="GI245" s="64"/>
      <c r="GJ245" s="64"/>
      <c r="GK245" s="64"/>
      <c r="GL245" s="64"/>
      <c r="GM245" s="64"/>
      <c r="GN245" s="64"/>
      <c r="GO245" s="64"/>
      <c r="GP245" s="64"/>
      <c r="GQ245" s="64"/>
      <c r="GR245" s="64"/>
      <c r="GS245" s="64"/>
      <c r="GT245" s="64"/>
      <c r="GU245" s="64"/>
      <c r="GV245" s="64"/>
      <c r="GW245" s="64"/>
      <c r="GX245" s="64"/>
      <c r="GY245" s="64"/>
      <c r="GZ245" s="64"/>
      <c r="HA245" s="64"/>
      <c r="HB245" s="64"/>
      <c r="HC245" s="64"/>
      <c r="HD245" s="64"/>
      <c r="HE245" s="64"/>
      <c r="HF245" s="64"/>
      <c r="HG245" s="64"/>
      <c r="HH245" s="64"/>
      <c r="HI245" s="64"/>
      <c r="HJ245" s="64"/>
      <c r="HK245" s="64"/>
      <c r="HL245" s="64"/>
      <c r="HM245" s="103"/>
    </row>
    <row r="246" spans="2:221" ht="22.5" customHeight="1" x14ac:dyDescent="0.2">
      <c r="B246" s="164"/>
      <c r="C246" s="165"/>
      <c r="D246" s="165"/>
      <c r="E246" s="165"/>
      <c r="F246" s="165"/>
      <c r="G246" s="165"/>
      <c r="H246" s="165"/>
      <c r="I246" s="165"/>
      <c r="J246" s="165"/>
      <c r="K246" s="165"/>
      <c r="L246" s="165"/>
      <c r="M246" s="165"/>
      <c r="N246" s="165"/>
      <c r="O246" s="165"/>
      <c r="P246" s="165"/>
      <c r="Q246" s="165"/>
      <c r="R246" s="165"/>
      <c r="S246" s="165"/>
      <c r="T246" s="165"/>
      <c r="U246" s="166"/>
      <c r="V246" s="170"/>
      <c r="W246" s="171"/>
      <c r="X246" s="171"/>
      <c r="Y246" s="171"/>
      <c r="Z246" s="171"/>
      <c r="AA246" s="172"/>
      <c r="AB246" s="176"/>
      <c r="AC246" s="177"/>
      <c r="AD246" s="177"/>
      <c r="AE246" s="177"/>
      <c r="AF246" s="178"/>
      <c r="AG246" s="91" t="s">
        <v>24</v>
      </c>
      <c r="AH246" s="92"/>
      <c r="AI246" s="92"/>
      <c r="AJ246" s="92"/>
      <c r="AK246" s="92"/>
      <c r="AL246" s="93">
        <f t="shared" si="5"/>
        <v>7</v>
      </c>
      <c r="AM246" s="94"/>
      <c r="AN246" s="94"/>
      <c r="AO246" s="95"/>
      <c r="AP246" s="96"/>
      <c r="AQ246" s="64"/>
      <c r="AR246" s="64"/>
      <c r="AS246" s="64"/>
      <c r="AT246" s="64"/>
      <c r="AU246" s="64"/>
      <c r="AV246" s="64">
        <v>1</v>
      </c>
      <c r="AW246" s="64"/>
      <c r="AX246" s="64"/>
      <c r="AY246" s="64">
        <v>1</v>
      </c>
      <c r="AZ246" s="64"/>
      <c r="BA246" s="64"/>
      <c r="BB246" s="64"/>
      <c r="BC246" s="64"/>
      <c r="BD246" s="64"/>
      <c r="BE246" s="64"/>
      <c r="BF246" s="64"/>
      <c r="BG246" s="64"/>
      <c r="BH246" s="64">
        <v>1</v>
      </c>
      <c r="BI246" s="64"/>
      <c r="BJ246" s="64"/>
      <c r="BK246" s="64"/>
      <c r="BL246" s="64"/>
      <c r="BM246" s="64"/>
      <c r="BN246" s="64"/>
      <c r="BO246" s="64"/>
      <c r="BP246" s="64"/>
      <c r="BQ246" s="64"/>
      <c r="BR246" s="64"/>
      <c r="BS246" s="64"/>
      <c r="BT246" s="64"/>
      <c r="BU246" s="64"/>
      <c r="BV246" s="64"/>
      <c r="BW246" s="64"/>
      <c r="BX246" s="64"/>
      <c r="BY246" s="103"/>
      <c r="BZ246" s="180">
        <v>1</v>
      </c>
      <c r="CA246" s="64"/>
      <c r="CB246" s="64"/>
      <c r="CC246" s="64">
        <v>0</v>
      </c>
      <c r="CD246" s="64"/>
      <c r="CE246" s="64"/>
      <c r="CF246" s="64">
        <v>0</v>
      </c>
      <c r="CG246" s="64"/>
      <c r="CH246" s="64"/>
      <c r="CI246" s="64">
        <v>1</v>
      </c>
      <c r="CJ246" s="64"/>
      <c r="CK246" s="64"/>
      <c r="CL246" s="64">
        <v>0</v>
      </c>
      <c r="CM246" s="64"/>
      <c r="CN246" s="64"/>
      <c r="CO246" s="64">
        <v>0</v>
      </c>
      <c r="CP246" s="64"/>
      <c r="CQ246" s="64"/>
      <c r="CR246" s="64">
        <v>0</v>
      </c>
      <c r="CS246" s="64"/>
      <c r="CT246" s="64"/>
      <c r="CU246" s="64">
        <v>1</v>
      </c>
      <c r="CV246" s="64"/>
      <c r="CW246" s="64"/>
      <c r="CX246" s="64">
        <v>0</v>
      </c>
      <c r="CY246" s="64"/>
      <c r="CZ246" s="64"/>
      <c r="DA246" s="64">
        <v>0</v>
      </c>
      <c r="DB246" s="64"/>
      <c r="DC246" s="64"/>
      <c r="DD246" s="64">
        <v>0</v>
      </c>
      <c r="DE246" s="64"/>
      <c r="DF246" s="64"/>
      <c r="DG246" s="64">
        <v>1</v>
      </c>
      <c r="DH246" s="64"/>
      <c r="DI246" s="103"/>
      <c r="DJ246" s="180"/>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103"/>
      <c r="ET246" s="180"/>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103"/>
      <c r="GD246" s="180"/>
      <c r="GE246" s="64"/>
      <c r="GF246" s="64"/>
      <c r="GG246" s="64"/>
      <c r="GH246" s="64"/>
      <c r="GI246" s="64"/>
      <c r="GJ246" s="64"/>
      <c r="GK246" s="64"/>
      <c r="GL246" s="64"/>
      <c r="GM246" s="64"/>
      <c r="GN246" s="64"/>
      <c r="GO246" s="64"/>
      <c r="GP246" s="64"/>
      <c r="GQ246" s="64"/>
      <c r="GR246" s="64"/>
      <c r="GS246" s="64"/>
      <c r="GT246" s="64"/>
      <c r="GU246" s="64"/>
      <c r="GV246" s="64"/>
      <c r="GW246" s="64"/>
      <c r="GX246" s="64"/>
      <c r="GY246" s="64"/>
      <c r="GZ246" s="64"/>
      <c r="HA246" s="64"/>
      <c r="HB246" s="64"/>
      <c r="HC246" s="64"/>
      <c r="HD246" s="64"/>
      <c r="HE246" s="64"/>
      <c r="HF246" s="64"/>
      <c r="HG246" s="64"/>
      <c r="HH246" s="64"/>
      <c r="HI246" s="64"/>
      <c r="HJ246" s="64"/>
      <c r="HK246" s="64"/>
      <c r="HL246" s="64"/>
      <c r="HM246" s="103"/>
    </row>
    <row r="247" spans="2:221" ht="18" customHeight="1" x14ac:dyDescent="0.2">
      <c r="B247" s="185" t="s">
        <v>524</v>
      </c>
      <c r="C247" s="186"/>
      <c r="D247" s="186"/>
      <c r="E247" s="186"/>
      <c r="F247" s="186"/>
      <c r="G247" s="186"/>
      <c r="H247" s="186"/>
      <c r="I247" s="186"/>
      <c r="J247" s="186"/>
      <c r="K247" s="186"/>
      <c r="L247" s="186"/>
      <c r="M247" s="186"/>
      <c r="N247" s="186"/>
      <c r="O247" s="186"/>
      <c r="P247" s="186"/>
      <c r="Q247" s="186"/>
      <c r="R247" s="186"/>
      <c r="S247" s="186"/>
      <c r="T247" s="186"/>
      <c r="U247" s="187"/>
      <c r="V247" s="188" t="s">
        <v>566</v>
      </c>
      <c r="W247" s="189"/>
      <c r="X247" s="189"/>
      <c r="Y247" s="189"/>
      <c r="Z247" s="189"/>
      <c r="AA247" s="190"/>
      <c r="AB247" s="191">
        <v>2.2699999999999999E-3</v>
      </c>
      <c r="AC247" s="192"/>
      <c r="AD247" s="192"/>
      <c r="AE247" s="192"/>
      <c r="AF247" s="193"/>
      <c r="AG247" s="69" t="s">
        <v>23</v>
      </c>
      <c r="AH247" s="70"/>
      <c r="AI247" s="70"/>
      <c r="AJ247" s="70"/>
      <c r="AK247" s="70"/>
      <c r="AL247" s="71">
        <f t="shared" si="5"/>
        <v>2</v>
      </c>
      <c r="AM247" s="72"/>
      <c r="AN247" s="72"/>
      <c r="AO247" s="73"/>
      <c r="AP247" s="194"/>
      <c r="AQ247" s="59"/>
      <c r="AR247" s="59"/>
      <c r="AS247" s="59"/>
      <c r="AT247" s="59"/>
      <c r="AU247" s="59"/>
      <c r="AV247" s="59">
        <v>1</v>
      </c>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102"/>
      <c r="BZ247" s="60">
        <v>0</v>
      </c>
      <c r="CA247" s="59"/>
      <c r="CB247" s="59"/>
      <c r="CC247" s="59">
        <v>0</v>
      </c>
      <c r="CD247" s="59"/>
      <c r="CE247" s="59"/>
      <c r="CF247" s="59">
        <v>1</v>
      </c>
      <c r="CG247" s="59"/>
      <c r="CH247" s="59"/>
      <c r="CI247" s="59">
        <v>0</v>
      </c>
      <c r="CJ247" s="59"/>
      <c r="CK247" s="59"/>
      <c r="CL247" s="59">
        <v>0</v>
      </c>
      <c r="CM247" s="59"/>
      <c r="CN247" s="59"/>
      <c r="CO247" s="59">
        <v>0</v>
      </c>
      <c r="CP247" s="59"/>
      <c r="CQ247" s="59"/>
      <c r="CR247" s="59">
        <v>0</v>
      </c>
      <c r="CS247" s="59"/>
      <c r="CT247" s="59"/>
      <c r="CU247" s="59">
        <v>0</v>
      </c>
      <c r="CV247" s="59"/>
      <c r="CW247" s="59"/>
      <c r="CX247" s="59">
        <v>0</v>
      </c>
      <c r="CY247" s="59"/>
      <c r="CZ247" s="59"/>
      <c r="DA247" s="59">
        <v>0</v>
      </c>
      <c r="DB247" s="59"/>
      <c r="DC247" s="59"/>
      <c r="DD247" s="59">
        <v>0</v>
      </c>
      <c r="DE247" s="59"/>
      <c r="DF247" s="59"/>
      <c r="DG247" s="59">
        <v>0</v>
      </c>
      <c r="DH247" s="59"/>
      <c r="DI247" s="102"/>
      <c r="DJ247" s="60"/>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102"/>
      <c r="ET247" s="60"/>
      <c r="EU247" s="59"/>
      <c r="EV247" s="59"/>
      <c r="EW247" s="59"/>
      <c r="EX247" s="59"/>
      <c r="EY247" s="59"/>
      <c r="EZ247" s="59"/>
      <c r="FA247" s="59"/>
      <c r="FB247" s="59"/>
      <c r="FC247" s="59"/>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102"/>
      <c r="GD247" s="60"/>
      <c r="GE247" s="59"/>
      <c r="GF247" s="59"/>
      <c r="GG247" s="59"/>
      <c r="GH247" s="59"/>
      <c r="GI247" s="59"/>
      <c r="GJ247" s="59"/>
      <c r="GK247" s="59"/>
      <c r="GL247" s="59"/>
      <c r="GM247" s="59"/>
      <c r="GN247" s="59"/>
      <c r="GO247" s="59"/>
      <c r="GP247" s="59"/>
      <c r="GQ247" s="59"/>
      <c r="GR247" s="59"/>
      <c r="GS247" s="59"/>
      <c r="GT247" s="59"/>
      <c r="GU247" s="59"/>
      <c r="GV247" s="59"/>
      <c r="GW247" s="59"/>
      <c r="GX247" s="59"/>
      <c r="GY247" s="59"/>
      <c r="GZ247" s="59"/>
      <c r="HA247" s="59"/>
      <c r="HB247" s="59"/>
      <c r="HC247" s="59"/>
      <c r="HD247" s="59"/>
      <c r="HE247" s="59"/>
      <c r="HF247" s="59"/>
      <c r="HG247" s="59"/>
      <c r="HH247" s="59"/>
      <c r="HI247" s="59"/>
      <c r="HJ247" s="59"/>
      <c r="HK247" s="59"/>
      <c r="HL247" s="59"/>
      <c r="HM247" s="102"/>
    </row>
    <row r="248" spans="2:221" ht="18" customHeight="1" x14ac:dyDescent="0.2">
      <c r="B248" s="135"/>
      <c r="C248" s="136"/>
      <c r="D248" s="136"/>
      <c r="E248" s="136"/>
      <c r="F248" s="136"/>
      <c r="G248" s="136"/>
      <c r="H248" s="136"/>
      <c r="I248" s="136"/>
      <c r="J248" s="136"/>
      <c r="K248" s="136"/>
      <c r="L248" s="136"/>
      <c r="M248" s="136"/>
      <c r="N248" s="136"/>
      <c r="O248" s="136"/>
      <c r="P248" s="136"/>
      <c r="Q248" s="136"/>
      <c r="R248" s="136"/>
      <c r="S248" s="136"/>
      <c r="T248" s="136"/>
      <c r="U248" s="137"/>
      <c r="V248" s="141"/>
      <c r="W248" s="142"/>
      <c r="X248" s="142"/>
      <c r="Y248" s="142"/>
      <c r="Z248" s="142"/>
      <c r="AA248" s="143"/>
      <c r="AB248" s="147"/>
      <c r="AC248" s="148"/>
      <c r="AD248" s="148"/>
      <c r="AE248" s="148"/>
      <c r="AF248" s="149"/>
      <c r="AG248" s="69" t="s">
        <v>24</v>
      </c>
      <c r="AH248" s="70"/>
      <c r="AI248" s="70"/>
      <c r="AJ248" s="70"/>
      <c r="AK248" s="70"/>
      <c r="AL248" s="71">
        <f t="shared" si="5"/>
        <v>2</v>
      </c>
      <c r="AM248" s="72"/>
      <c r="AN248" s="72"/>
      <c r="AO248" s="73"/>
      <c r="AP248" s="74"/>
      <c r="AQ248" s="59"/>
      <c r="AR248" s="59"/>
      <c r="AS248" s="59"/>
      <c r="AT248" s="59"/>
      <c r="AU248" s="59"/>
      <c r="AV248" s="59">
        <v>1</v>
      </c>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102"/>
      <c r="BZ248" s="60">
        <v>0</v>
      </c>
      <c r="CA248" s="59"/>
      <c r="CB248" s="59"/>
      <c r="CC248" s="59">
        <v>0</v>
      </c>
      <c r="CD248" s="59"/>
      <c r="CE248" s="59"/>
      <c r="CF248" s="59">
        <v>1</v>
      </c>
      <c r="CG248" s="59"/>
      <c r="CH248" s="59"/>
      <c r="CI248" s="59">
        <v>0</v>
      </c>
      <c r="CJ248" s="59"/>
      <c r="CK248" s="59"/>
      <c r="CL248" s="59">
        <v>0</v>
      </c>
      <c r="CM248" s="59"/>
      <c r="CN248" s="59"/>
      <c r="CO248" s="59">
        <v>0</v>
      </c>
      <c r="CP248" s="59"/>
      <c r="CQ248" s="59"/>
      <c r="CR248" s="59">
        <v>0</v>
      </c>
      <c r="CS248" s="59"/>
      <c r="CT248" s="59"/>
      <c r="CU248" s="59">
        <v>0</v>
      </c>
      <c r="CV248" s="59"/>
      <c r="CW248" s="59"/>
      <c r="CX248" s="59">
        <v>0</v>
      </c>
      <c r="CY248" s="59"/>
      <c r="CZ248" s="59"/>
      <c r="DA248" s="59">
        <v>0</v>
      </c>
      <c r="DB248" s="59"/>
      <c r="DC248" s="59"/>
      <c r="DD248" s="59">
        <v>0</v>
      </c>
      <c r="DE248" s="59"/>
      <c r="DF248" s="59"/>
      <c r="DG248" s="59">
        <v>0</v>
      </c>
      <c r="DH248" s="59"/>
      <c r="DI248" s="102"/>
      <c r="DJ248" s="60"/>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102"/>
      <c r="ET248" s="60"/>
      <c r="EU248" s="59"/>
      <c r="EV248" s="59"/>
      <c r="EW248" s="59"/>
      <c r="EX248" s="59"/>
      <c r="EY248" s="59"/>
      <c r="EZ248" s="59"/>
      <c r="FA248" s="59"/>
      <c r="FB248" s="59"/>
      <c r="FC248" s="59"/>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102"/>
      <c r="GD248" s="60"/>
      <c r="GE248" s="59"/>
      <c r="GF248" s="59"/>
      <c r="GG248" s="59"/>
      <c r="GH248" s="59"/>
      <c r="GI248" s="59"/>
      <c r="GJ248" s="59"/>
      <c r="GK248" s="59"/>
      <c r="GL248" s="59"/>
      <c r="GM248" s="59"/>
      <c r="GN248" s="59"/>
      <c r="GO248" s="59"/>
      <c r="GP248" s="59"/>
      <c r="GQ248" s="59"/>
      <c r="GR248" s="59"/>
      <c r="GS248" s="59"/>
      <c r="GT248" s="59"/>
      <c r="GU248" s="59"/>
      <c r="GV248" s="59"/>
      <c r="GW248" s="59"/>
      <c r="GX248" s="59"/>
      <c r="GY248" s="59"/>
      <c r="GZ248" s="59"/>
      <c r="HA248" s="59"/>
      <c r="HB248" s="59"/>
      <c r="HC248" s="59"/>
      <c r="HD248" s="59"/>
      <c r="HE248" s="59"/>
      <c r="HF248" s="59"/>
      <c r="HG248" s="59"/>
      <c r="HH248" s="59"/>
      <c r="HI248" s="59"/>
      <c r="HJ248" s="59"/>
      <c r="HK248" s="59"/>
      <c r="HL248" s="59"/>
      <c r="HM248" s="102"/>
    </row>
    <row r="249" spans="2:221" ht="18" customHeight="1" x14ac:dyDescent="0.2">
      <c r="B249" s="161" t="s">
        <v>525</v>
      </c>
      <c r="C249" s="162"/>
      <c r="D249" s="162"/>
      <c r="E249" s="162"/>
      <c r="F249" s="162"/>
      <c r="G249" s="162"/>
      <c r="H249" s="162"/>
      <c r="I249" s="162"/>
      <c r="J249" s="162"/>
      <c r="K249" s="162"/>
      <c r="L249" s="162"/>
      <c r="M249" s="162"/>
      <c r="N249" s="162"/>
      <c r="O249" s="162"/>
      <c r="P249" s="162"/>
      <c r="Q249" s="162"/>
      <c r="R249" s="162"/>
      <c r="S249" s="162"/>
      <c r="T249" s="162"/>
      <c r="U249" s="163"/>
      <c r="V249" s="167" t="s">
        <v>567</v>
      </c>
      <c r="W249" s="168"/>
      <c r="X249" s="168"/>
      <c r="Y249" s="168"/>
      <c r="Z249" s="168"/>
      <c r="AA249" s="169"/>
      <c r="AB249" s="173">
        <v>3.0000000000000001E-3</v>
      </c>
      <c r="AC249" s="174"/>
      <c r="AD249" s="174"/>
      <c r="AE249" s="174"/>
      <c r="AF249" s="175"/>
      <c r="AG249" s="91" t="s">
        <v>23</v>
      </c>
      <c r="AH249" s="92"/>
      <c r="AI249" s="92"/>
      <c r="AJ249" s="92"/>
      <c r="AK249" s="92"/>
      <c r="AL249" s="93">
        <f t="shared" si="5"/>
        <v>2</v>
      </c>
      <c r="AM249" s="94"/>
      <c r="AN249" s="94"/>
      <c r="AO249" s="95"/>
      <c r="AP249" s="179"/>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v>1</v>
      </c>
      <c r="BR249" s="64"/>
      <c r="BS249" s="64"/>
      <c r="BT249" s="64"/>
      <c r="BU249" s="64"/>
      <c r="BV249" s="64"/>
      <c r="BW249" s="64"/>
      <c r="BX249" s="64"/>
      <c r="BY249" s="103"/>
      <c r="BZ249" s="180">
        <v>0</v>
      </c>
      <c r="CA249" s="64"/>
      <c r="CB249" s="64"/>
      <c r="CC249" s="64">
        <v>0</v>
      </c>
      <c r="CD249" s="64"/>
      <c r="CE249" s="64"/>
      <c r="CF249" s="64">
        <v>0</v>
      </c>
      <c r="CG249" s="64"/>
      <c r="CH249" s="64"/>
      <c r="CI249" s="64">
        <v>0</v>
      </c>
      <c r="CJ249" s="64"/>
      <c r="CK249" s="64"/>
      <c r="CL249" s="64">
        <v>0</v>
      </c>
      <c r="CM249" s="64"/>
      <c r="CN249" s="64"/>
      <c r="CO249" s="64">
        <v>0</v>
      </c>
      <c r="CP249" s="64"/>
      <c r="CQ249" s="64"/>
      <c r="CR249" s="64">
        <v>0</v>
      </c>
      <c r="CS249" s="64"/>
      <c r="CT249" s="64"/>
      <c r="CU249" s="64">
        <v>0</v>
      </c>
      <c r="CV249" s="64"/>
      <c r="CW249" s="64"/>
      <c r="CX249" s="64">
        <v>1</v>
      </c>
      <c r="CY249" s="64"/>
      <c r="CZ249" s="64"/>
      <c r="DA249" s="64">
        <v>0</v>
      </c>
      <c r="DB249" s="64"/>
      <c r="DC249" s="64"/>
      <c r="DD249" s="64">
        <v>0</v>
      </c>
      <c r="DE249" s="64"/>
      <c r="DF249" s="64"/>
      <c r="DG249" s="64">
        <v>0</v>
      </c>
      <c r="DH249" s="64"/>
      <c r="DI249" s="103"/>
      <c r="DJ249" s="180"/>
      <c r="DK249" s="64"/>
      <c r="DL249" s="64"/>
      <c r="DM249" s="64"/>
      <c r="DN249" s="64"/>
      <c r="DO249" s="64"/>
      <c r="DP249" s="64"/>
      <c r="DQ249" s="64"/>
      <c r="DR249" s="64"/>
      <c r="DS249" s="64"/>
      <c r="DT249" s="64"/>
      <c r="DU249" s="64"/>
      <c r="DV249" s="64"/>
      <c r="DW249" s="64"/>
      <c r="DX249" s="64"/>
      <c r="DY249" s="64"/>
      <c r="DZ249" s="64"/>
      <c r="EA249" s="64"/>
      <c r="EB249" s="64"/>
      <c r="EC249" s="64"/>
      <c r="ED249" s="64"/>
      <c r="EE249" s="64"/>
      <c r="EF249" s="64"/>
      <c r="EG249" s="64"/>
      <c r="EH249" s="64"/>
      <c r="EI249" s="64"/>
      <c r="EJ249" s="64"/>
      <c r="EK249" s="64"/>
      <c r="EL249" s="64"/>
      <c r="EM249" s="64"/>
      <c r="EN249" s="64"/>
      <c r="EO249" s="64"/>
      <c r="EP249" s="64"/>
      <c r="EQ249" s="64"/>
      <c r="ER249" s="64"/>
      <c r="ES249" s="103"/>
      <c r="ET249" s="180"/>
      <c r="EU249" s="64"/>
      <c r="EV249" s="64"/>
      <c r="EW249" s="64"/>
      <c r="EX249" s="64"/>
      <c r="EY249" s="64"/>
      <c r="EZ249" s="64"/>
      <c r="FA249" s="64"/>
      <c r="FB249" s="64"/>
      <c r="FC249" s="64"/>
      <c r="FD249" s="64"/>
      <c r="FE249" s="64"/>
      <c r="FF249" s="64"/>
      <c r="FG249" s="64"/>
      <c r="FH249" s="64"/>
      <c r="FI249" s="64"/>
      <c r="FJ249" s="64"/>
      <c r="FK249" s="64"/>
      <c r="FL249" s="64"/>
      <c r="FM249" s="64"/>
      <c r="FN249" s="64"/>
      <c r="FO249" s="64"/>
      <c r="FP249" s="64"/>
      <c r="FQ249" s="64"/>
      <c r="FR249" s="64"/>
      <c r="FS249" s="64"/>
      <c r="FT249" s="64"/>
      <c r="FU249" s="64"/>
      <c r="FV249" s="64"/>
      <c r="FW249" s="64"/>
      <c r="FX249" s="64"/>
      <c r="FY249" s="64"/>
      <c r="FZ249" s="64"/>
      <c r="GA249" s="64"/>
      <c r="GB249" s="64"/>
      <c r="GC249" s="103"/>
      <c r="GD249" s="180"/>
      <c r="GE249" s="64"/>
      <c r="GF249" s="64"/>
      <c r="GG249" s="64"/>
      <c r="GH249" s="64"/>
      <c r="GI249" s="64"/>
      <c r="GJ249" s="64"/>
      <c r="GK249" s="64"/>
      <c r="GL249" s="64"/>
      <c r="GM249" s="64"/>
      <c r="GN249" s="64"/>
      <c r="GO249" s="64"/>
      <c r="GP249" s="64"/>
      <c r="GQ249" s="64"/>
      <c r="GR249" s="64"/>
      <c r="GS249" s="64"/>
      <c r="GT249" s="64"/>
      <c r="GU249" s="64"/>
      <c r="GV249" s="64"/>
      <c r="GW249" s="64"/>
      <c r="GX249" s="64"/>
      <c r="GY249" s="64"/>
      <c r="GZ249" s="64"/>
      <c r="HA249" s="64"/>
      <c r="HB249" s="64"/>
      <c r="HC249" s="64"/>
      <c r="HD249" s="64"/>
      <c r="HE249" s="64"/>
      <c r="HF249" s="64"/>
      <c r="HG249" s="64"/>
      <c r="HH249" s="64"/>
      <c r="HI249" s="64"/>
      <c r="HJ249" s="64"/>
      <c r="HK249" s="64"/>
      <c r="HL249" s="64"/>
      <c r="HM249" s="103"/>
    </row>
    <row r="250" spans="2:221" ht="18" customHeight="1" x14ac:dyDescent="0.2">
      <c r="B250" s="164"/>
      <c r="C250" s="165"/>
      <c r="D250" s="165"/>
      <c r="E250" s="165"/>
      <c r="F250" s="165"/>
      <c r="G250" s="165"/>
      <c r="H250" s="165"/>
      <c r="I250" s="165"/>
      <c r="J250" s="165"/>
      <c r="K250" s="165"/>
      <c r="L250" s="165"/>
      <c r="M250" s="165"/>
      <c r="N250" s="165"/>
      <c r="O250" s="165"/>
      <c r="P250" s="165"/>
      <c r="Q250" s="165"/>
      <c r="R250" s="165"/>
      <c r="S250" s="165"/>
      <c r="T250" s="165"/>
      <c r="U250" s="166"/>
      <c r="V250" s="170"/>
      <c r="W250" s="171"/>
      <c r="X250" s="171"/>
      <c r="Y250" s="171"/>
      <c r="Z250" s="171"/>
      <c r="AA250" s="172"/>
      <c r="AB250" s="176"/>
      <c r="AC250" s="177"/>
      <c r="AD250" s="177"/>
      <c r="AE250" s="177"/>
      <c r="AF250" s="178"/>
      <c r="AG250" s="91" t="s">
        <v>24</v>
      </c>
      <c r="AH250" s="92"/>
      <c r="AI250" s="92"/>
      <c r="AJ250" s="92"/>
      <c r="AK250" s="92"/>
      <c r="AL250" s="93">
        <f t="shared" si="5"/>
        <v>1</v>
      </c>
      <c r="AM250" s="94"/>
      <c r="AN250" s="94"/>
      <c r="AO250" s="95"/>
      <c r="AP250" s="96"/>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v>0</v>
      </c>
      <c r="BR250" s="64"/>
      <c r="BS250" s="64"/>
      <c r="BT250" s="64"/>
      <c r="BU250" s="64"/>
      <c r="BV250" s="64"/>
      <c r="BW250" s="64"/>
      <c r="BX250" s="64"/>
      <c r="BY250" s="103"/>
      <c r="BZ250" s="180">
        <v>0</v>
      </c>
      <c r="CA250" s="64"/>
      <c r="CB250" s="64"/>
      <c r="CC250" s="64">
        <v>0</v>
      </c>
      <c r="CD250" s="64"/>
      <c r="CE250" s="64"/>
      <c r="CF250" s="64">
        <v>0</v>
      </c>
      <c r="CG250" s="64"/>
      <c r="CH250" s="64"/>
      <c r="CI250" s="64">
        <v>0</v>
      </c>
      <c r="CJ250" s="64"/>
      <c r="CK250" s="64"/>
      <c r="CL250" s="64">
        <v>0</v>
      </c>
      <c r="CM250" s="64"/>
      <c r="CN250" s="64"/>
      <c r="CO250" s="64">
        <v>0</v>
      </c>
      <c r="CP250" s="64"/>
      <c r="CQ250" s="64"/>
      <c r="CR250" s="64">
        <v>0</v>
      </c>
      <c r="CS250" s="64"/>
      <c r="CT250" s="64"/>
      <c r="CU250" s="64">
        <v>1</v>
      </c>
      <c r="CV250" s="64"/>
      <c r="CW250" s="64"/>
      <c r="CX250" s="64">
        <v>0</v>
      </c>
      <c r="CY250" s="64"/>
      <c r="CZ250" s="64"/>
      <c r="DA250" s="64">
        <v>0</v>
      </c>
      <c r="DB250" s="64"/>
      <c r="DC250" s="64"/>
      <c r="DD250" s="64">
        <v>0</v>
      </c>
      <c r="DE250" s="64"/>
      <c r="DF250" s="64"/>
      <c r="DG250" s="64">
        <v>0</v>
      </c>
      <c r="DH250" s="64"/>
      <c r="DI250" s="103"/>
      <c r="DJ250" s="180"/>
      <c r="DK250" s="64"/>
      <c r="DL250" s="64"/>
      <c r="DM250" s="64"/>
      <c r="DN250" s="64"/>
      <c r="DO250" s="64"/>
      <c r="DP250" s="64"/>
      <c r="DQ250" s="64"/>
      <c r="DR250" s="64"/>
      <c r="DS250" s="64"/>
      <c r="DT250" s="64"/>
      <c r="DU250" s="64"/>
      <c r="DV250" s="64"/>
      <c r="DW250" s="64"/>
      <c r="DX250" s="64"/>
      <c r="DY250" s="64"/>
      <c r="DZ250" s="64"/>
      <c r="EA250" s="64"/>
      <c r="EB250" s="64"/>
      <c r="EC250" s="64"/>
      <c r="ED250" s="64"/>
      <c r="EE250" s="64"/>
      <c r="EF250" s="64"/>
      <c r="EG250" s="64"/>
      <c r="EH250" s="64"/>
      <c r="EI250" s="64"/>
      <c r="EJ250" s="64"/>
      <c r="EK250" s="64"/>
      <c r="EL250" s="64"/>
      <c r="EM250" s="64"/>
      <c r="EN250" s="64"/>
      <c r="EO250" s="64"/>
      <c r="EP250" s="64"/>
      <c r="EQ250" s="64"/>
      <c r="ER250" s="64"/>
      <c r="ES250" s="103"/>
      <c r="ET250" s="180"/>
      <c r="EU250" s="64"/>
      <c r="EV250" s="64"/>
      <c r="EW250" s="64"/>
      <c r="EX250" s="64"/>
      <c r="EY250" s="64"/>
      <c r="EZ250" s="64"/>
      <c r="FA250" s="64"/>
      <c r="FB250" s="64"/>
      <c r="FC250" s="64"/>
      <c r="FD250" s="64"/>
      <c r="FE250" s="64"/>
      <c r="FF250" s="64"/>
      <c r="FG250" s="64"/>
      <c r="FH250" s="64"/>
      <c r="FI250" s="64"/>
      <c r="FJ250" s="64"/>
      <c r="FK250" s="64"/>
      <c r="FL250" s="64"/>
      <c r="FM250" s="64"/>
      <c r="FN250" s="64"/>
      <c r="FO250" s="64"/>
      <c r="FP250" s="64"/>
      <c r="FQ250" s="64"/>
      <c r="FR250" s="64"/>
      <c r="FS250" s="64"/>
      <c r="FT250" s="64"/>
      <c r="FU250" s="64"/>
      <c r="FV250" s="64"/>
      <c r="FW250" s="64"/>
      <c r="FX250" s="64"/>
      <c r="FY250" s="64"/>
      <c r="FZ250" s="64"/>
      <c r="GA250" s="64"/>
      <c r="GB250" s="64"/>
      <c r="GC250" s="103"/>
      <c r="GD250" s="180"/>
      <c r="GE250" s="64"/>
      <c r="GF250" s="64"/>
      <c r="GG250" s="64"/>
      <c r="GH250" s="64"/>
      <c r="GI250" s="64"/>
      <c r="GJ250" s="64"/>
      <c r="GK250" s="64"/>
      <c r="GL250" s="64"/>
      <c r="GM250" s="64"/>
      <c r="GN250" s="64"/>
      <c r="GO250" s="64"/>
      <c r="GP250" s="64"/>
      <c r="GQ250" s="64"/>
      <c r="GR250" s="64"/>
      <c r="GS250" s="64"/>
      <c r="GT250" s="64"/>
      <c r="GU250" s="64"/>
      <c r="GV250" s="64"/>
      <c r="GW250" s="64"/>
      <c r="GX250" s="64"/>
      <c r="GY250" s="64"/>
      <c r="GZ250" s="64"/>
      <c r="HA250" s="64"/>
      <c r="HB250" s="64"/>
      <c r="HC250" s="64"/>
      <c r="HD250" s="64"/>
      <c r="HE250" s="64"/>
      <c r="HF250" s="64"/>
      <c r="HG250" s="64"/>
      <c r="HH250" s="64"/>
      <c r="HI250" s="64"/>
      <c r="HJ250" s="64"/>
      <c r="HK250" s="64"/>
      <c r="HL250" s="64"/>
      <c r="HM250" s="103"/>
    </row>
    <row r="251" spans="2:221" ht="18" customHeight="1" x14ac:dyDescent="0.2">
      <c r="B251" s="185" t="s">
        <v>526</v>
      </c>
      <c r="C251" s="186"/>
      <c r="D251" s="186"/>
      <c r="E251" s="186"/>
      <c r="F251" s="186"/>
      <c r="G251" s="186"/>
      <c r="H251" s="186"/>
      <c r="I251" s="186"/>
      <c r="J251" s="186"/>
      <c r="K251" s="186"/>
      <c r="L251" s="186"/>
      <c r="M251" s="186"/>
      <c r="N251" s="186"/>
      <c r="O251" s="186"/>
      <c r="P251" s="186"/>
      <c r="Q251" s="186"/>
      <c r="R251" s="186"/>
      <c r="S251" s="186"/>
      <c r="T251" s="186"/>
      <c r="U251" s="187"/>
      <c r="V251" s="188" t="s">
        <v>568</v>
      </c>
      <c r="W251" s="189"/>
      <c r="X251" s="189"/>
      <c r="Y251" s="189"/>
      <c r="Z251" s="189"/>
      <c r="AA251" s="190"/>
      <c r="AB251" s="191">
        <v>6.0000000000000001E-3</v>
      </c>
      <c r="AC251" s="192"/>
      <c r="AD251" s="192"/>
      <c r="AE251" s="192"/>
      <c r="AF251" s="193"/>
      <c r="AG251" s="69" t="s">
        <v>23</v>
      </c>
      <c r="AH251" s="70"/>
      <c r="AI251" s="70"/>
      <c r="AJ251" s="70"/>
      <c r="AK251" s="70"/>
      <c r="AL251" s="71">
        <f t="shared" si="5"/>
        <v>4</v>
      </c>
      <c r="AM251" s="72"/>
      <c r="AN251" s="72"/>
      <c r="AO251" s="73"/>
      <c r="AP251" s="194"/>
      <c r="AQ251" s="59"/>
      <c r="AR251" s="59"/>
      <c r="AS251" s="59"/>
      <c r="AT251" s="59"/>
      <c r="AU251" s="59"/>
      <c r="AV251" s="59"/>
      <c r="AW251" s="59"/>
      <c r="AX251" s="59"/>
      <c r="AY251" s="59"/>
      <c r="AZ251" s="59"/>
      <c r="BA251" s="59"/>
      <c r="BB251" s="59"/>
      <c r="BC251" s="59"/>
      <c r="BD251" s="59"/>
      <c r="BE251" s="59">
        <v>1</v>
      </c>
      <c r="BF251" s="59"/>
      <c r="BG251" s="59"/>
      <c r="BH251" s="59"/>
      <c r="BI251" s="59"/>
      <c r="BJ251" s="59"/>
      <c r="BK251" s="59"/>
      <c r="BL251" s="59"/>
      <c r="BM251" s="59"/>
      <c r="BN251" s="59"/>
      <c r="BO251" s="59"/>
      <c r="BP251" s="59"/>
      <c r="BQ251" s="59"/>
      <c r="BR251" s="59"/>
      <c r="BS251" s="59"/>
      <c r="BT251" s="59"/>
      <c r="BU251" s="59"/>
      <c r="BV251" s="59"/>
      <c r="BW251" s="59">
        <v>1</v>
      </c>
      <c r="BX251" s="59"/>
      <c r="BY251" s="102"/>
      <c r="BZ251" s="60">
        <v>0</v>
      </c>
      <c r="CA251" s="59"/>
      <c r="CB251" s="59"/>
      <c r="CC251" s="59">
        <v>0</v>
      </c>
      <c r="CD251" s="59"/>
      <c r="CE251" s="59"/>
      <c r="CF251" s="59">
        <v>0</v>
      </c>
      <c r="CG251" s="59"/>
      <c r="CH251" s="59"/>
      <c r="CI251" s="59">
        <v>0</v>
      </c>
      <c r="CJ251" s="59"/>
      <c r="CK251" s="59"/>
      <c r="CL251" s="59">
        <v>0</v>
      </c>
      <c r="CM251" s="59"/>
      <c r="CN251" s="59"/>
      <c r="CO251" s="59">
        <v>1</v>
      </c>
      <c r="CP251" s="59"/>
      <c r="CQ251" s="59"/>
      <c r="CR251" s="59">
        <v>0</v>
      </c>
      <c r="CS251" s="59"/>
      <c r="CT251" s="59"/>
      <c r="CU251" s="59">
        <v>0</v>
      </c>
      <c r="CV251" s="59"/>
      <c r="CW251" s="59"/>
      <c r="CX251" s="59">
        <v>0</v>
      </c>
      <c r="CY251" s="59"/>
      <c r="CZ251" s="59"/>
      <c r="DA251" s="59">
        <v>0</v>
      </c>
      <c r="DB251" s="59"/>
      <c r="DC251" s="59"/>
      <c r="DD251" s="59">
        <v>0</v>
      </c>
      <c r="DE251" s="59"/>
      <c r="DF251" s="59"/>
      <c r="DG251" s="59">
        <v>1</v>
      </c>
      <c r="DH251" s="59"/>
      <c r="DI251" s="102"/>
      <c r="DJ251" s="60"/>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102"/>
      <c r="ET251" s="60"/>
      <c r="EU251" s="59"/>
      <c r="EV251" s="59"/>
      <c r="EW251" s="59"/>
      <c r="EX251" s="59"/>
      <c r="EY251" s="59"/>
      <c r="EZ251" s="59"/>
      <c r="FA251" s="59"/>
      <c r="FB251" s="59"/>
      <c r="FC251" s="59"/>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102"/>
      <c r="GD251" s="60"/>
      <c r="GE251" s="59"/>
      <c r="GF251" s="59"/>
      <c r="GG251" s="59"/>
      <c r="GH251" s="59"/>
      <c r="GI251" s="59"/>
      <c r="GJ251" s="59"/>
      <c r="GK251" s="59"/>
      <c r="GL251" s="59"/>
      <c r="GM251" s="59"/>
      <c r="GN251" s="59"/>
      <c r="GO251" s="59"/>
      <c r="GP251" s="59"/>
      <c r="GQ251" s="59"/>
      <c r="GR251" s="59"/>
      <c r="GS251" s="59"/>
      <c r="GT251" s="59"/>
      <c r="GU251" s="59"/>
      <c r="GV251" s="59"/>
      <c r="GW251" s="59"/>
      <c r="GX251" s="59"/>
      <c r="GY251" s="59"/>
      <c r="GZ251" s="59"/>
      <c r="HA251" s="59"/>
      <c r="HB251" s="59"/>
      <c r="HC251" s="59"/>
      <c r="HD251" s="59"/>
      <c r="HE251" s="59"/>
      <c r="HF251" s="59"/>
      <c r="HG251" s="59"/>
      <c r="HH251" s="59"/>
      <c r="HI251" s="59"/>
      <c r="HJ251" s="59"/>
      <c r="HK251" s="59"/>
      <c r="HL251" s="59"/>
      <c r="HM251" s="102"/>
    </row>
    <row r="252" spans="2:221" ht="18" customHeight="1" x14ac:dyDescent="0.2">
      <c r="B252" s="135"/>
      <c r="C252" s="136"/>
      <c r="D252" s="136"/>
      <c r="E252" s="136"/>
      <c r="F252" s="136"/>
      <c r="G252" s="136"/>
      <c r="H252" s="136"/>
      <c r="I252" s="136"/>
      <c r="J252" s="136"/>
      <c r="K252" s="136"/>
      <c r="L252" s="136"/>
      <c r="M252" s="136"/>
      <c r="N252" s="136"/>
      <c r="O252" s="136"/>
      <c r="P252" s="136"/>
      <c r="Q252" s="136"/>
      <c r="R252" s="136"/>
      <c r="S252" s="136"/>
      <c r="T252" s="136"/>
      <c r="U252" s="137"/>
      <c r="V252" s="141"/>
      <c r="W252" s="142"/>
      <c r="X252" s="142"/>
      <c r="Y252" s="142"/>
      <c r="Z252" s="142"/>
      <c r="AA252" s="143"/>
      <c r="AB252" s="147"/>
      <c r="AC252" s="148"/>
      <c r="AD252" s="148"/>
      <c r="AE252" s="148"/>
      <c r="AF252" s="149"/>
      <c r="AG252" s="69" t="s">
        <v>24</v>
      </c>
      <c r="AH252" s="70"/>
      <c r="AI252" s="70"/>
      <c r="AJ252" s="70"/>
      <c r="AK252" s="70"/>
      <c r="AL252" s="71">
        <f t="shared" si="5"/>
        <v>4</v>
      </c>
      <c r="AM252" s="72"/>
      <c r="AN252" s="72"/>
      <c r="AO252" s="73"/>
      <c r="AP252" s="74"/>
      <c r="AQ252" s="59"/>
      <c r="AR252" s="59"/>
      <c r="AS252" s="59"/>
      <c r="AT252" s="59"/>
      <c r="AU252" s="59"/>
      <c r="AV252" s="59"/>
      <c r="AW252" s="59"/>
      <c r="AX252" s="59"/>
      <c r="AY252" s="59"/>
      <c r="AZ252" s="59"/>
      <c r="BA252" s="59"/>
      <c r="BB252" s="59"/>
      <c r="BC252" s="59"/>
      <c r="BD252" s="59"/>
      <c r="BE252" s="59">
        <v>1</v>
      </c>
      <c r="BF252" s="59"/>
      <c r="BG252" s="59"/>
      <c r="BH252" s="59"/>
      <c r="BI252" s="59"/>
      <c r="BJ252" s="59"/>
      <c r="BK252" s="59"/>
      <c r="BL252" s="59"/>
      <c r="BM252" s="59"/>
      <c r="BN252" s="59"/>
      <c r="BO252" s="59"/>
      <c r="BP252" s="59"/>
      <c r="BQ252" s="59"/>
      <c r="BR252" s="59"/>
      <c r="BS252" s="59"/>
      <c r="BT252" s="59"/>
      <c r="BU252" s="59"/>
      <c r="BV252" s="59"/>
      <c r="BW252" s="59">
        <v>1</v>
      </c>
      <c r="BX252" s="59"/>
      <c r="BY252" s="102"/>
      <c r="BZ252" s="60">
        <v>0</v>
      </c>
      <c r="CA252" s="59"/>
      <c r="CB252" s="59"/>
      <c r="CC252" s="59">
        <v>0</v>
      </c>
      <c r="CD252" s="59"/>
      <c r="CE252" s="59"/>
      <c r="CF252" s="59">
        <v>0</v>
      </c>
      <c r="CG252" s="59"/>
      <c r="CH252" s="59"/>
      <c r="CI252" s="59">
        <v>0</v>
      </c>
      <c r="CJ252" s="59"/>
      <c r="CK252" s="59"/>
      <c r="CL252" s="59">
        <v>0</v>
      </c>
      <c r="CM252" s="59"/>
      <c r="CN252" s="59"/>
      <c r="CO252" s="59">
        <v>1</v>
      </c>
      <c r="CP252" s="59"/>
      <c r="CQ252" s="59"/>
      <c r="CR252" s="59">
        <v>0</v>
      </c>
      <c r="CS252" s="59"/>
      <c r="CT252" s="59"/>
      <c r="CU252" s="59">
        <v>0</v>
      </c>
      <c r="CV252" s="59"/>
      <c r="CW252" s="59"/>
      <c r="CX252" s="59">
        <v>0</v>
      </c>
      <c r="CY252" s="59"/>
      <c r="CZ252" s="59"/>
      <c r="DA252" s="59">
        <v>0</v>
      </c>
      <c r="DB252" s="59"/>
      <c r="DC252" s="59"/>
      <c r="DD252" s="59">
        <v>0</v>
      </c>
      <c r="DE252" s="59"/>
      <c r="DF252" s="59"/>
      <c r="DG252" s="59">
        <v>1</v>
      </c>
      <c r="DH252" s="59"/>
      <c r="DI252" s="102"/>
      <c r="DJ252" s="60"/>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102"/>
      <c r="ET252" s="60"/>
      <c r="EU252" s="59"/>
      <c r="EV252" s="59"/>
      <c r="EW252" s="59"/>
      <c r="EX252" s="59"/>
      <c r="EY252" s="59"/>
      <c r="EZ252" s="59"/>
      <c r="FA252" s="59"/>
      <c r="FB252" s="59"/>
      <c r="FC252" s="59"/>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102"/>
      <c r="GD252" s="60"/>
      <c r="GE252" s="59"/>
      <c r="GF252" s="59"/>
      <c r="GG252" s="59"/>
      <c r="GH252" s="59"/>
      <c r="GI252" s="59"/>
      <c r="GJ252" s="59"/>
      <c r="GK252" s="59"/>
      <c r="GL252" s="59"/>
      <c r="GM252" s="59"/>
      <c r="GN252" s="59"/>
      <c r="GO252" s="59"/>
      <c r="GP252" s="59"/>
      <c r="GQ252" s="59"/>
      <c r="GR252" s="59"/>
      <c r="GS252" s="59"/>
      <c r="GT252" s="59"/>
      <c r="GU252" s="59"/>
      <c r="GV252" s="59"/>
      <c r="GW252" s="59"/>
      <c r="GX252" s="59"/>
      <c r="GY252" s="59"/>
      <c r="GZ252" s="59"/>
      <c r="HA252" s="59"/>
      <c r="HB252" s="59"/>
      <c r="HC252" s="59"/>
      <c r="HD252" s="59"/>
      <c r="HE252" s="59"/>
      <c r="HF252" s="59"/>
      <c r="HG252" s="59"/>
      <c r="HH252" s="59"/>
      <c r="HI252" s="59"/>
      <c r="HJ252" s="59"/>
      <c r="HK252" s="59"/>
      <c r="HL252" s="59"/>
      <c r="HM252" s="102"/>
    </row>
    <row r="253" spans="2:221" ht="18" customHeight="1" x14ac:dyDescent="0.2">
      <c r="B253" s="161" t="s">
        <v>527</v>
      </c>
      <c r="C253" s="162"/>
      <c r="D253" s="162"/>
      <c r="E253" s="162"/>
      <c r="F253" s="162"/>
      <c r="G253" s="162"/>
      <c r="H253" s="162"/>
      <c r="I253" s="162"/>
      <c r="J253" s="162"/>
      <c r="K253" s="162"/>
      <c r="L253" s="162"/>
      <c r="M253" s="162"/>
      <c r="N253" s="162"/>
      <c r="O253" s="162"/>
      <c r="P253" s="162"/>
      <c r="Q253" s="162"/>
      <c r="R253" s="162"/>
      <c r="S253" s="162"/>
      <c r="T253" s="162"/>
      <c r="U253" s="163"/>
      <c r="V253" s="167" t="s">
        <v>569</v>
      </c>
      <c r="W253" s="168"/>
      <c r="X253" s="168"/>
      <c r="Y253" s="168"/>
      <c r="Z253" s="168"/>
      <c r="AA253" s="169"/>
      <c r="AB253" s="173">
        <v>4.1799999999999997E-3</v>
      </c>
      <c r="AC253" s="174"/>
      <c r="AD253" s="174"/>
      <c r="AE253" s="174"/>
      <c r="AF253" s="175"/>
      <c r="AG253" s="91" t="s">
        <v>23</v>
      </c>
      <c r="AH253" s="92"/>
      <c r="AI253" s="92"/>
      <c r="AJ253" s="92"/>
      <c r="AK253" s="92"/>
      <c r="AL253" s="93">
        <f t="shared" si="5"/>
        <v>6</v>
      </c>
      <c r="AM253" s="94"/>
      <c r="AN253" s="94"/>
      <c r="AO253" s="95"/>
      <c r="AP253" s="179"/>
      <c r="AQ253" s="64"/>
      <c r="AR253" s="64"/>
      <c r="AS253" s="64"/>
      <c r="AT253" s="64"/>
      <c r="AU253" s="64"/>
      <c r="AV253" s="64"/>
      <c r="AW253" s="64"/>
      <c r="AX253" s="64"/>
      <c r="AY253" s="64"/>
      <c r="AZ253" s="64"/>
      <c r="BA253" s="64"/>
      <c r="BB253" s="64"/>
      <c r="BC253" s="64"/>
      <c r="BD253" s="64"/>
      <c r="BE253" s="64"/>
      <c r="BF253" s="64"/>
      <c r="BG253" s="64"/>
      <c r="BH253" s="64">
        <v>1</v>
      </c>
      <c r="BI253" s="64"/>
      <c r="BJ253" s="64"/>
      <c r="BK253" s="64"/>
      <c r="BL253" s="64"/>
      <c r="BM253" s="64"/>
      <c r="BN253" s="64">
        <v>1</v>
      </c>
      <c r="BO253" s="64"/>
      <c r="BP253" s="64"/>
      <c r="BQ253" s="64"/>
      <c r="BR253" s="64"/>
      <c r="BS253" s="64"/>
      <c r="BT253" s="64"/>
      <c r="BU253" s="64"/>
      <c r="BV253" s="64"/>
      <c r="BW253" s="64"/>
      <c r="BX253" s="64"/>
      <c r="BY253" s="103"/>
      <c r="BZ253" s="180">
        <v>2</v>
      </c>
      <c r="CA253" s="64"/>
      <c r="CB253" s="64"/>
      <c r="CC253" s="64">
        <v>0</v>
      </c>
      <c r="CD253" s="64"/>
      <c r="CE253" s="64"/>
      <c r="CF253" s="64">
        <v>0</v>
      </c>
      <c r="CG253" s="64"/>
      <c r="CH253" s="64"/>
      <c r="CI253" s="64">
        <v>0</v>
      </c>
      <c r="CJ253" s="64"/>
      <c r="CK253" s="64"/>
      <c r="CL253" s="64">
        <v>0</v>
      </c>
      <c r="CM253" s="64"/>
      <c r="CN253" s="64"/>
      <c r="CO253" s="64">
        <v>0</v>
      </c>
      <c r="CP253" s="64"/>
      <c r="CQ253" s="64"/>
      <c r="CR253" s="64">
        <v>2</v>
      </c>
      <c r="CS253" s="64"/>
      <c r="CT253" s="64"/>
      <c r="CU253" s="64">
        <v>0</v>
      </c>
      <c r="CV253" s="64"/>
      <c r="CW253" s="64"/>
      <c r="CX253" s="64">
        <v>0</v>
      </c>
      <c r="CY253" s="64"/>
      <c r="CZ253" s="64"/>
      <c r="DA253" s="64">
        <v>0</v>
      </c>
      <c r="DB253" s="64"/>
      <c r="DC253" s="64"/>
      <c r="DD253" s="64">
        <v>0</v>
      </c>
      <c r="DE253" s="64"/>
      <c r="DF253" s="64"/>
      <c r="DG253" s="64">
        <v>0</v>
      </c>
      <c r="DH253" s="64"/>
      <c r="DI253" s="103"/>
      <c r="DJ253" s="180"/>
      <c r="DK253" s="64"/>
      <c r="DL253" s="64"/>
      <c r="DM253" s="64"/>
      <c r="DN253" s="64"/>
      <c r="DO253" s="64"/>
      <c r="DP253" s="64"/>
      <c r="DQ253" s="64"/>
      <c r="DR253" s="64"/>
      <c r="DS253" s="64"/>
      <c r="DT253" s="64"/>
      <c r="DU253" s="64"/>
      <c r="DV253" s="64"/>
      <c r="DW253" s="64"/>
      <c r="DX253" s="64"/>
      <c r="DY253" s="64"/>
      <c r="DZ253" s="64"/>
      <c r="EA253" s="64"/>
      <c r="EB253" s="64"/>
      <c r="EC253" s="64"/>
      <c r="ED253" s="64"/>
      <c r="EE253" s="64"/>
      <c r="EF253" s="64"/>
      <c r="EG253" s="64"/>
      <c r="EH253" s="64"/>
      <c r="EI253" s="64"/>
      <c r="EJ253" s="64"/>
      <c r="EK253" s="64"/>
      <c r="EL253" s="64"/>
      <c r="EM253" s="64"/>
      <c r="EN253" s="64"/>
      <c r="EO253" s="64"/>
      <c r="EP253" s="64"/>
      <c r="EQ253" s="64"/>
      <c r="ER253" s="64"/>
      <c r="ES253" s="103"/>
      <c r="ET253" s="180"/>
      <c r="EU253" s="64"/>
      <c r="EV253" s="64"/>
      <c r="EW253" s="64"/>
      <c r="EX253" s="64"/>
      <c r="EY253" s="64"/>
      <c r="EZ253" s="64"/>
      <c r="FA253" s="64"/>
      <c r="FB253" s="64"/>
      <c r="FC253" s="64"/>
      <c r="FD253" s="64"/>
      <c r="FE253" s="64"/>
      <c r="FF253" s="64"/>
      <c r="FG253" s="64"/>
      <c r="FH253" s="64"/>
      <c r="FI253" s="64"/>
      <c r="FJ253" s="64"/>
      <c r="FK253" s="64"/>
      <c r="FL253" s="64"/>
      <c r="FM253" s="64"/>
      <c r="FN253" s="64"/>
      <c r="FO253" s="64"/>
      <c r="FP253" s="64"/>
      <c r="FQ253" s="64"/>
      <c r="FR253" s="64"/>
      <c r="FS253" s="64"/>
      <c r="FT253" s="64"/>
      <c r="FU253" s="64"/>
      <c r="FV253" s="64"/>
      <c r="FW253" s="64"/>
      <c r="FX253" s="64"/>
      <c r="FY253" s="64"/>
      <c r="FZ253" s="64"/>
      <c r="GA253" s="64"/>
      <c r="GB253" s="64"/>
      <c r="GC253" s="103"/>
      <c r="GD253" s="180"/>
      <c r="GE253" s="64"/>
      <c r="GF253" s="64"/>
      <c r="GG253" s="64"/>
      <c r="GH253" s="64"/>
      <c r="GI253" s="64"/>
      <c r="GJ253" s="64"/>
      <c r="GK253" s="64"/>
      <c r="GL253" s="64"/>
      <c r="GM253" s="64"/>
      <c r="GN253" s="64"/>
      <c r="GO253" s="64"/>
      <c r="GP253" s="64"/>
      <c r="GQ253" s="64"/>
      <c r="GR253" s="64"/>
      <c r="GS253" s="64"/>
      <c r="GT253" s="64"/>
      <c r="GU253" s="64"/>
      <c r="GV253" s="64"/>
      <c r="GW253" s="64"/>
      <c r="GX253" s="64"/>
      <c r="GY253" s="64"/>
      <c r="GZ253" s="64"/>
      <c r="HA253" s="64"/>
      <c r="HB253" s="64"/>
      <c r="HC253" s="64"/>
      <c r="HD253" s="64"/>
      <c r="HE253" s="64"/>
      <c r="HF253" s="64"/>
      <c r="HG253" s="64"/>
      <c r="HH253" s="64"/>
      <c r="HI253" s="64"/>
      <c r="HJ253" s="64"/>
      <c r="HK253" s="64"/>
      <c r="HL253" s="64"/>
      <c r="HM253" s="103"/>
    </row>
    <row r="254" spans="2:221" ht="18" customHeight="1" x14ac:dyDescent="0.2">
      <c r="B254" s="164"/>
      <c r="C254" s="165"/>
      <c r="D254" s="165"/>
      <c r="E254" s="165"/>
      <c r="F254" s="165"/>
      <c r="G254" s="165"/>
      <c r="H254" s="165"/>
      <c r="I254" s="165"/>
      <c r="J254" s="165"/>
      <c r="K254" s="165"/>
      <c r="L254" s="165"/>
      <c r="M254" s="165"/>
      <c r="N254" s="165"/>
      <c r="O254" s="165"/>
      <c r="P254" s="165"/>
      <c r="Q254" s="165"/>
      <c r="R254" s="165"/>
      <c r="S254" s="165"/>
      <c r="T254" s="165"/>
      <c r="U254" s="166"/>
      <c r="V254" s="170"/>
      <c r="W254" s="171"/>
      <c r="X254" s="171"/>
      <c r="Y254" s="171"/>
      <c r="Z254" s="171"/>
      <c r="AA254" s="172"/>
      <c r="AB254" s="176"/>
      <c r="AC254" s="177"/>
      <c r="AD254" s="177"/>
      <c r="AE254" s="177"/>
      <c r="AF254" s="178"/>
      <c r="AG254" s="91" t="s">
        <v>24</v>
      </c>
      <c r="AH254" s="92"/>
      <c r="AI254" s="92"/>
      <c r="AJ254" s="92"/>
      <c r="AK254" s="92"/>
      <c r="AL254" s="93">
        <f t="shared" si="5"/>
        <v>6</v>
      </c>
      <c r="AM254" s="94"/>
      <c r="AN254" s="94"/>
      <c r="AO254" s="95"/>
      <c r="AP254" s="96"/>
      <c r="AQ254" s="64"/>
      <c r="AR254" s="64"/>
      <c r="AS254" s="64"/>
      <c r="AT254" s="64"/>
      <c r="AU254" s="64"/>
      <c r="AV254" s="64"/>
      <c r="AW254" s="64"/>
      <c r="AX254" s="64"/>
      <c r="AY254" s="64"/>
      <c r="AZ254" s="64"/>
      <c r="BA254" s="64"/>
      <c r="BB254" s="64"/>
      <c r="BC254" s="64"/>
      <c r="BD254" s="64"/>
      <c r="BE254" s="64"/>
      <c r="BF254" s="64"/>
      <c r="BG254" s="64"/>
      <c r="BH254" s="64">
        <v>1</v>
      </c>
      <c r="BI254" s="64"/>
      <c r="BJ254" s="64"/>
      <c r="BK254" s="64"/>
      <c r="BL254" s="64"/>
      <c r="BM254" s="64"/>
      <c r="BN254" s="64">
        <v>1</v>
      </c>
      <c r="BO254" s="64"/>
      <c r="BP254" s="64"/>
      <c r="BQ254" s="64"/>
      <c r="BR254" s="64"/>
      <c r="BS254" s="64"/>
      <c r="BT254" s="64"/>
      <c r="BU254" s="64"/>
      <c r="BV254" s="64"/>
      <c r="BW254" s="64"/>
      <c r="BX254" s="64"/>
      <c r="BY254" s="103"/>
      <c r="BZ254" s="180">
        <v>0</v>
      </c>
      <c r="CA254" s="64"/>
      <c r="CB254" s="64"/>
      <c r="CC254" s="64">
        <v>0</v>
      </c>
      <c r="CD254" s="64"/>
      <c r="CE254" s="64"/>
      <c r="CF254" s="64">
        <v>2</v>
      </c>
      <c r="CG254" s="64"/>
      <c r="CH254" s="64"/>
      <c r="CI254" s="64">
        <v>0</v>
      </c>
      <c r="CJ254" s="64"/>
      <c r="CK254" s="64"/>
      <c r="CL254" s="64">
        <v>0</v>
      </c>
      <c r="CM254" s="64"/>
      <c r="CN254" s="64"/>
      <c r="CO254" s="64">
        <v>0</v>
      </c>
      <c r="CP254" s="64"/>
      <c r="CQ254" s="64"/>
      <c r="CR254" s="64">
        <v>2</v>
      </c>
      <c r="CS254" s="64"/>
      <c r="CT254" s="64"/>
      <c r="CU254" s="64">
        <v>0</v>
      </c>
      <c r="CV254" s="64"/>
      <c r="CW254" s="64"/>
      <c r="CX254" s="64">
        <v>0</v>
      </c>
      <c r="CY254" s="64"/>
      <c r="CZ254" s="64"/>
      <c r="DA254" s="64">
        <v>0</v>
      </c>
      <c r="DB254" s="64"/>
      <c r="DC254" s="64"/>
      <c r="DD254" s="64">
        <v>0</v>
      </c>
      <c r="DE254" s="64"/>
      <c r="DF254" s="64"/>
      <c r="DG254" s="64">
        <v>0</v>
      </c>
      <c r="DH254" s="64"/>
      <c r="DI254" s="103"/>
      <c r="DJ254" s="180"/>
      <c r="DK254" s="64"/>
      <c r="DL254" s="64"/>
      <c r="DM254" s="64"/>
      <c r="DN254" s="64"/>
      <c r="DO254" s="64"/>
      <c r="DP254" s="64"/>
      <c r="DQ254" s="64"/>
      <c r="DR254" s="64"/>
      <c r="DS254" s="64"/>
      <c r="DT254" s="64"/>
      <c r="DU254" s="64"/>
      <c r="DV254" s="64"/>
      <c r="DW254" s="64"/>
      <c r="DX254" s="64"/>
      <c r="DY254" s="64"/>
      <c r="DZ254" s="64"/>
      <c r="EA254" s="64"/>
      <c r="EB254" s="64"/>
      <c r="EC254" s="64"/>
      <c r="ED254" s="64"/>
      <c r="EE254" s="64"/>
      <c r="EF254" s="64"/>
      <c r="EG254" s="64"/>
      <c r="EH254" s="64"/>
      <c r="EI254" s="64"/>
      <c r="EJ254" s="64"/>
      <c r="EK254" s="64"/>
      <c r="EL254" s="64"/>
      <c r="EM254" s="64"/>
      <c r="EN254" s="64"/>
      <c r="EO254" s="64"/>
      <c r="EP254" s="64"/>
      <c r="EQ254" s="64"/>
      <c r="ER254" s="64"/>
      <c r="ES254" s="103"/>
      <c r="ET254" s="180"/>
      <c r="EU254" s="64"/>
      <c r="EV254" s="64"/>
      <c r="EW254" s="64"/>
      <c r="EX254" s="64"/>
      <c r="EY254" s="64"/>
      <c r="EZ254" s="64"/>
      <c r="FA254" s="64"/>
      <c r="FB254" s="64"/>
      <c r="FC254" s="64"/>
      <c r="FD254" s="64"/>
      <c r="FE254" s="64"/>
      <c r="FF254" s="64"/>
      <c r="FG254" s="64"/>
      <c r="FH254" s="64"/>
      <c r="FI254" s="64"/>
      <c r="FJ254" s="64"/>
      <c r="FK254" s="64"/>
      <c r="FL254" s="64"/>
      <c r="FM254" s="64"/>
      <c r="FN254" s="64"/>
      <c r="FO254" s="64"/>
      <c r="FP254" s="64"/>
      <c r="FQ254" s="64"/>
      <c r="FR254" s="64"/>
      <c r="FS254" s="64"/>
      <c r="FT254" s="64"/>
      <c r="FU254" s="64"/>
      <c r="FV254" s="64"/>
      <c r="FW254" s="64"/>
      <c r="FX254" s="64"/>
      <c r="FY254" s="64"/>
      <c r="FZ254" s="64"/>
      <c r="GA254" s="64"/>
      <c r="GB254" s="64"/>
      <c r="GC254" s="103"/>
      <c r="GD254" s="180"/>
      <c r="GE254" s="64"/>
      <c r="GF254" s="64"/>
      <c r="GG254" s="64"/>
      <c r="GH254" s="64"/>
      <c r="GI254" s="64"/>
      <c r="GJ254" s="64"/>
      <c r="GK254" s="64"/>
      <c r="GL254" s="64"/>
      <c r="GM254" s="64"/>
      <c r="GN254" s="64"/>
      <c r="GO254" s="64"/>
      <c r="GP254" s="64"/>
      <c r="GQ254" s="64"/>
      <c r="GR254" s="64"/>
      <c r="GS254" s="64"/>
      <c r="GT254" s="64"/>
      <c r="GU254" s="64"/>
      <c r="GV254" s="64"/>
      <c r="GW254" s="64"/>
      <c r="GX254" s="64"/>
      <c r="GY254" s="64"/>
      <c r="GZ254" s="64"/>
      <c r="HA254" s="64"/>
      <c r="HB254" s="64"/>
      <c r="HC254" s="64"/>
      <c r="HD254" s="64"/>
      <c r="HE254" s="64"/>
      <c r="HF254" s="64"/>
      <c r="HG254" s="64"/>
      <c r="HH254" s="64"/>
      <c r="HI254" s="64"/>
      <c r="HJ254" s="64"/>
      <c r="HK254" s="64"/>
      <c r="HL254" s="64"/>
      <c r="HM254" s="103"/>
    </row>
    <row r="255" spans="2:221" ht="18" customHeight="1" x14ac:dyDescent="0.2">
      <c r="B255" s="185" t="s">
        <v>528</v>
      </c>
      <c r="C255" s="186"/>
      <c r="D255" s="186"/>
      <c r="E255" s="186"/>
      <c r="F255" s="186"/>
      <c r="G255" s="186"/>
      <c r="H255" s="186"/>
      <c r="I255" s="186"/>
      <c r="J255" s="186"/>
      <c r="K255" s="186"/>
      <c r="L255" s="186"/>
      <c r="M255" s="186"/>
      <c r="N255" s="186"/>
      <c r="O255" s="186"/>
      <c r="P255" s="186"/>
      <c r="Q255" s="186"/>
      <c r="R255" s="186"/>
      <c r="S255" s="186"/>
      <c r="T255" s="186"/>
      <c r="U255" s="187"/>
      <c r="V255" s="188" t="s">
        <v>570</v>
      </c>
      <c r="W255" s="189"/>
      <c r="X255" s="189"/>
      <c r="Y255" s="189"/>
      <c r="Z255" s="189"/>
      <c r="AA255" s="190"/>
      <c r="AB255" s="191">
        <v>6.9159999999999999E-2</v>
      </c>
      <c r="AC255" s="192"/>
      <c r="AD255" s="192"/>
      <c r="AE255" s="192"/>
      <c r="AF255" s="193"/>
      <c r="AG255" s="69" t="s">
        <v>23</v>
      </c>
      <c r="AH255" s="70"/>
      <c r="AI255" s="70"/>
      <c r="AJ255" s="70"/>
      <c r="AK255" s="70"/>
      <c r="AL255" s="71">
        <f t="shared" si="5"/>
        <v>56</v>
      </c>
      <c r="AM255" s="72"/>
      <c r="AN255" s="72"/>
      <c r="AO255" s="73"/>
      <c r="AP255" s="194"/>
      <c r="AQ255" s="59"/>
      <c r="AR255" s="59"/>
      <c r="AS255" s="59">
        <v>14</v>
      </c>
      <c r="AT255" s="59"/>
      <c r="AU255" s="59"/>
      <c r="AV255" s="59"/>
      <c r="AW255" s="59"/>
      <c r="AX255" s="59"/>
      <c r="AY255" s="59"/>
      <c r="AZ255" s="59"/>
      <c r="BA255" s="59"/>
      <c r="BB255" s="59"/>
      <c r="BC255" s="59"/>
      <c r="BD255" s="59"/>
      <c r="BE255" s="59"/>
      <c r="BF255" s="59"/>
      <c r="BG255" s="59"/>
      <c r="BH255" s="59"/>
      <c r="BI255" s="59"/>
      <c r="BJ255" s="59"/>
      <c r="BK255" s="59">
        <v>14</v>
      </c>
      <c r="BL255" s="59"/>
      <c r="BM255" s="59"/>
      <c r="BN255" s="59"/>
      <c r="BO255" s="59"/>
      <c r="BP255" s="59"/>
      <c r="BQ255" s="59"/>
      <c r="BR255" s="59"/>
      <c r="BS255" s="59"/>
      <c r="BT255" s="59"/>
      <c r="BU255" s="59"/>
      <c r="BV255" s="59"/>
      <c r="BW255" s="59"/>
      <c r="BX255" s="59"/>
      <c r="BY255" s="102"/>
      <c r="BZ255" s="60">
        <v>0</v>
      </c>
      <c r="CA255" s="59"/>
      <c r="CB255" s="59"/>
      <c r="CC255" s="59">
        <v>0</v>
      </c>
      <c r="CD255" s="59"/>
      <c r="CE255" s="59"/>
      <c r="CF255" s="59">
        <v>14</v>
      </c>
      <c r="CG255" s="59"/>
      <c r="CH255" s="59"/>
      <c r="CI255" s="59">
        <v>0</v>
      </c>
      <c r="CJ255" s="59"/>
      <c r="CK255" s="59"/>
      <c r="CL255" s="59">
        <v>0</v>
      </c>
      <c r="CM255" s="59"/>
      <c r="CN255" s="59"/>
      <c r="CO255" s="59">
        <v>0</v>
      </c>
      <c r="CP255" s="59"/>
      <c r="CQ255" s="59"/>
      <c r="CR255" s="59">
        <v>0</v>
      </c>
      <c r="CS255" s="59"/>
      <c r="CT255" s="59"/>
      <c r="CU255" s="59">
        <v>14</v>
      </c>
      <c r="CV255" s="59"/>
      <c r="CW255" s="59"/>
      <c r="CX255" s="59">
        <v>0</v>
      </c>
      <c r="CY255" s="59"/>
      <c r="CZ255" s="59"/>
      <c r="DA255" s="59">
        <v>0</v>
      </c>
      <c r="DB255" s="59"/>
      <c r="DC255" s="59"/>
      <c r="DD255" s="59">
        <v>0</v>
      </c>
      <c r="DE255" s="59"/>
      <c r="DF255" s="59"/>
      <c r="DG255" s="59">
        <v>0</v>
      </c>
      <c r="DH255" s="59"/>
      <c r="DI255" s="102"/>
      <c r="DJ255" s="60"/>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102"/>
      <c r="ET255" s="60"/>
      <c r="EU255" s="59"/>
      <c r="EV255" s="59"/>
      <c r="EW255" s="59"/>
      <c r="EX255" s="59"/>
      <c r="EY255" s="59"/>
      <c r="EZ255" s="59"/>
      <c r="FA255" s="59"/>
      <c r="FB255" s="59"/>
      <c r="FC255" s="59"/>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102"/>
      <c r="GD255" s="60"/>
      <c r="GE255" s="59"/>
      <c r="GF255" s="59"/>
      <c r="GG255" s="59"/>
      <c r="GH255" s="59"/>
      <c r="GI255" s="59"/>
      <c r="GJ255" s="59"/>
      <c r="GK255" s="59"/>
      <c r="GL255" s="59"/>
      <c r="GM255" s="59"/>
      <c r="GN255" s="59"/>
      <c r="GO255" s="59"/>
      <c r="GP255" s="59"/>
      <c r="GQ255" s="59"/>
      <c r="GR255" s="59"/>
      <c r="GS255" s="59"/>
      <c r="GT255" s="59"/>
      <c r="GU255" s="59"/>
      <c r="GV255" s="59"/>
      <c r="GW255" s="59"/>
      <c r="GX255" s="59"/>
      <c r="GY255" s="59"/>
      <c r="GZ255" s="59"/>
      <c r="HA255" s="59"/>
      <c r="HB255" s="59"/>
      <c r="HC255" s="59"/>
      <c r="HD255" s="59"/>
      <c r="HE255" s="59"/>
      <c r="HF255" s="59"/>
      <c r="HG255" s="59"/>
      <c r="HH255" s="59"/>
      <c r="HI255" s="59"/>
      <c r="HJ255" s="59"/>
      <c r="HK255" s="59"/>
      <c r="HL255" s="59"/>
      <c r="HM255" s="102"/>
    </row>
    <row r="256" spans="2:221" ht="18" customHeight="1" x14ac:dyDescent="0.2">
      <c r="B256" s="135"/>
      <c r="C256" s="136"/>
      <c r="D256" s="136"/>
      <c r="E256" s="136"/>
      <c r="F256" s="136"/>
      <c r="G256" s="136"/>
      <c r="H256" s="136"/>
      <c r="I256" s="136"/>
      <c r="J256" s="136"/>
      <c r="K256" s="136"/>
      <c r="L256" s="136"/>
      <c r="M256" s="136"/>
      <c r="N256" s="136"/>
      <c r="O256" s="136"/>
      <c r="P256" s="136"/>
      <c r="Q256" s="136"/>
      <c r="R256" s="136"/>
      <c r="S256" s="136"/>
      <c r="T256" s="136"/>
      <c r="U256" s="137"/>
      <c r="V256" s="141"/>
      <c r="W256" s="142"/>
      <c r="X256" s="142"/>
      <c r="Y256" s="142"/>
      <c r="Z256" s="142"/>
      <c r="AA256" s="143"/>
      <c r="AB256" s="147"/>
      <c r="AC256" s="148"/>
      <c r="AD256" s="148"/>
      <c r="AE256" s="148"/>
      <c r="AF256" s="149"/>
      <c r="AG256" s="69" t="s">
        <v>24</v>
      </c>
      <c r="AH256" s="70"/>
      <c r="AI256" s="70"/>
      <c r="AJ256" s="70"/>
      <c r="AK256" s="70"/>
      <c r="AL256" s="71">
        <f t="shared" ref="AL256:AL276" si="7">SUM(AP256:HM256)</f>
        <v>56</v>
      </c>
      <c r="AM256" s="72"/>
      <c r="AN256" s="72"/>
      <c r="AO256" s="73"/>
      <c r="AP256" s="74"/>
      <c r="AQ256" s="59"/>
      <c r="AR256" s="59"/>
      <c r="AS256" s="59"/>
      <c r="AT256" s="59"/>
      <c r="AU256" s="59"/>
      <c r="AV256" s="59">
        <v>14</v>
      </c>
      <c r="AW256" s="59"/>
      <c r="AX256" s="59"/>
      <c r="AY256" s="59"/>
      <c r="AZ256" s="59"/>
      <c r="BA256" s="59"/>
      <c r="BB256" s="59"/>
      <c r="BC256" s="59"/>
      <c r="BD256" s="59"/>
      <c r="BE256" s="59"/>
      <c r="BF256" s="59"/>
      <c r="BG256" s="59"/>
      <c r="BH256" s="59"/>
      <c r="BI256" s="59"/>
      <c r="BJ256" s="59"/>
      <c r="BK256" s="59"/>
      <c r="BL256" s="59"/>
      <c r="BM256" s="59"/>
      <c r="BN256" s="59">
        <v>14</v>
      </c>
      <c r="BO256" s="59"/>
      <c r="BP256" s="59"/>
      <c r="BQ256" s="59"/>
      <c r="BR256" s="59"/>
      <c r="BS256" s="59"/>
      <c r="BT256" s="59"/>
      <c r="BU256" s="59"/>
      <c r="BV256" s="59"/>
      <c r="BW256" s="59"/>
      <c r="BX256" s="59"/>
      <c r="BY256" s="102"/>
      <c r="BZ256" s="60">
        <v>0</v>
      </c>
      <c r="CA256" s="59"/>
      <c r="CB256" s="59"/>
      <c r="CC256" s="59">
        <v>0</v>
      </c>
      <c r="CD256" s="59"/>
      <c r="CE256" s="59"/>
      <c r="CF256" s="59">
        <v>0</v>
      </c>
      <c r="CG256" s="59"/>
      <c r="CH256" s="59"/>
      <c r="CI256" s="59">
        <v>14</v>
      </c>
      <c r="CJ256" s="59"/>
      <c r="CK256" s="59"/>
      <c r="CL256" s="59">
        <v>0</v>
      </c>
      <c r="CM256" s="59"/>
      <c r="CN256" s="59"/>
      <c r="CO256" s="59">
        <v>0</v>
      </c>
      <c r="CP256" s="59"/>
      <c r="CQ256" s="59"/>
      <c r="CR256" s="59">
        <v>0</v>
      </c>
      <c r="CS256" s="59"/>
      <c r="CT256" s="59"/>
      <c r="CU256" s="59">
        <v>0</v>
      </c>
      <c r="CV256" s="59"/>
      <c r="CW256" s="59"/>
      <c r="CX256" s="59">
        <v>14</v>
      </c>
      <c r="CY256" s="59"/>
      <c r="CZ256" s="59"/>
      <c r="DA256" s="59">
        <v>0</v>
      </c>
      <c r="DB256" s="59"/>
      <c r="DC256" s="59"/>
      <c r="DD256" s="59">
        <v>0</v>
      </c>
      <c r="DE256" s="59"/>
      <c r="DF256" s="59"/>
      <c r="DG256" s="59">
        <v>0</v>
      </c>
      <c r="DH256" s="59"/>
      <c r="DI256" s="102"/>
      <c r="DJ256" s="60"/>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102"/>
      <c r="ET256" s="60"/>
      <c r="EU256" s="59"/>
      <c r="EV256" s="59"/>
      <c r="EW256" s="59"/>
      <c r="EX256" s="59"/>
      <c r="EY256" s="59"/>
      <c r="EZ256" s="59"/>
      <c r="FA256" s="59"/>
      <c r="FB256" s="59"/>
      <c r="FC256" s="59"/>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102"/>
      <c r="GD256" s="60"/>
      <c r="GE256" s="59"/>
      <c r="GF256" s="59"/>
      <c r="GG256" s="59"/>
      <c r="GH256" s="59"/>
      <c r="GI256" s="59"/>
      <c r="GJ256" s="59"/>
      <c r="GK256" s="59"/>
      <c r="GL256" s="59"/>
      <c r="GM256" s="59"/>
      <c r="GN256" s="59"/>
      <c r="GO256" s="59"/>
      <c r="GP256" s="59"/>
      <c r="GQ256" s="59"/>
      <c r="GR256" s="59"/>
      <c r="GS256" s="59"/>
      <c r="GT256" s="59"/>
      <c r="GU256" s="59"/>
      <c r="GV256" s="59"/>
      <c r="GW256" s="59"/>
      <c r="GX256" s="59"/>
      <c r="GY256" s="59"/>
      <c r="GZ256" s="59"/>
      <c r="HA256" s="59"/>
      <c r="HB256" s="59"/>
      <c r="HC256" s="59"/>
      <c r="HD256" s="59"/>
      <c r="HE256" s="59"/>
      <c r="HF256" s="59"/>
      <c r="HG256" s="59"/>
      <c r="HH256" s="59"/>
      <c r="HI256" s="59"/>
      <c r="HJ256" s="59"/>
      <c r="HK256" s="59"/>
      <c r="HL256" s="59"/>
      <c r="HM256" s="102"/>
    </row>
    <row r="257" spans="2:221" ht="18" customHeight="1" x14ac:dyDescent="0.2">
      <c r="B257" s="161" t="s">
        <v>529</v>
      </c>
      <c r="C257" s="162"/>
      <c r="D257" s="162"/>
      <c r="E257" s="162"/>
      <c r="F257" s="162"/>
      <c r="G257" s="162"/>
      <c r="H257" s="162"/>
      <c r="I257" s="162"/>
      <c r="J257" s="162"/>
      <c r="K257" s="162"/>
      <c r="L257" s="162"/>
      <c r="M257" s="162"/>
      <c r="N257" s="162"/>
      <c r="O257" s="162"/>
      <c r="P257" s="162"/>
      <c r="Q257" s="162"/>
      <c r="R257" s="162"/>
      <c r="S257" s="162"/>
      <c r="T257" s="162"/>
      <c r="U257" s="163"/>
      <c r="V257" s="167" t="s">
        <v>571</v>
      </c>
      <c r="W257" s="168"/>
      <c r="X257" s="168"/>
      <c r="Y257" s="168"/>
      <c r="Z257" s="168"/>
      <c r="AA257" s="169"/>
      <c r="AB257" s="173">
        <v>2.9199999999999999E-3</v>
      </c>
      <c r="AC257" s="174"/>
      <c r="AD257" s="174"/>
      <c r="AE257" s="174"/>
      <c r="AF257" s="175"/>
      <c r="AG257" s="91" t="s">
        <v>23</v>
      </c>
      <c r="AH257" s="92"/>
      <c r="AI257" s="92"/>
      <c r="AJ257" s="92"/>
      <c r="AK257" s="92"/>
      <c r="AL257" s="93">
        <f t="shared" si="7"/>
        <v>0</v>
      </c>
      <c r="AM257" s="94"/>
      <c r="AN257" s="94"/>
      <c r="AO257" s="95"/>
      <c r="AP257" s="179"/>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103"/>
      <c r="BZ257" s="180">
        <v>0</v>
      </c>
      <c r="CA257" s="64"/>
      <c r="CB257" s="64"/>
      <c r="CC257" s="64">
        <v>0</v>
      </c>
      <c r="CD257" s="64"/>
      <c r="CE257" s="64"/>
      <c r="CF257" s="64">
        <v>0</v>
      </c>
      <c r="CG257" s="64"/>
      <c r="CH257" s="64"/>
      <c r="CI257" s="64">
        <v>0</v>
      </c>
      <c r="CJ257" s="64"/>
      <c r="CK257" s="64"/>
      <c r="CL257" s="64">
        <v>0</v>
      </c>
      <c r="CM257" s="64"/>
      <c r="CN257" s="64"/>
      <c r="CO257" s="64">
        <v>0</v>
      </c>
      <c r="CP257" s="64"/>
      <c r="CQ257" s="64"/>
      <c r="CR257" s="64">
        <v>0</v>
      </c>
      <c r="CS257" s="64"/>
      <c r="CT257" s="64"/>
      <c r="CU257" s="64">
        <v>0</v>
      </c>
      <c r="CV257" s="64"/>
      <c r="CW257" s="64"/>
      <c r="CX257" s="64">
        <v>0</v>
      </c>
      <c r="CY257" s="64"/>
      <c r="CZ257" s="64"/>
      <c r="DA257" s="64">
        <v>0</v>
      </c>
      <c r="DB257" s="64"/>
      <c r="DC257" s="64"/>
      <c r="DD257" s="64">
        <v>0</v>
      </c>
      <c r="DE257" s="64"/>
      <c r="DF257" s="64"/>
      <c r="DG257" s="64">
        <v>0</v>
      </c>
      <c r="DH257" s="64"/>
      <c r="DI257" s="103"/>
      <c r="DJ257" s="180"/>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103"/>
      <c r="ET257" s="180"/>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103"/>
      <c r="GD257" s="180"/>
      <c r="GE257" s="64"/>
      <c r="GF257" s="64"/>
      <c r="GG257" s="64"/>
      <c r="GH257" s="64"/>
      <c r="GI257" s="64"/>
      <c r="GJ257" s="64"/>
      <c r="GK257" s="64"/>
      <c r="GL257" s="64"/>
      <c r="GM257" s="64"/>
      <c r="GN257" s="64"/>
      <c r="GO257" s="64"/>
      <c r="GP257" s="64"/>
      <c r="GQ257" s="64"/>
      <c r="GR257" s="64"/>
      <c r="GS257" s="64"/>
      <c r="GT257" s="64"/>
      <c r="GU257" s="64"/>
      <c r="GV257" s="64"/>
      <c r="GW257" s="64"/>
      <c r="GX257" s="64"/>
      <c r="GY257" s="64"/>
      <c r="GZ257" s="64"/>
      <c r="HA257" s="64"/>
      <c r="HB257" s="64"/>
      <c r="HC257" s="64"/>
      <c r="HD257" s="64"/>
      <c r="HE257" s="64"/>
      <c r="HF257" s="64"/>
      <c r="HG257" s="64"/>
      <c r="HH257" s="64"/>
      <c r="HI257" s="64"/>
      <c r="HJ257" s="64"/>
      <c r="HK257" s="64"/>
      <c r="HL257" s="64"/>
      <c r="HM257" s="103"/>
    </row>
    <row r="258" spans="2:221" ht="18" customHeight="1" x14ac:dyDescent="0.2">
      <c r="B258" s="164"/>
      <c r="C258" s="165"/>
      <c r="D258" s="165"/>
      <c r="E258" s="165"/>
      <c r="F258" s="165"/>
      <c r="G258" s="165"/>
      <c r="H258" s="165"/>
      <c r="I258" s="165"/>
      <c r="J258" s="165"/>
      <c r="K258" s="165"/>
      <c r="L258" s="165"/>
      <c r="M258" s="165"/>
      <c r="N258" s="165"/>
      <c r="O258" s="165"/>
      <c r="P258" s="165"/>
      <c r="Q258" s="165"/>
      <c r="R258" s="165"/>
      <c r="S258" s="165"/>
      <c r="T258" s="165"/>
      <c r="U258" s="166"/>
      <c r="V258" s="170"/>
      <c r="W258" s="171"/>
      <c r="X258" s="171"/>
      <c r="Y258" s="171"/>
      <c r="Z258" s="171"/>
      <c r="AA258" s="172"/>
      <c r="AB258" s="176"/>
      <c r="AC258" s="177"/>
      <c r="AD258" s="177"/>
      <c r="AE258" s="177"/>
      <c r="AF258" s="178"/>
      <c r="AG258" s="91" t="s">
        <v>24</v>
      </c>
      <c r="AH258" s="92"/>
      <c r="AI258" s="92"/>
      <c r="AJ258" s="92"/>
      <c r="AK258" s="92"/>
      <c r="AL258" s="93">
        <f t="shared" si="7"/>
        <v>0</v>
      </c>
      <c r="AM258" s="94"/>
      <c r="AN258" s="94"/>
      <c r="AO258" s="95"/>
      <c r="AP258" s="96"/>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103"/>
      <c r="BZ258" s="180">
        <v>0</v>
      </c>
      <c r="CA258" s="64"/>
      <c r="CB258" s="64"/>
      <c r="CC258" s="64">
        <v>0</v>
      </c>
      <c r="CD258" s="64"/>
      <c r="CE258" s="64"/>
      <c r="CF258" s="64">
        <v>0</v>
      </c>
      <c r="CG258" s="64"/>
      <c r="CH258" s="64"/>
      <c r="CI258" s="64">
        <v>0</v>
      </c>
      <c r="CJ258" s="64"/>
      <c r="CK258" s="64"/>
      <c r="CL258" s="64">
        <v>0</v>
      </c>
      <c r="CM258" s="64"/>
      <c r="CN258" s="64"/>
      <c r="CO258" s="64">
        <v>0</v>
      </c>
      <c r="CP258" s="64"/>
      <c r="CQ258" s="64"/>
      <c r="CR258" s="64">
        <v>0</v>
      </c>
      <c r="CS258" s="64"/>
      <c r="CT258" s="64"/>
      <c r="CU258" s="64">
        <v>0</v>
      </c>
      <c r="CV258" s="64"/>
      <c r="CW258" s="64"/>
      <c r="CX258" s="64">
        <v>0</v>
      </c>
      <c r="CY258" s="64"/>
      <c r="CZ258" s="64"/>
      <c r="DA258" s="64">
        <v>0</v>
      </c>
      <c r="DB258" s="64"/>
      <c r="DC258" s="64"/>
      <c r="DD258" s="64">
        <v>0</v>
      </c>
      <c r="DE258" s="64"/>
      <c r="DF258" s="64"/>
      <c r="DG258" s="64">
        <v>0</v>
      </c>
      <c r="DH258" s="64"/>
      <c r="DI258" s="103"/>
      <c r="DJ258" s="180"/>
      <c r="DK258" s="64"/>
      <c r="DL258" s="64"/>
      <c r="DM258" s="64"/>
      <c r="DN258" s="64"/>
      <c r="DO258" s="64"/>
      <c r="DP258" s="64"/>
      <c r="DQ258" s="64"/>
      <c r="DR258" s="64"/>
      <c r="DS258" s="64"/>
      <c r="DT258" s="64"/>
      <c r="DU258" s="64"/>
      <c r="DV258" s="64"/>
      <c r="DW258" s="64"/>
      <c r="DX258" s="64"/>
      <c r="DY258" s="64"/>
      <c r="DZ258" s="64"/>
      <c r="EA258" s="64"/>
      <c r="EB258" s="64"/>
      <c r="EC258" s="64"/>
      <c r="ED258" s="64"/>
      <c r="EE258" s="64"/>
      <c r="EF258" s="64"/>
      <c r="EG258" s="64"/>
      <c r="EH258" s="64"/>
      <c r="EI258" s="64"/>
      <c r="EJ258" s="64"/>
      <c r="EK258" s="64"/>
      <c r="EL258" s="64"/>
      <c r="EM258" s="64"/>
      <c r="EN258" s="64"/>
      <c r="EO258" s="64"/>
      <c r="EP258" s="64"/>
      <c r="EQ258" s="64"/>
      <c r="ER258" s="64"/>
      <c r="ES258" s="103"/>
      <c r="ET258" s="180"/>
      <c r="EU258" s="64"/>
      <c r="EV258" s="64"/>
      <c r="EW258" s="64"/>
      <c r="EX258" s="64"/>
      <c r="EY258" s="64"/>
      <c r="EZ258" s="64"/>
      <c r="FA258" s="64"/>
      <c r="FB258" s="64"/>
      <c r="FC258" s="64"/>
      <c r="FD258" s="64"/>
      <c r="FE258" s="64"/>
      <c r="FF258" s="64"/>
      <c r="FG258" s="64"/>
      <c r="FH258" s="64"/>
      <c r="FI258" s="64"/>
      <c r="FJ258" s="64"/>
      <c r="FK258" s="64"/>
      <c r="FL258" s="64"/>
      <c r="FM258" s="64"/>
      <c r="FN258" s="64"/>
      <c r="FO258" s="64"/>
      <c r="FP258" s="64"/>
      <c r="FQ258" s="64"/>
      <c r="FR258" s="64"/>
      <c r="FS258" s="64"/>
      <c r="FT258" s="64"/>
      <c r="FU258" s="64"/>
      <c r="FV258" s="64"/>
      <c r="FW258" s="64"/>
      <c r="FX258" s="64"/>
      <c r="FY258" s="64"/>
      <c r="FZ258" s="64"/>
      <c r="GA258" s="64"/>
      <c r="GB258" s="64"/>
      <c r="GC258" s="103"/>
      <c r="GD258" s="180"/>
      <c r="GE258" s="64"/>
      <c r="GF258" s="64"/>
      <c r="GG258" s="64"/>
      <c r="GH258" s="64"/>
      <c r="GI258" s="64"/>
      <c r="GJ258" s="64"/>
      <c r="GK258" s="64"/>
      <c r="GL258" s="64"/>
      <c r="GM258" s="64"/>
      <c r="GN258" s="64"/>
      <c r="GO258" s="64"/>
      <c r="GP258" s="64"/>
      <c r="GQ258" s="64"/>
      <c r="GR258" s="64"/>
      <c r="GS258" s="64"/>
      <c r="GT258" s="64"/>
      <c r="GU258" s="64"/>
      <c r="GV258" s="64"/>
      <c r="GW258" s="64"/>
      <c r="GX258" s="64"/>
      <c r="GY258" s="64"/>
      <c r="GZ258" s="64"/>
      <c r="HA258" s="64"/>
      <c r="HB258" s="64"/>
      <c r="HC258" s="64"/>
      <c r="HD258" s="64"/>
      <c r="HE258" s="64"/>
      <c r="HF258" s="64"/>
      <c r="HG258" s="64"/>
      <c r="HH258" s="64"/>
      <c r="HI258" s="64"/>
      <c r="HJ258" s="64"/>
      <c r="HK258" s="64"/>
      <c r="HL258" s="64"/>
      <c r="HM258" s="103"/>
    </row>
    <row r="259" spans="2:221" ht="18" customHeight="1" x14ac:dyDescent="0.2">
      <c r="B259" s="185" t="s">
        <v>530</v>
      </c>
      <c r="C259" s="186"/>
      <c r="D259" s="186"/>
      <c r="E259" s="186"/>
      <c r="F259" s="186"/>
      <c r="G259" s="186"/>
      <c r="H259" s="186"/>
      <c r="I259" s="186"/>
      <c r="J259" s="186"/>
      <c r="K259" s="186"/>
      <c r="L259" s="186"/>
      <c r="M259" s="186"/>
      <c r="N259" s="186"/>
      <c r="O259" s="186"/>
      <c r="P259" s="186"/>
      <c r="Q259" s="186"/>
      <c r="R259" s="186"/>
      <c r="S259" s="186"/>
      <c r="T259" s="186"/>
      <c r="U259" s="187"/>
      <c r="V259" s="188" t="s">
        <v>572</v>
      </c>
      <c r="W259" s="189"/>
      <c r="X259" s="189"/>
      <c r="Y259" s="189"/>
      <c r="Z259" s="189"/>
      <c r="AA259" s="190"/>
      <c r="AB259" s="191">
        <v>9.1999999999999998E-3</v>
      </c>
      <c r="AC259" s="192"/>
      <c r="AD259" s="192"/>
      <c r="AE259" s="192"/>
      <c r="AF259" s="193"/>
      <c r="AG259" s="69" t="s">
        <v>23</v>
      </c>
      <c r="AH259" s="70"/>
      <c r="AI259" s="70"/>
      <c r="AJ259" s="70"/>
      <c r="AK259" s="70"/>
      <c r="AL259" s="71">
        <f t="shared" si="7"/>
        <v>4</v>
      </c>
      <c r="AM259" s="72"/>
      <c r="AN259" s="72"/>
      <c r="AO259" s="73"/>
      <c r="AP259" s="194"/>
      <c r="AQ259" s="59"/>
      <c r="AR259" s="59"/>
      <c r="AS259" s="59"/>
      <c r="AT259" s="59"/>
      <c r="AU259" s="59"/>
      <c r="AV259" s="59"/>
      <c r="AW259" s="59"/>
      <c r="AX259" s="59"/>
      <c r="AY259" s="59"/>
      <c r="AZ259" s="59"/>
      <c r="BA259" s="59"/>
      <c r="BB259" s="59"/>
      <c r="BC259" s="59"/>
      <c r="BD259" s="59"/>
      <c r="BE259" s="59"/>
      <c r="BF259" s="59"/>
      <c r="BG259" s="59"/>
      <c r="BH259" s="59">
        <v>1</v>
      </c>
      <c r="BI259" s="59"/>
      <c r="BJ259" s="59"/>
      <c r="BK259" s="59"/>
      <c r="BL259" s="59"/>
      <c r="BM259" s="59"/>
      <c r="BN259" s="59"/>
      <c r="BO259" s="59"/>
      <c r="BP259" s="59"/>
      <c r="BQ259" s="59"/>
      <c r="BR259" s="59"/>
      <c r="BS259" s="59"/>
      <c r="BT259" s="59"/>
      <c r="BU259" s="59"/>
      <c r="BV259" s="59"/>
      <c r="BW259" s="59">
        <v>1</v>
      </c>
      <c r="BX259" s="59"/>
      <c r="BY259" s="102"/>
      <c r="BZ259" s="60">
        <v>0</v>
      </c>
      <c r="CA259" s="59"/>
      <c r="CB259" s="59"/>
      <c r="CC259" s="59">
        <v>0</v>
      </c>
      <c r="CD259" s="59"/>
      <c r="CE259" s="59"/>
      <c r="CF259" s="59">
        <v>0</v>
      </c>
      <c r="CG259" s="59"/>
      <c r="CH259" s="59"/>
      <c r="CI259" s="59">
        <v>0</v>
      </c>
      <c r="CJ259" s="59"/>
      <c r="CK259" s="59"/>
      <c r="CL259" s="59">
        <v>0</v>
      </c>
      <c r="CM259" s="59"/>
      <c r="CN259" s="59"/>
      <c r="CO259" s="59">
        <v>1</v>
      </c>
      <c r="CP259" s="59"/>
      <c r="CQ259" s="59"/>
      <c r="CR259" s="59">
        <v>0</v>
      </c>
      <c r="CS259" s="59"/>
      <c r="CT259" s="59"/>
      <c r="CU259" s="59">
        <v>0</v>
      </c>
      <c r="CV259" s="59"/>
      <c r="CW259" s="59"/>
      <c r="CX259" s="59">
        <v>0</v>
      </c>
      <c r="CY259" s="59"/>
      <c r="CZ259" s="59"/>
      <c r="DA259" s="59">
        <v>0</v>
      </c>
      <c r="DB259" s="59"/>
      <c r="DC259" s="59"/>
      <c r="DD259" s="59">
        <v>0</v>
      </c>
      <c r="DE259" s="59"/>
      <c r="DF259" s="59"/>
      <c r="DG259" s="59">
        <v>1</v>
      </c>
      <c r="DH259" s="59"/>
      <c r="DI259" s="102"/>
      <c r="DJ259" s="60"/>
      <c r="DK259" s="59"/>
      <c r="DL259" s="59"/>
      <c r="DM259" s="59"/>
      <c r="DN259" s="59"/>
      <c r="DO259" s="59"/>
      <c r="DP259" s="59"/>
      <c r="DQ259" s="59"/>
      <c r="DR259" s="59"/>
      <c r="DS259" s="59"/>
      <c r="DT259" s="59"/>
      <c r="DU259" s="59"/>
      <c r="DV259" s="59"/>
      <c r="DW259" s="59"/>
      <c r="DX259" s="59"/>
      <c r="DY259" s="59"/>
      <c r="DZ259" s="59"/>
      <c r="EA259" s="59"/>
      <c r="EB259" s="59"/>
      <c r="EC259" s="59"/>
      <c r="ED259" s="59"/>
      <c r="EE259" s="59"/>
      <c r="EF259" s="59"/>
      <c r="EG259" s="59"/>
      <c r="EH259" s="59"/>
      <c r="EI259" s="59"/>
      <c r="EJ259" s="59"/>
      <c r="EK259" s="59"/>
      <c r="EL259" s="59"/>
      <c r="EM259" s="59"/>
      <c r="EN259" s="59"/>
      <c r="EO259" s="59"/>
      <c r="EP259" s="59"/>
      <c r="EQ259" s="59"/>
      <c r="ER259" s="59"/>
      <c r="ES259" s="102"/>
      <c r="ET259" s="60"/>
      <c r="EU259" s="59"/>
      <c r="EV259" s="59"/>
      <c r="EW259" s="59"/>
      <c r="EX259" s="59"/>
      <c r="EY259" s="59"/>
      <c r="EZ259" s="59"/>
      <c r="FA259" s="59"/>
      <c r="FB259" s="59"/>
      <c r="FC259" s="59"/>
      <c r="FD259" s="59"/>
      <c r="FE259" s="59"/>
      <c r="FF259" s="59"/>
      <c r="FG259" s="59"/>
      <c r="FH259" s="59"/>
      <c r="FI259" s="59"/>
      <c r="FJ259" s="59"/>
      <c r="FK259" s="59"/>
      <c r="FL259" s="59"/>
      <c r="FM259" s="59"/>
      <c r="FN259" s="59"/>
      <c r="FO259" s="59"/>
      <c r="FP259" s="59"/>
      <c r="FQ259" s="59"/>
      <c r="FR259" s="59"/>
      <c r="FS259" s="59"/>
      <c r="FT259" s="59"/>
      <c r="FU259" s="59"/>
      <c r="FV259" s="59"/>
      <c r="FW259" s="59"/>
      <c r="FX259" s="59"/>
      <c r="FY259" s="59"/>
      <c r="FZ259" s="59"/>
      <c r="GA259" s="59"/>
      <c r="GB259" s="59"/>
      <c r="GC259" s="102"/>
      <c r="GD259" s="60"/>
      <c r="GE259" s="59"/>
      <c r="GF259" s="59"/>
      <c r="GG259" s="59"/>
      <c r="GH259" s="59"/>
      <c r="GI259" s="59"/>
      <c r="GJ259" s="59"/>
      <c r="GK259" s="59"/>
      <c r="GL259" s="59"/>
      <c r="GM259" s="59"/>
      <c r="GN259" s="59"/>
      <c r="GO259" s="59"/>
      <c r="GP259" s="59"/>
      <c r="GQ259" s="59"/>
      <c r="GR259" s="59"/>
      <c r="GS259" s="59"/>
      <c r="GT259" s="59"/>
      <c r="GU259" s="59"/>
      <c r="GV259" s="59"/>
      <c r="GW259" s="59"/>
      <c r="GX259" s="59"/>
      <c r="GY259" s="59"/>
      <c r="GZ259" s="59"/>
      <c r="HA259" s="59"/>
      <c r="HB259" s="59"/>
      <c r="HC259" s="59"/>
      <c r="HD259" s="59"/>
      <c r="HE259" s="59"/>
      <c r="HF259" s="59"/>
      <c r="HG259" s="59"/>
      <c r="HH259" s="59"/>
      <c r="HI259" s="59"/>
      <c r="HJ259" s="59"/>
      <c r="HK259" s="59"/>
      <c r="HL259" s="59"/>
      <c r="HM259" s="102"/>
    </row>
    <row r="260" spans="2:221" ht="18" customHeight="1" x14ac:dyDescent="0.2">
      <c r="B260" s="135"/>
      <c r="C260" s="136"/>
      <c r="D260" s="136"/>
      <c r="E260" s="136"/>
      <c r="F260" s="136"/>
      <c r="G260" s="136"/>
      <c r="H260" s="136"/>
      <c r="I260" s="136"/>
      <c r="J260" s="136"/>
      <c r="K260" s="136"/>
      <c r="L260" s="136"/>
      <c r="M260" s="136"/>
      <c r="N260" s="136"/>
      <c r="O260" s="136"/>
      <c r="P260" s="136"/>
      <c r="Q260" s="136"/>
      <c r="R260" s="136"/>
      <c r="S260" s="136"/>
      <c r="T260" s="136"/>
      <c r="U260" s="137"/>
      <c r="V260" s="141"/>
      <c r="W260" s="142"/>
      <c r="X260" s="142"/>
      <c r="Y260" s="142"/>
      <c r="Z260" s="142"/>
      <c r="AA260" s="143"/>
      <c r="AB260" s="147"/>
      <c r="AC260" s="148"/>
      <c r="AD260" s="148"/>
      <c r="AE260" s="148"/>
      <c r="AF260" s="149"/>
      <c r="AG260" s="69" t="s">
        <v>24</v>
      </c>
      <c r="AH260" s="70"/>
      <c r="AI260" s="70"/>
      <c r="AJ260" s="70"/>
      <c r="AK260" s="70"/>
      <c r="AL260" s="71">
        <f t="shared" si="7"/>
        <v>2</v>
      </c>
      <c r="AM260" s="72"/>
      <c r="AN260" s="72"/>
      <c r="AO260" s="73"/>
      <c r="AP260" s="74"/>
      <c r="AQ260" s="59"/>
      <c r="AR260" s="59"/>
      <c r="AS260" s="59"/>
      <c r="AT260" s="59"/>
      <c r="AU260" s="59"/>
      <c r="AV260" s="59"/>
      <c r="AW260" s="59"/>
      <c r="AX260" s="59"/>
      <c r="AY260" s="59"/>
      <c r="AZ260" s="59"/>
      <c r="BA260" s="59"/>
      <c r="BB260" s="59"/>
      <c r="BC260" s="59"/>
      <c r="BD260" s="59"/>
      <c r="BE260" s="59"/>
      <c r="BF260" s="59"/>
      <c r="BG260" s="59"/>
      <c r="BH260" s="59">
        <v>0</v>
      </c>
      <c r="BI260" s="59"/>
      <c r="BJ260" s="59"/>
      <c r="BK260" s="59"/>
      <c r="BL260" s="59"/>
      <c r="BM260" s="59"/>
      <c r="BN260" s="59"/>
      <c r="BO260" s="59"/>
      <c r="BP260" s="59"/>
      <c r="BQ260" s="59"/>
      <c r="BR260" s="59"/>
      <c r="BS260" s="59"/>
      <c r="BT260" s="59"/>
      <c r="BU260" s="59"/>
      <c r="BV260" s="59"/>
      <c r="BW260" s="59">
        <v>1</v>
      </c>
      <c r="BX260" s="59"/>
      <c r="BY260" s="102"/>
      <c r="BZ260" s="60">
        <v>0</v>
      </c>
      <c r="CA260" s="59"/>
      <c r="CB260" s="59"/>
      <c r="CC260" s="59">
        <v>0</v>
      </c>
      <c r="CD260" s="59"/>
      <c r="CE260" s="59"/>
      <c r="CF260" s="59">
        <v>0</v>
      </c>
      <c r="CG260" s="59"/>
      <c r="CH260" s="59"/>
      <c r="CI260" s="59">
        <v>0</v>
      </c>
      <c r="CJ260" s="59"/>
      <c r="CK260" s="59"/>
      <c r="CL260" s="59">
        <v>0</v>
      </c>
      <c r="CM260" s="59"/>
      <c r="CN260" s="59"/>
      <c r="CO260" s="59">
        <v>1</v>
      </c>
      <c r="CP260" s="59"/>
      <c r="CQ260" s="59"/>
      <c r="CR260" s="59">
        <v>0</v>
      </c>
      <c r="CS260" s="59"/>
      <c r="CT260" s="59"/>
      <c r="CU260" s="59">
        <v>0</v>
      </c>
      <c r="CV260" s="59"/>
      <c r="CW260" s="59"/>
      <c r="CX260" s="59">
        <v>0</v>
      </c>
      <c r="CY260" s="59"/>
      <c r="CZ260" s="59"/>
      <c r="DA260" s="59">
        <v>0</v>
      </c>
      <c r="DB260" s="59"/>
      <c r="DC260" s="59"/>
      <c r="DD260" s="59">
        <v>0</v>
      </c>
      <c r="DE260" s="59"/>
      <c r="DF260" s="59"/>
      <c r="DG260" s="59">
        <v>0</v>
      </c>
      <c r="DH260" s="59"/>
      <c r="DI260" s="102"/>
      <c r="DJ260" s="60"/>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102"/>
      <c r="ET260" s="60"/>
      <c r="EU260" s="59"/>
      <c r="EV260" s="59"/>
      <c r="EW260" s="59"/>
      <c r="EX260" s="59"/>
      <c r="EY260" s="59"/>
      <c r="EZ260" s="59"/>
      <c r="FA260" s="59"/>
      <c r="FB260" s="59"/>
      <c r="FC260" s="59"/>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102"/>
      <c r="GD260" s="60"/>
      <c r="GE260" s="59"/>
      <c r="GF260" s="59"/>
      <c r="GG260" s="59"/>
      <c r="GH260" s="59"/>
      <c r="GI260" s="59"/>
      <c r="GJ260" s="59"/>
      <c r="GK260" s="59"/>
      <c r="GL260" s="59"/>
      <c r="GM260" s="59"/>
      <c r="GN260" s="59"/>
      <c r="GO260" s="59"/>
      <c r="GP260" s="59"/>
      <c r="GQ260" s="59"/>
      <c r="GR260" s="59"/>
      <c r="GS260" s="59"/>
      <c r="GT260" s="59"/>
      <c r="GU260" s="59"/>
      <c r="GV260" s="59"/>
      <c r="GW260" s="59"/>
      <c r="GX260" s="59"/>
      <c r="GY260" s="59"/>
      <c r="GZ260" s="59"/>
      <c r="HA260" s="59"/>
      <c r="HB260" s="59"/>
      <c r="HC260" s="59"/>
      <c r="HD260" s="59"/>
      <c r="HE260" s="59"/>
      <c r="HF260" s="59"/>
      <c r="HG260" s="59"/>
      <c r="HH260" s="59"/>
      <c r="HI260" s="59"/>
      <c r="HJ260" s="59"/>
      <c r="HK260" s="59"/>
      <c r="HL260" s="59"/>
      <c r="HM260" s="102"/>
    </row>
    <row r="261" spans="2:221" ht="18" customHeight="1" x14ac:dyDescent="0.2">
      <c r="B261" s="161" t="s">
        <v>531</v>
      </c>
      <c r="C261" s="162"/>
      <c r="D261" s="162"/>
      <c r="E261" s="162"/>
      <c r="F261" s="162"/>
      <c r="G261" s="162"/>
      <c r="H261" s="162"/>
      <c r="I261" s="162"/>
      <c r="J261" s="162"/>
      <c r="K261" s="162"/>
      <c r="L261" s="162"/>
      <c r="M261" s="162"/>
      <c r="N261" s="162"/>
      <c r="O261" s="162"/>
      <c r="P261" s="162"/>
      <c r="Q261" s="162"/>
      <c r="R261" s="162"/>
      <c r="S261" s="162"/>
      <c r="T261" s="162"/>
      <c r="U261" s="163"/>
      <c r="V261" s="167" t="s">
        <v>573</v>
      </c>
      <c r="W261" s="168"/>
      <c r="X261" s="168"/>
      <c r="Y261" s="168"/>
      <c r="Z261" s="168"/>
      <c r="AA261" s="169"/>
      <c r="AB261" s="173">
        <v>4.7000000000000002E-3</v>
      </c>
      <c r="AC261" s="174"/>
      <c r="AD261" s="174"/>
      <c r="AE261" s="174"/>
      <c r="AF261" s="175"/>
      <c r="AG261" s="91" t="s">
        <v>23</v>
      </c>
      <c r="AH261" s="92"/>
      <c r="AI261" s="92"/>
      <c r="AJ261" s="92"/>
      <c r="AK261" s="92"/>
      <c r="AL261" s="93">
        <f t="shared" si="7"/>
        <v>8</v>
      </c>
      <c r="AM261" s="94"/>
      <c r="AN261" s="94"/>
      <c r="AO261" s="95"/>
      <c r="AP261" s="179"/>
      <c r="AQ261" s="64"/>
      <c r="AR261" s="64"/>
      <c r="AS261" s="64"/>
      <c r="AT261" s="64"/>
      <c r="AU261" s="64"/>
      <c r="AV261" s="64"/>
      <c r="AW261" s="64"/>
      <c r="AX261" s="64"/>
      <c r="AY261" s="64"/>
      <c r="AZ261" s="64"/>
      <c r="BA261" s="64"/>
      <c r="BB261" s="64"/>
      <c r="BC261" s="64"/>
      <c r="BD261" s="64"/>
      <c r="BE261" s="64"/>
      <c r="BF261" s="64"/>
      <c r="BG261" s="64"/>
      <c r="BH261" s="64">
        <v>2</v>
      </c>
      <c r="BI261" s="64"/>
      <c r="BJ261" s="64"/>
      <c r="BK261" s="64"/>
      <c r="BL261" s="64"/>
      <c r="BM261" s="64"/>
      <c r="BN261" s="64"/>
      <c r="BO261" s="64"/>
      <c r="BP261" s="64"/>
      <c r="BQ261" s="64"/>
      <c r="BR261" s="64"/>
      <c r="BS261" s="64"/>
      <c r="BT261" s="64"/>
      <c r="BU261" s="64"/>
      <c r="BV261" s="64"/>
      <c r="BW261" s="64">
        <v>2</v>
      </c>
      <c r="BX261" s="64"/>
      <c r="BY261" s="103"/>
      <c r="BZ261" s="180">
        <v>0</v>
      </c>
      <c r="CA261" s="64"/>
      <c r="CB261" s="64"/>
      <c r="CC261" s="64">
        <v>0</v>
      </c>
      <c r="CD261" s="64"/>
      <c r="CE261" s="64"/>
      <c r="CF261" s="64">
        <v>0</v>
      </c>
      <c r="CG261" s="64"/>
      <c r="CH261" s="64"/>
      <c r="CI261" s="64">
        <v>0</v>
      </c>
      <c r="CJ261" s="64"/>
      <c r="CK261" s="64"/>
      <c r="CL261" s="64">
        <v>0</v>
      </c>
      <c r="CM261" s="64"/>
      <c r="CN261" s="64"/>
      <c r="CO261" s="64">
        <v>2</v>
      </c>
      <c r="CP261" s="64"/>
      <c r="CQ261" s="64"/>
      <c r="CR261" s="64">
        <v>0</v>
      </c>
      <c r="CS261" s="64"/>
      <c r="CT261" s="64"/>
      <c r="CU261" s="64">
        <v>0</v>
      </c>
      <c r="CV261" s="64"/>
      <c r="CW261" s="64"/>
      <c r="CX261" s="64">
        <v>0</v>
      </c>
      <c r="CY261" s="64"/>
      <c r="CZ261" s="64"/>
      <c r="DA261" s="64">
        <v>0</v>
      </c>
      <c r="DB261" s="64"/>
      <c r="DC261" s="64"/>
      <c r="DD261" s="64">
        <v>0</v>
      </c>
      <c r="DE261" s="64"/>
      <c r="DF261" s="64"/>
      <c r="DG261" s="64">
        <v>2</v>
      </c>
      <c r="DH261" s="64"/>
      <c r="DI261" s="103"/>
      <c r="DJ261" s="180"/>
      <c r="DK261" s="64"/>
      <c r="DL261" s="64"/>
      <c r="DM261" s="64"/>
      <c r="DN261" s="64"/>
      <c r="DO261" s="64"/>
      <c r="DP261" s="64"/>
      <c r="DQ261" s="64"/>
      <c r="DR261" s="64"/>
      <c r="DS261" s="64"/>
      <c r="DT261" s="64"/>
      <c r="DU261" s="64"/>
      <c r="DV261" s="64"/>
      <c r="DW261" s="64"/>
      <c r="DX261" s="64"/>
      <c r="DY261" s="64"/>
      <c r="DZ261" s="64"/>
      <c r="EA261" s="64"/>
      <c r="EB261" s="64"/>
      <c r="EC261" s="64"/>
      <c r="ED261" s="64"/>
      <c r="EE261" s="64"/>
      <c r="EF261" s="64"/>
      <c r="EG261" s="64"/>
      <c r="EH261" s="64"/>
      <c r="EI261" s="64"/>
      <c r="EJ261" s="64"/>
      <c r="EK261" s="64"/>
      <c r="EL261" s="64"/>
      <c r="EM261" s="64"/>
      <c r="EN261" s="64"/>
      <c r="EO261" s="64"/>
      <c r="EP261" s="64"/>
      <c r="EQ261" s="64"/>
      <c r="ER261" s="64"/>
      <c r="ES261" s="103"/>
      <c r="ET261" s="180"/>
      <c r="EU261" s="64"/>
      <c r="EV261" s="64"/>
      <c r="EW261" s="64"/>
      <c r="EX261" s="64"/>
      <c r="EY261" s="64"/>
      <c r="EZ261" s="64"/>
      <c r="FA261" s="64"/>
      <c r="FB261" s="64"/>
      <c r="FC261" s="64"/>
      <c r="FD261" s="64"/>
      <c r="FE261" s="64"/>
      <c r="FF261" s="64"/>
      <c r="FG261" s="64"/>
      <c r="FH261" s="64"/>
      <c r="FI261" s="64"/>
      <c r="FJ261" s="64"/>
      <c r="FK261" s="64"/>
      <c r="FL261" s="64"/>
      <c r="FM261" s="64"/>
      <c r="FN261" s="64"/>
      <c r="FO261" s="64"/>
      <c r="FP261" s="64"/>
      <c r="FQ261" s="64"/>
      <c r="FR261" s="64"/>
      <c r="FS261" s="64"/>
      <c r="FT261" s="64"/>
      <c r="FU261" s="64"/>
      <c r="FV261" s="64"/>
      <c r="FW261" s="64"/>
      <c r="FX261" s="64"/>
      <c r="FY261" s="64"/>
      <c r="FZ261" s="64"/>
      <c r="GA261" s="64"/>
      <c r="GB261" s="64"/>
      <c r="GC261" s="103"/>
      <c r="GD261" s="180"/>
      <c r="GE261" s="64"/>
      <c r="GF261" s="64"/>
      <c r="GG261" s="64"/>
      <c r="GH261" s="64"/>
      <c r="GI261" s="64"/>
      <c r="GJ261" s="64"/>
      <c r="GK261" s="64"/>
      <c r="GL261" s="64"/>
      <c r="GM261" s="64"/>
      <c r="GN261" s="64"/>
      <c r="GO261" s="64"/>
      <c r="GP261" s="64"/>
      <c r="GQ261" s="64"/>
      <c r="GR261" s="64"/>
      <c r="GS261" s="64"/>
      <c r="GT261" s="64"/>
      <c r="GU261" s="64"/>
      <c r="GV261" s="64"/>
      <c r="GW261" s="64"/>
      <c r="GX261" s="64"/>
      <c r="GY261" s="64"/>
      <c r="GZ261" s="64"/>
      <c r="HA261" s="64"/>
      <c r="HB261" s="64"/>
      <c r="HC261" s="64"/>
      <c r="HD261" s="64"/>
      <c r="HE261" s="64"/>
      <c r="HF261" s="64"/>
      <c r="HG261" s="64"/>
      <c r="HH261" s="64"/>
      <c r="HI261" s="64"/>
      <c r="HJ261" s="64"/>
      <c r="HK261" s="64"/>
      <c r="HL261" s="64"/>
      <c r="HM261" s="103"/>
    </row>
    <row r="262" spans="2:221" ht="18" customHeight="1" x14ac:dyDescent="0.2">
      <c r="B262" s="164"/>
      <c r="C262" s="165"/>
      <c r="D262" s="165"/>
      <c r="E262" s="165"/>
      <c r="F262" s="165"/>
      <c r="G262" s="165"/>
      <c r="H262" s="165"/>
      <c r="I262" s="165"/>
      <c r="J262" s="165"/>
      <c r="K262" s="165"/>
      <c r="L262" s="165"/>
      <c r="M262" s="165"/>
      <c r="N262" s="165"/>
      <c r="O262" s="165"/>
      <c r="P262" s="165"/>
      <c r="Q262" s="165"/>
      <c r="R262" s="165"/>
      <c r="S262" s="165"/>
      <c r="T262" s="165"/>
      <c r="U262" s="166"/>
      <c r="V262" s="170"/>
      <c r="W262" s="171"/>
      <c r="X262" s="171"/>
      <c r="Y262" s="171"/>
      <c r="Z262" s="171"/>
      <c r="AA262" s="172"/>
      <c r="AB262" s="176"/>
      <c r="AC262" s="177"/>
      <c r="AD262" s="177"/>
      <c r="AE262" s="177"/>
      <c r="AF262" s="178"/>
      <c r="AG262" s="91" t="s">
        <v>24</v>
      </c>
      <c r="AH262" s="92"/>
      <c r="AI262" s="92"/>
      <c r="AJ262" s="92"/>
      <c r="AK262" s="92"/>
      <c r="AL262" s="93">
        <f t="shared" si="7"/>
        <v>7</v>
      </c>
      <c r="AM262" s="94"/>
      <c r="AN262" s="94"/>
      <c r="AO262" s="95"/>
      <c r="AP262" s="96"/>
      <c r="AQ262" s="64"/>
      <c r="AR262" s="64"/>
      <c r="AS262" s="64"/>
      <c r="AT262" s="64"/>
      <c r="AU262" s="64"/>
      <c r="AV262" s="64"/>
      <c r="AW262" s="64"/>
      <c r="AX262" s="64"/>
      <c r="AY262" s="64"/>
      <c r="AZ262" s="64"/>
      <c r="BA262" s="64"/>
      <c r="BB262" s="64"/>
      <c r="BC262" s="64"/>
      <c r="BD262" s="64"/>
      <c r="BE262" s="64"/>
      <c r="BF262" s="64"/>
      <c r="BG262" s="64"/>
      <c r="BH262" s="64">
        <v>1</v>
      </c>
      <c r="BI262" s="64"/>
      <c r="BJ262" s="64"/>
      <c r="BK262" s="64"/>
      <c r="BL262" s="64"/>
      <c r="BM262" s="64"/>
      <c r="BN262" s="64"/>
      <c r="BO262" s="64"/>
      <c r="BP262" s="64"/>
      <c r="BQ262" s="64"/>
      <c r="BR262" s="64"/>
      <c r="BS262" s="64"/>
      <c r="BT262" s="64"/>
      <c r="BU262" s="64"/>
      <c r="BV262" s="64"/>
      <c r="BW262" s="64">
        <v>2</v>
      </c>
      <c r="BX262" s="64"/>
      <c r="BY262" s="103"/>
      <c r="BZ262" s="180">
        <v>0</v>
      </c>
      <c r="CA262" s="64"/>
      <c r="CB262" s="64"/>
      <c r="CC262" s="64">
        <v>0</v>
      </c>
      <c r="CD262" s="64"/>
      <c r="CE262" s="64"/>
      <c r="CF262" s="64">
        <v>0</v>
      </c>
      <c r="CG262" s="64"/>
      <c r="CH262" s="64"/>
      <c r="CI262" s="64">
        <v>0</v>
      </c>
      <c r="CJ262" s="64"/>
      <c r="CK262" s="64"/>
      <c r="CL262" s="64">
        <v>0</v>
      </c>
      <c r="CM262" s="64"/>
      <c r="CN262" s="64"/>
      <c r="CO262" s="64">
        <v>0</v>
      </c>
      <c r="CP262" s="64"/>
      <c r="CQ262" s="64"/>
      <c r="CR262" s="64">
        <v>0</v>
      </c>
      <c r="CS262" s="64"/>
      <c r="CT262" s="64"/>
      <c r="CU262" s="64">
        <v>0</v>
      </c>
      <c r="CV262" s="64"/>
      <c r="CW262" s="64"/>
      <c r="CX262" s="64">
        <v>2</v>
      </c>
      <c r="CY262" s="64"/>
      <c r="CZ262" s="64"/>
      <c r="DA262" s="64">
        <v>0</v>
      </c>
      <c r="DB262" s="64"/>
      <c r="DC262" s="64"/>
      <c r="DD262" s="64">
        <v>0</v>
      </c>
      <c r="DE262" s="64"/>
      <c r="DF262" s="64"/>
      <c r="DG262" s="64">
        <v>2</v>
      </c>
      <c r="DH262" s="64"/>
      <c r="DI262" s="103"/>
      <c r="DJ262" s="180"/>
      <c r="DK262" s="64"/>
      <c r="DL262" s="64"/>
      <c r="DM262" s="64"/>
      <c r="DN262" s="64"/>
      <c r="DO262" s="64"/>
      <c r="DP262" s="64"/>
      <c r="DQ262" s="64"/>
      <c r="DR262" s="64"/>
      <c r="DS262" s="64"/>
      <c r="DT262" s="64"/>
      <c r="DU262" s="64"/>
      <c r="DV262" s="64"/>
      <c r="DW262" s="64"/>
      <c r="DX262" s="64"/>
      <c r="DY262" s="64"/>
      <c r="DZ262" s="64"/>
      <c r="EA262" s="64"/>
      <c r="EB262" s="64"/>
      <c r="EC262" s="64"/>
      <c r="ED262" s="64"/>
      <c r="EE262" s="64"/>
      <c r="EF262" s="64"/>
      <c r="EG262" s="64"/>
      <c r="EH262" s="64"/>
      <c r="EI262" s="64"/>
      <c r="EJ262" s="64"/>
      <c r="EK262" s="64"/>
      <c r="EL262" s="64"/>
      <c r="EM262" s="64"/>
      <c r="EN262" s="64"/>
      <c r="EO262" s="64"/>
      <c r="EP262" s="64"/>
      <c r="EQ262" s="64"/>
      <c r="ER262" s="64"/>
      <c r="ES262" s="103"/>
      <c r="ET262" s="180"/>
      <c r="EU262" s="64"/>
      <c r="EV262" s="64"/>
      <c r="EW262" s="64"/>
      <c r="EX262" s="64"/>
      <c r="EY262" s="64"/>
      <c r="EZ262" s="64"/>
      <c r="FA262" s="64"/>
      <c r="FB262" s="64"/>
      <c r="FC262" s="64"/>
      <c r="FD262" s="64"/>
      <c r="FE262" s="64"/>
      <c r="FF262" s="64"/>
      <c r="FG262" s="64"/>
      <c r="FH262" s="64"/>
      <c r="FI262" s="64"/>
      <c r="FJ262" s="64"/>
      <c r="FK262" s="64"/>
      <c r="FL262" s="64"/>
      <c r="FM262" s="64"/>
      <c r="FN262" s="64"/>
      <c r="FO262" s="64"/>
      <c r="FP262" s="64"/>
      <c r="FQ262" s="64"/>
      <c r="FR262" s="64"/>
      <c r="FS262" s="64"/>
      <c r="FT262" s="64"/>
      <c r="FU262" s="64"/>
      <c r="FV262" s="64"/>
      <c r="FW262" s="64"/>
      <c r="FX262" s="64"/>
      <c r="FY262" s="64"/>
      <c r="FZ262" s="64"/>
      <c r="GA262" s="64"/>
      <c r="GB262" s="64"/>
      <c r="GC262" s="103"/>
      <c r="GD262" s="180"/>
      <c r="GE262" s="64"/>
      <c r="GF262" s="64"/>
      <c r="GG262" s="64"/>
      <c r="GH262" s="64"/>
      <c r="GI262" s="64"/>
      <c r="GJ262" s="64"/>
      <c r="GK262" s="64"/>
      <c r="GL262" s="64"/>
      <c r="GM262" s="64"/>
      <c r="GN262" s="64"/>
      <c r="GO262" s="64"/>
      <c r="GP262" s="64"/>
      <c r="GQ262" s="64"/>
      <c r="GR262" s="64"/>
      <c r="GS262" s="64"/>
      <c r="GT262" s="64"/>
      <c r="GU262" s="64"/>
      <c r="GV262" s="64"/>
      <c r="GW262" s="64"/>
      <c r="GX262" s="64"/>
      <c r="GY262" s="64"/>
      <c r="GZ262" s="64"/>
      <c r="HA262" s="64"/>
      <c r="HB262" s="64"/>
      <c r="HC262" s="64"/>
      <c r="HD262" s="64"/>
      <c r="HE262" s="64"/>
      <c r="HF262" s="64"/>
      <c r="HG262" s="64"/>
      <c r="HH262" s="64"/>
      <c r="HI262" s="64"/>
      <c r="HJ262" s="64"/>
      <c r="HK262" s="64"/>
      <c r="HL262" s="64"/>
      <c r="HM262" s="103"/>
    </row>
    <row r="263" spans="2:221" ht="18" customHeight="1" x14ac:dyDescent="0.2">
      <c r="B263" s="185" t="s">
        <v>532</v>
      </c>
      <c r="C263" s="186"/>
      <c r="D263" s="186"/>
      <c r="E263" s="186"/>
      <c r="F263" s="186"/>
      <c r="G263" s="186"/>
      <c r="H263" s="186"/>
      <c r="I263" s="186"/>
      <c r="J263" s="186"/>
      <c r="K263" s="186"/>
      <c r="L263" s="186"/>
      <c r="M263" s="186"/>
      <c r="N263" s="186"/>
      <c r="O263" s="186"/>
      <c r="P263" s="186"/>
      <c r="Q263" s="186"/>
      <c r="R263" s="186"/>
      <c r="S263" s="186"/>
      <c r="T263" s="186"/>
      <c r="U263" s="187"/>
      <c r="V263" s="188" t="s">
        <v>574</v>
      </c>
      <c r="W263" s="189"/>
      <c r="X263" s="189"/>
      <c r="Y263" s="189"/>
      <c r="Z263" s="189"/>
      <c r="AA263" s="190"/>
      <c r="AB263" s="191">
        <v>3.14E-3</v>
      </c>
      <c r="AC263" s="192"/>
      <c r="AD263" s="192"/>
      <c r="AE263" s="192"/>
      <c r="AF263" s="193"/>
      <c r="AG263" s="69" t="s">
        <v>23</v>
      </c>
      <c r="AH263" s="70"/>
      <c r="AI263" s="70"/>
      <c r="AJ263" s="70"/>
      <c r="AK263" s="70"/>
      <c r="AL263" s="71">
        <f t="shared" si="7"/>
        <v>4</v>
      </c>
      <c r="AM263" s="72"/>
      <c r="AN263" s="72"/>
      <c r="AO263" s="73"/>
      <c r="AP263" s="194"/>
      <c r="AQ263" s="59"/>
      <c r="AR263" s="59"/>
      <c r="AS263" s="59"/>
      <c r="AT263" s="59"/>
      <c r="AU263" s="59"/>
      <c r="AV263" s="59"/>
      <c r="AW263" s="59"/>
      <c r="AX263" s="59"/>
      <c r="AY263" s="59"/>
      <c r="AZ263" s="59"/>
      <c r="BA263" s="59"/>
      <c r="BB263" s="59"/>
      <c r="BC263" s="59"/>
      <c r="BD263" s="59"/>
      <c r="BE263" s="59"/>
      <c r="BF263" s="59"/>
      <c r="BG263" s="59"/>
      <c r="BH263" s="59">
        <v>1</v>
      </c>
      <c r="BI263" s="59"/>
      <c r="BJ263" s="59"/>
      <c r="BK263" s="59"/>
      <c r="BL263" s="59"/>
      <c r="BM263" s="59"/>
      <c r="BN263" s="59"/>
      <c r="BO263" s="59"/>
      <c r="BP263" s="59"/>
      <c r="BQ263" s="59"/>
      <c r="BR263" s="59"/>
      <c r="BS263" s="59"/>
      <c r="BT263" s="59"/>
      <c r="BU263" s="59"/>
      <c r="BV263" s="59"/>
      <c r="BW263" s="59">
        <v>1</v>
      </c>
      <c r="BX263" s="59"/>
      <c r="BY263" s="102"/>
      <c r="BZ263" s="60">
        <v>0</v>
      </c>
      <c r="CA263" s="59"/>
      <c r="CB263" s="59"/>
      <c r="CC263" s="59">
        <v>0</v>
      </c>
      <c r="CD263" s="59"/>
      <c r="CE263" s="59"/>
      <c r="CF263" s="59">
        <v>0</v>
      </c>
      <c r="CG263" s="59"/>
      <c r="CH263" s="59"/>
      <c r="CI263" s="59">
        <v>0</v>
      </c>
      <c r="CJ263" s="59"/>
      <c r="CK263" s="59"/>
      <c r="CL263" s="59">
        <v>0</v>
      </c>
      <c r="CM263" s="59"/>
      <c r="CN263" s="59"/>
      <c r="CO263" s="59">
        <v>1</v>
      </c>
      <c r="CP263" s="59"/>
      <c r="CQ263" s="59"/>
      <c r="CR263" s="59">
        <v>0</v>
      </c>
      <c r="CS263" s="59"/>
      <c r="CT263" s="59"/>
      <c r="CU263" s="59">
        <v>0</v>
      </c>
      <c r="CV263" s="59"/>
      <c r="CW263" s="59"/>
      <c r="CX263" s="59">
        <v>0</v>
      </c>
      <c r="CY263" s="59"/>
      <c r="CZ263" s="59"/>
      <c r="DA263" s="59">
        <v>0</v>
      </c>
      <c r="DB263" s="59"/>
      <c r="DC263" s="59"/>
      <c r="DD263" s="59">
        <v>0</v>
      </c>
      <c r="DE263" s="59"/>
      <c r="DF263" s="59"/>
      <c r="DG263" s="59">
        <v>1</v>
      </c>
      <c r="DH263" s="59"/>
      <c r="DI263" s="102"/>
      <c r="DJ263" s="60"/>
      <c r="DK263" s="59"/>
      <c r="DL263" s="59"/>
      <c r="DM263" s="59"/>
      <c r="DN263" s="59"/>
      <c r="DO263" s="59"/>
      <c r="DP263" s="59"/>
      <c r="DQ263" s="59"/>
      <c r="DR263" s="59"/>
      <c r="DS263" s="59"/>
      <c r="DT263" s="59"/>
      <c r="DU263" s="59"/>
      <c r="DV263" s="59"/>
      <c r="DW263" s="59"/>
      <c r="DX263" s="59"/>
      <c r="DY263" s="59"/>
      <c r="DZ263" s="59"/>
      <c r="EA263" s="59"/>
      <c r="EB263" s="59"/>
      <c r="EC263" s="59"/>
      <c r="ED263" s="59"/>
      <c r="EE263" s="59"/>
      <c r="EF263" s="59"/>
      <c r="EG263" s="59"/>
      <c r="EH263" s="59"/>
      <c r="EI263" s="59"/>
      <c r="EJ263" s="59"/>
      <c r="EK263" s="59"/>
      <c r="EL263" s="59"/>
      <c r="EM263" s="59"/>
      <c r="EN263" s="59"/>
      <c r="EO263" s="59"/>
      <c r="EP263" s="59"/>
      <c r="EQ263" s="59"/>
      <c r="ER263" s="59"/>
      <c r="ES263" s="102"/>
      <c r="ET263" s="60"/>
      <c r="EU263" s="59"/>
      <c r="EV263" s="59"/>
      <c r="EW263" s="59"/>
      <c r="EX263" s="59"/>
      <c r="EY263" s="59"/>
      <c r="EZ263" s="59"/>
      <c r="FA263" s="59"/>
      <c r="FB263" s="59"/>
      <c r="FC263" s="59"/>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102"/>
      <c r="GD263" s="60"/>
      <c r="GE263" s="59"/>
      <c r="GF263" s="59"/>
      <c r="GG263" s="59"/>
      <c r="GH263" s="59"/>
      <c r="GI263" s="59"/>
      <c r="GJ263" s="59"/>
      <c r="GK263" s="59"/>
      <c r="GL263" s="59"/>
      <c r="GM263" s="59"/>
      <c r="GN263" s="59"/>
      <c r="GO263" s="59"/>
      <c r="GP263" s="59"/>
      <c r="GQ263" s="59"/>
      <c r="GR263" s="59"/>
      <c r="GS263" s="59"/>
      <c r="GT263" s="59"/>
      <c r="GU263" s="59"/>
      <c r="GV263" s="59"/>
      <c r="GW263" s="59"/>
      <c r="GX263" s="59"/>
      <c r="GY263" s="59"/>
      <c r="GZ263" s="59"/>
      <c r="HA263" s="59"/>
      <c r="HB263" s="59"/>
      <c r="HC263" s="59"/>
      <c r="HD263" s="59"/>
      <c r="HE263" s="59"/>
      <c r="HF263" s="59"/>
      <c r="HG263" s="59"/>
      <c r="HH263" s="59"/>
      <c r="HI263" s="59"/>
      <c r="HJ263" s="59"/>
      <c r="HK263" s="59"/>
      <c r="HL263" s="59"/>
      <c r="HM263" s="102"/>
    </row>
    <row r="264" spans="2:221" ht="18" customHeight="1" x14ac:dyDescent="0.2">
      <c r="B264" s="135"/>
      <c r="C264" s="136"/>
      <c r="D264" s="136"/>
      <c r="E264" s="136"/>
      <c r="F264" s="136"/>
      <c r="G264" s="136"/>
      <c r="H264" s="136"/>
      <c r="I264" s="136"/>
      <c r="J264" s="136"/>
      <c r="K264" s="136"/>
      <c r="L264" s="136"/>
      <c r="M264" s="136"/>
      <c r="N264" s="136"/>
      <c r="O264" s="136"/>
      <c r="P264" s="136"/>
      <c r="Q264" s="136"/>
      <c r="R264" s="136"/>
      <c r="S264" s="136"/>
      <c r="T264" s="136"/>
      <c r="U264" s="137"/>
      <c r="V264" s="141"/>
      <c r="W264" s="142"/>
      <c r="X264" s="142"/>
      <c r="Y264" s="142"/>
      <c r="Z264" s="142"/>
      <c r="AA264" s="143"/>
      <c r="AB264" s="147"/>
      <c r="AC264" s="148"/>
      <c r="AD264" s="148"/>
      <c r="AE264" s="148"/>
      <c r="AF264" s="149"/>
      <c r="AG264" s="69" t="s">
        <v>24</v>
      </c>
      <c r="AH264" s="70"/>
      <c r="AI264" s="70"/>
      <c r="AJ264" s="70"/>
      <c r="AK264" s="70"/>
      <c r="AL264" s="71">
        <f t="shared" si="7"/>
        <v>5</v>
      </c>
      <c r="AM264" s="72"/>
      <c r="AN264" s="72"/>
      <c r="AO264" s="73"/>
      <c r="AP264" s="74"/>
      <c r="AQ264" s="59"/>
      <c r="AR264" s="59"/>
      <c r="AS264" s="59"/>
      <c r="AT264" s="59"/>
      <c r="AU264" s="59"/>
      <c r="AV264" s="59"/>
      <c r="AW264" s="59"/>
      <c r="AX264" s="59"/>
      <c r="AY264" s="59"/>
      <c r="AZ264" s="59"/>
      <c r="BA264" s="59"/>
      <c r="BB264" s="59"/>
      <c r="BC264" s="59"/>
      <c r="BD264" s="59"/>
      <c r="BE264" s="59"/>
      <c r="BF264" s="59"/>
      <c r="BG264" s="59"/>
      <c r="BH264" s="59"/>
      <c r="BI264" s="59"/>
      <c r="BJ264" s="59"/>
      <c r="BK264" s="59">
        <v>1</v>
      </c>
      <c r="BL264" s="59"/>
      <c r="BM264" s="59"/>
      <c r="BN264" s="59"/>
      <c r="BO264" s="59"/>
      <c r="BP264" s="59"/>
      <c r="BQ264" s="59"/>
      <c r="BR264" s="59"/>
      <c r="BS264" s="59"/>
      <c r="BT264" s="59"/>
      <c r="BU264" s="59"/>
      <c r="BV264" s="59"/>
      <c r="BW264" s="59">
        <v>1</v>
      </c>
      <c r="BX264" s="59"/>
      <c r="BY264" s="102"/>
      <c r="BZ264" s="60">
        <v>0</v>
      </c>
      <c r="CA264" s="59"/>
      <c r="CB264" s="59"/>
      <c r="CC264" s="59">
        <v>0</v>
      </c>
      <c r="CD264" s="59"/>
      <c r="CE264" s="59"/>
      <c r="CF264" s="59">
        <v>0</v>
      </c>
      <c r="CG264" s="59"/>
      <c r="CH264" s="59"/>
      <c r="CI264" s="59">
        <v>0</v>
      </c>
      <c r="CJ264" s="59"/>
      <c r="CK264" s="59"/>
      <c r="CL264" s="59">
        <v>1</v>
      </c>
      <c r="CM264" s="59"/>
      <c r="CN264" s="59"/>
      <c r="CO264" s="59">
        <v>1</v>
      </c>
      <c r="CP264" s="59"/>
      <c r="CQ264" s="59"/>
      <c r="CR264" s="59">
        <v>0</v>
      </c>
      <c r="CS264" s="59"/>
      <c r="CT264" s="59"/>
      <c r="CU264" s="59">
        <v>0</v>
      </c>
      <c r="CV264" s="59"/>
      <c r="CW264" s="59"/>
      <c r="CX264" s="59">
        <v>0</v>
      </c>
      <c r="CY264" s="59"/>
      <c r="CZ264" s="59"/>
      <c r="DA264" s="59">
        <v>0</v>
      </c>
      <c r="DB264" s="59"/>
      <c r="DC264" s="59"/>
      <c r="DD264" s="59">
        <v>0</v>
      </c>
      <c r="DE264" s="59"/>
      <c r="DF264" s="59"/>
      <c r="DG264" s="59">
        <v>1</v>
      </c>
      <c r="DH264" s="59"/>
      <c r="DI264" s="102"/>
      <c r="DJ264" s="60"/>
      <c r="DK264" s="59"/>
      <c r="DL264" s="59"/>
      <c r="DM264" s="59"/>
      <c r="DN264" s="59"/>
      <c r="DO264" s="59"/>
      <c r="DP264" s="59"/>
      <c r="DQ264" s="59"/>
      <c r="DR264" s="59"/>
      <c r="DS264" s="59"/>
      <c r="DT264" s="59"/>
      <c r="DU264" s="59"/>
      <c r="DV264" s="59"/>
      <c r="DW264" s="59"/>
      <c r="DX264" s="59"/>
      <c r="DY264" s="59"/>
      <c r="DZ264" s="59"/>
      <c r="EA264" s="59"/>
      <c r="EB264" s="59"/>
      <c r="EC264" s="59"/>
      <c r="ED264" s="59"/>
      <c r="EE264" s="59"/>
      <c r="EF264" s="59"/>
      <c r="EG264" s="59"/>
      <c r="EH264" s="59"/>
      <c r="EI264" s="59"/>
      <c r="EJ264" s="59"/>
      <c r="EK264" s="59"/>
      <c r="EL264" s="59"/>
      <c r="EM264" s="59"/>
      <c r="EN264" s="59"/>
      <c r="EO264" s="59"/>
      <c r="EP264" s="59"/>
      <c r="EQ264" s="59"/>
      <c r="ER264" s="59"/>
      <c r="ES264" s="102"/>
      <c r="ET264" s="60"/>
      <c r="EU264" s="59"/>
      <c r="EV264" s="59"/>
      <c r="EW264" s="59"/>
      <c r="EX264" s="59"/>
      <c r="EY264" s="59"/>
      <c r="EZ264" s="59"/>
      <c r="FA264" s="59"/>
      <c r="FB264" s="59"/>
      <c r="FC264" s="59"/>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102"/>
      <c r="GD264" s="60"/>
      <c r="GE264" s="59"/>
      <c r="GF264" s="59"/>
      <c r="GG264" s="59"/>
      <c r="GH264" s="59"/>
      <c r="GI264" s="59"/>
      <c r="GJ264" s="59"/>
      <c r="GK264" s="59"/>
      <c r="GL264" s="59"/>
      <c r="GM264" s="59"/>
      <c r="GN264" s="59"/>
      <c r="GO264" s="59"/>
      <c r="GP264" s="59"/>
      <c r="GQ264" s="59"/>
      <c r="GR264" s="59"/>
      <c r="GS264" s="59"/>
      <c r="GT264" s="59"/>
      <c r="GU264" s="59"/>
      <c r="GV264" s="59"/>
      <c r="GW264" s="59"/>
      <c r="GX264" s="59"/>
      <c r="GY264" s="59"/>
      <c r="GZ264" s="59"/>
      <c r="HA264" s="59"/>
      <c r="HB264" s="59"/>
      <c r="HC264" s="59"/>
      <c r="HD264" s="59"/>
      <c r="HE264" s="59"/>
      <c r="HF264" s="59"/>
      <c r="HG264" s="59"/>
      <c r="HH264" s="59"/>
      <c r="HI264" s="59"/>
      <c r="HJ264" s="59"/>
      <c r="HK264" s="59"/>
      <c r="HL264" s="59"/>
      <c r="HM264" s="102"/>
    </row>
    <row r="265" spans="2:221" ht="18" customHeight="1" x14ac:dyDescent="0.2">
      <c r="B265" s="161" t="s">
        <v>533</v>
      </c>
      <c r="C265" s="162"/>
      <c r="D265" s="162"/>
      <c r="E265" s="162"/>
      <c r="F265" s="162"/>
      <c r="G265" s="162"/>
      <c r="H265" s="162"/>
      <c r="I265" s="162"/>
      <c r="J265" s="162"/>
      <c r="K265" s="162"/>
      <c r="L265" s="162"/>
      <c r="M265" s="162"/>
      <c r="N265" s="162"/>
      <c r="O265" s="162"/>
      <c r="P265" s="162"/>
      <c r="Q265" s="162"/>
      <c r="R265" s="162"/>
      <c r="S265" s="162"/>
      <c r="T265" s="162"/>
      <c r="U265" s="163"/>
      <c r="V265" s="167" t="s">
        <v>575</v>
      </c>
      <c r="W265" s="168"/>
      <c r="X265" s="168"/>
      <c r="Y265" s="168"/>
      <c r="Z265" s="168"/>
      <c r="AA265" s="169"/>
      <c r="AB265" s="173">
        <v>3.3300000000000001E-3</v>
      </c>
      <c r="AC265" s="174"/>
      <c r="AD265" s="174"/>
      <c r="AE265" s="174"/>
      <c r="AF265" s="175"/>
      <c r="AG265" s="91" t="s">
        <v>23</v>
      </c>
      <c r="AH265" s="92"/>
      <c r="AI265" s="92"/>
      <c r="AJ265" s="92"/>
      <c r="AK265" s="92"/>
      <c r="AL265" s="93">
        <f t="shared" si="7"/>
        <v>4</v>
      </c>
      <c r="AM265" s="94"/>
      <c r="AN265" s="94"/>
      <c r="AO265" s="95"/>
      <c r="AP265" s="179"/>
      <c r="AQ265" s="64"/>
      <c r="AR265" s="64"/>
      <c r="AS265" s="64"/>
      <c r="AT265" s="64"/>
      <c r="AU265" s="64"/>
      <c r="AV265" s="64"/>
      <c r="AW265" s="64"/>
      <c r="AX265" s="64"/>
      <c r="AY265" s="64"/>
      <c r="AZ265" s="64"/>
      <c r="BA265" s="64"/>
      <c r="BB265" s="64"/>
      <c r="BC265" s="64"/>
      <c r="BD265" s="64"/>
      <c r="BE265" s="64"/>
      <c r="BF265" s="64"/>
      <c r="BG265" s="64"/>
      <c r="BH265" s="64">
        <v>1</v>
      </c>
      <c r="BI265" s="64"/>
      <c r="BJ265" s="64"/>
      <c r="BK265" s="64"/>
      <c r="BL265" s="64"/>
      <c r="BM265" s="64"/>
      <c r="BN265" s="64"/>
      <c r="BO265" s="64"/>
      <c r="BP265" s="64"/>
      <c r="BQ265" s="64"/>
      <c r="BR265" s="64"/>
      <c r="BS265" s="64"/>
      <c r="BT265" s="64"/>
      <c r="BU265" s="64"/>
      <c r="BV265" s="64"/>
      <c r="BW265" s="64">
        <v>1</v>
      </c>
      <c r="BX265" s="64"/>
      <c r="BY265" s="103"/>
      <c r="BZ265" s="180">
        <v>0</v>
      </c>
      <c r="CA265" s="64"/>
      <c r="CB265" s="64"/>
      <c r="CC265" s="64">
        <v>0</v>
      </c>
      <c r="CD265" s="64"/>
      <c r="CE265" s="64"/>
      <c r="CF265" s="64">
        <v>0</v>
      </c>
      <c r="CG265" s="64"/>
      <c r="CH265" s="64"/>
      <c r="CI265" s="64">
        <v>0</v>
      </c>
      <c r="CJ265" s="64"/>
      <c r="CK265" s="64"/>
      <c r="CL265" s="64">
        <v>0</v>
      </c>
      <c r="CM265" s="64"/>
      <c r="CN265" s="64"/>
      <c r="CO265" s="64">
        <v>1</v>
      </c>
      <c r="CP265" s="64"/>
      <c r="CQ265" s="64"/>
      <c r="CR265" s="64">
        <v>0</v>
      </c>
      <c r="CS265" s="64"/>
      <c r="CT265" s="64"/>
      <c r="CU265" s="64">
        <v>0</v>
      </c>
      <c r="CV265" s="64"/>
      <c r="CW265" s="64"/>
      <c r="CX265" s="64">
        <v>0</v>
      </c>
      <c r="CY265" s="64"/>
      <c r="CZ265" s="64"/>
      <c r="DA265" s="64">
        <v>0</v>
      </c>
      <c r="DB265" s="64"/>
      <c r="DC265" s="64"/>
      <c r="DD265" s="64">
        <v>0</v>
      </c>
      <c r="DE265" s="64"/>
      <c r="DF265" s="64"/>
      <c r="DG265" s="64">
        <v>1</v>
      </c>
      <c r="DH265" s="64"/>
      <c r="DI265" s="103"/>
      <c r="DJ265" s="180"/>
      <c r="DK265" s="64"/>
      <c r="DL265" s="64"/>
      <c r="DM265" s="64"/>
      <c r="DN265" s="64"/>
      <c r="DO265" s="64"/>
      <c r="DP265" s="64"/>
      <c r="DQ265" s="64"/>
      <c r="DR265" s="64"/>
      <c r="DS265" s="64"/>
      <c r="DT265" s="64"/>
      <c r="DU265" s="64"/>
      <c r="DV265" s="64"/>
      <c r="DW265" s="64"/>
      <c r="DX265" s="64"/>
      <c r="DY265" s="64"/>
      <c r="DZ265" s="64"/>
      <c r="EA265" s="64"/>
      <c r="EB265" s="64"/>
      <c r="EC265" s="64"/>
      <c r="ED265" s="64"/>
      <c r="EE265" s="64"/>
      <c r="EF265" s="64"/>
      <c r="EG265" s="64"/>
      <c r="EH265" s="64"/>
      <c r="EI265" s="64"/>
      <c r="EJ265" s="64"/>
      <c r="EK265" s="64"/>
      <c r="EL265" s="64"/>
      <c r="EM265" s="64"/>
      <c r="EN265" s="64"/>
      <c r="EO265" s="64"/>
      <c r="EP265" s="64"/>
      <c r="EQ265" s="64"/>
      <c r="ER265" s="64"/>
      <c r="ES265" s="103"/>
      <c r="ET265" s="180"/>
      <c r="EU265" s="64"/>
      <c r="EV265" s="64"/>
      <c r="EW265" s="64"/>
      <c r="EX265" s="64"/>
      <c r="EY265" s="64"/>
      <c r="EZ265" s="64"/>
      <c r="FA265" s="64"/>
      <c r="FB265" s="64"/>
      <c r="FC265" s="64"/>
      <c r="FD265" s="64"/>
      <c r="FE265" s="64"/>
      <c r="FF265" s="64"/>
      <c r="FG265" s="64"/>
      <c r="FH265" s="64"/>
      <c r="FI265" s="64"/>
      <c r="FJ265" s="64"/>
      <c r="FK265" s="64"/>
      <c r="FL265" s="64"/>
      <c r="FM265" s="64"/>
      <c r="FN265" s="64"/>
      <c r="FO265" s="64"/>
      <c r="FP265" s="64"/>
      <c r="FQ265" s="64"/>
      <c r="FR265" s="64"/>
      <c r="FS265" s="64"/>
      <c r="FT265" s="64"/>
      <c r="FU265" s="64"/>
      <c r="FV265" s="64"/>
      <c r="FW265" s="64"/>
      <c r="FX265" s="64"/>
      <c r="FY265" s="64"/>
      <c r="FZ265" s="64"/>
      <c r="GA265" s="64"/>
      <c r="GB265" s="64"/>
      <c r="GC265" s="103"/>
      <c r="GD265" s="180"/>
      <c r="GE265" s="64"/>
      <c r="GF265" s="64"/>
      <c r="GG265" s="64"/>
      <c r="GH265" s="64"/>
      <c r="GI265" s="64"/>
      <c r="GJ265" s="64"/>
      <c r="GK265" s="64"/>
      <c r="GL265" s="64"/>
      <c r="GM265" s="64"/>
      <c r="GN265" s="64"/>
      <c r="GO265" s="64"/>
      <c r="GP265" s="64"/>
      <c r="GQ265" s="64"/>
      <c r="GR265" s="64"/>
      <c r="GS265" s="64"/>
      <c r="GT265" s="64"/>
      <c r="GU265" s="64"/>
      <c r="GV265" s="64"/>
      <c r="GW265" s="64"/>
      <c r="GX265" s="64"/>
      <c r="GY265" s="64"/>
      <c r="GZ265" s="64"/>
      <c r="HA265" s="64"/>
      <c r="HB265" s="64"/>
      <c r="HC265" s="64"/>
      <c r="HD265" s="64"/>
      <c r="HE265" s="64"/>
      <c r="HF265" s="64"/>
      <c r="HG265" s="64"/>
      <c r="HH265" s="64"/>
      <c r="HI265" s="64"/>
      <c r="HJ265" s="64"/>
      <c r="HK265" s="64"/>
      <c r="HL265" s="64"/>
      <c r="HM265" s="103"/>
    </row>
    <row r="266" spans="2:221" ht="18" customHeight="1" x14ac:dyDescent="0.2">
      <c r="B266" s="164"/>
      <c r="C266" s="165"/>
      <c r="D266" s="165"/>
      <c r="E266" s="165"/>
      <c r="F266" s="165"/>
      <c r="G266" s="165"/>
      <c r="H266" s="165"/>
      <c r="I266" s="165"/>
      <c r="J266" s="165"/>
      <c r="K266" s="165"/>
      <c r="L266" s="165"/>
      <c r="M266" s="165"/>
      <c r="N266" s="165"/>
      <c r="O266" s="165"/>
      <c r="P266" s="165"/>
      <c r="Q266" s="165"/>
      <c r="R266" s="165"/>
      <c r="S266" s="165"/>
      <c r="T266" s="165"/>
      <c r="U266" s="166"/>
      <c r="V266" s="170"/>
      <c r="W266" s="171"/>
      <c r="X266" s="171"/>
      <c r="Y266" s="171"/>
      <c r="Z266" s="171"/>
      <c r="AA266" s="172"/>
      <c r="AB266" s="176"/>
      <c r="AC266" s="177"/>
      <c r="AD266" s="177"/>
      <c r="AE266" s="177"/>
      <c r="AF266" s="178"/>
      <c r="AG266" s="91" t="s">
        <v>24</v>
      </c>
      <c r="AH266" s="92"/>
      <c r="AI266" s="92"/>
      <c r="AJ266" s="92"/>
      <c r="AK266" s="92"/>
      <c r="AL266" s="93">
        <f t="shared" si="7"/>
        <v>2</v>
      </c>
      <c r="AM266" s="94"/>
      <c r="AN266" s="94"/>
      <c r="AO266" s="95"/>
      <c r="AP266" s="96"/>
      <c r="AQ266" s="64"/>
      <c r="AR266" s="64"/>
      <c r="AS266" s="64"/>
      <c r="AT266" s="64"/>
      <c r="AU266" s="64"/>
      <c r="AV266" s="64"/>
      <c r="AW266" s="64"/>
      <c r="AX266" s="64"/>
      <c r="AY266" s="64"/>
      <c r="AZ266" s="64"/>
      <c r="BA266" s="64"/>
      <c r="BB266" s="64"/>
      <c r="BC266" s="64"/>
      <c r="BD266" s="64"/>
      <c r="BE266" s="64"/>
      <c r="BF266" s="64"/>
      <c r="BG266" s="64"/>
      <c r="BH266" s="64">
        <v>0</v>
      </c>
      <c r="BI266" s="64"/>
      <c r="BJ266" s="64"/>
      <c r="BK266" s="64"/>
      <c r="BL266" s="64"/>
      <c r="BM266" s="64"/>
      <c r="BN266" s="64"/>
      <c r="BO266" s="64"/>
      <c r="BP266" s="64"/>
      <c r="BQ266" s="64"/>
      <c r="BR266" s="64"/>
      <c r="BS266" s="64"/>
      <c r="BT266" s="64"/>
      <c r="BU266" s="64"/>
      <c r="BV266" s="64"/>
      <c r="BW266" s="64">
        <v>0</v>
      </c>
      <c r="BX266" s="64"/>
      <c r="BY266" s="103"/>
      <c r="BZ266" s="180">
        <v>0</v>
      </c>
      <c r="CA266" s="64"/>
      <c r="CB266" s="64"/>
      <c r="CC266" s="64">
        <v>0</v>
      </c>
      <c r="CD266" s="64"/>
      <c r="CE266" s="64"/>
      <c r="CF266" s="64">
        <v>0</v>
      </c>
      <c r="CG266" s="64"/>
      <c r="CH266" s="64"/>
      <c r="CI266" s="64">
        <v>0</v>
      </c>
      <c r="CJ266" s="64"/>
      <c r="CK266" s="64"/>
      <c r="CL266" s="64">
        <v>0</v>
      </c>
      <c r="CM266" s="64"/>
      <c r="CN266" s="64"/>
      <c r="CO266" s="64">
        <v>0</v>
      </c>
      <c r="CP266" s="64"/>
      <c r="CQ266" s="64"/>
      <c r="CR266" s="64">
        <v>0</v>
      </c>
      <c r="CS266" s="64"/>
      <c r="CT266" s="64"/>
      <c r="CU266" s="64">
        <v>0</v>
      </c>
      <c r="CV266" s="64"/>
      <c r="CW266" s="64"/>
      <c r="CX266" s="64">
        <v>1</v>
      </c>
      <c r="CY266" s="64"/>
      <c r="CZ266" s="64"/>
      <c r="DA266" s="64">
        <v>0</v>
      </c>
      <c r="DB266" s="64"/>
      <c r="DC266" s="64"/>
      <c r="DD266" s="64">
        <v>0</v>
      </c>
      <c r="DE266" s="64"/>
      <c r="DF266" s="64"/>
      <c r="DG266" s="64">
        <v>1</v>
      </c>
      <c r="DH266" s="64"/>
      <c r="DI266" s="103"/>
      <c r="DJ266" s="180"/>
      <c r="DK266" s="64"/>
      <c r="DL266" s="64"/>
      <c r="DM266" s="64"/>
      <c r="DN266" s="64"/>
      <c r="DO266" s="64"/>
      <c r="DP266" s="64"/>
      <c r="DQ266" s="64"/>
      <c r="DR266" s="64"/>
      <c r="DS266" s="64"/>
      <c r="DT266" s="64"/>
      <c r="DU266" s="64"/>
      <c r="DV266" s="64"/>
      <c r="DW266" s="64"/>
      <c r="DX266" s="64"/>
      <c r="DY266" s="64"/>
      <c r="DZ266" s="64"/>
      <c r="EA266" s="64"/>
      <c r="EB266" s="64"/>
      <c r="EC266" s="64"/>
      <c r="ED266" s="64"/>
      <c r="EE266" s="64"/>
      <c r="EF266" s="64"/>
      <c r="EG266" s="64"/>
      <c r="EH266" s="64"/>
      <c r="EI266" s="64"/>
      <c r="EJ266" s="64"/>
      <c r="EK266" s="64"/>
      <c r="EL266" s="64"/>
      <c r="EM266" s="64"/>
      <c r="EN266" s="64"/>
      <c r="EO266" s="64"/>
      <c r="EP266" s="64"/>
      <c r="EQ266" s="64"/>
      <c r="ER266" s="64"/>
      <c r="ES266" s="103"/>
      <c r="ET266" s="180"/>
      <c r="EU266" s="64"/>
      <c r="EV266" s="64"/>
      <c r="EW266" s="64"/>
      <c r="EX266" s="64"/>
      <c r="EY266" s="64"/>
      <c r="EZ266" s="64"/>
      <c r="FA266" s="64"/>
      <c r="FB266" s="64"/>
      <c r="FC266" s="64"/>
      <c r="FD266" s="64"/>
      <c r="FE266" s="64"/>
      <c r="FF266" s="64"/>
      <c r="FG266" s="64"/>
      <c r="FH266" s="64"/>
      <c r="FI266" s="64"/>
      <c r="FJ266" s="64"/>
      <c r="FK266" s="64"/>
      <c r="FL266" s="64"/>
      <c r="FM266" s="64"/>
      <c r="FN266" s="64"/>
      <c r="FO266" s="64"/>
      <c r="FP266" s="64"/>
      <c r="FQ266" s="64"/>
      <c r="FR266" s="64"/>
      <c r="FS266" s="64"/>
      <c r="FT266" s="64"/>
      <c r="FU266" s="64"/>
      <c r="FV266" s="64"/>
      <c r="FW266" s="64"/>
      <c r="FX266" s="64"/>
      <c r="FY266" s="64"/>
      <c r="FZ266" s="64"/>
      <c r="GA266" s="64"/>
      <c r="GB266" s="64"/>
      <c r="GC266" s="103"/>
      <c r="GD266" s="180"/>
      <c r="GE266" s="64"/>
      <c r="GF266" s="64"/>
      <c r="GG266" s="64"/>
      <c r="GH266" s="64"/>
      <c r="GI266" s="64"/>
      <c r="GJ266" s="64"/>
      <c r="GK266" s="64"/>
      <c r="GL266" s="64"/>
      <c r="GM266" s="64"/>
      <c r="GN266" s="64"/>
      <c r="GO266" s="64"/>
      <c r="GP266" s="64"/>
      <c r="GQ266" s="64"/>
      <c r="GR266" s="64"/>
      <c r="GS266" s="64"/>
      <c r="GT266" s="64"/>
      <c r="GU266" s="64"/>
      <c r="GV266" s="64"/>
      <c r="GW266" s="64"/>
      <c r="GX266" s="64"/>
      <c r="GY266" s="64"/>
      <c r="GZ266" s="64"/>
      <c r="HA266" s="64"/>
      <c r="HB266" s="64"/>
      <c r="HC266" s="64"/>
      <c r="HD266" s="64"/>
      <c r="HE266" s="64"/>
      <c r="HF266" s="64"/>
      <c r="HG266" s="64"/>
      <c r="HH266" s="64"/>
      <c r="HI266" s="64"/>
      <c r="HJ266" s="64"/>
      <c r="HK266" s="64"/>
      <c r="HL266" s="64"/>
      <c r="HM266" s="103"/>
    </row>
    <row r="267" spans="2:221" ht="22.5" customHeight="1" x14ac:dyDescent="0.2">
      <c r="B267" s="185" t="s">
        <v>534</v>
      </c>
      <c r="C267" s="186"/>
      <c r="D267" s="186"/>
      <c r="E267" s="186"/>
      <c r="F267" s="186"/>
      <c r="G267" s="186"/>
      <c r="H267" s="186"/>
      <c r="I267" s="186"/>
      <c r="J267" s="186"/>
      <c r="K267" s="186"/>
      <c r="L267" s="186"/>
      <c r="M267" s="186"/>
      <c r="N267" s="186"/>
      <c r="O267" s="186"/>
      <c r="P267" s="186"/>
      <c r="Q267" s="186"/>
      <c r="R267" s="186"/>
      <c r="S267" s="186"/>
      <c r="T267" s="186"/>
      <c r="U267" s="187"/>
      <c r="V267" s="188" t="s">
        <v>576</v>
      </c>
      <c r="W267" s="189"/>
      <c r="X267" s="189"/>
      <c r="Y267" s="189"/>
      <c r="Z267" s="189"/>
      <c r="AA267" s="190"/>
      <c r="AB267" s="191">
        <v>5.4400000000000004E-3</v>
      </c>
      <c r="AC267" s="192"/>
      <c r="AD267" s="192"/>
      <c r="AE267" s="192"/>
      <c r="AF267" s="193"/>
      <c r="AG267" s="69" t="s">
        <v>23</v>
      </c>
      <c r="AH267" s="70"/>
      <c r="AI267" s="70"/>
      <c r="AJ267" s="70"/>
      <c r="AK267" s="70"/>
      <c r="AL267" s="71">
        <f t="shared" si="7"/>
        <v>8</v>
      </c>
      <c r="AM267" s="72"/>
      <c r="AN267" s="72"/>
      <c r="AO267" s="73"/>
      <c r="AP267" s="194"/>
      <c r="AQ267" s="59"/>
      <c r="AR267" s="59"/>
      <c r="AS267" s="59"/>
      <c r="AT267" s="59"/>
      <c r="AU267" s="59"/>
      <c r="AV267" s="59"/>
      <c r="AW267" s="59"/>
      <c r="AX267" s="59"/>
      <c r="AY267" s="59"/>
      <c r="AZ267" s="59"/>
      <c r="BA267" s="59"/>
      <c r="BB267" s="59"/>
      <c r="BC267" s="59"/>
      <c r="BD267" s="59"/>
      <c r="BE267" s="59"/>
      <c r="BF267" s="59"/>
      <c r="BG267" s="59"/>
      <c r="BH267" s="97">
        <v>2</v>
      </c>
      <c r="BI267" s="98"/>
      <c r="BJ267" s="194"/>
      <c r="BK267" s="97"/>
      <c r="BL267" s="98"/>
      <c r="BM267" s="194"/>
      <c r="BN267" s="97"/>
      <c r="BO267" s="98"/>
      <c r="BP267" s="194"/>
      <c r="BQ267" s="97"/>
      <c r="BR267" s="98"/>
      <c r="BS267" s="194"/>
      <c r="BT267" s="97"/>
      <c r="BU267" s="98"/>
      <c r="BV267" s="194"/>
      <c r="BW267" s="97">
        <v>2</v>
      </c>
      <c r="BX267" s="98"/>
      <c r="BY267" s="99"/>
      <c r="BZ267" s="60">
        <v>0</v>
      </c>
      <c r="CA267" s="59"/>
      <c r="CB267" s="59"/>
      <c r="CC267" s="59">
        <v>0</v>
      </c>
      <c r="CD267" s="59"/>
      <c r="CE267" s="59"/>
      <c r="CF267" s="59">
        <v>0</v>
      </c>
      <c r="CG267" s="59"/>
      <c r="CH267" s="59"/>
      <c r="CI267" s="59">
        <v>0</v>
      </c>
      <c r="CJ267" s="59"/>
      <c r="CK267" s="59"/>
      <c r="CL267" s="59">
        <v>0</v>
      </c>
      <c r="CM267" s="59"/>
      <c r="CN267" s="59"/>
      <c r="CO267" s="59">
        <v>2</v>
      </c>
      <c r="CP267" s="59"/>
      <c r="CQ267" s="59"/>
      <c r="CR267" s="59">
        <v>0</v>
      </c>
      <c r="CS267" s="59"/>
      <c r="CT267" s="59"/>
      <c r="CU267" s="59">
        <v>0</v>
      </c>
      <c r="CV267" s="59"/>
      <c r="CW267" s="59"/>
      <c r="CX267" s="59">
        <v>0</v>
      </c>
      <c r="CY267" s="59"/>
      <c r="CZ267" s="59"/>
      <c r="DA267" s="59">
        <v>0</v>
      </c>
      <c r="DB267" s="59"/>
      <c r="DC267" s="59"/>
      <c r="DD267" s="59">
        <v>0</v>
      </c>
      <c r="DE267" s="59"/>
      <c r="DF267" s="59"/>
      <c r="DG267" s="59">
        <v>2</v>
      </c>
      <c r="DH267" s="59"/>
      <c r="DI267" s="102"/>
      <c r="DJ267" s="60"/>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102"/>
      <c r="ET267" s="60"/>
      <c r="EU267" s="59"/>
      <c r="EV267" s="59"/>
      <c r="EW267" s="59"/>
      <c r="EX267" s="59"/>
      <c r="EY267" s="59"/>
      <c r="EZ267" s="59"/>
      <c r="FA267" s="59"/>
      <c r="FB267" s="59"/>
      <c r="FC267" s="59"/>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102"/>
      <c r="GD267" s="60"/>
      <c r="GE267" s="59"/>
      <c r="GF267" s="59"/>
      <c r="GG267" s="59"/>
      <c r="GH267" s="59"/>
      <c r="GI267" s="59"/>
      <c r="GJ267" s="59"/>
      <c r="GK267" s="59"/>
      <c r="GL267" s="59"/>
      <c r="GM267" s="59"/>
      <c r="GN267" s="59"/>
      <c r="GO267" s="59"/>
      <c r="GP267" s="59"/>
      <c r="GQ267" s="59"/>
      <c r="GR267" s="59"/>
      <c r="GS267" s="59"/>
      <c r="GT267" s="59"/>
      <c r="GU267" s="59"/>
      <c r="GV267" s="59"/>
      <c r="GW267" s="59"/>
      <c r="GX267" s="59"/>
      <c r="GY267" s="59"/>
      <c r="GZ267" s="59"/>
      <c r="HA267" s="59"/>
      <c r="HB267" s="59"/>
      <c r="HC267" s="59"/>
      <c r="HD267" s="59"/>
      <c r="HE267" s="59"/>
      <c r="HF267" s="59"/>
      <c r="HG267" s="59"/>
      <c r="HH267" s="59"/>
      <c r="HI267" s="59"/>
      <c r="HJ267" s="59"/>
      <c r="HK267" s="59"/>
      <c r="HL267" s="59"/>
      <c r="HM267" s="102"/>
    </row>
    <row r="268" spans="2:221" ht="22.5" customHeight="1" x14ac:dyDescent="0.2">
      <c r="B268" s="135"/>
      <c r="C268" s="136"/>
      <c r="D268" s="136"/>
      <c r="E268" s="136"/>
      <c r="F268" s="136"/>
      <c r="G268" s="136"/>
      <c r="H268" s="136"/>
      <c r="I268" s="136"/>
      <c r="J268" s="136"/>
      <c r="K268" s="136"/>
      <c r="L268" s="136"/>
      <c r="M268" s="136"/>
      <c r="N268" s="136"/>
      <c r="O268" s="136"/>
      <c r="P268" s="136"/>
      <c r="Q268" s="136"/>
      <c r="R268" s="136"/>
      <c r="S268" s="136"/>
      <c r="T268" s="136"/>
      <c r="U268" s="137"/>
      <c r="V268" s="141"/>
      <c r="W268" s="142"/>
      <c r="X268" s="142"/>
      <c r="Y268" s="142"/>
      <c r="Z268" s="142"/>
      <c r="AA268" s="143"/>
      <c r="AB268" s="147"/>
      <c r="AC268" s="148"/>
      <c r="AD268" s="148"/>
      <c r="AE268" s="148"/>
      <c r="AF268" s="149"/>
      <c r="AG268" s="69" t="s">
        <v>24</v>
      </c>
      <c r="AH268" s="70"/>
      <c r="AI268" s="70"/>
      <c r="AJ268" s="70"/>
      <c r="AK268" s="70"/>
      <c r="AL268" s="71">
        <f t="shared" si="7"/>
        <v>8</v>
      </c>
      <c r="AM268" s="72"/>
      <c r="AN268" s="72"/>
      <c r="AO268" s="73"/>
      <c r="AP268" s="74"/>
      <c r="AQ268" s="59"/>
      <c r="AR268" s="59"/>
      <c r="AS268" s="59"/>
      <c r="AT268" s="59"/>
      <c r="AU268" s="59"/>
      <c r="AV268" s="59"/>
      <c r="AW268" s="59"/>
      <c r="AX268" s="59"/>
      <c r="AY268" s="59"/>
      <c r="AZ268" s="59"/>
      <c r="BA268" s="59"/>
      <c r="BB268" s="59"/>
      <c r="BC268" s="59"/>
      <c r="BD268" s="59"/>
      <c r="BE268" s="59"/>
      <c r="BF268" s="59"/>
      <c r="BG268" s="59"/>
      <c r="BH268" s="59">
        <v>2</v>
      </c>
      <c r="BI268" s="59"/>
      <c r="BJ268" s="59"/>
      <c r="BK268" s="59"/>
      <c r="BL268" s="59"/>
      <c r="BM268" s="59"/>
      <c r="BN268" s="59"/>
      <c r="BO268" s="59"/>
      <c r="BP268" s="59"/>
      <c r="BQ268" s="59"/>
      <c r="BR268" s="59"/>
      <c r="BS268" s="59"/>
      <c r="BT268" s="59"/>
      <c r="BU268" s="59"/>
      <c r="BV268" s="59"/>
      <c r="BW268" s="59">
        <v>2</v>
      </c>
      <c r="BX268" s="59"/>
      <c r="BY268" s="102"/>
      <c r="BZ268" s="60">
        <v>0</v>
      </c>
      <c r="CA268" s="59"/>
      <c r="CB268" s="59"/>
      <c r="CC268" s="59">
        <v>1</v>
      </c>
      <c r="CD268" s="59"/>
      <c r="CE268" s="59"/>
      <c r="CF268" s="59">
        <v>1</v>
      </c>
      <c r="CG268" s="59"/>
      <c r="CH268" s="59"/>
      <c r="CI268" s="59">
        <v>0</v>
      </c>
      <c r="CJ268" s="59"/>
      <c r="CK268" s="59"/>
      <c r="CL268" s="59">
        <v>0</v>
      </c>
      <c r="CM268" s="59"/>
      <c r="CN268" s="59"/>
      <c r="CO268" s="59">
        <v>0</v>
      </c>
      <c r="CP268" s="59"/>
      <c r="CQ268" s="59"/>
      <c r="CR268" s="59">
        <v>0</v>
      </c>
      <c r="CS268" s="59"/>
      <c r="CT268" s="59"/>
      <c r="CU268" s="59">
        <v>0</v>
      </c>
      <c r="CV268" s="59"/>
      <c r="CW268" s="59"/>
      <c r="CX268" s="59">
        <v>0</v>
      </c>
      <c r="CY268" s="59"/>
      <c r="CZ268" s="59"/>
      <c r="DA268" s="59">
        <v>0</v>
      </c>
      <c r="DB268" s="59"/>
      <c r="DC268" s="59"/>
      <c r="DD268" s="59">
        <v>0</v>
      </c>
      <c r="DE268" s="59"/>
      <c r="DF268" s="59"/>
      <c r="DG268" s="59">
        <v>2</v>
      </c>
      <c r="DH268" s="59"/>
      <c r="DI268" s="102"/>
      <c r="DJ268" s="60"/>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102"/>
      <c r="ET268" s="60"/>
      <c r="EU268" s="59"/>
      <c r="EV268" s="59"/>
      <c r="EW268" s="59"/>
      <c r="EX268" s="59"/>
      <c r="EY268" s="59"/>
      <c r="EZ268" s="59"/>
      <c r="FA268" s="59"/>
      <c r="FB268" s="59"/>
      <c r="FC268" s="59"/>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102"/>
      <c r="GD268" s="60"/>
      <c r="GE268" s="59"/>
      <c r="GF268" s="59"/>
      <c r="GG268" s="59"/>
      <c r="GH268" s="59"/>
      <c r="GI268" s="59"/>
      <c r="GJ268" s="59"/>
      <c r="GK268" s="59"/>
      <c r="GL268" s="59"/>
      <c r="GM268" s="59"/>
      <c r="GN268" s="59"/>
      <c r="GO268" s="59"/>
      <c r="GP268" s="59"/>
      <c r="GQ268" s="59"/>
      <c r="GR268" s="59"/>
      <c r="GS268" s="59"/>
      <c r="GT268" s="59"/>
      <c r="GU268" s="59"/>
      <c r="GV268" s="59"/>
      <c r="GW268" s="59"/>
      <c r="GX268" s="59"/>
      <c r="GY268" s="59"/>
      <c r="GZ268" s="59"/>
      <c r="HA268" s="59"/>
      <c r="HB268" s="59"/>
      <c r="HC268" s="59"/>
      <c r="HD268" s="59"/>
      <c r="HE268" s="59"/>
      <c r="HF268" s="59"/>
      <c r="HG268" s="59"/>
      <c r="HH268" s="59"/>
      <c r="HI268" s="59"/>
      <c r="HJ268" s="59"/>
      <c r="HK268" s="59"/>
      <c r="HL268" s="59"/>
      <c r="HM268" s="102"/>
    </row>
    <row r="269" spans="2:221" ht="18" customHeight="1" x14ac:dyDescent="0.2">
      <c r="B269" s="161" t="s">
        <v>535</v>
      </c>
      <c r="C269" s="162"/>
      <c r="D269" s="162"/>
      <c r="E269" s="162"/>
      <c r="F269" s="162"/>
      <c r="G269" s="162"/>
      <c r="H269" s="162"/>
      <c r="I269" s="162"/>
      <c r="J269" s="162"/>
      <c r="K269" s="162"/>
      <c r="L269" s="162"/>
      <c r="M269" s="162"/>
      <c r="N269" s="162"/>
      <c r="O269" s="162"/>
      <c r="P269" s="162"/>
      <c r="Q269" s="162"/>
      <c r="R269" s="162"/>
      <c r="S269" s="162"/>
      <c r="T269" s="162"/>
      <c r="U269" s="163"/>
      <c r="V269" s="167" t="s">
        <v>577</v>
      </c>
      <c r="W269" s="168"/>
      <c r="X269" s="168"/>
      <c r="Y269" s="168"/>
      <c r="Z269" s="168"/>
      <c r="AA269" s="169"/>
      <c r="AB269" s="173">
        <v>3.6800000000000001E-3</v>
      </c>
      <c r="AC269" s="174"/>
      <c r="AD269" s="174"/>
      <c r="AE269" s="174"/>
      <c r="AF269" s="175"/>
      <c r="AG269" s="91" t="s">
        <v>23</v>
      </c>
      <c r="AH269" s="92"/>
      <c r="AI269" s="92"/>
      <c r="AJ269" s="92"/>
      <c r="AK269" s="92"/>
      <c r="AL269" s="93">
        <f t="shared" si="7"/>
        <v>3</v>
      </c>
      <c r="AM269" s="94"/>
      <c r="AN269" s="94"/>
      <c r="AO269" s="95"/>
      <c r="AP269" s="179"/>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v>1</v>
      </c>
      <c r="BX269" s="64"/>
      <c r="BY269" s="103"/>
      <c r="BZ269" s="180">
        <v>0</v>
      </c>
      <c r="CA269" s="64"/>
      <c r="CB269" s="64"/>
      <c r="CC269" s="64">
        <v>0</v>
      </c>
      <c r="CD269" s="64"/>
      <c r="CE269" s="64"/>
      <c r="CF269" s="64">
        <v>0</v>
      </c>
      <c r="CG269" s="64"/>
      <c r="CH269" s="64"/>
      <c r="CI269" s="64">
        <v>0</v>
      </c>
      <c r="CJ269" s="64"/>
      <c r="CK269" s="64"/>
      <c r="CL269" s="64">
        <v>0</v>
      </c>
      <c r="CM269" s="64"/>
      <c r="CN269" s="64"/>
      <c r="CO269" s="64">
        <v>1</v>
      </c>
      <c r="CP269" s="64"/>
      <c r="CQ269" s="64"/>
      <c r="CR269" s="64">
        <v>0</v>
      </c>
      <c r="CS269" s="64"/>
      <c r="CT269" s="64"/>
      <c r="CU269" s="64">
        <v>0</v>
      </c>
      <c r="CV269" s="64"/>
      <c r="CW269" s="64"/>
      <c r="CX269" s="64">
        <v>0</v>
      </c>
      <c r="CY269" s="64"/>
      <c r="CZ269" s="64"/>
      <c r="DA269" s="64">
        <v>0</v>
      </c>
      <c r="DB269" s="64"/>
      <c r="DC269" s="64"/>
      <c r="DD269" s="64">
        <v>0</v>
      </c>
      <c r="DE269" s="64"/>
      <c r="DF269" s="64"/>
      <c r="DG269" s="64">
        <v>1</v>
      </c>
      <c r="DH269" s="64"/>
      <c r="DI269" s="103"/>
      <c r="DJ269" s="180"/>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103"/>
      <c r="ET269" s="180"/>
      <c r="EU269" s="64"/>
      <c r="EV269" s="64"/>
      <c r="EW269" s="64"/>
      <c r="EX269" s="64"/>
      <c r="EY269" s="64"/>
      <c r="EZ269" s="64"/>
      <c r="FA269" s="64"/>
      <c r="FB269" s="64"/>
      <c r="FC269" s="64"/>
      <c r="FD269" s="64"/>
      <c r="FE269" s="64"/>
      <c r="FF269" s="64"/>
      <c r="FG269" s="64"/>
      <c r="FH269" s="64"/>
      <c r="FI269" s="64"/>
      <c r="FJ269" s="64"/>
      <c r="FK269" s="64"/>
      <c r="FL269" s="64"/>
      <c r="FM269" s="64"/>
      <c r="FN269" s="64"/>
      <c r="FO269" s="64"/>
      <c r="FP269" s="64"/>
      <c r="FQ269" s="64"/>
      <c r="FR269" s="64"/>
      <c r="FS269" s="64"/>
      <c r="FT269" s="64"/>
      <c r="FU269" s="64"/>
      <c r="FV269" s="64"/>
      <c r="FW269" s="64"/>
      <c r="FX269" s="64"/>
      <c r="FY269" s="64"/>
      <c r="FZ269" s="64"/>
      <c r="GA269" s="64"/>
      <c r="GB269" s="64"/>
      <c r="GC269" s="103"/>
      <c r="GD269" s="180"/>
      <c r="GE269" s="64"/>
      <c r="GF269" s="64"/>
      <c r="GG269" s="64"/>
      <c r="GH269" s="64"/>
      <c r="GI269" s="64"/>
      <c r="GJ269" s="64"/>
      <c r="GK269" s="64"/>
      <c r="GL269" s="64"/>
      <c r="GM269" s="64"/>
      <c r="GN269" s="64"/>
      <c r="GO269" s="64"/>
      <c r="GP269" s="64"/>
      <c r="GQ269" s="64"/>
      <c r="GR269" s="64"/>
      <c r="GS269" s="64"/>
      <c r="GT269" s="64"/>
      <c r="GU269" s="64"/>
      <c r="GV269" s="64"/>
      <c r="GW269" s="64"/>
      <c r="GX269" s="64"/>
      <c r="GY269" s="64"/>
      <c r="GZ269" s="64"/>
      <c r="HA269" s="64"/>
      <c r="HB269" s="64"/>
      <c r="HC269" s="64"/>
      <c r="HD269" s="64"/>
      <c r="HE269" s="64"/>
      <c r="HF269" s="64"/>
      <c r="HG269" s="64"/>
      <c r="HH269" s="64"/>
      <c r="HI269" s="64"/>
      <c r="HJ269" s="64"/>
      <c r="HK269" s="64"/>
      <c r="HL269" s="64"/>
      <c r="HM269" s="103"/>
    </row>
    <row r="270" spans="2:221" ht="18" customHeight="1" x14ac:dyDescent="0.2">
      <c r="B270" s="164"/>
      <c r="C270" s="165"/>
      <c r="D270" s="165"/>
      <c r="E270" s="165"/>
      <c r="F270" s="165"/>
      <c r="G270" s="165"/>
      <c r="H270" s="165"/>
      <c r="I270" s="165"/>
      <c r="J270" s="165"/>
      <c r="K270" s="165"/>
      <c r="L270" s="165"/>
      <c r="M270" s="165"/>
      <c r="N270" s="165"/>
      <c r="O270" s="165"/>
      <c r="P270" s="165"/>
      <c r="Q270" s="165"/>
      <c r="R270" s="165"/>
      <c r="S270" s="165"/>
      <c r="T270" s="165"/>
      <c r="U270" s="166"/>
      <c r="V270" s="170"/>
      <c r="W270" s="171"/>
      <c r="X270" s="171"/>
      <c r="Y270" s="171"/>
      <c r="Z270" s="171"/>
      <c r="AA270" s="172"/>
      <c r="AB270" s="176"/>
      <c r="AC270" s="177"/>
      <c r="AD270" s="177"/>
      <c r="AE270" s="177"/>
      <c r="AF270" s="178"/>
      <c r="AG270" s="91" t="s">
        <v>24</v>
      </c>
      <c r="AH270" s="92"/>
      <c r="AI270" s="92"/>
      <c r="AJ270" s="92"/>
      <c r="AK270" s="92"/>
      <c r="AL270" s="93">
        <f t="shared" si="7"/>
        <v>3</v>
      </c>
      <c r="AM270" s="94"/>
      <c r="AN270" s="94"/>
      <c r="AO270" s="95"/>
      <c r="AP270" s="96"/>
      <c r="AQ270" s="64"/>
      <c r="AR270" s="64"/>
      <c r="AS270" s="64"/>
      <c r="AT270" s="64"/>
      <c r="AU270" s="64"/>
      <c r="AV270" s="64"/>
      <c r="AW270" s="64"/>
      <c r="AX270" s="64"/>
      <c r="AY270" s="64"/>
      <c r="AZ270" s="64"/>
      <c r="BA270" s="64"/>
      <c r="BB270" s="64"/>
      <c r="BC270" s="64"/>
      <c r="BD270" s="64"/>
      <c r="BE270" s="64"/>
      <c r="BF270" s="64"/>
      <c r="BG270" s="64"/>
      <c r="BH270" s="64">
        <v>1</v>
      </c>
      <c r="BI270" s="64"/>
      <c r="BJ270" s="64"/>
      <c r="BK270" s="64"/>
      <c r="BL270" s="64"/>
      <c r="BM270" s="64"/>
      <c r="BN270" s="64"/>
      <c r="BO270" s="64"/>
      <c r="BP270" s="64"/>
      <c r="BQ270" s="64"/>
      <c r="BR270" s="64"/>
      <c r="BS270" s="64"/>
      <c r="BT270" s="64"/>
      <c r="BU270" s="64"/>
      <c r="BV270" s="64"/>
      <c r="BW270" s="64"/>
      <c r="BX270" s="64"/>
      <c r="BY270" s="103"/>
      <c r="BZ270" s="180">
        <v>0</v>
      </c>
      <c r="CA270" s="64"/>
      <c r="CB270" s="64"/>
      <c r="CC270" s="64">
        <v>1</v>
      </c>
      <c r="CD270" s="64"/>
      <c r="CE270" s="64"/>
      <c r="CF270" s="64">
        <v>0</v>
      </c>
      <c r="CG270" s="64"/>
      <c r="CH270" s="64"/>
      <c r="CI270" s="64">
        <v>0</v>
      </c>
      <c r="CJ270" s="64"/>
      <c r="CK270" s="64"/>
      <c r="CL270" s="64">
        <v>0</v>
      </c>
      <c r="CM270" s="64"/>
      <c r="CN270" s="64"/>
      <c r="CO270" s="64">
        <v>0</v>
      </c>
      <c r="CP270" s="64"/>
      <c r="CQ270" s="64"/>
      <c r="CR270" s="64">
        <v>0</v>
      </c>
      <c r="CS270" s="64"/>
      <c r="CT270" s="64"/>
      <c r="CU270" s="64">
        <v>0</v>
      </c>
      <c r="CV270" s="64"/>
      <c r="CW270" s="64"/>
      <c r="CX270" s="64">
        <v>0</v>
      </c>
      <c r="CY270" s="64"/>
      <c r="CZ270" s="64"/>
      <c r="DA270" s="64">
        <v>1</v>
      </c>
      <c r="DB270" s="64"/>
      <c r="DC270" s="64"/>
      <c r="DD270" s="64">
        <v>0</v>
      </c>
      <c r="DE270" s="64"/>
      <c r="DF270" s="64"/>
      <c r="DG270" s="64">
        <v>0</v>
      </c>
      <c r="DH270" s="64"/>
      <c r="DI270" s="103"/>
      <c r="DJ270" s="180"/>
      <c r="DK270" s="64"/>
      <c r="DL270" s="64"/>
      <c r="DM270" s="64"/>
      <c r="DN270" s="64"/>
      <c r="DO270" s="64"/>
      <c r="DP270" s="64"/>
      <c r="DQ270" s="64"/>
      <c r="DR270" s="64"/>
      <c r="DS270" s="64"/>
      <c r="DT270" s="64"/>
      <c r="DU270" s="64"/>
      <c r="DV270" s="64"/>
      <c r="DW270" s="64"/>
      <c r="DX270" s="64"/>
      <c r="DY270" s="64"/>
      <c r="DZ270" s="64"/>
      <c r="EA270" s="64"/>
      <c r="EB270" s="64"/>
      <c r="EC270" s="64"/>
      <c r="ED270" s="64"/>
      <c r="EE270" s="64"/>
      <c r="EF270" s="64"/>
      <c r="EG270" s="64"/>
      <c r="EH270" s="64"/>
      <c r="EI270" s="64"/>
      <c r="EJ270" s="64"/>
      <c r="EK270" s="64"/>
      <c r="EL270" s="64"/>
      <c r="EM270" s="64"/>
      <c r="EN270" s="64"/>
      <c r="EO270" s="64"/>
      <c r="EP270" s="64"/>
      <c r="EQ270" s="64"/>
      <c r="ER270" s="64"/>
      <c r="ES270" s="103"/>
      <c r="ET270" s="180"/>
      <c r="EU270" s="64"/>
      <c r="EV270" s="64"/>
      <c r="EW270" s="64"/>
      <c r="EX270" s="64"/>
      <c r="EY270" s="64"/>
      <c r="EZ270" s="64"/>
      <c r="FA270" s="64"/>
      <c r="FB270" s="64"/>
      <c r="FC270" s="64"/>
      <c r="FD270" s="64"/>
      <c r="FE270" s="64"/>
      <c r="FF270" s="64"/>
      <c r="FG270" s="64"/>
      <c r="FH270" s="64"/>
      <c r="FI270" s="64"/>
      <c r="FJ270" s="64"/>
      <c r="FK270" s="64"/>
      <c r="FL270" s="64"/>
      <c r="FM270" s="64"/>
      <c r="FN270" s="64"/>
      <c r="FO270" s="64"/>
      <c r="FP270" s="64"/>
      <c r="FQ270" s="64"/>
      <c r="FR270" s="64"/>
      <c r="FS270" s="64"/>
      <c r="FT270" s="64"/>
      <c r="FU270" s="64"/>
      <c r="FV270" s="64"/>
      <c r="FW270" s="64"/>
      <c r="FX270" s="64"/>
      <c r="FY270" s="64"/>
      <c r="FZ270" s="64"/>
      <c r="GA270" s="64"/>
      <c r="GB270" s="64"/>
      <c r="GC270" s="103"/>
      <c r="GD270" s="180"/>
      <c r="GE270" s="64"/>
      <c r="GF270" s="64"/>
      <c r="GG270" s="64"/>
      <c r="GH270" s="64"/>
      <c r="GI270" s="64"/>
      <c r="GJ270" s="64"/>
      <c r="GK270" s="64"/>
      <c r="GL270" s="64"/>
      <c r="GM270" s="64"/>
      <c r="GN270" s="64"/>
      <c r="GO270" s="64"/>
      <c r="GP270" s="64"/>
      <c r="GQ270" s="64"/>
      <c r="GR270" s="64"/>
      <c r="GS270" s="64"/>
      <c r="GT270" s="64"/>
      <c r="GU270" s="64"/>
      <c r="GV270" s="64"/>
      <c r="GW270" s="64"/>
      <c r="GX270" s="64"/>
      <c r="GY270" s="64"/>
      <c r="GZ270" s="64"/>
      <c r="HA270" s="64"/>
      <c r="HB270" s="64"/>
      <c r="HC270" s="64"/>
      <c r="HD270" s="64"/>
      <c r="HE270" s="64"/>
      <c r="HF270" s="64"/>
      <c r="HG270" s="64"/>
      <c r="HH270" s="64"/>
      <c r="HI270" s="64"/>
      <c r="HJ270" s="64"/>
      <c r="HK270" s="64"/>
      <c r="HL270" s="64"/>
      <c r="HM270" s="103"/>
    </row>
    <row r="271" spans="2:221" ht="18" customHeight="1" x14ac:dyDescent="0.2">
      <c r="B271" s="185" t="s">
        <v>536</v>
      </c>
      <c r="C271" s="186"/>
      <c r="D271" s="186"/>
      <c r="E271" s="186"/>
      <c r="F271" s="186"/>
      <c r="G271" s="186"/>
      <c r="H271" s="186"/>
      <c r="I271" s="186"/>
      <c r="J271" s="186"/>
      <c r="K271" s="186"/>
      <c r="L271" s="186"/>
      <c r="M271" s="186"/>
      <c r="N271" s="186"/>
      <c r="O271" s="186"/>
      <c r="P271" s="186"/>
      <c r="Q271" s="186"/>
      <c r="R271" s="186"/>
      <c r="S271" s="186"/>
      <c r="T271" s="186"/>
      <c r="U271" s="187"/>
      <c r="V271" s="188" t="s">
        <v>578</v>
      </c>
      <c r="W271" s="189"/>
      <c r="X271" s="189"/>
      <c r="Y271" s="189"/>
      <c r="Z271" s="189"/>
      <c r="AA271" s="190"/>
      <c r="AB271" s="191">
        <v>6.2399999999999999E-3</v>
      </c>
      <c r="AC271" s="192"/>
      <c r="AD271" s="192"/>
      <c r="AE271" s="192"/>
      <c r="AF271" s="193"/>
      <c r="AG271" s="69" t="s">
        <v>23</v>
      </c>
      <c r="AH271" s="70"/>
      <c r="AI271" s="70"/>
      <c r="AJ271" s="70"/>
      <c r="AK271" s="70"/>
      <c r="AL271" s="71">
        <f t="shared" si="7"/>
        <v>31</v>
      </c>
      <c r="AM271" s="72"/>
      <c r="AN271" s="72"/>
      <c r="AO271" s="73"/>
      <c r="AP271" s="194"/>
      <c r="AQ271" s="59"/>
      <c r="AR271" s="59"/>
      <c r="AS271" s="59"/>
      <c r="AT271" s="59"/>
      <c r="AU271" s="59"/>
      <c r="AV271" s="59"/>
      <c r="AW271" s="59"/>
      <c r="AX271" s="59"/>
      <c r="AY271" s="59"/>
      <c r="AZ271" s="59"/>
      <c r="BA271" s="59"/>
      <c r="BB271" s="59"/>
      <c r="BC271" s="59"/>
      <c r="BD271" s="59"/>
      <c r="BE271" s="59">
        <v>7</v>
      </c>
      <c r="BF271" s="59"/>
      <c r="BG271" s="59"/>
      <c r="BH271" s="59"/>
      <c r="BI271" s="59"/>
      <c r="BJ271" s="59"/>
      <c r="BK271" s="59"/>
      <c r="BL271" s="59"/>
      <c r="BM271" s="59"/>
      <c r="BN271" s="59"/>
      <c r="BO271" s="59"/>
      <c r="BP271" s="59"/>
      <c r="BQ271" s="59"/>
      <c r="BR271" s="59"/>
      <c r="BS271" s="59"/>
      <c r="BT271" s="59"/>
      <c r="BU271" s="59"/>
      <c r="BV271" s="59"/>
      <c r="BW271" s="59">
        <v>8</v>
      </c>
      <c r="BX271" s="59"/>
      <c r="BY271" s="102"/>
      <c r="BZ271" s="60">
        <v>0</v>
      </c>
      <c r="CA271" s="59"/>
      <c r="CB271" s="59"/>
      <c r="CC271" s="59">
        <v>0</v>
      </c>
      <c r="CD271" s="59"/>
      <c r="CE271" s="59"/>
      <c r="CF271" s="59">
        <v>0</v>
      </c>
      <c r="CG271" s="59"/>
      <c r="CH271" s="59"/>
      <c r="CI271" s="59">
        <v>0</v>
      </c>
      <c r="CJ271" s="59"/>
      <c r="CK271" s="59"/>
      <c r="CL271" s="59">
        <v>0</v>
      </c>
      <c r="CM271" s="59"/>
      <c r="CN271" s="59"/>
      <c r="CO271" s="59">
        <v>8</v>
      </c>
      <c r="CP271" s="59"/>
      <c r="CQ271" s="59"/>
      <c r="CR271" s="59">
        <v>0</v>
      </c>
      <c r="CS271" s="59"/>
      <c r="CT271" s="59"/>
      <c r="CU271" s="59">
        <v>0</v>
      </c>
      <c r="CV271" s="59"/>
      <c r="CW271" s="59"/>
      <c r="CX271" s="59">
        <v>0</v>
      </c>
      <c r="CY271" s="59"/>
      <c r="CZ271" s="59"/>
      <c r="DA271" s="59">
        <v>0</v>
      </c>
      <c r="DB271" s="59"/>
      <c r="DC271" s="59"/>
      <c r="DD271" s="59">
        <v>0</v>
      </c>
      <c r="DE271" s="59"/>
      <c r="DF271" s="59"/>
      <c r="DG271" s="59">
        <v>8</v>
      </c>
      <c r="DH271" s="59"/>
      <c r="DI271" s="102"/>
      <c r="DJ271" s="60"/>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102"/>
      <c r="ET271" s="60"/>
      <c r="EU271" s="59"/>
      <c r="EV271" s="59"/>
      <c r="EW271" s="59"/>
      <c r="EX271" s="59"/>
      <c r="EY271" s="59"/>
      <c r="EZ271" s="59"/>
      <c r="FA271" s="59"/>
      <c r="FB271" s="59"/>
      <c r="FC271" s="59"/>
      <c r="FD271" s="59"/>
      <c r="FE271" s="59"/>
      <c r="FF271" s="59"/>
      <c r="FG271" s="59"/>
      <c r="FH271" s="59"/>
      <c r="FI271" s="59"/>
      <c r="FJ271" s="59"/>
      <c r="FK271" s="59"/>
      <c r="FL271" s="59"/>
      <c r="FM271" s="59"/>
      <c r="FN271" s="59"/>
      <c r="FO271" s="59"/>
      <c r="FP271" s="59"/>
      <c r="FQ271" s="59"/>
      <c r="FR271" s="59"/>
      <c r="FS271" s="59"/>
      <c r="FT271" s="59"/>
      <c r="FU271" s="59"/>
      <c r="FV271" s="59"/>
      <c r="FW271" s="59"/>
      <c r="FX271" s="59"/>
      <c r="FY271" s="59"/>
      <c r="FZ271" s="59"/>
      <c r="GA271" s="59"/>
      <c r="GB271" s="59"/>
      <c r="GC271" s="102"/>
      <c r="GD271" s="60"/>
      <c r="GE271" s="59"/>
      <c r="GF271" s="59"/>
      <c r="GG271" s="59"/>
      <c r="GH271" s="59"/>
      <c r="GI271" s="59"/>
      <c r="GJ271" s="59"/>
      <c r="GK271" s="59"/>
      <c r="GL271" s="59"/>
      <c r="GM271" s="59"/>
      <c r="GN271" s="59"/>
      <c r="GO271" s="59"/>
      <c r="GP271" s="59"/>
      <c r="GQ271" s="59"/>
      <c r="GR271" s="59"/>
      <c r="GS271" s="59"/>
      <c r="GT271" s="59"/>
      <c r="GU271" s="59"/>
      <c r="GV271" s="59"/>
      <c r="GW271" s="59"/>
      <c r="GX271" s="59"/>
      <c r="GY271" s="59"/>
      <c r="GZ271" s="59"/>
      <c r="HA271" s="59"/>
      <c r="HB271" s="59"/>
      <c r="HC271" s="59"/>
      <c r="HD271" s="59"/>
      <c r="HE271" s="59"/>
      <c r="HF271" s="59"/>
      <c r="HG271" s="59"/>
      <c r="HH271" s="59"/>
      <c r="HI271" s="59"/>
      <c r="HJ271" s="59"/>
      <c r="HK271" s="59"/>
      <c r="HL271" s="59"/>
      <c r="HM271" s="102"/>
    </row>
    <row r="272" spans="2:221" ht="18" customHeight="1" x14ac:dyDescent="0.2">
      <c r="B272" s="135"/>
      <c r="C272" s="136"/>
      <c r="D272" s="136"/>
      <c r="E272" s="136"/>
      <c r="F272" s="136"/>
      <c r="G272" s="136"/>
      <c r="H272" s="136"/>
      <c r="I272" s="136"/>
      <c r="J272" s="136"/>
      <c r="K272" s="136"/>
      <c r="L272" s="136"/>
      <c r="M272" s="136"/>
      <c r="N272" s="136"/>
      <c r="O272" s="136"/>
      <c r="P272" s="136"/>
      <c r="Q272" s="136"/>
      <c r="R272" s="136"/>
      <c r="S272" s="136"/>
      <c r="T272" s="136"/>
      <c r="U272" s="137"/>
      <c r="V272" s="141"/>
      <c r="W272" s="142"/>
      <c r="X272" s="142"/>
      <c r="Y272" s="142"/>
      <c r="Z272" s="142"/>
      <c r="AA272" s="143"/>
      <c r="AB272" s="147"/>
      <c r="AC272" s="148"/>
      <c r="AD272" s="148"/>
      <c r="AE272" s="148"/>
      <c r="AF272" s="149"/>
      <c r="AG272" s="69" t="s">
        <v>24</v>
      </c>
      <c r="AH272" s="70"/>
      <c r="AI272" s="70"/>
      <c r="AJ272" s="70"/>
      <c r="AK272" s="70"/>
      <c r="AL272" s="71">
        <f t="shared" si="7"/>
        <v>28</v>
      </c>
      <c r="AM272" s="72"/>
      <c r="AN272" s="72"/>
      <c r="AO272" s="73"/>
      <c r="AP272" s="74"/>
      <c r="AQ272" s="59"/>
      <c r="AR272" s="59"/>
      <c r="AS272" s="59"/>
      <c r="AT272" s="59"/>
      <c r="AU272" s="59"/>
      <c r="AV272" s="59"/>
      <c r="AW272" s="59"/>
      <c r="AX272" s="59"/>
      <c r="AY272" s="59"/>
      <c r="AZ272" s="59"/>
      <c r="BA272" s="59"/>
      <c r="BB272" s="59"/>
      <c r="BC272" s="59"/>
      <c r="BD272" s="59"/>
      <c r="BE272" s="59">
        <v>3</v>
      </c>
      <c r="BF272" s="59"/>
      <c r="BG272" s="59"/>
      <c r="BH272" s="59">
        <v>1</v>
      </c>
      <c r="BI272" s="59"/>
      <c r="BJ272" s="59"/>
      <c r="BK272" s="59"/>
      <c r="BL272" s="59"/>
      <c r="BM272" s="59"/>
      <c r="BN272" s="59"/>
      <c r="BO272" s="59"/>
      <c r="BP272" s="59"/>
      <c r="BQ272" s="59"/>
      <c r="BR272" s="59"/>
      <c r="BS272" s="59"/>
      <c r="BT272" s="59"/>
      <c r="BU272" s="59"/>
      <c r="BV272" s="59"/>
      <c r="BW272" s="59"/>
      <c r="BX272" s="59"/>
      <c r="BY272" s="102"/>
      <c r="BZ272" s="60">
        <v>4</v>
      </c>
      <c r="CA272" s="59"/>
      <c r="CB272" s="59"/>
      <c r="CC272" s="59">
        <v>1</v>
      </c>
      <c r="CD272" s="59"/>
      <c r="CE272" s="59"/>
      <c r="CF272" s="59">
        <v>1</v>
      </c>
      <c r="CG272" s="59"/>
      <c r="CH272" s="59"/>
      <c r="CI272" s="59">
        <v>5</v>
      </c>
      <c r="CJ272" s="59"/>
      <c r="CK272" s="59"/>
      <c r="CL272" s="59">
        <v>2</v>
      </c>
      <c r="CM272" s="59"/>
      <c r="CN272" s="59"/>
      <c r="CO272" s="59">
        <v>3</v>
      </c>
      <c r="CP272" s="59"/>
      <c r="CQ272" s="59"/>
      <c r="CR272" s="59">
        <v>0</v>
      </c>
      <c r="CS272" s="59"/>
      <c r="CT272" s="59"/>
      <c r="CU272" s="59">
        <v>0</v>
      </c>
      <c r="CV272" s="59"/>
      <c r="CW272" s="59"/>
      <c r="CX272" s="59">
        <v>3</v>
      </c>
      <c r="CY272" s="59"/>
      <c r="CZ272" s="59"/>
      <c r="DA272" s="59">
        <v>0</v>
      </c>
      <c r="DB272" s="59"/>
      <c r="DC272" s="59"/>
      <c r="DD272" s="59">
        <v>2</v>
      </c>
      <c r="DE272" s="59"/>
      <c r="DF272" s="59"/>
      <c r="DG272" s="59">
        <v>3</v>
      </c>
      <c r="DH272" s="59"/>
      <c r="DI272" s="102"/>
      <c r="DJ272" s="60"/>
      <c r="DK272" s="59"/>
      <c r="DL272" s="59"/>
      <c r="DM272" s="59"/>
      <c r="DN272" s="59"/>
      <c r="DO272" s="59"/>
      <c r="DP272" s="59"/>
      <c r="DQ272" s="59"/>
      <c r="DR272" s="59"/>
      <c r="DS272" s="59"/>
      <c r="DT272" s="59"/>
      <c r="DU272" s="59"/>
      <c r="DV272" s="59"/>
      <c r="DW272" s="59"/>
      <c r="DX272" s="59"/>
      <c r="DY272" s="59"/>
      <c r="DZ272" s="59"/>
      <c r="EA272" s="59"/>
      <c r="EB272" s="59"/>
      <c r="EC272" s="59"/>
      <c r="ED272" s="59"/>
      <c r="EE272" s="59"/>
      <c r="EF272" s="59"/>
      <c r="EG272" s="59"/>
      <c r="EH272" s="59"/>
      <c r="EI272" s="59"/>
      <c r="EJ272" s="59"/>
      <c r="EK272" s="59"/>
      <c r="EL272" s="59"/>
      <c r="EM272" s="59"/>
      <c r="EN272" s="59"/>
      <c r="EO272" s="59"/>
      <c r="EP272" s="59"/>
      <c r="EQ272" s="59"/>
      <c r="ER272" s="59"/>
      <c r="ES272" s="102"/>
      <c r="ET272" s="60"/>
      <c r="EU272" s="59"/>
      <c r="EV272" s="59"/>
      <c r="EW272" s="59"/>
      <c r="EX272" s="59"/>
      <c r="EY272" s="59"/>
      <c r="EZ272" s="59"/>
      <c r="FA272" s="59"/>
      <c r="FB272" s="59"/>
      <c r="FC272" s="59"/>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102"/>
      <c r="GD272" s="60"/>
      <c r="GE272" s="59"/>
      <c r="GF272" s="59"/>
      <c r="GG272" s="59"/>
      <c r="GH272" s="59"/>
      <c r="GI272" s="59"/>
      <c r="GJ272" s="59"/>
      <c r="GK272" s="59"/>
      <c r="GL272" s="59"/>
      <c r="GM272" s="59"/>
      <c r="GN272" s="59"/>
      <c r="GO272" s="59"/>
      <c r="GP272" s="59"/>
      <c r="GQ272" s="59"/>
      <c r="GR272" s="59"/>
      <c r="GS272" s="59"/>
      <c r="GT272" s="59"/>
      <c r="GU272" s="59"/>
      <c r="GV272" s="59"/>
      <c r="GW272" s="59"/>
      <c r="GX272" s="59"/>
      <c r="GY272" s="59"/>
      <c r="GZ272" s="59"/>
      <c r="HA272" s="59"/>
      <c r="HB272" s="59"/>
      <c r="HC272" s="59"/>
      <c r="HD272" s="59"/>
      <c r="HE272" s="59"/>
      <c r="HF272" s="59"/>
      <c r="HG272" s="59"/>
      <c r="HH272" s="59"/>
      <c r="HI272" s="59"/>
      <c r="HJ272" s="59"/>
      <c r="HK272" s="59"/>
      <c r="HL272" s="59"/>
      <c r="HM272" s="102"/>
    </row>
    <row r="273" spans="2:221" ht="18" customHeight="1" x14ac:dyDescent="0.2">
      <c r="B273" s="161" t="s">
        <v>537</v>
      </c>
      <c r="C273" s="162"/>
      <c r="D273" s="162"/>
      <c r="E273" s="162"/>
      <c r="F273" s="162"/>
      <c r="G273" s="162"/>
      <c r="H273" s="162"/>
      <c r="I273" s="162"/>
      <c r="J273" s="162"/>
      <c r="K273" s="162"/>
      <c r="L273" s="162"/>
      <c r="M273" s="162"/>
      <c r="N273" s="162"/>
      <c r="O273" s="162"/>
      <c r="P273" s="162"/>
      <c r="Q273" s="162"/>
      <c r="R273" s="162"/>
      <c r="S273" s="162"/>
      <c r="T273" s="162"/>
      <c r="U273" s="163"/>
      <c r="V273" s="167" t="s">
        <v>579</v>
      </c>
      <c r="W273" s="168"/>
      <c r="X273" s="168"/>
      <c r="Y273" s="168"/>
      <c r="Z273" s="168"/>
      <c r="AA273" s="169"/>
      <c r="AB273" s="173">
        <v>4.5749999999999999E-2</v>
      </c>
      <c r="AC273" s="174"/>
      <c r="AD273" s="174"/>
      <c r="AE273" s="174"/>
      <c r="AF273" s="175"/>
      <c r="AG273" s="91" t="s">
        <v>23</v>
      </c>
      <c r="AH273" s="92"/>
      <c r="AI273" s="92"/>
      <c r="AJ273" s="92"/>
      <c r="AK273" s="92"/>
      <c r="AL273" s="93">
        <f t="shared" si="7"/>
        <v>2</v>
      </c>
      <c r="AM273" s="94"/>
      <c r="AN273" s="94"/>
      <c r="AO273" s="95"/>
      <c r="AP273" s="179"/>
      <c r="AQ273" s="64"/>
      <c r="AR273" s="64"/>
      <c r="AS273" s="64"/>
      <c r="AT273" s="64"/>
      <c r="AU273" s="64"/>
      <c r="AV273" s="64"/>
      <c r="AW273" s="64"/>
      <c r="AX273" s="64"/>
      <c r="AY273" s="64"/>
      <c r="AZ273" s="64"/>
      <c r="BA273" s="64"/>
      <c r="BB273" s="64"/>
      <c r="BC273" s="64"/>
      <c r="BD273" s="64"/>
      <c r="BE273" s="490">
        <v>1</v>
      </c>
      <c r="BF273" s="62"/>
      <c r="BG273" s="62"/>
      <c r="BH273" s="62"/>
      <c r="BI273" s="62"/>
      <c r="BJ273" s="62"/>
      <c r="BK273" s="62"/>
      <c r="BL273" s="62"/>
      <c r="BM273" s="62"/>
      <c r="BN273" s="62"/>
      <c r="BO273" s="62"/>
      <c r="BP273" s="62"/>
      <c r="BQ273" s="62"/>
      <c r="BR273" s="62"/>
      <c r="BS273" s="62"/>
      <c r="BT273" s="62"/>
      <c r="BU273" s="62"/>
      <c r="BV273" s="62"/>
      <c r="BW273" s="62"/>
      <c r="BX273" s="62"/>
      <c r="BY273" s="63"/>
      <c r="BZ273" s="61">
        <v>1</v>
      </c>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3"/>
      <c r="DJ273" s="180"/>
      <c r="DK273" s="64"/>
      <c r="DL273" s="64"/>
      <c r="DM273" s="64"/>
      <c r="DN273" s="64"/>
      <c r="DO273" s="64"/>
      <c r="DP273" s="64"/>
      <c r="DQ273" s="64"/>
      <c r="DR273" s="64"/>
      <c r="DS273" s="64"/>
      <c r="DT273" s="64"/>
      <c r="DU273" s="64"/>
      <c r="DV273" s="64"/>
      <c r="DW273" s="64"/>
      <c r="DX273" s="64"/>
      <c r="DY273" s="64"/>
      <c r="DZ273" s="64"/>
      <c r="EA273" s="64"/>
      <c r="EB273" s="64"/>
      <c r="EC273" s="64"/>
      <c r="ED273" s="64"/>
      <c r="EE273" s="64"/>
      <c r="EF273" s="64"/>
      <c r="EG273" s="64"/>
      <c r="EH273" s="64"/>
      <c r="EI273" s="64"/>
      <c r="EJ273" s="64"/>
      <c r="EK273" s="64"/>
      <c r="EL273" s="64"/>
      <c r="EM273" s="64"/>
      <c r="EN273" s="64"/>
      <c r="EO273" s="64"/>
      <c r="EP273" s="64"/>
      <c r="EQ273" s="64"/>
      <c r="ER273" s="64"/>
      <c r="ES273" s="103"/>
      <c r="ET273" s="180"/>
      <c r="EU273" s="64"/>
      <c r="EV273" s="64"/>
      <c r="EW273" s="64"/>
      <c r="EX273" s="64"/>
      <c r="EY273" s="64"/>
      <c r="EZ273" s="64"/>
      <c r="FA273" s="64"/>
      <c r="FB273" s="64"/>
      <c r="FC273" s="64"/>
      <c r="FD273" s="64"/>
      <c r="FE273" s="64"/>
      <c r="FF273" s="64"/>
      <c r="FG273" s="64"/>
      <c r="FH273" s="64"/>
      <c r="FI273" s="64"/>
      <c r="FJ273" s="64"/>
      <c r="FK273" s="64"/>
      <c r="FL273" s="64"/>
      <c r="FM273" s="64"/>
      <c r="FN273" s="64"/>
      <c r="FO273" s="64"/>
      <c r="FP273" s="64"/>
      <c r="FQ273" s="64"/>
      <c r="FR273" s="64"/>
      <c r="FS273" s="64"/>
      <c r="FT273" s="64"/>
      <c r="FU273" s="64"/>
      <c r="FV273" s="64"/>
      <c r="FW273" s="64"/>
      <c r="FX273" s="64"/>
      <c r="FY273" s="64"/>
      <c r="FZ273" s="64"/>
      <c r="GA273" s="64"/>
      <c r="GB273" s="64"/>
      <c r="GC273" s="103"/>
      <c r="GD273" s="180"/>
      <c r="GE273" s="64"/>
      <c r="GF273" s="64"/>
      <c r="GG273" s="64"/>
      <c r="GH273" s="64"/>
      <c r="GI273" s="64"/>
      <c r="GJ273" s="64"/>
      <c r="GK273" s="64"/>
      <c r="GL273" s="64"/>
      <c r="GM273" s="64"/>
      <c r="GN273" s="64"/>
      <c r="GO273" s="64"/>
      <c r="GP273" s="64"/>
      <c r="GQ273" s="64"/>
      <c r="GR273" s="64"/>
      <c r="GS273" s="64"/>
      <c r="GT273" s="64"/>
      <c r="GU273" s="64"/>
      <c r="GV273" s="64"/>
      <c r="GW273" s="64"/>
      <c r="GX273" s="64"/>
      <c r="GY273" s="64"/>
      <c r="GZ273" s="64"/>
      <c r="HA273" s="64"/>
      <c r="HB273" s="64"/>
      <c r="HC273" s="64"/>
      <c r="HD273" s="64"/>
      <c r="HE273" s="64"/>
      <c r="HF273" s="64"/>
      <c r="HG273" s="64"/>
      <c r="HH273" s="64"/>
      <c r="HI273" s="64"/>
      <c r="HJ273" s="64"/>
      <c r="HK273" s="64"/>
      <c r="HL273" s="64"/>
      <c r="HM273" s="103"/>
    </row>
    <row r="274" spans="2:221" ht="18" customHeight="1" x14ac:dyDescent="0.2">
      <c r="B274" s="164"/>
      <c r="C274" s="165"/>
      <c r="D274" s="165"/>
      <c r="E274" s="165"/>
      <c r="F274" s="165"/>
      <c r="G274" s="165"/>
      <c r="H274" s="165"/>
      <c r="I274" s="165"/>
      <c r="J274" s="165"/>
      <c r="K274" s="165"/>
      <c r="L274" s="165"/>
      <c r="M274" s="165"/>
      <c r="N274" s="165"/>
      <c r="O274" s="165"/>
      <c r="P274" s="165"/>
      <c r="Q274" s="165"/>
      <c r="R274" s="165"/>
      <c r="S274" s="165"/>
      <c r="T274" s="165"/>
      <c r="U274" s="166"/>
      <c r="V274" s="170"/>
      <c r="W274" s="171"/>
      <c r="X274" s="171"/>
      <c r="Y274" s="171"/>
      <c r="Z274" s="171"/>
      <c r="AA274" s="172"/>
      <c r="AB274" s="176"/>
      <c r="AC274" s="177"/>
      <c r="AD274" s="177"/>
      <c r="AE274" s="177"/>
      <c r="AF274" s="178"/>
      <c r="AG274" s="91" t="s">
        <v>24</v>
      </c>
      <c r="AH274" s="92"/>
      <c r="AI274" s="92"/>
      <c r="AJ274" s="92"/>
      <c r="AK274" s="92"/>
      <c r="AL274" s="93">
        <f>SUM(AP274:HM274)</f>
        <v>1.3045</v>
      </c>
      <c r="AM274" s="94"/>
      <c r="AN274" s="94"/>
      <c r="AO274" s="95"/>
      <c r="AP274" s="96"/>
      <c r="AQ274" s="64"/>
      <c r="AR274" s="64"/>
      <c r="AS274" s="64"/>
      <c r="AT274" s="64"/>
      <c r="AU274" s="64"/>
      <c r="AV274" s="64"/>
      <c r="AW274" s="64"/>
      <c r="AX274" s="64"/>
      <c r="AY274" s="64"/>
      <c r="AZ274" s="64"/>
      <c r="BA274" s="64"/>
      <c r="BB274" s="64"/>
      <c r="BC274" s="64"/>
      <c r="BD274" s="64"/>
      <c r="BE274" s="490">
        <v>0.45450000000000002</v>
      </c>
      <c r="BF274" s="62"/>
      <c r="BG274" s="62"/>
      <c r="BH274" s="62"/>
      <c r="BI274" s="62"/>
      <c r="BJ274" s="62"/>
      <c r="BK274" s="62"/>
      <c r="BL274" s="62"/>
      <c r="BM274" s="62"/>
      <c r="BN274" s="62"/>
      <c r="BO274" s="62"/>
      <c r="BP274" s="62"/>
      <c r="BQ274" s="62"/>
      <c r="BR274" s="62"/>
      <c r="BS274" s="62"/>
      <c r="BT274" s="62"/>
      <c r="BU274" s="62"/>
      <c r="BV274" s="62"/>
      <c r="BW274" s="62"/>
      <c r="BX274" s="62"/>
      <c r="BY274" s="63"/>
      <c r="BZ274" s="61">
        <v>0.85</v>
      </c>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3"/>
      <c r="DJ274" s="180"/>
      <c r="DK274" s="64"/>
      <c r="DL274" s="64"/>
      <c r="DM274" s="64"/>
      <c r="DN274" s="64"/>
      <c r="DO274" s="64"/>
      <c r="DP274" s="64"/>
      <c r="DQ274" s="64"/>
      <c r="DR274" s="64"/>
      <c r="DS274" s="64"/>
      <c r="DT274" s="64"/>
      <c r="DU274" s="64"/>
      <c r="DV274" s="64"/>
      <c r="DW274" s="64"/>
      <c r="DX274" s="64"/>
      <c r="DY274" s="64"/>
      <c r="DZ274" s="64"/>
      <c r="EA274" s="64"/>
      <c r="EB274" s="64"/>
      <c r="EC274" s="64"/>
      <c r="ED274" s="64"/>
      <c r="EE274" s="64"/>
      <c r="EF274" s="64"/>
      <c r="EG274" s="64"/>
      <c r="EH274" s="64"/>
      <c r="EI274" s="64"/>
      <c r="EJ274" s="64"/>
      <c r="EK274" s="64"/>
      <c r="EL274" s="64"/>
      <c r="EM274" s="64"/>
      <c r="EN274" s="64"/>
      <c r="EO274" s="64"/>
      <c r="EP274" s="64"/>
      <c r="EQ274" s="64"/>
      <c r="ER274" s="64"/>
      <c r="ES274" s="103"/>
      <c r="ET274" s="180"/>
      <c r="EU274" s="64"/>
      <c r="EV274" s="64"/>
      <c r="EW274" s="64"/>
      <c r="EX274" s="64"/>
      <c r="EY274" s="64"/>
      <c r="EZ274" s="64"/>
      <c r="FA274" s="64"/>
      <c r="FB274" s="64"/>
      <c r="FC274" s="64"/>
      <c r="FD274" s="64"/>
      <c r="FE274" s="64"/>
      <c r="FF274" s="64"/>
      <c r="FG274" s="64"/>
      <c r="FH274" s="64"/>
      <c r="FI274" s="64"/>
      <c r="FJ274" s="64"/>
      <c r="FK274" s="64"/>
      <c r="FL274" s="64"/>
      <c r="FM274" s="64"/>
      <c r="FN274" s="64"/>
      <c r="FO274" s="64"/>
      <c r="FP274" s="64"/>
      <c r="FQ274" s="64"/>
      <c r="FR274" s="64"/>
      <c r="FS274" s="64"/>
      <c r="FT274" s="64"/>
      <c r="FU274" s="64"/>
      <c r="FV274" s="64"/>
      <c r="FW274" s="64"/>
      <c r="FX274" s="64"/>
      <c r="FY274" s="64"/>
      <c r="FZ274" s="64"/>
      <c r="GA274" s="64"/>
      <c r="GB274" s="64"/>
      <c r="GC274" s="103"/>
      <c r="GD274" s="180"/>
      <c r="GE274" s="64"/>
      <c r="GF274" s="64"/>
      <c r="GG274" s="64"/>
      <c r="GH274" s="64"/>
      <c r="GI274" s="64"/>
      <c r="GJ274" s="64"/>
      <c r="GK274" s="64"/>
      <c r="GL274" s="64"/>
      <c r="GM274" s="64"/>
      <c r="GN274" s="64"/>
      <c r="GO274" s="64"/>
      <c r="GP274" s="64"/>
      <c r="GQ274" s="64"/>
      <c r="GR274" s="64"/>
      <c r="GS274" s="64"/>
      <c r="GT274" s="64"/>
      <c r="GU274" s="64"/>
      <c r="GV274" s="64"/>
      <c r="GW274" s="64"/>
      <c r="GX274" s="64"/>
      <c r="GY274" s="64"/>
      <c r="GZ274" s="64"/>
      <c r="HA274" s="64"/>
      <c r="HB274" s="64"/>
      <c r="HC274" s="64"/>
      <c r="HD274" s="64"/>
      <c r="HE274" s="64"/>
      <c r="HF274" s="64"/>
      <c r="HG274" s="64"/>
      <c r="HH274" s="64"/>
      <c r="HI274" s="64"/>
      <c r="HJ274" s="64"/>
      <c r="HK274" s="64"/>
      <c r="HL274" s="64"/>
      <c r="HM274" s="103"/>
    </row>
    <row r="275" spans="2:221" ht="18" customHeight="1" x14ac:dyDescent="0.2">
      <c r="B275" s="185" t="s">
        <v>538</v>
      </c>
      <c r="C275" s="186"/>
      <c r="D275" s="186"/>
      <c r="E275" s="186"/>
      <c r="F275" s="186"/>
      <c r="G275" s="186"/>
      <c r="H275" s="186"/>
      <c r="I275" s="186"/>
      <c r="J275" s="186"/>
      <c r="K275" s="186"/>
      <c r="L275" s="186"/>
      <c r="M275" s="186"/>
      <c r="N275" s="186"/>
      <c r="O275" s="186"/>
      <c r="P275" s="186"/>
      <c r="Q275" s="186"/>
      <c r="R275" s="186"/>
      <c r="S275" s="186"/>
      <c r="T275" s="186"/>
      <c r="U275" s="187"/>
      <c r="V275" s="188" t="s">
        <v>580</v>
      </c>
      <c r="W275" s="189"/>
      <c r="X275" s="189"/>
      <c r="Y275" s="189"/>
      <c r="Z275" s="189"/>
      <c r="AA275" s="190"/>
      <c r="AB275" s="191">
        <v>5.7079999999999999E-2</v>
      </c>
      <c r="AC275" s="192"/>
      <c r="AD275" s="192"/>
      <c r="AE275" s="192"/>
      <c r="AF275" s="193"/>
      <c r="AG275" s="69" t="s">
        <v>23</v>
      </c>
      <c r="AH275" s="70"/>
      <c r="AI275" s="70"/>
      <c r="AJ275" s="70"/>
      <c r="AK275" s="70"/>
      <c r="AL275" s="71">
        <f t="shared" si="7"/>
        <v>55</v>
      </c>
      <c r="AM275" s="72"/>
      <c r="AN275" s="72"/>
      <c r="AO275" s="73"/>
      <c r="AP275" s="194"/>
      <c r="AQ275" s="59"/>
      <c r="AR275" s="59"/>
      <c r="AS275" s="59"/>
      <c r="AT275" s="59"/>
      <c r="AU275" s="59"/>
      <c r="AV275" s="59"/>
      <c r="AW275" s="59"/>
      <c r="AX275" s="59"/>
      <c r="AY275" s="59"/>
      <c r="AZ275" s="59"/>
      <c r="BA275" s="59"/>
      <c r="BB275" s="59"/>
      <c r="BC275" s="59"/>
      <c r="BD275" s="59"/>
      <c r="BE275" s="59"/>
      <c r="BF275" s="59"/>
      <c r="BG275" s="59"/>
      <c r="BH275" s="59">
        <v>7</v>
      </c>
      <c r="BI275" s="59"/>
      <c r="BJ275" s="59"/>
      <c r="BK275" s="59"/>
      <c r="BL275" s="59"/>
      <c r="BM275" s="59"/>
      <c r="BN275" s="59"/>
      <c r="BO275" s="59"/>
      <c r="BP275" s="59"/>
      <c r="BQ275" s="59"/>
      <c r="BR275" s="59"/>
      <c r="BS275" s="59"/>
      <c r="BT275" s="59"/>
      <c r="BU275" s="59"/>
      <c r="BV275" s="59"/>
      <c r="BW275" s="59"/>
      <c r="BX275" s="59"/>
      <c r="BY275" s="102"/>
      <c r="BZ275" s="60">
        <v>0</v>
      </c>
      <c r="CA275" s="59"/>
      <c r="CB275" s="59"/>
      <c r="CC275" s="59">
        <v>0</v>
      </c>
      <c r="CD275" s="59"/>
      <c r="CE275" s="59"/>
      <c r="CF275" s="59">
        <v>0</v>
      </c>
      <c r="CG275" s="59"/>
      <c r="CH275" s="59"/>
      <c r="CI275" s="59">
        <v>0</v>
      </c>
      <c r="CJ275" s="59"/>
      <c r="CK275" s="59"/>
      <c r="CL275" s="59">
        <v>0</v>
      </c>
      <c r="CM275" s="59"/>
      <c r="CN275" s="59"/>
      <c r="CO275" s="59">
        <v>0</v>
      </c>
      <c r="CP275" s="59"/>
      <c r="CQ275" s="59"/>
      <c r="CR275" s="59">
        <v>8</v>
      </c>
      <c r="CS275" s="59"/>
      <c r="CT275" s="59"/>
      <c r="CU275" s="59">
        <v>8</v>
      </c>
      <c r="CV275" s="59"/>
      <c r="CW275" s="59"/>
      <c r="CX275" s="59">
        <v>8</v>
      </c>
      <c r="CY275" s="59"/>
      <c r="CZ275" s="59"/>
      <c r="DA275" s="59">
        <v>8</v>
      </c>
      <c r="DB275" s="59"/>
      <c r="DC275" s="59"/>
      <c r="DD275" s="59">
        <v>8</v>
      </c>
      <c r="DE275" s="59"/>
      <c r="DF275" s="59"/>
      <c r="DG275" s="59">
        <v>8</v>
      </c>
      <c r="DH275" s="59"/>
      <c r="DI275" s="102"/>
      <c r="DJ275" s="60"/>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102"/>
      <c r="ET275" s="60"/>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102"/>
      <c r="GD275" s="60"/>
      <c r="GE275" s="59"/>
      <c r="GF275" s="59"/>
      <c r="GG275" s="59"/>
      <c r="GH275" s="59"/>
      <c r="GI275" s="59"/>
      <c r="GJ275" s="59"/>
      <c r="GK275" s="59"/>
      <c r="GL275" s="59"/>
      <c r="GM275" s="59"/>
      <c r="GN275" s="59"/>
      <c r="GO275" s="59"/>
      <c r="GP275" s="59"/>
      <c r="GQ275" s="59"/>
      <c r="GR275" s="59"/>
      <c r="GS275" s="59"/>
      <c r="GT275" s="59"/>
      <c r="GU275" s="59"/>
      <c r="GV275" s="59"/>
      <c r="GW275" s="59"/>
      <c r="GX275" s="59"/>
      <c r="GY275" s="59"/>
      <c r="GZ275" s="59"/>
      <c r="HA275" s="59"/>
      <c r="HB275" s="59"/>
      <c r="HC275" s="59"/>
      <c r="HD275" s="59"/>
      <c r="HE275" s="59"/>
      <c r="HF275" s="59"/>
      <c r="HG275" s="59"/>
      <c r="HH275" s="59"/>
      <c r="HI275" s="59"/>
      <c r="HJ275" s="59"/>
      <c r="HK275" s="59"/>
      <c r="HL275" s="59"/>
      <c r="HM275" s="102"/>
    </row>
    <row r="276" spans="2:221" ht="18" customHeight="1" thickBot="1" x14ac:dyDescent="0.25">
      <c r="B276" s="414"/>
      <c r="C276" s="415"/>
      <c r="D276" s="415"/>
      <c r="E276" s="415"/>
      <c r="F276" s="415"/>
      <c r="G276" s="415"/>
      <c r="H276" s="415"/>
      <c r="I276" s="415"/>
      <c r="J276" s="415"/>
      <c r="K276" s="415"/>
      <c r="L276" s="415"/>
      <c r="M276" s="415"/>
      <c r="N276" s="415"/>
      <c r="O276" s="415"/>
      <c r="P276" s="415"/>
      <c r="Q276" s="415"/>
      <c r="R276" s="415"/>
      <c r="S276" s="415"/>
      <c r="T276" s="415"/>
      <c r="U276" s="416"/>
      <c r="V276" s="417"/>
      <c r="W276" s="418"/>
      <c r="X276" s="418"/>
      <c r="Y276" s="418"/>
      <c r="Z276" s="418"/>
      <c r="AA276" s="419"/>
      <c r="AB276" s="420"/>
      <c r="AC276" s="421"/>
      <c r="AD276" s="421"/>
      <c r="AE276" s="421"/>
      <c r="AF276" s="422"/>
      <c r="AG276" s="427" t="s">
        <v>24</v>
      </c>
      <c r="AH276" s="428"/>
      <c r="AI276" s="428"/>
      <c r="AJ276" s="428"/>
      <c r="AK276" s="428"/>
      <c r="AL276" s="423">
        <f t="shared" si="7"/>
        <v>55</v>
      </c>
      <c r="AM276" s="424"/>
      <c r="AN276" s="424"/>
      <c r="AO276" s="425"/>
      <c r="AP276" s="486"/>
      <c r="AQ276" s="426"/>
      <c r="AR276" s="426"/>
      <c r="AS276" s="426"/>
      <c r="AT276" s="426"/>
      <c r="AU276" s="426"/>
      <c r="AV276" s="426"/>
      <c r="AW276" s="426"/>
      <c r="AX276" s="426"/>
      <c r="AY276" s="426"/>
      <c r="AZ276" s="426"/>
      <c r="BA276" s="426"/>
      <c r="BB276" s="426"/>
      <c r="BC276" s="426"/>
      <c r="BD276" s="426"/>
      <c r="BE276" s="426"/>
      <c r="BF276" s="426"/>
      <c r="BG276" s="426"/>
      <c r="BH276" s="426">
        <v>3</v>
      </c>
      <c r="BI276" s="426"/>
      <c r="BJ276" s="426"/>
      <c r="BK276" s="426"/>
      <c r="BL276" s="426"/>
      <c r="BM276" s="426"/>
      <c r="BN276" s="426"/>
      <c r="BO276" s="426"/>
      <c r="BP276" s="426"/>
      <c r="BQ276" s="426"/>
      <c r="BR276" s="426"/>
      <c r="BS276" s="426"/>
      <c r="BT276" s="426"/>
      <c r="BU276" s="426"/>
      <c r="BV276" s="426"/>
      <c r="BW276" s="426"/>
      <c r="BX276" s="426"/>
      <c r="BY276" s="432"/>
      <c r="BZ276" s="433">
        <v>2</v>
      </c>
      <c r="CA276" s="426"/>
      <c r="CB276" s="426"/>
      <c r="CC276" s="426">
        <v>1</v>
      </c>
      <c r="CD276" s="426"/>
      <c r="CE276" s="426"/>
      <c r="CF276" s="426">
        <v>0</v>
      </c>
      <c r="CG276" s="426"/>
      <c r="CH276" s="426"/>
      <c r="CI276" s="426">
        <v>0</v>
      </c>
      <c r="CJ276" s="426"/>
      <c r="CK276" s="426"/>
      <c r="CL276" s="426">
        <v>0</v>
      </c>
      <c r="CM276" s="426"/>
      <c r="CN276" s="426"/>
      <c r="CO276" s="426">
        <v>1</v>
      </c>
      <c r="CP276" s="426"/>
      <c r="CQ276" s="426"/>
      <c r="CR276" s="426">
        <v>8</v>
      </c>
      <c r="CS276" s="426"/>
      <c r="CT276" s="426"/>
      <c r="CU276" s="426">
        <v>8</v>
      </c>
      <c r="CV276" s="426"/>
      <c r="CW276" s="426"/>
      <c r="CX276" s="426">
        <v>8</v>
      </c>
      <c r="CY276" s="426"/>
      <c r="CZ276" s="426"/>
      <c r="DA276" s="426">
        <v>8</v>
      </c>
      <c r="DB276" s="426"/>
      <c r="DC276" s="426"/>
      <c r="DD276" s="426">
        <v>8</v>
      </c>
      <c r="DE276" s="426"/>
      <c r="DF276" s="426"/>
      <c r="DG276" s="426">
        <v>8</v>
      </c>
      <c r="DH276" s="426"/>
      <c r="DI276" s="432"/>
      <c r="DJ276" s="433"/>
      <c r="DK276" s="426"/>
      <c r="DL276" s="426"/>
      <c r="DM276" s="426"/>
      <c r="DN276" s="426"/>
      <c r="DO276" s="426"/>
      <c r="DP276" s="426"/>
      <c r="DQ276" s="426"/>
      <c r="DR276" s="426"/>
      <c r="DS276" s="426"/>
      <c r="DT276" s="426"/>
      <c r="DU276" s="426"/>
      <c r="DV276" s="426"/>
      <c r="DW276" s="426"/>
      <c r="DX276" s="426"/>
      <c r="DY276" s="426"/>
      <c r="DZ276" s="426"/>
      <c r="EA276" s="426"/>
      <c r="EB276" s="426"/>
      <c r="EC276" s="426"/>
      <c r="ED276" s="426"/>
      <c r="EE276" s="426"/>
      <c r="EF276" s="426"/>
      <c r="EG276" s="426"/>
      <c r="EH276" s="426"/>
      <c r="EI276" s="426"/>
      <c r="EJ276" s="426"/>
      <c r="EK276" s="426"/>
      <c r="EL276" s="426"/>
      <c r="EM276" s="426"/>
      <c r="EN276" s="426"/>
      <c r="EO276" s="426"/>
      <c r="EP276" s="426"/>
      <c r="EQ276" s="426"/>
      <c r="ER276" s="426"/>
      <c r="ES276" s="432"/>
      <c r="ET276" s="433"/>
      <c r="EU276" s="426"/>
      <c r="EV276" s="426"/>
      <c r="EW276" s="426"/>
      <c r="EX276" s="426"/>
      <c r="EY276" s="426"/>
      <c r="EZ276" s="426"/>
      <c r="FA276" s="426"/>
      <c r="FB276" s="426"/>
      <c r="FC276" s="426"/>
      <c r="FD276" s="426"/>
      <c r="FE276" s="426"/>
      <c r="FF276" s="426"/>
      <c r="FG276" s="426"/>
      <c r="FH276" s="426"/>
      <c r="FI276" s="426"/>
      <c r="FJ276" s="426"/>
      <c r="FK276" s="426"/>
      <c r="FL276" s="426"/>
      <c r="FM276" s="426"/>
      <c r="FN276" s="426"/>
      <c r="FO276" s="426"/>
      <c r="FP276" s="426"/>
      <c r="FQ276" s="426"/>
      <c r="FR276" s="426"/>
      <c r="FS276" s="426"/>
      <c r="FT276" s="426"/>
      <c r="FU276" s="426"/>
      <c r="FV276" s="426"/>
      <c r="FW276" s="426"/>
      <c r="FX276" s="426"/>
      <c r="FY276" s="426"/>
      <c r="FZ276" s="426"/>
      <c r="GA276" s="426"/>
      <c r="GB276" s="426"/>
      <c r="GC276" s="432"/>
      <c r="GD276" s="433"/>
      <c r="GE276" s="426"/>
      <c r="GF276" s="426"/>
      <c r="GG276" s="426"/>
      <c r="GH276" s="426"/>
      <c r="GI276" s="426"/>
      <c r="GJ276" s="426"/>
      <c r="GK276" s="426"/>
      <c r="GL276" s="426"/>
      <c r="GM276" s="426"/>
      <c r="GN276" s="426"/>
      <c r="GO276" s="426"/>
      <c r="GP276" s="426"/>
      <c r="GQ276" s="426"/>
      <c r="GR276" s="426"/>
      <c r="GS276" s="426"/>
      <c r="GT276" s="426"/>
      <c r="GU276" s="426"/>
      <c r="GV276" s="426"/>
      <c r="GW276" s="426"/>
      <c r="GX276" s="426"/>
      <c r="GY276" s="426"/>
      <c r="GZ276" s="426"/>
      <c r="HA276" s="426"/>
      <c r="HB276" s="426"/>
      <c r="HC276" s="426"/>
      <c r="HD276" s="426"/>
      <c r="HE276" s="426"/>
      <c r="HF276" s="426"/>
      <c r="HG276" s="426"/>
      <c r="HH276" s="426"/>
      <c r="HI276" s="426"/>
      <c r="HJ276" s="426"/>
      <c r="HK276" s="426"/>
      <c r="HL276" s="426"/>
      <c r="HM276" s="432"/>
    </row>
  </sheetData>
  <mergeCells count="11386">
    <mergeCell ref="CI239:CK239"/>
    <mergeCell ref="CL239:CN239"/>
    <mergeCell ref="BZ168:DI168"/>
    <mergeCell ref="BZ242:CB242"/>
    <mergeCell ref="CC242:CE242"/>
    <mergeCell ref="CF242:CH242"/>
    <mergeCell ref="CI242:CK242"/>
    <mergeCell ref="CL242:CN242"/>
    <mergeCell ref="CO242:CQ242"/>
    <mergeCell ref="CR242:CT242"/>
    <mergeCell ref="CU242:CW242"/>
    <mergeCell ref="CX242:CZ242"/>
    <mergeCell ref="DA242:DC242"/>
    <mergeCell ref="DD242:DF242"/>
    <mergeCell ref="CU240:CW240"/>
    <mergeCell ref="CX240:CZ240"/>
    <mergeCell ref="DA240:DC240"/>
    <mergeCell ref="CF239:CH239"/>
    <mergeCell ref="CR239:CT239"/>
    <mergeCell ref="CU239:CW239"/>
    <mergeCell ref="BZ228:CB228"/>
    <mergeCell ref="CC228:CE228"/>
    <mergeCell ref="CF228:CH228"/>
    <mergeCell ref="DA227:DC227"/>
    <mergeCell ref="DD226:DF226"/>
    <mergeCell ref="CU225:CW225"/>
    <mergeCell ref="CX225:CZ225"/>
    <mergeCell ref="CO224:CQ224"/>
    <mergeCell ref="CR224:CT224"/>
    <mergeCell ref="CU224:CW224"/>
    <mergeCell ref="CX224:CZ224"/>
    <mergeCell ref="DA224:DC224"/>
    <mergeCell ref="CU223:CW223"/>
    <mergeCell ref="BZ223:CB223"/>
    <mergeCell ref="BZ224:CB224"/>
    <mergeCell ref="CC224:CE224"/>
    <mergeCell ref="CF224:CH224"/>
    <mergeCell ref="CX201:CZ201"/>
    <mergeCell ref="BZ209:CB209"/>
    <mergeCell ref="CX229:CZ229"/>
    <mergeCell ref="CX195:CZ195"/>
    <mergeCell ref="BZ195:CB195"/>
    <mergeCell ref="BZ83:CB83"/>
    <mergeCell ref="CC83:CE83"/>
    <mergeCell ref="CF83:CH83"/>
    <mergeCell ref="CI83:CK83"/>
    <mergeCell ref="CL83:CN83"/>
    <mergeCell ref="CO83:CQ83"/>
    <mergeCell ref="BZ85:CB85"/>
    <mergeCell ref="CC85:CE85"/>
    <mergeCell ref="CF85:CH85"/>
    <mergeCell ref="CI85:CK85"/>
    <mergeCell ref="CL85:CN85"/>
    <mergeCell ref="CO85:CQ85"/>
    <mergeCell ref="BZ87:CB87"/>
    <mergeCell ref="CC87:CE87"/>
    <mergeCell ref="CF87:CH87"/>
    <mergeCell ref="BZ89:CB89"/>
    <mergeCell ref="CC143:CE143"/>
    <mergeCell ref="CF143:CH143"/>
    <mergeCell ref="CI143:CK143"/>
    <mergeCell ref="CL143:CN143"/>
    <mergeCell ref="CO143:CQ143"/>
    <mergeCell ref="BZ145:CB145"/>
    <mergeCell ref="CC145:CE145"/>
    <mergeCell ref="CF145:CH145"/>
    <mergeCell ref="CI145:CK145"/>
    <mergeCell ref="CL145:CN145"/>
    <mergeCell ref="CO145:CQ145"/>
    <mergeCell ref="DA209:DC209"/>
    <mergeCell ref="DD209:DF209"/>
    <mergeCell ref="DG209:DI209"/>
    <mergeCell ref="CO197:CQ197"/>
    <mergeCell ref="CR197:CT197"/>
    <mergeCell ref="CR196:CT196"/>
    <mergeCell ref="CU196:CW196"/>
    <mergeCell ref="CX196:CZ196"/>
    <mergeCell ref="DA196:DC196"/>
    <mergeCell ref="DD196:DF196"/>
    <mergeCell ref="DG196:DI196"/>
    <mergeCell ref="BZ196:CB196"/>
    <mergeCell ref="CC196:CE196"/>
    <mergeCell ref="CF196:CH196"/>
    <mergeCell ref="CI196:CK196"/>
    <mergeCell ref="CL196:CN196"/>
    <mergeCell ref="CC135:CE135"/>
    <mergeCell ref="CO121:CQ121"/>
    <mergeCell ref="CR121:CT121"/>
    <mergeCell ref="CL119:CN119"/>
    <mergeCell ref="CO119:CQ119"/>
    <mergeCell ref="CR119:CT119"/>
    <mergeCell ref="CU119:CW119"/>
    <mergeCell ref="CX119:CZ119"/>
    <mergeCell ref="DA119:DC119"/>
    <mergeCell ref="DA116:DC116"/>
    <mergeCell ref="CC195:CE195"/>
    <mergeCell ref="CF195:CH195"/>
    <mergeCell ref="CI195:CK195"/>
    <mergeCell ref="CF115:CH115"/>
    <mergeCell ref="CI115:CK115"/>
    <mergeCell ref="CL115:CN115"/>
    <mergeCell ref="CO115:CQ115"/>
    <mergeCell ref="CR115:CT115"/>
    <mergeCell ref="CU115:CW115"/>
    <mergeCell ref="CO110:CQ110"/>
    <mergeCell ref="CR110:CT110"/>
    <mergeCell ref="AV263:AX263"/>
    <mergeCell ref="AY263:BA263"/>
    <mergeCell ref="CU83:CW83"/>
    <mergeCell ref="AV207:AX207"/>
    <mergeCell ref="AY207:BA207"/>
    <mergeCell ref="BW202:BY202"/>
    <mergeCell ref="BZ213:DI213"/>
    <mergeCell ref="BZ215:DI215"/>
    <mergeCell ref="BZ216:DI216"/>
    <mergeCell ref="BZ217:DI217"/>
    <mergeCell ref="BZ218:DI218"/>
    <mergeCell ref="BZ219:DI219"/>
    <mergeCell ref="BZ220:DI220"/>
    <mergeCell ref="BZ221:DI221"/>
    <mergeCell ref="BZ222:DI222"/>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AV215:AX215"/>
    <mergeCell ref="AY215:BA215"/>
    <mergeCell ref="BB215:BD215"/>
    <mergeCell ref="BE215:BG215"/>
    <mergeCell ref="BQ217:BS217"/>
    <mergeCell ref="CC210:CE210"/>
    <mergeCell ref="CF210:CH210"/>
    <mergeCell ref="CI210:CK210"/>
    <mergeCell ref="CL210:CN210"/>
    <mergeCell ref="BE210:BG210"/>
    <mergeCell ref="BH210:BJ210"/>
    <mergeCell ref="BK210:BM210"/>
    <mergeCell ref="BN210:BP210"/>
    <mergeCell ref="BQ210:BS210"/>
    <mergeCell ref="BZ199:DI199"/>
    <mergeCell ref="BZ203:DI203"/>
    <mergeCell ref="BZ204:DI204"/>
    <mergeCell ref="BZ207:DI207"/>
    <mergeCell ref="BZ208:DI208"/>
    <mergeCell ref="CR177:CT177"/>
    <mergeCell ref="CU177:CW177"/>
    <mergeCell ref="CX177:CZ177"/>
    <mergeCell ref="DA177:DC177"/>
    <mergeCell ref="DD177:DF177"/>
    <mergeCell ref="DG177:DI177"/>
    <mergeCell ref="CI109:CK109"/>
    <mergeCell ref="CL109:CN109"/>
    <mergeCell ref="CO109:CQ109"/>
    <mergeCell ref="CR109:CT109"/>
    <mergeCell ref="CU109:CW109"/>
    <mergeCell ref="CX109:CZ109"/>
    <mergeCell ref="BZ109:CB109"/>
    <mergeCell ref="CC109:CE109"/>
    <mergeCell ref="CF109:CH109"/>
    <mergeCell ref="CI88:CK88"/>
    <mergeCell ref="CL88:CN88"/>
    <mergeCell ref="DA83:DC83"/>
    <mergeCell ref="BB224:BD224"/>
    <mergeCell ref="BE224:BG224"/>
    <mergeCell ref="CL226:CN226"/>
    <mergeCell ref="BE226:BG226"/>
    <mergeCell ref="BT223:BV223"/>
    <mergeCell ref="BW223:BY223"/>
    <mergeCell ref="BB207:BM207"/>
    <mergeCell ref="BB208:BM208"/>
    <mergeCell ref="BK219:BM219"/>
    <mergeCell ref="BN219:BP219"/>
    <mergeCell ref="BW225:BY225"/>
    <mergeCell ref="AY225:BA225"/>
    <mergeCell ref="BB225:BD225"/>
    <mergeCell ref="BH226:BJ226"/>
    <mergeCell ref="BK226:BM226"/>
    <mergeCell ref="CR209:CT209"/>
    <mergeCell ref="CX209:CZ209"/>
    <mergeCell ref="BZ201:CB201"/>
    <mergeCell ref="CC201:CE201"/>
    <mergeCell ref="CF201:CH201"/>
    <mergeCell ref="CX83:CZ83"/>
    <mergeCell ref="CR85:CT85"/>
    <mergeCell ref="CR83:CT83"/>
    <mergeCell ref="CI87:CK87"/>
    <mergeCell ref="CL87:CN87"/>
    <mergeCell ref="CO87:CQ87"/>
    <mergeCell ref="BZ143:CB143"/>
    <mergeCell ref="CX210:CZ210"/>
    <mergeCell ref="DG83:DI83"/>
    <mergeCell ref="DA85:DC85"/>
    <mergeCell ref="DD85:DF85"/>
    <mergeCell ref="DG85:DI85"/>
    <mergeCell ref="DA89:DC89"/>
    <mergeCell ref="DD89:DF89"/>
    <mergeCell ref="DG89:DI89"/>
    <mergeCell ref="DA87:DC87"/>
    <mergeCell ref="DD87:DF87"/>
    <mergeCell ref="CO88:CQ88"/>
    <mergeCell ref="BZ88:CB88"/>
    <mergeCell ref="CC88:CE88"/>
    <mergeCell ref="CF88:CH88"/>
    <mergeCell ref="DG87:DI87"/>
    <mergeCell ref="CR143:CT143"/>
    <mergeCell ref="CU143:CW143"/>
    <mergeCell ref="CX143:CZ143"/>
    <mergeCell ref="DA143:DC143"/>
    <mergeCell ref="DD143:DF143"/>
    <mergeCell ref="DG143:DI143"/>
    <mergeCell ref="CR145:CT145"/>
    <mergeCell ref="CU145:CW145"/>
    <mergeCell ref="CX145:CZ145"/>
    <mergeCell ref="DA145:DC145"/>
    <mergeCell ref="DD145:DF145"/>
    <mergeCell ref="DG145:DI145"/>
    <mergeCell ref="BZ147:DI147"/>
    <mergeCell ref="CR87:CT87"/>
    <mergeCell ref="CU87:CW87"/>
    <mergeCell ref="CX87:CZ87"/>
    <mergeCell ref="CR89:CT89"/>
    <mergeCell ref="CU89:CW89"/>
    <mergeCell ref="DA195:DC195"/>
    <mergeCell ref="BT195:BV195"/>
    <mergeCell ref="BW195:BY195"/>
    <mergeCell ref="DD83:DF83"/>
    <mergeCell ref="AV223:AX223"/>
    <mergeCell ref="AY223:BA223"/>
    <mergeCell ref="BB223:BD223"/>
    <mergeCell ref="BE223:BG223"/>
    <mergeCell ref="BH223:BJ223"/>
    <mergeCell ref="BB220:BD220"/>
    <mergeCell ref="BE220:BG220"/>
    <mergeCell ref="BH216:BJ216"/>
    <mergeCell ref="BK216:BM216"/>
    <mergeCell ref="BT215:BV215"/>
    <mergeCell ref="BW215:BY215"/>
    <mergeCell ref="CU209:CW209"/>
    <mergeCell ref="DM273:DO273"/>
    <mergeCell ref="DP273:DR273"/>
    <mergeCell ref="FR273:FT273"/>
    <mergeCell ref="EK273:EM273"/>
    <mergeCell ref="EN273:EP273"/>
    <mergeCell ref="EQ273:ES273"/>
    <mergeCell ref="ET273:EV273"/>
    <mergeCell ref="EW273:EY273"/>
    <mergeCell ref="EZ273:FB273"/>
    <mergeCell ref="DS273:DU273"/>
    <mergeCell ref="DV273:DX273"/>
    <mergeCell ref="DY273:EA273"/>
    <mergeCell ref="EB273:ED273"/>
    <mergeCell ref="EE273:EG273"/>
    <mergeCell ref="EH273:EJ273"/>
    <mergeCell ref="BT271:BV271"/>
    <mergeCell ref="BW271:BY271"/>
    <mergeCell ref="BZ271:CB271"/>
    <mergeCell ref="CC271:CE271"/>
    <mergeCell ref="AY273:BA273"/>
    <mergeCell ref="BB273:BD273"/>
    <mergeCell ref="FI271:FK271"/>
    <mergeCell ref="FL271:FN271"/>
    <mergeCell ref="FO271:FQ271"/>
    <mergeCell ref="EH271:EJ271"/>
    <mergeCell ref="EK271:EM271"/>
    <mergeCell ref="EN271:EP271"/>
    <mergeCell ref="EQ271:ES271"/>
    <mergeCell ref="ET271:EV271"/>
    <mergeCell ref="EW271:EY271"/>
    <mergeCell ref="DP271:DR271"/>
    <mergeCell ref="CC209:CE209"/>
    <mergeCell ref="CF209:CH209"/>
    <mergeCell ref="CI209:CK209"/>
    <mergeCell ref="CL209:CN209"/>
    <mergeCell ref="CO209:CQ209"/>
    <mergeCell ref="BZ211:CB211"/>
    <mergeCell ref="CC211:CE211"/>
    <mergeCell ref="CF211:CH211"/>
    <mergeCell ref="BH221:BY221"/>
    <mergeCell ref="BQ220:BS220"/>
    <mergeCell ref="BT220:BV220"/>
    <mergeCell ref="BW218:BY218"/>
    <mergeCell ref="BE218:BG218"/>
    <mergeCell ref="BH218:BJ218"/>
    <mergeCell ref="BK218:BM218"/>
    <mergeCell ref="BN218:BP218"/>
    <mergeCell ref="BQ218:BS218"/>
    <mergeCell ref="BT218:BV218"/>
    <mergeCell ref="BB219:BD219"/>
    <mergeCell ref="BE219:BG219"/>
    <mergeCell ref="BH219:BJ219"/>
    <mergeCell ref="BB264:BD264"/>
    <mergeCell ref="BE264:BG264"/>
    <mergeCell ref="BH264:BJ264"/>
    <mergeCell ref="BK264:BM264"/>
    <mergeCell ref="BN264:BP264"/>
    <mergeCell ref="DJ273:DL273"/>
    <mergeCell ref="BB263:BD263"/>
    <mergeCell ref="BW275:BY275"/>
    <mergeCell ref="BZ275:CB275"/>
    <mergeCell ref="CC275:CE275"/>
    <mergeCell ref="CF275:CH275"/>
    <mergeCell ref="CI275:CK275"/>
    <mergeCell ref="BB275:BD275"/>
    <mergeCell ref="BE275:BG275"/>
    <mergeCell ref="BH275:BJ275"/>
    <mergeCell ref="BK275:BM275"/>
    <mergeCell ref="BN275:BP275"/>
    <mergeCell ref="CL272:CN272"/>
    <mergeCell ref="CO272:CQ272"/>
    <mergeCell ref="CR272:CT272"/>
    <mergeCell ref="CU272:CW272"/>
    <mergeCell ref="CX272:CZ272"/>
    <mergeCell ref="DA272:DC272"/>
    <mergeCell ref="BT272:BV272"/>
    <mergeCell ref="BW272:BY272"/>
    <mergeCell ref="BZ272:CB272"/>
    <mergeCell ref="CC272:CE272"/>
    <mergeCell ref="CF272:CH272"/>
    <mergeCell ref="CI272:CK272"/>
    <mergeCell ref="CF271:CH271"/>
    <mergeCell ref="CI271:CK271"/>
    <mergeCell ref="CL271:CN271"/>
    <mergeCell ref="CO271:CQ271"/>
    <mergeCell ref="CR271:CT271"/>
    <mergeCell ref="CU271:CW271"/>
    <mergeCell ref="BN271:BP271"/>
    <mergeCell ref="BQ271:BS271"/>
    <mergeCell ref="BQ264:BS264"/>
    <mergeCell ref="BZ273:DI273"/>
    <mergeCell ref="BK271:BM271"/>
    <mergeCell ref="BK270:BM270"/>
    <mergeCell ref="BN270:BP270"/>
    <mergeCell ref="BN269:BP269"/>
    <mergeCell ref="BQ269:BS269"/>
    <mergeCell ref="BT269:BV269"/>
    <mergeCell ref="BW269:BY269"/>
    <mergeCell ref="BZ269:CB269"/>
    <mergeCell ref="CI267:CK267"/>
    <mergeCell ref="BE263:BG263"/>
    <mergeCell ref="BH263:BJ263"/>
    <mergeCell ref="BK263:BM263"/>
    <mergeCell ref="DD267:DF267"/>
    <mergeCell ref="DG267:DI267"/>
    <mergeCell ref="DJ267:DL267"/>
    <mergeCell ref="BT267:BV267"/>
    <mergeCell ref="BW267:BY267"/>
    <mergeCell ref="BZ267:CB267"/>
    <mergeCell ref="CC267:CE267"/>
    <mergeCell ref="CF267:CH267"/>
    <mergeCell ref="DG268:DI268"/>
    <mergeCell ref="CX269:CZ269"/>
    <mergeCell ref="DA269:DC269"/>
    <mergeCell ref="DJ269:DL269"/>
    <mergeCell ref="CC269:CE269"/>
    <mergeCell ref="BN276:BP276"/>
    <mergeCell ref="BZ241:DI241"/>
    <mergeCell ref="BQ275:BS275"/>
    <mergeCell ref="BN272:BP272"/>
    <mergeCell ref="BQ272:BS272"/>
    <mergeCell ref="DD270:DF270"/>
    <mergeCell ref="DG270:DI270"/>
    <mergeCell ref="DD269:DF269"/>
    <mergeCell ref="DG269:DI269"/>
    <mergeCell ref="BE266:BG266"/>
    <mergeCell ref="BH266:BJ266"/>
    <mergeCell ref="BK266:BM266"/>
    <mergeCell ref="BN266:BP266"/>
    <mergeCell ref="BQ266:BS266"/>
    <mergeCell ref="BT266:BV266"/>
    <mergeCell ref="BT210:BV210"/>
    <mergeCell ref="BZ202:CB202"/>
    <mergeCell ref="CC202:CE202"/>
    <mergeCell ref="CF202:CH202"/>
    <mergeCell ref="CI202:CK202"/>
    <mergeCell ref="CL202:CN202"/>
    <mergeCell ref="BE202:BG202"/>
    <mergeCell ref="BH202:BJ202"/>
    <mergeCell ref="BK202:BM202"/>
    <mergeCell ref="BN202:BP202"/>
    <mergeCell ref="BQ202:BS202"/>
    <mergeCell ref="BT202:BV202"/>
    <mergeCell ref="BQ227:BS227"/>
    <mergeCell ref="BN226:BP226"/>
    <mergeCell ref="BQ226:BS226"/>
    <mergeCell ref="BT226:BV226"/>
    <mergeCell ref="DA271:DC271"/>
    <mergeCell ref="BE273:BY273"/>
    <mergeCell ref="BH271:BJ271"/>
    <mergeCell ref="BE265:BG265"/>
    <mergeCell ref="BH265:BJ265"/>
    <mergeCell ref="BK265:BM265"/>
    <mergeCell ref="BN265:BP265"/>
    <mergeCell ref="CI224:CK224"/>
    <mergeCell ref="CO239:CQ239"/>
    <mergeCell ref="CI226:CK226"/>
    <mergeCell ref="CI228:CK228"/>
    <mergeCell ref="CL228:CN228"/>
    <mergeCell ref="CO228:CQ228"/>
    <mergeCell ref="CC227:CE227"/>
    <mergeCell ref="CF227:CH227"/>
    <mergeCell ref="DA210:DC210"/>
    <mergeCell ref="DD210:DF210"/>
    <mergeCell ref="CO202:CQ202"/>
    <mergeCell ref="CR202:CT202"/>
    <mergeCell ref="CU202:CW202"/>
    <mergeCell ref="CX202:CZ202"/>
    <mergeCell ref="DA202:DC202"/>
    <mergeCell ref="DD202:DF202"/>
    <mergeCell ref="DG233:DI233"/>
    <mergeCell ref="DG242:DI242"/>
    <mergeCell ref="DG228:DI228"/>
    <mergeCell ref="CC223:CE223"/>
    <mergeCell ref="CR210:CT210"/>
    <mergeCell ref="CU210:CW210"/>
    <mergeCell ref="CF223:CH223"/>
    <mergeCell ref="BZ225:CB225"/>
    <mergeCell ref="CC225:CE225"/>
    <mergeCell ref="CF225:CH225"/>
    <mergeCell ref="BH177:BJ177"/>
    <mergeCell ref="BK177:BM177"/>
    <mergeCell ref="AY176:BA176"/>
    <mergeCell ref="BB176:BD176"/>
    <mergeCell ref="BN177:BP177"/>
    <mergeCell ref="BQ177:BS177"/>
    <mergeCell ref="CF177:CH177"/>
    <mergeCell ref="CI177:CK177"/>
    <mergeCell ref="CI176:CK176"/>
    <mergeCell ref="CL176:CN176"/>
    <mergeCell ref="BQ175:BS175"/>
    <mergeCell ref="BT175:BV175"/>
    <mergeCell ref="BW175:BY175"/>
    <mergeCell ref="BZ175:CB175"/>
    <mergeCell ref="CC175:CE175"/>
    <mergeCell ref="CF175:CH175"/>
    <mergeCell ref="CO175:CQ175"/>
    <mergeCell ref="CR175:CT175"/>
    <mergeCell ref="BT166:BV166"/>
    <mergeCell ref="BW166:BY166"/>
    <mergeCell ref="BZ166:CB166"/>
    <mergeCell ref="CC166:CE166"/>
    <mergeCell ref="CF166:CH166"/>
    <mergeCell ref="BZ91:DI91"/>
    <mergeCell ref="BZ107:DI107"/>
    <mergeCell ref="BZ108:DI108"/>
    <mergeCell ref="CF190:CH190"/>
    <mergeCell ref="BQ178:BS178"/>
    <mergeCell ref="BT178:BV178"/>
    <mergeCell ref="BW178:BY178"/>
    <mergeCell ref="BQ176:BS176"/>
    <mergeCell ref="BT176:BV176"/>
    <mergeCell ref="BB166:BD166"/>
    <mergeCell ref="BE166:BG166"/>
    <mergeCell ref="DD136:DF136"/>
    <mergeCell ref="DG136:DI136"/>
    <mergeCell ref="BT119:BV119"/>
    <mergeCell ref="BW119:BY119"/>
    <mergeCell ref="BZ119:CB119"/>
    <mergeCell ref="CC119:CE119"/>
    <mergeCell ref="CF119:CH119"/>
    <mergeCell ref="CI119:CK119"/>
    <mergeCell ref="BB119:BD119"/>
    <mergeCell ref="BE119:BG119"/>
    <mergeCell ref="CC170:CE170"/>
    <mergeCell ref="CF170:CH170"/>
    <mergeCell ref="CI170:CK170"/>
    <mergeCell ref="CL170:CN170"/>
    <mergeCell ref="CO170:CQ170"/>
    <mergeCell ref="CL169:CN169"/>
    <mergeCell ref="CO169:CQ169"/>
    <mergeCell ref="CR169:CT169"/>
    <mergeCell ref="DD137:DF137"/>
    <mergeCell ref="BZ173:DI173"/>
    <mergeCell ref="BK165:BM165"/>
    <mergeCell ref="CU166:CW166"/>
    <mergeCell ref="CX166:CZ166"/>
    <mergeCell ref="DA166:DC166"/>
    <mergeCell ref="CO149:CQ149"/>
    <mergeCell ref="DG137:DI137"/>
    <mergeCell ref="BH119:BJ119"/>
    <mergeCell ref="BK119:BM119"/>
    <mergeCell ref="BN119:BP119"/>
    <mergeCell ref="BH137:BJ137"/>
    <mergeCell ref="HE273:HG273"/>
    <mergeCell ref="HH273:HJ273"/>
    <mergeCell ref="HK273:HM273"/>
    <mergeCell ref="GM273:GO273"/>
    <mergeCell ref="GP273:GR273"/>
    <mergeCell ref="GS273:GU273"/>
    <mergeCell ref="CC89:CE89"/>
    <mergeCell ref="CF89:CH89"/>
    <mergeCell ref="GV273:GX273"/>
    <mergeCell ref="GY273:HA273"/>
    <mergeCell ref="HB273:HD273"/>
    <mergeCell ref="FU273:FW273"/>
    <mergeCell ref="FX273:FZ273"/>
    <mergeCell ref="GA273:GC273"/>
    <mergeCell ref="GD273:GF273"/>
    <mergeCell ref="FF273:FH273"/>
    <mergeCell ref="FI273:FK273"/>
    <mergeCell ref="FL273:FN273"/>
    <mergeCell ref="FO273:FQ273"/>
    <mergeCell ref="GG273:GI273"/>
    <mergeCell ref="GJ273:GL273"/>
    <mergeCell ref="FC273:FE273"/>
    <mergeCell ref="CU169:CW169"/>
    <mergeCell ref="CX169:CZ169"/>
    <mergeCell ref="DA169:DC169"/>
    <mergeCell ref="CX149:CZ149"/>
    <mergeCell ref="DA149:DC149"/>
    <mergeCell ref="DD149:DF149"/>
    <mergeCell ref="DG149:DI149"/>
    <mergeCell ref="CI142:CK142"/>
    <mergeCell ref="CL142:CN142"/>
    <mergeCell ref="BZ118:DI118"/>
    <mergeCell ref="HK274:HM274"/>
    <mergeCell ref="DV271:DX271"/>
    <mergeCell ref="DY271:EA271"/>
    <mergeCell ref="EB271:ED271"/>
    <mergeCell ref="EE271:EG271"/>
    <mergeCell ref="CX271:CZ271"/>
    <mergeCell ref="CC177:CE177"/>
    <mergeCell ref="CI166:CK166"/>
    <mergeCell ref="CR149:CT149"/>
    <mergeCell ref="DG112:DI112"/>
    <mergeCell ref="BZ112:CB112"/>
    <mergeCell ref="CC112:CE112"/>
    <mergeCell ref="CF112:CH112"/>
    <mergeCell ref="CI112:CK112"/>
    <mergeCell ref="CL112:CN112"/>
    <mergeCell ref="CO112:CQ112"/>
    <mergeCell ref="CI227:CK227"/>
    <mergeCell ref="CL227:CN227"/>
    <mergeCell ref="CO227:CQ227"/>
    <mergeCell ref="CR227:CT227"/>
    <mergeCell ref="CU227:CW227"/>
    <mergeCell ref="CX227:CZ227"/>
    <mergeCell ref="BZ229:CB229"/>
    <mergeCell ref="CC229:CE229"/>
    <mergeCell ref="CF229:CH229"/>
    <mergeCell ref="CI231:CK231"/>
    <mergeCell ref="CL231:CN231"/>
    <mergeCell ref="CO231:CQ231"/>
    <mergeCell ref="CR231:CT231"/>
    <mergeCell ref="CU231:CW231"/>
    <mergeCell ref="CX231:CZ231"/>
    <mergeCell ref="BZ235:CB235"/>
    <mergeCell ref="DA275:DC275"/>
    <mergeCell ref="BT275:BV275"/>
    <mergeCell ref="HK276:HM276"/>
    <mergeCell ref="GD276:GF276"/>
    <mergeCell ref="GG276:GI276"/>
    <mergeCell ref="GJ276:GL276"/>
    <mergeCell ref="GM276:GO276"/>
    <mergeCell ref="GP276:GR276"/>
    <mergeCell ref="GS276:GU276"/>
    <mergeCell ref="FL276:FN276"/>
    <mergeCell ref="FO276:FQ276"/>
    <mergeCell ref="FR276:FT276"/>
    <mergeCell ref="GA276:GC276"/>
    <mergeCell ref="ET276:EV276"/>
    <mergeCell ref="EW276:EY276"/>
    <mergeCell ref="EZ276:FB276"/>
    <mergeCell ref="FC276:FE276"/>
    <mergeCell ref="FF276:FH276"/>
    <mergeCell ref="FI276:FK276"/>
    <mergeCell ref="EB276:ED276"/>
    <mergeCell ref="EE276:EG276"/>
    <mergeCell ref="EH276:EJ276"/>
    <mergeCell ref="EK276:EM276"/>
    <mergeCell ref="EN276:EP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BZ276:CB276"/>
    <mergeCell ref="CC276:CE276"/>
    <mergeCell ref="CF276:CH276"/>
    <mergeCell ref="CI276:CK276"/>
    <mergeCell ref="CL276:CN276"/>
    <mergeCell ref="CO276:CQ276"/>
    <mergeCell ref="AV274:AX274"/>
    <mergeCell ref="AY274:BA274"/>
    <mergeCell ref="BB274:BD274"/>
    <mergeCell ref="BE274:BY274"/>
    <mergeCell ref="GV276:GX276"/>
    <mergeCell ref="GY276:HA276"/>
    <mergeCell ref="HB276:HD276"/>
    <mergeCell ref="HE276:HG276"/>
    <mergeCell ref="HH276:HJ276"/>
    <mergeCell ref="BZ274:DI274"/>
    <mergeCell ref="FU276:FW276"/>
    <mergeCell ref="FX276:FZ276"/>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DS275:DU275"/>
    <mergeCell ref="CL275:CN275"/>
    <mergeCell ref="CO275:CQ275"/>
    <mergeCell ref="CR275:CT275"/>
    <mergeCell ref="CU275:CW275"/>
    <mergeCell ref="CX275:CZ275"/>
    <mergeCell ref="EH272:EJ272"/>
    <mergeCell ref="EK272:EM272"/>
    <mergeCell ref="DD272:DF272"/>
    <mergeCell ref="DG272:DI272"/>
    <mergeCell ref="DJ272:DL272"/>
    <mergeCell ref="DM272:DO272"/>
    <mergeCell ref="DP272:DR272"/>
    <mergeCell ref="DS272:DU272"/>
    <mergeCell ref="BB272:BD272"/>
    <mergeCell ref="BE272:BG272"/>
    <mergeCell ref="BH272:BJ272"/>
    <mergeCell ref="BK272:BM272"/>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DY274:EA274"/>
    <mergeCell ref="EB274:ED274"/>
    <mergeCell ref="EE274:EG274"/>
    <mergeCell ref="EH274:EJ274"/>
    <mergeCell ref="EK274:EM274"/>
    <mergeCell ref="EN274:EP274"/>
    <mergeCell ref="DJ274:DL274"/>
    <mergeCell ref="DM274:DO274"/>
    <mergeCell ref="DP274:DR274"/>
    <mergeCell ref="DS274:DU274"/>
    <mergeCell ref="DV274:DX274"/>
    <mergeCell ref="HH275:HJ275"/>
    <mergeCell ref="BH276:BJ276"/>
    <mergeCell ref="BK276:BM276"/>
    <mergeCell ref="BT276:BV276"/>
    <mergeCell ref="BW276:BY276"/>
    <mergeCell ref="BQ276:BS276"/>
    <mergeCell ref="AG274:AK274"/>
    <mergeCell ref="AL274:AO274"/>
    <mergeCell ref="AP274:AR274"/>
    <mergeCell ref="AS274:AU274"/>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HH272:HJ272"/>
    <mergeCell ref="HK272:HM272"/>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CX267:CZ267"/>
    <mergeCell ref="CF269:CH269"/>
    <mergeCell ref="CI269:CK269"/>
    <mergeCell ref="CL269:CN269"/>
    <mergeCell ref="CO269:CQ269"/>
    <mergeCell ref="CR269:CT269"/>
    <mergeCell ref="BK269:BM269"/>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DS271:DU271"/>
    <mergeCell ref="DD271:DF271"/>
    <mergeCell ref="DG271:DI271"/>
    <mergeCell ref="DJ271:DL271"/>
    <mergeCell ref="DM271:DO271"/>
    <mergeCell ref="AV271:AX271"/>
    <mergeCell ref="AY271:BA271"/>
    <mergeCell ref="BB271:BD271"/>
    <mergeCell ref="BE271:BG271"/>
    <mergeCell ref="BE268:BG268"/>
    <mergeCell ref="GP267:GR267"/>
    <mergeCell ref="GS267:GU267"/>
    <mergeCell ref="GV267:GX267"/>
    <mergeCell ref="GY267:HA267"/>
    <mergeCell ref="DA267:DC267"/>
    <mergeCell ref="FI267:FK267"/>
    <mergeCell ref="FL267:FN267"/>
    <mergeCell ref="GM270:GO270"/>
    <mergeCell ref="GP270:GR270"/>
    <mergeCell ref="GS270:GU270"/>
    <mergeCell ref="GV270:GX270"/>
    <mergeCell ref="GY270:HA270"/>
    <mergeCell ref="HB271:HD271"/>
    <mergeCell ref="B269:U270"/>
    <mergeCell ref="V269:AA270"/>
    <mergeCell ref="HE271:HG271"/>
    <mergeCell ref="HH271:HJ271"/>
    <mergeCell ref="HK271:HM271"/>
    <mergeCell ref="AG272:AK272"/>
    <mergeCell ref="AL272:AO272"/>
    <mergeCell ref="AP272:AR272"/>
    <mergeCell ref="AS272:AU272"/>
    <mergeCell ref="AV272:AX272"/>
    <mergeCell ref="AY272:BA272"/>
    <mergeCell ref="GJ271:GL271"/>
    <mergeCell ref="GY269:HA269"/>
    <mergeCell ref="HB269:HD269"/>
    <mergeCell ref="HE269:HG269"/>
    <mergeCell ref="HH269:HJ269"/>
    <mergeCell ref="HK269:HM269"/>
    <mergeCell ref="AG270:AK270"/>
    <mergeCell ref="AL270:AO270"/>
    <mergeCell ref="AP270:AR270"/>
    <mergeCell ref="AS270:AU270"/>
    <mergeCell ref="AV270:AX270"/>
    <mergeCell ref="GG269:GI269"/>
    <mergeCell ref="GJ269:GL269"/>
    <mergeCell ref="GM269:GO269"/>
    <mergeCell ref="GP269:GR269"/>
    <mergeCell ref="GS269:GU269"/>
    <mergeCell ref="GV269:GX269"/>
    <mergeCell ref="FO269:FQ269"/>
    <mergeCell ref="FR269:FT269"/>
    <mergeCell ref="FU269:FW269"/>
    <mergeCell ref="FX269:FZ269"/>
    <mergeCell ref="GA269:GC269"/>
    <mergeCell ref="GD269:GF269"/>
    <mergeCell ref="EW269:EY269"/>
    <mergeCell ref="EZ269:FB269"/>
    <mergeCell ref="FC269:FE269"/>
    <mergeCell ref="FF269:FH269"/>
    <mergeCell ref="FI269:FK269"/>
    <mergeCell ref="FL269:FN269"/>
    <mergeCell ref="EE269:EG269"/>
    <mergeCell ref="EH269:EJ269"/>
    <mergeCell ref="EK269:EM269"/>
    <mergeCell ref="EN269:EP269"/>
    <mergeCell ref="EQ269:ES269"/>
    <mergeCell ref="ET269:EV269"/>
    <mergeCell ref="DM269:DO269"/>
    <mergeCell ref="DP269:DR269"/>
    <mergeCell ref="DS269:DU269"/>
    <mergeCell ref="DV269:DX269"/>
    <mergeCell ref="DY269:EA269"/>
    <mergeCell ref="EB269:ED269"/>
    <mergeCell ref="CU269:CW269"/>
    <mergeCell ref="HE270:HG270"/>
    <mergeCell ref="HH270:HJ270"/>
    <mergeCell ref="HK270:HM270"/>
    <mergeCell ref="B271:U272"/>
    <mergeCell ref="V271:AA272"/>
    <mergeCell ref="AB271:AF272"/>
    <mergeCell ref="AG271:AK271"/>
    <mergeCell ref="AL271:AO271"/>
    <mergeCell ref="AP271:AR271"/>
    <mergeCell ref="AS271:AU271"/>
    <mergeCell ref="AS269:AU269"/>
    <mergeCell ref="AV269:AX269"/>
    <mergeCell ref="AY269:BA269"/>
    <mergeCell ref="BB269:BD269"/>
    <mergeCell ref="BE269:BG269"/>
    <mergeCell ref="BH269:BJ269"/>
    <mergeCell ref="BB267:BD267"/>
    <mergeCell ref="BE267:BG267"/>
    <mergeCell ref="BH267:BJ267"/>
    <mergeCell ref="BK267:BM267"/>
    <mergeCell ref="BN267:BP267"/>
    <mergeCell ref="BQ267:BS267"/>
    <mergeCell ref="AB269:AF270"/>
    <mergeCell ref="AG269:AK269"/>
    <mergeCell ref="AL269:AO269"/>
    <mergeCell ref="AP269:AR269"/>
    <mergeCell ref="GV268:GX268"/>
    <mergeCell ref="GY268:HA268"/>
    <mergeCell ref="HB268:HD268"/>
    <mergeCell ref="BZ268:CB268"/>
    <mergeCell ref="CC268:CE268"/>
    <mergeCell ref="CF268:CH268"/>
    <mergeCell ref="CI268:CK268"/>
    <mergeCell ref="CL268:CN268"/>
    <mergeCell ref="CO268:CQ268"/>
    <mergeCell ref="BH268:BJ268"/>
    <mergeCell ref="BK268:BM268"/>
    <mergeCell ref="BN268:BP268"/>
    <mergeCell ref="BQ268:BS268"/>
    <mergeCell ref="BT268:BV268"/>
    <mergeCell ref="BW268:BY268"/>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AL268:AO268"/>
    <mergeCell ref="AP268:AR268"/>
    <mergeCell ref="AS268:AU268"/>
    <mergeCell ref="AV268:AX268"/>
    <mergeCell ref="AY268:BA268"/>
    <mergeCell ref="BB268:BD268"/>
    <mergeCell ref="HB267:HD267"/>
    <mergeCell ref="FX267:FZ267"/>
    <mergeCell ref="GA267:GC267"/>
    <mergeCell ref="GD267:GF267"/>
    <mergeCell ref="CL267:CN267"/>
    <mergeCell ref="CO267:CQ267"/>
    <mergeCell ref="CR267:CT267"/>
    <mergeCell ref="CU267:CW267"/>
    <mergeCell ref="HK268:HM268"/>
    <mergeCell ref="GD268:GF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EH268:EJ268"/>
    <mergeCell ref="EK268:EM268"/>
    <mergeCell ref="EN268:EP268"/>
    <mergeCell ref="EQ268:ES268"/>
    <mergeCell ref="DJ268:DL268"/>
    <mergeCell ref="DM268:DO268"/>
    <mergeCell ref="DP268:DR268"/>
    <mergeCell ref="DS268:DU268"/>
    <mergeCell ref="DV268:DX268"/>
    <mergeCell ref="DY268:EA268"/>
    <mergeCell ref="HH267:HJ267"/>
    <mergeCell ref="HK267:HM267"/>
    <mergeCell ref="GG267:GI267"/>
    <mergeCell ref="GJ267:GL267"/>
    <mergeCell ref="GM267:GO267"/>
    <mergeCell ref="FF267:FH267"/>
    <mergeCell ref="FO267:FQ267"/>
    <mergeCell ref="FR267:FT267"/>
    <mergeCell ref="FU267:FW267"/>
    <mergeCell ref="EN267:EP267"/>
    <mergeCell ref="EQ267:ES267"/>
    <mergeCell ref="ET267:EV267"/>
    <mergeCell ref="EW267:EY267"/>
    <mergeCell ref="EZ267:FB267"/>
    <mergeCell ref="FC267:FE267"/>
    <mergeCell ref="DV267:DX267"/>
    <mergeCell ref="DY267:EA267"/>
    <mergeCell ref="EB267:ED267"/>
    <mergeCell ref="EE267:EG267"/>
    <mergeCell ref="EH267:EJ267"/>
    <mergeCell ref="EK267:EM267"/>
    <mergeCell ref="HE268:HG268"/>
    <mergeCell ref="DM267:DO267"/>
    <mergeCell ref="DP267:DR267"/>
    <mergeCell ref="DS267:DU267"/>
    <mergeCell ref="HE267:HG267"/>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CU266:CW266"/>
    <mergeCell ref="CX266:CZ266"/>
    <mergeCell ref="DA266:DC266"/>
    <mergeCell ref="DD266:DF266"/>
    <mergeCell ref="BW266:BY266"/>
    <mergeCell ref="BZ266:CB266"/>
    <mergeCell ref="CC266:CE266"/>
    <mergeCell ref="CF266:CH266"/>
    <mergeCell ref="CI266:CK266"/>
    <mergeCell ref="CL266:CN266"/>
    <mergeCell ref="CR268:CT268"/>
    <mergeCell ref="CU268:CW268"/>
    <mergeCell ref="CX268:CZ268"/>
    <mergeCell ref="DA268:DC268"/>
    <mergeCell ref="DD268:DF268"/>
    <mergeCell ref="AG268:AK268"/>
    <mergeCell ref="HH268:HJ268"/>
    <mergeCell ref="AG266:AK266"/>
    <mergeCell ref="AL266:AO266"/>
    <mergeCell ref="AP266:AR266"/>
    <mergeCell ref="AS266:AU266"/>
    <mergeCell ref="AV266:AX266"/>
    <mergeCell ref="AY266:BA266"/>
    <mergeCell ref="BB266:BD266"/>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HH264:HJ264"/>
    <mergeCell ref="HK264:HM264"/>
    <mergeCell ref="B265:U266"/>
    <mergeCell ref="V265:AA266"/>
    <mergeCell ref="AB265:AF266"/>
    <mergeCell ref="AG265:AK265"/>
    <mergeCell ref="AL265:AO265"/>
    <mergeCell ref="AP265:AR265"/>
    <mergeCell ref="AS265:AU265"/>
    <mergeCell ref="AV265:AX265"/>
    <mergeCell ref="GP264:GR264"/>
    <mergeCell ref="GS264:GU264"/>
    <mergeCell ref="GV264:GX264"/>
    <mergeCell ref="GY264:HA264"/>
    <mergeCell ref="HB264:HD264"/>
    <mergeCell ref="HE264:HG264"/>
    <mergeCell ref="FX264:FZ264"/>
    <mergeCell ref="GA264:GC264"/>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CL264:CN264"/>
    <mergeCell ref="CO264:CQ264"/>
    <mergeCell ref="CR264:CT264"/>
    <mergeCell ref="CU264:CW264"/>
    <mergeCell ref="CX264:CZ264"/>
    <mergeCell ref="DA264:DC264"/>
    <mergeCell ref="BT264:BV264"/>
    <mergeCell ref="BW264:BY264"/>
    <mergeCell ref="BZ264:CB264"/>
    <mergeCell ref="CC264:CE264"/>
    <mergeCell ref="CF264:CH264"/>
    <mergeCell ref="CI264:CK264"/>
    <mergeCell ref="HE265:HG265"/>
    <mergeCell ref="HH265:HJ265"/>
    <mergeCell ref="HK265:HM265"/>
    <mergeCell ref="HK266:HM266"/>
    <mergeCell ref="AY265:BA265"/>
    <mergeCell ref="BB265:BD265"/>
    <mergeCell ref="BE262:BG262"/>
    <mergeCell ref="BH262:BJ262"/>
    <mergeCell ref="BK262:BM262"/>
    <mergeCell ref="BN262:BP262"/>
    <mergeCell ref="HB263:HD263"/>
    <mergeCell ref="B261:U262"/>
    <mergeCell ref="V261:AA262"/>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AY261:BA261"/>
    <mergeCell ref="BB261:BD261"/>
    <mergeCell ref="BE261:BG261"/>
    <mergeCell ref="BH261:BJ261"/>
    <mergeCell ref="HE262:HG262"/>
    <mergeCell ref="HH262:HJ262"/>
    <mergeCell ref="HK262:HM262"/>
    <mergeCell ref="B263:U264"/>
    <mergeCell ref="V263:AA264"/>
    <mergeCell ref="AB263:AF264"/>
    <mergeCell ref="AG263:AK263"/>
    <mergeCell ref="AL263:AO263"/>
    <mergeCell ref="AP263:AR263"/>
    <mergeCell ref="AS263:AU263"/>
    <mergeCell ref="GM262:GO262"/>
    <mergeCell ref="GP262:GR262"/>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CI262:CK262"/>
    <mergeCell ref="CL262:CN262"/>
    <mergeCell ref="CO262:CQ262"/>
    <mergeCell ref="CR262:CT262"/>
    <mergeCell ref="CU262:CW262"/>
    <mergeCell ref="CX262:CZ262"/>
    <mergeCell ref="BQ262:BS262"/>
    <mergeCell ref="BT262:BV262"/>
    <mergeCell ref="BW262:BY262"/>
    <mergeCell ref="BZ262:CB262"/>
    <mergeCell ref="CC262:CE262"/>
    <mergeCell ref="CF262:CH262"/>
    <mergeCell ref="AY262:BA262"/>
    <mergeCell ref="BB262:BD262"/>
    <mergeCell ref="BN260:BP260"/>
    <mergeCell ref="BQ260:BS260"/>
    <mergeCell ref="BT260:BV260"/>
    <mergeCell ref="BW260:BY260"/>
    <mergeCell ref="GY261:HA261"/>
    <mergeCell ref="HB261:HD261"/>
    <mergeCell ref="HE261:HG261"/>
    <mergeCell ref="HH261:HJ261"/>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BZ259:CB259"/>
    <mergeCell ref="CC259:CE259"/>
    <mergeCell ref="CF259:CH259"/>
    <mergeCell ref="CI259:CK259"/>
    <mergeCell ref="BB259:BD259"/>
    <mergeCell ref="BE259:BG259"/>
    <mergeCell ref="BH259:BJ259"/>
    <mergeCell ref="BK259:BM259"/>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CC258:CE258"/>
    <mergeCell ref="CF258:CH258"/>
    <mergeCell ref="CI258:CK258"/>
    <mergeCell ref="CL258:CN258"/>
    <mergeCell ref="BE258:BG258"/>
    <mergeCell ref="BH258:BJ258"/>
    <mergeCell ref="BK258:BM258"/>
    <mergeCell ref="BN258:BP258"/>
    <mergeCell ref="BQ258:BS258"/>
    <mergeCell ref="BT258:BV258"/>
    <mergeCell ref="HH259:HJ259"/>
    <mergeCell ref="HK259:HM259"/>
    <mergeCell ref="AG260:AK260"/>
    <mergeCell ref="AL260:AO260"/>
    <mergeCell ref="AP260:AR260"/>
    <mergeCell ref="AS260:AU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W257:BY257"/>
    <mergeCell ref="BZ257:CB257"/>
    <mergeCell ref="CC257:CE257"/>
    <mergeCell ref="CF257:CH257"/>
    <mergeCell ref="AY257:BA257"/>
    <mergeCell ref="BB257:BD257"/>
    <mergeCell ref="BE257:BG257"/>
    <mergeCell ref="BH257:BJ257"/>
    <mergeCell ref="BK257:BM257"/>
    <mergeCell ref="BN257:BP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BZ256:CB256"/>
    <mergeCell ref="CC256:CE256"/>
    <mergeCell ref="CF256:CH256"/>
    <mergeCell ref="CI256:CK256"/>
    <mergeCell ref="BB256:BD256"/>
    <mergeCell ref="BE256:BG256"/>
    <mergeCell ref="BH256:BJ256"/>
    <mergeCell ref="BK256:BM256"/>
    <mergeCell ref="BN256:BP256"/>
    <mergeCell ref="BQ256:BS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T255:BV255"/>
    <mergeCell ref="BW255:BY255"/>
    <mergeCell ref="BZ255:CB255"/>
    <mergeCell ref="CC255:CE255"/>
    <mergeCell ref="AV255:AX255"/>
    <mergeCell ref="AY255:BA255"/>
    <mergeCell ref="BB255:BD255"/>
    <mergeCell ref="BE255:BG255"/>
    <mergeCell ref="BH255:BJ255"/>
    <mergeCell ref="BK255:BM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CC254:CE254"/>
    <mergeCell ref="CF254:CH254"/>
    <mergeCell ref="AY254:BA254"/>
    <mergeCell ref="BB254:BD254"/>
    <mergeCell ref="BE254:BG254"/>
    <mergeCell ref="BH254:BJ254"/>
    <mergeCell ref="BK254:BM254"/>
    <mergeCell ref="BN254:BP254"/>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W253:BY253"/>
    <mergeCell ref="BZ253:CB253"/>
    <mergeCell ref="AS253:AU253"/>
    <mergeCell ref="AV253:AX253"/>
    <mergeCell ref="AY253:BA253"/>
    <mergeCell ref="BB253:BD253"/>
    <mergeCell ref="BE253:BG253"/>
    <mergeCell ref="BH253:BJ253"/>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BN251:BP251"/>
    <mergeCell ref="BQ251:BS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BQ250:BS250"/>
    <mergeCell ref="BT250:BV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BK249:BM249"/>
    <mergeCell ref="BN249:BP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BN248:BP248"/>
    <mergeCell ref="BQ248:BS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BH247:BJ247"/>
    <mergeCell ref="BK247:BM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HK242:HM242"/>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HK243:HM243"/>
    <mergeCell ref="AG244:AK244"/>
    <mergeCell ref="AL244:AO244"/>
    <mergeCell ref="AP244:AR244"/>
    <mergeCell ref="AS244:AU244"/>
    <mergeCell ref="AV244:AX244"/>
    <mergeCell ref="AY244:BA244"/>
    <mergeCell ref="BB244:BD244"/>
    <mergeCell ref="BE244:BG244"/>
    <mergeCell ref="GP243:GR243"/>
    <mergeCell ref="GS243:GU243"/>
    <mergeCell ref="BT240:BV240"/>
    <mergeCell ref="BW240:BY240"/>
    <mergeCell ref="BZ240:CB240"/>
    <mergeCell ref="CC240:CE240"/>
    <mergeCell ref="CF240:CH240"/>
    <mergeCell ref="CI240:CK240"/>
    <mergeCell ref="BB240:BD240"/>
    <mergeCell ref="BE240:BG240"/>
    <mergeCell ref="BH240:BJ240"/>
    <mergeCell ref="BK240:BM240"/>
    <mergeCell ref="BN240:BP240"/>
    <mergeCell ref="BQ240:BS240"/>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BN239:BP239"/>
    <mergeCell ref="BQ239:BS239"/>
    <mergeCell ref="BT239:BV239"/>
    <mergeCell ref="BW239:BY239"/>
    <mergeCell ref="BZ239:CB239"/>
    <mergeCell ref="CC239:CE239"/>
    <mergeCell ref="AV239:AX239"/>
    <mergeCell ref="AY239:BA239"/>
    <mergeCell ref="BB239:BD239"/>
    <mergeCell ref="BE239:BG239"/>
    <mergeCell ref="BH239:BJ239"/>
    <mergeCell ref="BK239:BM239"/>
    <mergeCell ref="HH240:HJ240"/>
    <mergeCell ref="HK240:HM240"/>
    <mergeCell ref="B241:U242"/>
    <mergeCell ref="V241:AA242"/>
    <mergeCell ref="AB241:AF242"/>
    <mergeCell ref="AG241:AK241"/>
    <mergeCell ref="AL241:AO241"/>
    <mergeCell ref="AP241:AR241"/>
    <mergeCell ref="AS241:AU241"/>
    <mergeCell ref="AV241:AX241"/>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CL240:CN240"/>
    <mergeCell ref="CO240:CQ240"/>
    <mergeCell ref="CR240:CT240"/>
    <mergeCell ref="GJ239:GL239"/>
    <mergeCell ref="GM239:GO239"/>
    <mergeCell ref="GP239:GR239"/>
    <mergeCell ref="GS239:GU239"/>
    <mergeCell ref="GV239:GX239"/>
    <mergeCell ref="GY239:HA239"/>
    <mergeCell ref="FR239:FT239"/>
    <mergeCell ref="FU239:FW239"/>
    <mergeCell ref="FX239:FZ23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DS239:DU239"/>
    <mergeCell ref="DV239:DX239"/>
    <mergeCell ref="DY239:EA239"/>
    <mergeCell ref="EB239:ED239"/>
    <mergeCell ref="EE239:EG239"/>
    <mergeCell ref="CX239:CZ239"/>
    <mergeCell ref="DA239:DC239"/>
    <mergeCell ref="DD239:DF239"/>
    <mergeCell ref="DG239:DI239"/>
    <mergeCell ref="DJ239:DL239"/>
    <mergeCell ref="DM239:DO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BZ238:DI238"/>
    <mergeCell ref="HE239:HG239"/>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BW236:BY236"/>
    <mergeCell ref="GY237:HA237"/>
    <mergeCell ref="HB237:HD237"/>
    <mergeCell ref="HE237:HG237"/>
    <mergeCell ref="HH237:HJ237"/>
    <mergeCell ref="HK237:HM237"/>
    <mergeCell ref="AG238:AK238"/>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BN235:BP235"/>
    <mergeCell ref="BQ235:BS235"/>
    <mergeCell ref="CC235:CE235"/>
    <mergeCell ref="CF235:CH235"/>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DA233:DC233"/>
    <mergeCell ref="DD233:DF233"/>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GY230:HA230"/>
    <mergeCell ref="GG229:GI229"/>
    <mergeCell ref="GJ229:GL229"/>
    <mergeCell ref="GM229:GO229"/>
    <mergeCell ref="GP229:GR229"/>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N229:EP229"/>
    <mergeCell ref="EQ229:ES229"/>
    <mergeCell ref="ET229:EV229"/>
    <mergeCell ref="DM229:DO229"/>
    <mergeCell ref="DP229:DR229"/>
    <mergeCell ref="DS229:DU229"/>
    <mergeCell ref="DV229:DX229"/>
    <mergeCell ref="DY229:EA229"/>
    <mergeCell ref="EB229:ED229"/>
    <mergeCell ref="HB229:HD229"/>
    <mergeCell ref="DA229:DC229"/>
    <mergeCell ref="DD229:DF229"/>
    <mergeCell ref="DG229:DI229"/>
    <mergeCell ref="DJ229:DL229"/>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CI230:CK230"/>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BK228:BM228"/>
    <mergeCell ref="BN228:BP228"/>
    <mergeCell ref="BQ228:BS228"/>
    <mergeCell ref="BT228:BV228"/>
    <mergeCell ref="BW228:BY228"/>
    <mergeCell ref="GY229:HA229"/>
    <mergeCell ref="GS229:GU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HE229:HG229"/>
    <mergeCell ref="HH229:HJ229"/>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BT227:BV227"/>
    <mergeCell ref="BW227:BY227"/>
    <mergeCell ref="BZ227:CB227"/>
    <mergeCell ref="CI229:CK229"/>
    <mergeCell ref="CL229:CN229"/>
    <mergeCell ref="CO229:CQ229"/>
    <mergeCell ref="CR229:CT229"/>
    <mergeCell ref="BH227:BJ227"/>
    <mergeCell ref="BK227:BM227"/>
    <mergeCell ref="BN227:BP227"/>
    <mergeCell ref="FL229:FN229"/>
    <mergeCell ref="EE229:EG229"/>
    <mergeCell ref="EH229:EJ229"/>
    <mergeCell ref="EK229:EM229"/>
    <mergeCell ref="CU229:CW229"/>
    <mergeCell ref="HE225:HG225"/>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BW226:BY226"/>
    <mergeCell ref="BZ226:CB226"/>
    <mergeCell ref="CC226:CE226"/>
    <mergeCell ref="CF226:CH226"/>
    <mergeCell ref="BH228:BJ228"/>
    <mergeCell ref="HH227:HJ227"/>
    <mergeCell ref="DP224:DR224"/>
    <mergeCell ref="DS224:DU224"/>
    <mergeCell ref="CL224:CN224"/>
    <mergeCell ref="B223:U224"/>
    <mergeCell ref="BT224:BV224"/>
    <mergeCell ref="BW224:BY224"/>
    <mergeCell ref="V223:AA224"/>
    <mergeCell ref="AB223:AF224"/>
    <mergeCell ref="AG223:AK223"/>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I225:CK225"/>
    <mergeCell ref="CL225:CN225"/>
    <mergeCell ref="CO225:CQ225"/>
    <mergeCell ref="CR225:CT225"/>
    <mergeCell ref="BQ225:BS225"/>
    <mergeCell ref="BT225:BV225"/>
    <mergeCell ref="EZ222:FB222"/>
    <mergeCell ref="DS222:DU222"/>
    <mergeCell ref="DV222:DX222"/>
    <mergeCell ref="DY222:EA222"/>
    <mergeCell ref="EB222:ED222"/>
    <mergeCell ref="EE222:EG222"/>
    <mergeCell ref="EH222:EJ222"/>
    <mergeCell ref="DJ222:DL222"/>
    <mergeCell ref="DM222:DO222"/>
    <mergeCell ref="DP222:DR222"/>
    <mergeCell ref="AY222:BA222"/>
    <mergeCell ref="BB222:BD222"/>
    <mergeCell ref="BE222:BG222"/>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HB223:HD223"/>
    <mergeCell ref="EN223:EP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B221:U222"/>
    <mergeCell ref="V221:AA222"/>
    <mergeCell ref="BH224:BJ224"/>
    <mergeCell ref="BK224:BM224"/>
    <mergeCell ref="BN224:BP224"/>
    <mergeCell ref="BQ224:BS224"/>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EQ221:ES221"/>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HH224:HJ224"/>
    <mergeCell ref="AB221:AF222"/>
    <mergeCell ref="AG221:AK221"/>
    <mergeCell ref="AL221:AO221"/>
    <mergeCell ref="AP221:AR221"/>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BH220:BJ220"/>
    <mergeCell ref="BK220:BM220"/>
    <mergeCell ref="BN220:BP220"/>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AG222:AK222"/>
    <mergeCell ref="AL222:AO222"/>
    <mergeCell ref="AP222:AR222"/>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HE222:HG222"/>
    <mergeCell ref="HH222:HJ222"/>
    <mergeCell ref="HK222:HM222"/>
    <mergeCell ref="BK223:BM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HH219:HJ219"/>
    <mergeCell ref="BW219:BY219"/>
    <mergeCell ref="BQ223:BS223"/>
    <mergeCell ref="GY221:HA221"/>
    <mergeCell ref="HB221:HD221"/>
    <mergeCell ref="HE221:HG221"/>
    <mergeCell ref="HH221:HJ221"/>
    <mergeCell ref="HK221:HM221"/>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EN221:EP221"/>
    <mergeCell ref="BH222:BY222"/>
    <mergeCell ref="DP217:DR217"/>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AY217:BA217"/>
    <mergeCell ref="BB217:BD217"/>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HB215:HD215"/>
    <mergeCell ref="BN216:BP216"/>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P215:DR215"/>
    <mergeCell ref="DS215:DU215"/>
    <mergeCell ref="DV215:DX215"/>
    <mergeCell ref="DY215:EA215"/>
    <mergeCell ref="EB215:ED215"/>
    <mergeCell ref="EE215:EG215"/>
    <mergeCell ref="DJ215:DL215"/>
    <mergeCell ref="DM215:DO215"/>
    <mergeCell ref="BN215:BP215"/>
    <mergeCell ref="BQ215:BS215"/>
    <mergeCell ref="AG215:AK215"/>
    <mergeCell ref="AL215:AO215"/>
    <mergeCell ref="AP215:AR215"/>
    <mergeCell ref="AS215:AU215"/>
    <mergeCell ref="BQ216:BS216"/>
    <mergeCell ref="HH216:HJ216"/>
    <mergeCell ref="HK216:HM216"/>
    <mergeCell ref="DJ217:DL217"/>
    <mergeCell ref="DM217:DO217"/>
    <mergeCell ref="GM214:GO214"/>
    <mergeCell ref="GP214:GR214"/>
    <mergeCell ref="GS214:GU214"/>
    <mergeCell ref="BH213:BJ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BT213:BV213"/>
    <mergeCell ref="BW213:BY213"/>
    <mergeCell ref="GY213:HA213"/>
    <mergeCell ref="HB213:HD213"/>
    <mergeCell ref="AS213:AU213"/>
    <mergeCell ref="AV213:AX213"/>
    <mergeCell ref="AY213:BA213"/>
    <mergeCell ref="BB213:BD213"/>
    <mergeCell ref="BE213:BG213"/>
    <mergeCell ref="HE214:HG214"/>
    <mergeCell ref="HH214:HJ214"/>
    <mergeCell ref="HK214:HM214"/>
    <mergeCell ref="BE217:BG217"/>
    <mergeCell ref="BH217:BJ217"/>
    <mergeCell ref="BK217:BM217"/>
    <mergeCell ref="BN217:BP217"/>
    <mergeCell ref="BH215:BJ215"/>
    <mergeCell ref="BK215:BM215"/>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CC212:CE212"/>
    <mergeCell ref="CF212:CH212"/>
    <mergeCell ref="CI212:CK212"/>
    <mergeCell ref="CL212:CN212"/>
    <mergeCell ref="BH212:BJ212"/>
    <mergeCell ref="BK212:BM212"/>
    <mergeCell ref="HE213:HG213"/>
    <mergeCell ref="HH213:HJ213"/>
    <mergeCell ref="BN212:BP212"/>
    <mergeCell ref="BQ212:BS212"/>
    <mergeCell ref="BT212:BV212"/>
    <mergeCell ref="BW212:BY212"/>
    <mergeCell ref="BZ214:DI214"/>
    <mergeCell ref="CO212:CQ212"/>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BE211:BG211"/>
    <mergeCell ref="BH211:BJ211"/>
    <mergeCell ref="CU211:CW211"/>
    <mergeCell ref="CI211:CK211"/>
    <mergeCell ref="CX211:CZ211"/>
    <mergeCell ref="DA211:DC211"/>
    <mergeCell ref="DD211:DF211"/>
    <mergeCell ref="DG211:DI211"/>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K204:BY204"/>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K203:BY203"/>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HH203:HJ203"/>
    <mergeCell ref="HE201:HG201"/>
    <mergeCell ref="HH201:HJ201"/>
    <mergeCell ref="HK201:HM201"/>
    <mergeCell ref="AG202:AK202"/>
    <mergeCell ref="AL202:AO202"/>
    <mergeCell ref="AP202:AR202"/>
    <mergeCell ref="AS202:AU202"/>
    <mergeCell ref="AV202:AX202"/>
    <mergeCell ref="AY202:BA202"/>
    <mergeCell ref="BB202:BD202"/>
    <mergeCell ref="GM201:GO201"/>
    <mergeCell ref="BZ200:DI200"/>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K202:HM202"/>
    <mergeCell ref="AY201:BA201"/>
    <mergeCell ref="DP200:DR200"/>
    <mergeCell ref="DS200:DU200"/>
    <mergeCell ref="BQ201:BS201"/>
    <mergeCell ref="BT201:BV201"/>
    <mergeCell ref="BW201:BY201"/>
    <mergeCell ref="BB201:BD201"/>
    <mergeCell ref="BE201:BG201"/>
    <mergeCell ref="BH201:BJ201"/>
    <mergeCell ref="BK201:BM201"/>
    <mergeCell ref="BN201:BP201"/>
    <mergeCell ref="CI201:CK201"/>
    <mergeCell ref="CL201:CN201"/>
    <mergeCell ref="CO201:CQ201"/>
    <mergeCell ref="CR201:CT201"/>
    <mergeCell ref="CU201:CW201"/>
    <mergeCell ref="HE198:HG198"/>
    <mergeCell ref="HH198:HJ198"/>
    <mergeCell ref="HK198:HM198"/>
    <mergeCell ref="AP200:BY200"/>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DV200:DX200"/>
    <mergeCell ref="DY200:EA200"/>
    <mergeCell ref="EB200:ED200"/>
    <mergeCell ref="EE200:EG200"/>
    <mergeCell ref="AB197:AF198"/>
    <mergeCell ref="AG197:AK197"/>
    <mergeCell ref="EH200:EJ200"/>
    <mergeCell ref="HE199:HG199"/>
    <mergeCell ref="HH199:HJ199"/>
    <mergeCell ref="HK199:HM199"/>
    <mergeCell ref="AG200:AK200"/>
    <mergeCell ref="AL200:AO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DP199:DR199"/>
    <mergeCell ref="DS199:DU199"/>
    <mergeCell ref="DV199:DX199"/>
    <mergeCell ref="DY199:EA199"/>
    <mergeCell ref="EB199:ED199"/>
    <mergeCell ref="EE199:EG199"/>
    <mergeCell ref="DJ199:DL199"/>
    <mergeCell ref="DM199:DO199"/>
    <mergeCell ref="AV199:BY199"/>
    <mergeCell ref="HB199:HD199"/>
    <mergeCell ref="EK200:EM200"/>
    <mergeCell ref="DJ200:DL200"/>
    <mergeCell ref="DM200:DO200"/>
    <mergeCell ref="B197:U198"/>
    <mergeCell ref="V197:AA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AY198:BA198"/>
    <mergeCell ref="BK198:BM198"/>
    <mergeCell ref="AS197:AU197"/>
    <mergeCell ref="AV197:AX197"/>
    <mergeCell ref="AY197:BA197"/>
    <mergeCell ref="BB197:BD197"/>
    <mergeCell ref="BE197:BG197"/>
    <mergeCell ref="BH197:BJ197"/>
    <mergeCell ref="FC198:FE198"/>
    <mergeCell ref="FF198:FH198"/>
    <mergeCell ref="FI198:FK198"/>
    <mergeCell ref="FL198:FN198"/>
    <mergeCell ref="BB198:BD198"/>
    <mergeCell ref="BE198:BG198"/>
    <mergeCell ref="BH198:BJ198"/>
    <mergeCell ref="FR198:FT198"/>
    <mergeCell ref="EK198:EM198"/>
    <mergeCell ref="EN198:EP198"/>
    <mergeCell ref="EQ198:ES198"/>
    <mergeCell ref="ET198:EV198"/>
    <mergeCell ref="EW198:EY198"/>
    <mergeCell ref="EZ198:FB198"/>
    <mergeCell ref="DS198:DU198"/>
    <mergeCell ref="AP197:AR197"/>
    <mergeCell ref="DV198:DX198"/>
    <mergeCell ref="DY198:EA198"/>
    <mergeCell ref="EB198:ED198"/>
    <mergeCell ref="EE198:EG198"/>
    <mergeCell ref="EH198:EJ198"/>
    <mergeCell ref="DA198:DC198"/>
    <mergeCell ref="DD198:DF198"/>
    <mergeCell ref="DG198:DI198"/>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AL197:AO197"/>
    <mergeCell ref="CF198:CH198"/>
    <mergeCell ref="CO196:CQ196"/>
    <mergeCell ref="BH196:BJ196"/>
    <mergeCell ref="BK196:BM196"/>
    <mergeCell ref="BN196:BP196"/>
    <mergeCell ref="BQ196:BS196"/>
    <mergeCell ref="BT196:BV196"/>
    <mergeCell ref="BW196:BY196"/>
    <mergeCell ref="GY197:HA197"/>
    <mergeCell ref="HB197:HD197"/>
    <mergeCell ref="HE197:HG197"/>
    <mergeCell ref="HH197:HJ197"/>
    <mergeCell ref="AY193:BA193"/>
    <mergeCell ref="BB193:BD193"/>
    <mergeCell ref="BE193:BG193"/>
    <mergeCell ref="BH193:BJ193"/>
    <mergeCell ref="BK193:BM193"/>
    <mergeCell ref="BN193:BP193"/>
    <mergeCell ref="DM198:DO198"/>
    <mergeCell ref="HK197:HM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EN196:EP196"/>
    <mergeCell ref="EQ196:ES196"/>
    <mergeCell ref="DJ196:DL196"/>
    <mergeCell ref="DM196:DO196"/>
    <mergeCell ref="DP196:DR196"/>
    <mergeCell ref="DS196:DU196"/>
    <mergeCell ref="DV196:DX196"/>
    <mergeCell ref="DY196:EA196"/>
    <mergeCell ref="BK197:BM197"/>
    <mergeCell ref="BN197:BP197"/>
    <mergeCell ref="BQ197:BS197"/>
    <mergeCell ref="BT197:BV197"/>
    <mergeCell ref="BW197:BY197"/>
    <mergeCell ref="BZ197:CB197"/>
    <mergeCell ref="FO198:FQ198"/>
    <mergeCell ref="DJ198:DL198"/>
    <mergeCell ref="BB195:BD195"/>
    <mergeCell ref="BE195:BG195"/>
    <mergeCell ref="BH195:BJ195"/>
    <mergeCell ref="BK195:BM195"/>
    <mergeCell ref="BN195:BP195"/>
    <mergeCell ref="BW194:BY194"/>
    <mergeCell ref="BZ194:CB194"/>
    <mergeCell ref="CC194:CE194"/>
    <mergeCell ref="CF194:CH194"/>
    <mergeCell ref="CI194:CK194"/>
    <mergeCell ref="CL194:CN194"/>
    <mergeCell ref="BE194:BG194"/>
    <mergeCell ref="B193:U194"/>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EH191:EJ191"/>
    <mergeCell ref="EK191:EM191"/>
    <mergeCell ref="AL194:AO194"/>
    <mergeCell ref="AP194:AR194"/>
    <mergeCell ref="AS194:AU194"/>
    <mergeCell ref="AV194:AX194"/>
    <mergeCell ref="AY194:BA194"/>
    <mergeCell ref="BB194:BD194"/>
    <mergeCell ref="DV194:DX194"/>
    <mergeCell ref="CO194:CQ194"/>
    <mergeCell ref="CR194:CT194"/>
    <mergeCell ref="CU194:CW194"/>
    <mergeCell ref="CX194:CZ194"/>
    <mergeCell ref="DA194:DC194"/>
    <mergeCell ref="DD194:DF194"/>
    <mergeCell ref="BH194:BJ194"/>
    <mergeCell ref="BK194:BM194"/>
    <mergeCell ref="BN194:BP194"/>
    <mergeCell ref="BQ194:BS194"/>
    <mergeCell ref="BT194:BV194"/>
    <mergeCell ref="BW192:BY192"/>
    <mergeCell ref="BZ192:CB192"/>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HK194:HM194"/>
    <mergeCell ref="B195:U196"/>
    <mergeCell ref="V195:AA196"/>
    <mergeCell ref="AB195:AF196"/>
    <mergeCell ref="AG195:AK195"/>
    <mergeCell ref="AL195:AO195"/>
    <mergeCell ref="AP195:AR195"/>
    <mergeCell ref="AS195:AU195"/>
    <mergeCell ref="AV195:AX195"/>
    <mergeCell ref="AY195:BA195"/>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BQ195:BS195"/>
    <mergeCell ref="HK193:HM193"/>
    <mergeCell ref="AG194:AK194"/>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HE193:HG193"/>
    <mergeCell ref="HH193:HJ193"/>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R192:CT192"/>
    <mergeCell ref="CU192:CW192"/>
    <mergeCell ref="CX192:CZ192"/>
    <mergeCell ref="DA192:DC192"/>
    <mergeCell ref="CI193:CK193"/>
    <mergeCell ref="CL193:CN193"/>
    <mergeCell ref="CO193:CQ193"/>
    <mergeCell ref="CR193:CT193"/>
    <mergeCell ref="CU193:CW193"/>
    <mergeCell ref="CX193:CZ193"/>
    <mergeCell ref="BQ193:BS193"/>
    <mergeCell ref="BT193:BV193"/>
    <mergeCell ref="BW193:BY193"/>
    <mergeCell ref="BZ193:CB193"/>
    <mergeCell ref="CC193:CE193"/>
    <mergeCell ref="CF193:CH193"/>
    <mergeCell ref="BT192:BV192"/>
    <mergeCell ref="C187:N187"/>
    <mergeCell ref="O187:BW187"/>
    <mergeCell ref="B189:U190"/>
    <mergeCell ref="V189:AA190"/>
    <mergeCell ref="AB189:AF190"/>
    <mergeCell ref="AG189:AO190"/>
    <mergeCell ref="AP189:BY189"/>
    <mergeCell ref="BH190:BJ190"/>
    <mergeCell ref="BK190:BM190"/>
    <mergeCell ref="BN190:BP190"/>
    <mergeCell ref="BN191:BP191"/>
    <mergeCell ref="BQ191:BS191"/>
    <mergeCell ref="BT191:BV191"/>
    <mergeCell ref="BW191:BY191"/>
    <mergeCell ref="BZ191:CB191"/>
    <mergeCell ref="CC191:CE191"/>
    <mergeCell ref="CF191:CH191"/>
    <mergeCell ref="CI191:CK191"/>
    <mergeCell ref="CL191:CN191"/>
    <mergeCell ref="CO191:CQ191"/>
    <mergeCell ref="CR191:CT191"/>
    <mergeCell ref="CU191:CW191"/>
    <mergeCell ref="C184:N184"/>
    <mergeCell ref="O184:BW184"/>
    <mergeCell ref="C185:N185"/>
    <mergeCell ref="O185:R185"/>
    <mergeCell ref="C186:N186"/>
    <mergeCell ref="O186:Q186"/>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H190:HJ190"/>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FR191:FT191"/>
    <mergeCell ref="FU191:FW191"/>
    <mergeCell ref="FX191:FZ191"/>
    <mergeCell ref="GA191:GC191"/>
    <mergeCell ref="GD191:GF191"/>
    <mergeCell ref="GG191:GI191"/>
    <mergeCell ref="EZ191:FB191"/>
    <mergeCell ref="FC191:FE191"/>
    <mergeCell ref="FF191:FH191"/>
    <mergeCell ref="FI191:FK191"/>
    <mergeCell ref="HK192:HM192"/>
    <mergeCell ref="GJ191:GL191"/>
    <mergeCell ref="GM191:GO191"/>
    <mergeCell ref="GP191:GR191"/>
    <mergeCell ref="GS191:GU191"/>
    <mergeCell ref="GV191:GX191"/>
    <mergeCell ref="GY191:HA191"/>
    <mergeCell ref="CC192:CE192"/>
    <mergeCell ref="CF192:CH192"/>
    <mergeCell ref="CI192:CK192"/>
    <mergeCell ref="BB192:BD192"/>
    <mergeCell ref="BE192:BG192"/>
    <mergeCell ref="BH192:BJ192"/>
    <mergeCell ref="BK192:BM192"/>
    <mergeCell ref="BN192:BP192"/>
    <mergeCell ref="BQ192:BS192"/>
    <mergeCell ref="HH192:HJ192"/>
    <mergeCell ref="FL191:FN191"/>
    <mergeCell ref="FO191:FQ191"/>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HB191:HD191"/>
    <mergeCell ref="AP192:AR192"/>
    <mergeCell ref="AS192:AU192"/>
    <mergeCell ref="AV192:AX192"/>
    <mergeCell ref="AY192:BA192"/>
    <mergeCell ref="HE190:HG190"/>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BB177:BD177"/>
    <mergeCell ref="BE177:BG177"/>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AL176:AO176"/>
    <mergeCell ref="AP176:AR176"/>
    <mergeCell ref="AS176:AU176"/>
    <mergeCell ref="AV176:AX176"/>
    <mergeCell ref="BH178:BJ178"/>
    <mergeCell ref="BE176:BG176"/>
    <mergeCell ref="BK178:BM178"/>
    <mergeCell ref="BN178:BP178"/>
    <mergeCell ref="HH177:HJ177"/>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J174:DL174"/>
    <mergeCell ref="DM174:DO174"/>
    <mergeCell ref="DP174:DR174"/>
    <mergeCell ref="DS174:DU174"/>
    <mergeCell ref="GM175:GO175"/>
    <mergeCell ref="GP175:GR175"/>
    <mergeCell ref="GS175:GU175"/>
    <mergeCell ref="GV175:GX175"/>
    <mergeCell ref="AP174:BY174"/>
    <mergeCell ref="BH176:BJ176"/>
    <mergeCell ref="BK176:BM176"/>
    <mergeCell ref="BN176:BP176"/>
    <mergeCell ref="GY175:HA175"/>
    <mergeCell ref="HB175:HD175"/>
    <mergeCell ref="FU175:FW175"/>
    <mergeCell ref="FX175:FZ175"/>
    <mergeCell ref="GA175:GC175"/>
    <mergeCell ref="GD175:GF175"/>
    <mergeCell ref="GG175:GI175"/>
    <mergeCell ref="GJ175:GL175"/>
    <mergeCell ref="FC175:FE175"/>
    <mergeCell ref="FF175:FH175"/>
    <mergeCell ref="FI175:FK175"/>
    <mergeCell ref="HK176:HM176"/>
    <mergeCell ref="HK175:HM175"/>
    <mergeCell ref="AG176:AK176"/>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DJ173:DL173"/>
    <mergeCell ref="DM173:DO173"/>
    <mergeCell ref="HE172:HG172"/>
    <mergeCell ref="HH172:HJ172"/>
    <mergeCell ref="HK172:HM172"/>
    <mergeCell ref="B173:U174"/>
    <mergeCell ref="GP172:GR172"/>
    <mergeCell ref="V173:AA174"/>
    <mergeCell ref="AB173:AF174"/>
    <mergeCell ref="AG173:AK173"/>
    <mergeCell ref="AL173:AO173"/>
    <mergeCell ref="CI175:CK175"/>
    <mergeCell ref="CL175:CN175"/>
    <mergeCell ref="GS172:GU172"/>
    <mergeCell ref="GV172:GX172"/>
    <mergeCell ref="AS171:AU171"/>
    <mergeCell ref="GY172:HA172"/>
    <mergeCell ref="HB172:HD172"/>
    <mergeCell ref="FU172:FW172"/>
    <mergeCell ref="FX172:FZ172"/>
    <mergeCell ref="GA172:GC172"/>
    <mergeCell ref="GD172:GF172"/>
    <mergeCell ref="GG172:GI172"/>
    <mergeCell ref="GJ172:GL172"/>
    <mergeCell ref="HE175:HG175"/>
    <mergeCell ref="HH175:HJ175"/>
    <mergeCell ref="AY175:BA175"/>
    <mergeCell ref="BB175:BD175"/>
    <mergeCell ref="BE175:BG175"/>
    <mergeCell ref="BH175:BJ175"/>
    <mergeCell ref="HH174:HJ174"/>
    <mergeCell ref="AP173:BY173"/>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Z174:DI174"/>
    <mergeCell ref="GM172:GO172"/>
    <mergeCell ref="AV171:AX171"/>
    <mergeCell ref="AY171:BA171"/>
    <mergeCell ref="BB171:BD171"/>
    <mergeCell ref="BE171:BG171"/>
    <mergeCell ref="BH171:BJ171"/>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BQ172:BS172"/>
    <mergeCell ref="BT172:BV172"/>
    <mergeCell ref="BW172:BY172"/>
    <mergeCell ref="BZ172:CB172"/>
    <mergeCell ref="CC172:CE172"/>
    <mergeCell ref="CF172:CH172"/>
    <mergeCell ref="CI172:CK172"/>
    <mergeCell ref="CL172:CN172"/>
    <mergeCell ref="CO172:CQ172"/>
    <mergeCell ref="CR172:CT172"/>
    <mergeCell ref="CU172:CW172"/>
    <mergeCell ref="CX172:CZ172"/>
    <mergeCell ref="AY172:BA172"/>
    <mergeCell ref="BB172:BD172"/>
    <mergeCell ref="BE172:BG172"/>
    <mergeCell ref="BH172:BJ172"/>
    <mergeCell ref="BK172:BM172"/>
    <mergeCell ref="BN172:BP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GP169:GR169"/>
    <mergeCell ref="GS169:GU169"/>
    <mergeCell ref="GV169:GX169"/>
    <mergeCell ref="GY169:HA169"/>
    <mergeCell ref="HB169:HD169"/>
    <mergeCell ref="HE169:HG169"/>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DD169:DF169"/>
    <mergeCell ref="DG169:DI169"/>
    <mergeCell ref="DJ169:DL169"/>
    <mergeCell ref="DM169:DO169"/>
    <mergeCell ref="DP169:DR169"/>
    <mergeCell ref="DS169:DU169"/>
    <mergeCell ref="B169:U170"/>
    <mergeCell ref="V169:AA170"/>
    <mergeCell ref="AB169:AF170"/>
    <mergeCell ref="AG169:AK169"/>
    <mergeCell ref="AL169:AO169"/>
    <mergeCell ref="AP169:AR169"/>
    <mergeCell ref="AS169:AU169"/>
    <mergeCell ref="AV169:AX169"/>
    <mergeCell ref="AY169:BA169"/>
    <mergeCell ref="BH170:BJ170"/>
    <mergeCell ref="BK170:BM170"/>
    <mergeCell ref="BN170:BP170"/>
    <mergeCell ref="BQ170:BS170"/>
    <mergeCell ref="BT170:BV170"/>
    <mergeCell ref="BW170:BY170"/>
    <mergeCell ref="BT169:BV169"/>
    <mergeCell ref="BZ169:CB169"/>
    <mergeCell ref="CC169:CE169"/>
    <mergeCell ref="CF169:CH169"/>
    <mergeCell ref="CI169:CK169"/>
    <mergeCell ref="BB169:BD169"/>
    <mergeCell ref="BE169:BG169"/>
    <mergeCell ref="BH169:BJ169"/>
    <mergeCell ref="BK169:BM169"/>
    <mergeCell ref="BN169:BP169"/>
    <mergeCell ref="BQ169:BS169"/>
    <mergeCell ref="FR169:FT169"/>
    <mergeCell ref="FU169:FW169"/>
    <mergeCell ref="EN169:EP169"/>
    <mergeCell ref="EQ169:ES169"/>
    <mergeCell ref="ET169:EV169"/>
    <mergeCell ref="EW169:EY169"/>
    <mergeCell ref="EZ169:FB169"/>
    <mergeCell ref="AB171:AF172"/>
    <mergeCell ref="AG171:AK171"/>
    <mergeCell ref="AL171:AO171"/>
    <mergeCell ref="AP171:AR171"/>
    <mergeCell ref="CR170:CT170"/>
    <mergeCell ref="CU170:CW170"/>
    <mergeCell ref="CX170:CZ170"/>
    <mergeCell ref="DA170:DC170"/>
    <mergeCell ref="DD170:DF170"/>
    <mergeCell ref="DG170:DI170"/>
    <mergeCell ref="BZ170:CB170"/>
    <mergeCell ref="BK171:BM171"/>
    <mergeCell ref="BN171:BP171"/>
    <mergeCell ref="BQ171:BS171"/>
    <mergeCell ref="BT171:BV171"/>
    <mergeCell ref="BW171:BY171"/>
    <mergeCell ref="BZ171:CB171"/>
    <mergeCell ref="CF171:CH171"/>
    <mergeCell ref="CI171:CK171"/>
    <mergeCell ref="CL171:CN171"/>
    <mergeCell ref="CO171:CQ171"/>
    <mergeCell ref="CR171:CT171"/>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J168:DL168"/>
    <mergeCell ref="DM168:DO168"/>
    <mergeCell ref="DP168:DR168"/>
    <mergeCell ref="DS168:DU168"/>
    <mergeCell ref="DV168:DX168"/>
    <mergeCell ref="FX169:FZ169"/>
    <mergeCell ref="GA169:GC169"/>
    <mergeCell ref="GD169:GF169"/>
    <mergeCell ref="GG169:GI169"/>
    <mergeCell ref="GJ169:GL169"/>
    <mergeCell ref="GM169:GO169"/>
    <mergeCell ref="FF169:FH169"/>
    <mergeCell ref="FI169:FK169"/>
    <mergeCell ref="FL169:FN169"/>
    <mergeCell ref="FO169:FQ169"/>
    <mergeCell ref="FC169:FE169"/>
    <mergeCell ref="DV169:DX169"/>
    <mergeCell ref="DY169:EA169"/>
    <mergeCell ref="EB169:ED169"/>
    <mergeCell ref="EE169:EG169"/>
    <mergeCell ref="EH169:EJ169"/>
    <mergeCell ref="EK169:EM169"/>
    <mergeCell ref="AG170:AK170"/>
    <mergeCell ref="AL170:AO170"/>
    <mergeCell ref="AP170:AR170"/>
    <mergeCell ref="AS170:AU170"/>
    <mergeCell ref="AV170:AX170"/>
    <mergeCell ref="AY170:BA170"/>
    <mergeCell ref="BB170:BD170"/>
    <mergeCell ref="BE170:BG170"/>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J167:DL167"/>
    <mergeCell ref="DM167:DO167"/>
    <mergeCell ref="DP167:DR167"/>
    <mergeCell ref="HK168:HM168"/>
    <mergeCell ref="AP167:BY167"/>
    <mergeCell ref="BZ167:DI167"/>
    <mergeCell ref="CX165:CZ165"/>
    <mergeCell ref="HH166:HJ166"/>
    <mergeCell ref="AG165:AK165"/>
    <mergeCell ref="AL165:AO165"/>
    <mergeCell ref="GS168:GU168"/>
    <mergeCell ref="GV168:GX168"/>
    <mergeCell ref="GY168:HA168"/>
    <mergeCell ref="DA165:DC165"/>
    <mergeCell ref="DD165:DF165"/>
    <mergeCell ref="DG165:DI165"/>
    <mergeCell ref="DJ165:DL165"/>
    <mergeCell ref="DM165:DO165"/>
    <mergeCell ref="CR165:CT165"/>
    <mergeCell ref="CU165:CW165"/>
    <mergeCell ref="BN165:BP165"/>
    <mergeCell ref="BQ165:BS165"/>
    <mergeCell ref="BT165:BV165"/>
    <mergeCell ref="BW165:BY165"/>
    <mergeCell ref="HB165:HD165"/>
    <mergeCell ref="BZ165:CQ165"/>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HH169:HJ169"/>
    <mergeCell ref="AP168:BY168"/>
    <mergeCell ref="BW169:BY169"/>
    <mergeCell ref="FI164:FK164"/>
    <mergeCell ref="FL164:FN164"/>
    <mergeCell ref="FO164:FQ164"/>
    <mergeCell ref="HE164:HG164"/>
    <mergeCell ref="HH164:HJ164"/>
    <mergeCell ref="CI164:CK164"/>
    <mergeCell ref="CL164:CN164"/>
    <mergeCell ref="CO164:CQ164"/>
    <mergeCell ref="CR164:CT164"/>
    <mergeCell ref="CU164:CW164"/>
    <mergeCell ref="CX164:CZ164"/>
    <mergeCell ref="HK164:HM164"/>
    <mergeCell ref="BQ164:BS164"/>
    <mergeCell ref="BT164:BV164"/>
    <mergeCell ref="BW164:BY164"/>
    <mergeCell ref="BZ164:CB164"/>
    <mergeCell ref="CC164:CE164"/>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BE165:BG165"/>
    <mergeCell ref="BH165:BJ165"/>
    <mergeCell ref="AP165:AR165"/>
    <mergeCell ref="AS165:AU165"/>
    <mergeCell ref="HK166:HM166"/>
    <mergeCell ref="GP152:GR152"/>
    <mergeCell ref="GS152:GU152"/>
    <mergeCell ref="GV152:GX152"/>
    <mergeCell ref="GY152:HA152"/>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BZ150:CB150"/>
    <mergeCell ref="CC150:CE150"/>
    <mergeCell ref="CF150:CH150"/>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BK151:BM151"/>
    <mergeCell ref="CU149:CW149"/>
    <mergeCell ref="DJ149:DL149"/>
    <mergeCell ref="CC149:CE149"/>
    <mergeCell ref="CF149:CH149"/>
    <mergeCell ref="CI149:CK149"/>
    <mergeCell ref="CL149:CN149"/>
    <mergeCell ref="FC164:FE164"/>
    <mergeCell ref="FF164:FH164"/>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B149:U150"/>
    <mergeCell ref="HE151:HG151"/>
    <mergeCell ref="HH151:HJ151"/>
    <mergeCell ref="HK151:HM151"/>
    <mergeCell ref="AG152:AK152"/>
    <mergeCell ref="AL152:AO152"/>
    <mergeCell ref="AP152:AR152"/>
    <mergeCell ref="AS152:AU152"/>
    <mergeCell ref="AV152:AX152"/>
    <mergeCell ref="AY152:BA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DP151:DR151"/>
    <mergeCell ref="DS151:DU151"/>
    <mergeCell ref="DV151:DX151"/>
    <mergeCell ref="DY151:EA151"/>
    <mergeCell ref="HH150:HJ150"/>
    <mergeCell ref="HK150:HM150"/>
    <mergeCell ref="B151:U152"/>
    <mergeCell ref="AB151:AF152"/>
    <mergeCell ref="AG151:AK151"/>
    <mergeCell ref="AL151:AO151"/>
    <mergeCell ref="AP151:AR151"/>
    <mergeCell ref="AV151:AX151"/>
    <mergeCell ref="AY151:BA151"/>
    <mergeCell ref="BB151:BD151"/>
    <mergeCell ref="BE151:BG151"/>
    <mergeCell ref="BH151:BJ151"/>
    <mergeCell ref="HH152:HJ152"/>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HK152:HM152"/>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L150:CN150"/>
    <mergeCell ref="CO150:CQ150"/>
    <mergeCell ref="CR150:CT150"/>
    <mergeCell ref="CU150:CW150"/>
    <mergeCell ref="CX150:CZ150"/>
    <mergeCell ref="BQ150:BS150"/>
    <mergeCell ref="EB151:ED151"/>
    <mergeCell ref="EE151:EG151"/>
    <mergeCell ref="CX151:CZ151"/>
    <mergeCell ref="DA151:DC151"/>
    <mergeCell ref="DD151:DF151"/>
    <mergeCell ref="DG151:DI151"/>
    <mergeCell ref="DJ151:DL151"/>
    <mergeCell ref="DM151:DO151"/>
    <mergeCell ref="AY150:BA150"/>
    <mergeCell ref="BB150:BD150"/>
    <mergeCell ref="BE150:BG150"/>
    <mergeCell ref="BH150:BJ150"/>
    <mergeCell ref="BK150:BM150"/>
    <mergeCell ref="BN150:BP150"/>
    <mergeCell ref="HB151:HD151"/>
    <mergeCell ref="EE148:EG148"/>
    <mergeCell ref="EH148:EJ148"/>
    <mergeCell ref="EK148:EM148"/>
    <mergeCell ref="EN148:EP148"/>
    <mergeCell ref="EQ148:ES148"/>
    <mergeCell ref="DJ148:DL148"/>
    <mergeCell ref="DM148:DO148"/>
    <mergeCell ref="DP148:DR148"/>
    <mergeCell ref="DS148:DU148"/>
    <mergeCell ref="DV148:DX148"/>
    <mergeCell ref="DY148:EA148"/>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GY149:HA149"/>
    <mergeCell ref="HB149:HD149"/>
    <mergeCell ref="HE149:HG149"/>
    <mergeCell ref="AB149:AF150"/>
    <mergeCell ref="AG149:AK149"/>
    <mergeCell ref="AL149:AO149"/>
    <mergeCell ref="AP149:AR149"/>
    <mergeCell ref="GV148:GX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GJ150:GL150"/>
    <mergeCell ref="FC150:FE150"/>
    <mergeCell ref="FF150:FH150"/>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DV147:DX147"/>
    <mergeCell ref="DY147:EA147"/>
    <mergeCell ref="EB147:ED147"/>
    <mergeCell ref="EE147:EG147"/>
    <mergeCell ref="EH147:EJ147"/>
    <mergeCell ref="EK147:EM147"/>
    <mergeCell ref="DJ147:DL147"/>
    <mergeCell ref="DM147:DO147"/>
    <mergeCell ref="DP147:DR147"/>
    <mergeCell ref="DS147:DU147"/>
    <mergeCell ref="GY148:HA148"/>
    <mergeCell ref="HB148:HD148"/>
    <mergeCell ref="HE148:HG148"/>
    <mergeCell ref="HH148:HJ148"/>
    <mergeCell ref="HK148:HM148"/>
    <mergeCell ref="ET148:EV148"/>
    <mergeCell ref="FF148:FH148"/>
    <mergeCell ref="FI148:FK148"/>
    <mergeCell ref="EB148:ED148"/>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BW144:BY144"/>
    <mergeCell ref="BZ144:CB144"/>
    <mergeCell ref="CC144:CE144"/>
    <mergeCell ref="CF144:CH144"/>
    <mergeCell ref="CI144:CK144"/>
    <mergeCell ref="BB144:BD144"/>
    <mergeCell ref="BE144:BG144"/>
    <mergeCell ref="BH144:BJ144"/>
    <mergeCell ref="BK144:BM144"/>
    <mergeCell ref="BN144:BP144"/>
    <mergeCell ref="BQ144:BS144"/>
    <mergeCell ref="HB143:HD143"/>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GV142:GX142"/>
    <mergeCell ref="BT141:BV141"/>
    <mergeCell ref="BW141:BY141"/>
    <mergeCell ref="BZ141:CB141"/>
    <mergeCell ref="CO142:CQ142"/>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CR142:CT142"/>
    <mergeCell ref="BQ140:BS140"/>
    <mergeCell ref="BT140:BV140"/>
    <mergeCell ref="BW140:BY140"/>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BQ141:BS141"/>
    <mergeCell ref="CF139:CH139"/>
    <mergeCell ref="CI139:CK139"/>
    <mergeCell ref="BB139:BD139"/>
    <mergeCell ref="BQ139:BS139"/>
    <mergeCell ref="B139:U140"/>
    <mergeCell ref="AB139:AF140"/>
    <mergeCell ref="AG139:AK139"/>
    <mergeCell ref="AL139:AO139"/>
    <mergeCell ref="AP139:AR139"/>
    <mergeCell ref="AS139:AU139"/>
    <mergeCell ref="AV139:AX139"/>
    <mergeCell ref="AY139:BA139"/>
    <mergeCell ref="CO138:CQ138"/>
    <mergeCell ref="CR138:CT138"/>
    <mergeCell ref="CU138:CW138"/>
    <mergeCell ref="CX138:CZ138"/>
    <mergeCell ref="DA138:DC138"/>
    <mergeCell ref="DD138:DF138"/>
    <mergeCell ref="BW138:BY138"/>
    <mergeCell ref="BZ138:CB138"/>
    <mergeCell ref="CC138:CE138"/>
    <mergeCell ref="CF138:CH138"/>
    <mergeCell ref="CI138:CK138"/>
    <mergeCell ref="BN140:BP140"/>
    <mergeCell ref="BE138:BG138"/>
    <mergeCell ref="BH138:BJ138"/>
    <mergeCell ref="BK138:BM138"/>
    <mergeCell ref="BQ138:BS138"/>
    <mergeCell ref="V139:AA140"/>
    <mergeCell ref="GS138:GU138"/>
    <mergeCell ref="BH136:BJ136"/>
    <mergeCell ref="BK136:BM136"/>
    <mergeCell ref="BN136:BP136"/>
    <mergeCell ref="BN138:BP138"/>
    <mergeCell ref="GV138:GX138"/>
    <mergeCell ref="GY138:HA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K137:BM137"/>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CC139:CE139"/>
    <mergeCell ref="BB137:BD137"/>
    <mergeCell ref="BE137:BG137"/>
    <mergeCell ref="AY137:BA137"/>
    <mergeCell ref="BE139:BG139"/>
    <mergeCell ref="BN137:BP137"/>
    <mergeCell ref="BH139:BJ139"/>
    <mergeCell ref="BK139:BM139"/>
    <mergeCell ref="BN139:BP139"/>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CL138:CN138"/>
    <mergeCell ref="V137:AA138"/>
    <mergeCell ref="HE137:HG137"/>
    <mergeCell ref="BT138:BV138"/>
    <mergeCell ref="HB138:HD138"/>
    <mergeCell ref="HE138:HG138"/>
    <mergeCell ref="HH138:HJ138"/>
    <mergeCell ref="HH137:HJ137"/>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AV135:AX135"/>
    <mergeCell ref="AY135:BA135"/>
    <mergeCell ref="BB135:BD135"/>
    <mergeCell ref="BE135:BG135"/>
    <mergeCell ref="BH135:BJ135"/>
    <mergeCell ref="BK135:BM135"/>
    <mergeCell ref="HH136:HJ136"/>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E136:BG136"/>
    <mergeCell ref="BQ136:BS136"/>
    <mergeCell ref="B121:U122"/>
    <mergeCell ref="BZ133:DI133"/>
    <mergeCell ref="DJ133:ES133"/>
    <mergeCell ref="ET133:GC133"/>
    <mergeCell ref="BH120:BJ120"/>
    <mergeCell ref="BK120:BM120"/>
    <mergeCell ref="BN120:BP120"/>
    <mergeCell ref="BQ120:BS120"/>
    <mergeCell ref="BT120:BV120"/>
    <mergeCell ref="BW120:BY120"/>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GD122:GF122"/>
    <mergeCell ref="GG122:GI122"/>
    <mergeCell ref="GJ122:GL122"/>
    <mergeCell ref="ET122:EV122"/>
    <mergeCell ref="EW122:EY122"/>
    <mergeCell ref="EZ122:FB122"/>
    <mergeCell ref="DS122:DU122"/>
    <mergeCell ref="DV122:DX122"/>
    <mergeCell ref="DY122:EA122"/>
    <mergeCell ref="EB122:ED122"/>
    <mergeCell ref="EN122:EP122"/>
    <mergeCell ref="EQ122:ES122"/>
    <mergeCell ref="BN121:BP121"/>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CL121:CN121"/>
    <mergeCell ref="FX119:FZ119"/>
    <mergeCell ref="GA119:GC119"/>
    <mergeCell ref="GD119:GF119"/>
    <mergeCell ref="GG119:GI119"/>
    <mergeCell ref="GJ119:GL119"/>
    <mergeCell ref="GM119:GO119"/>
    <mergeCell ref="FF119:FH119"/>
    <mergeCell ref="FI119:FK119"/>
    <mergeCell ref="FL119:FN119"/>
    <mergeCell ref="FO119:FQ119"/>
    <mergeCell ref="FR119:FT119"/>
    <mergeCell ref="BK121:BM121"/>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DY118:EA118"/>
    <mergeCell ref="EB118:ED118"/>
    <mergeCell ref="EE118:EG118"/>
    <mergeCell ref="BQ119:BS119"/>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BZ120:CB120"/>
    <mergeCell ref="CC120:CE120"/>
    <mergeCell ref="CF120:CH120"/>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EN117:EP117"/>
    <mergeCell ref="EQ117:ES117"/>
    <mergeCell ref="ET117:EV117"/>
    <mergeCell ref="EW117:EY117"/>
    <mergeCell ref="EZ117:FB117"/>
    <mergeCell ref="DS117:DU117"/>
    <mergeCell ref="DV117:DX117"/>
    <mergeCell ref="DY117:EA117"/>
    <mergeCell ref="EB117:ED117"/>
    <mergeCell ref="EE117:EG117"/>
    <mergeCell ref="EH117:EJ117"/>
    <mergeCell ref="DJ117:DL117"/>
    <mergeCell ref="DM117:DO117"/>
    <mergeCell ref="DP117:DR117"/>
    <mergeCell ref="AP117:BY117"/>
    <mergeCell ref="AP118:BY118"/>
    <mergeCell ref="BZ117:DI117"/>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AY122:BA122"/>
    <mergeCell ref="BB122:BD122"/>
    <mergeCell ref="BE122:BG122"/>
    <mergeCell ref="CI120:CK120"/>
    <mergeCell ref="CL120:CN120"/>
    <mergeCell ref="CO120:CQ120"/>
    <mergeCell ref="FO122:FQ122"/>
    <mergeCell ref="FR122:FT122"/>
    <mergeCell ref="EK122:EM122"/>
    <mergeCell ref="HH117:HJ117"/>
    <mergeCell ref="HK117:HM117"/>
    <mergeCell ref="AG118:AK118"/>
    <mergeCell ref="EH118:EJ118"/>
    <mergeCell ref="EK118:EM118"/>
    <mergeCell ref="EN118:EP118"/>
    <mergeCell ref="DJ118:DL118"/>
    <mergeCell ref="DM118:DO118"/>
    <mergeCell ref="DP118:DR118"/>
    <mergeCell ref="DS118:DU118"/>
    <mergeCell ref="DV118:DX118"/>
    <mergeCell ref="HH119:HJ119"/>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DP115:DR115"/>
    <mergeCell ref="DS115:DU115"/>
    <mergeCell ref="DV115:DX115"/>
    <mergeCell ref="DY115:EA115"/>
    <mergeCell ref="EB115:ED115"/>
    <mergeCell ref="EE115:EG115"/>
    <mergeCell ref="CX115:CZ115"/>
    <mergeCell ref="DA115:DC115"/>
    <mergeCell ref="DD115:DF115"/>
    <mergeCell ref="DG115:DI115"/>
    <mergeCell ref="DJ115:DL115"/>
    <mergeCell ref="DM115:DO115"/>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BN115:BP115"/>
    <mergeCell ref="BQ115:BS115"/>
    <mergeCell ref="BT115:BV115"/>
    <mergeCell ref="BW115:BY115"/>
    <mergeCell ref="BZ115:CB115"/>
    <mergeCell ref="CC115:CE115"/>
    <mergeCell ref="AV115:AX115"/>
    <mergeCell ref="BB115:BD115"/>
    <mergeCell ref="BE115:BG115"/>
    <mergeCell ref="BH115:BJ115"/>
    <mergeCell ref="HH116:HJ116"/>
    <mergeCell ref="HK116:HM116"/>
    <mergeCell ref="GJ115:GL115"/>
    <mergeCell ref="GM115:GO115"/>
    <mergeCell ref="GP115:GR115"/>
    <mergeCell ref="GS115:GU115"/>
    <mergeCell ref="GV115:GX115"/>
    <mergeCell ref="GY115:HA115"/>
    <mergeCell ref="AY115:BA115"/>
    <mergeCell ref="HB115:HD115"/>
    <mergeCell ref="B113:U114"/>
    <mergeCell ref="HE115:HG115"/>
    <mergeCell ref="HH115:HJ115"/>
    <mergeCell ref="HK115:HM115"/>
    <mergeCell ref="AG116:AK116"/>
    <mergeCell ref="AL116:AO116"/>
    <mergeCell ref="AP116:AR116"/>
    <mergeCell ref="AS116:AU116"/>
    <mergeCell ref="AV116:AX116"/>
    <mergeCell ref="AY116:BA116"/>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CR113:CT113"/>
    <mergeCell ref="BK113:BM113"/>
    <mergeCell ref="BN113:BP113"/>
    <mergeCell ref="BQ113:BS113"/>
    <mergeCell ref="AS113:AU113"/>
    <mergeCell ref="AV113:AX113"/>
    <mergeCell ref="AY113:BA113"/>
    <mergeCell ref="BB113:BD113"/>
    <mergeCell ref="BE113:BG113"/>
    <mergeCell ref="BH113:BJ113"/>
    <mergeCell ref="HE114:HG114"/>
    <mergeCell ref="HH114:HJ114"/>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BZ113:CB113"/>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BH112:BJ112"/>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CO113:CQ113"/>
    <mergeCell ref="CU110:CW110"/>
    <mergeCell ref="CX110:CZ110"/>
    <mergeCell ref="DA110:DC110"/>
    <mergeCell ref="DD110:DF110"/>
    <mergeCell ref="BW110:BY110"/>
    <mergeCell ref="BZ110:CB110"/>
    <mergeCell ref="CC110:CE110"/>
    <mergeCell ref="CF110:CH110"/>
    <mergeCell ref="CI110:CK110"/>
    <mergeCell ref="CL110:CN110"/>
    <mergeCell ref="BE110:BG110"/>
    <mergeCell ref="BH110:BJ110"/>
    <mergeCell ref="BK110:BM110"/>
    <mergeCell ref="BN110:BP110"/>
    <mergeCell ref="BQ110:BS110"/>
    <mergeCell ref="BT110:BV110"/>
    <mergeCell ref="HH111:HJ111"/>
    <mergeCell ref="V111:AA112"/>
    <mergeCell ref="AP111:AR111"/>
    <mergeCell ref="AS111:AU111"/>
    <mergeCell ref="BN111:BP111"/>
    <mergeCell ref="BQ111:BS111"/>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BN107:BP107"/>
    <mergeCell ref="BQ107:BS107"/>
    <mergeCell ref="BT107:BV107"/>
    <mergeCell ref="BW107:BY107"/>
    <mergeCell ref="AV107:AX107"/>
    <mergeCell ref="AY107:BA107"/>
    <mergeCell ref="BB107:BD107"/>
    <mergeCell ref="BE107:BG107"/>
    <mergeCell ref="BH107:BJ107"/>
    <mergeCell ref="HK110:HM110"/>
    <mergeCell ref="DV107:DX107"/>
    <mergeCell ref="DY107:EA107"/>
    <mergeCell ref="EB107:ED107"/>
    <mergeCell ref="EE107:EG107"/>
    <mergeCell ref="DJ107:DL107"/>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GS109:GU109"/>
    <mergeCell ref="GV109:GX109"/>
    <mergeCell ref="GY109:HA109"/>
    <mergeCell ref="HB109:HD109"/>
    <mergeCell ref="FU109:FW109"/>
    <mergeCell ref="FX109:FZ109"/>
    <mergeCell ref="GA109:GC109"/>
    <mergeCell ref="GD109:GF109"/>
    <mergeCell ref="GG109:GI109"/>
    <mergeCell ref="DV110:DX110"/>
    <mergeCell ref="GJ109:GL109"/>
    <mergeCell ref="FC109:FE109"/>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DA109:DC109"/>
    <mergeCell ref="DD109:DF109"/>
    <mergeCell ref="DG109:DI109"/>
    <mergeCell ref="DJ109:DL109"/>
    <mergeCell ref="DM109:DO109"/>
    <mergeCell ref="DP109:DR109"/>
    <mergeCell ref="HH108:HJ108"/>
    <mergeCell ref="AG107:AK107"/>
    <mergeCell ref="AL107:AO107"/>
    <mergeCell ref="AP107:AR107"/>
    <mergeCell ref="AS107:AU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HK109:HM109"/>
    <mergeCell ref="AG110:AK110"/>
    <mergeCell ref="B107:U108"/>
    <mergeCell ref="V107:AA108"/>
    <mergeCell ref="AB107:AF108"/>
    <mergeCell ref="AL110:AO110"/>
    <mergeCell ref="AP110:AR110"/>
    <mergeCell ref="AS110:AU110"/>
    <mergeCell ref="AV110:AX110"/>
    <mergeCell ref="AY110:BA110"/>
    <mergeCell ref="BB110:BD110"/>
    <mergeCell ref="GM109:GO109"/>
    <mergeCell ref="GP109:GR109"/>
    <mergeCell ref="FX106:FZ106"/>
    <mergeCell ref="GA106:GC106"/>
    <mergeCell ref="GD106:GF106"/>
    <mergeCell ref="GG106:GI106"/>
    <mergeCell ref="GJ106:GL106"/>
    <mergeCell ref="FC106:FE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DS106:DU106"/>
    <mergeCell ref="DV106:DX106"/>
    <mergeCell ref="DY106:EA106"/>
    <mergeCell ref="EB106:ED106"/>
    <mergeCell ref="EE106:EG106"/>
    <mergeCell ref="EH106:EJ106"/>
    <mergeCell ref="DA106:DC106"/>
    <mergeCell ref="DD106:DF106"/>
    <mergeCell ref="DG106:DI106"/>
    <mergeCell ref="DJ106:DL106"/>
    <mergeCell ref="DM106:DO106"/>
    <mergeCell ref="DP106:DR106"/>
    <mergeCell ref="HE107:HG107"/>
    <mergeCell ref="HH107:HJ107"/>
    <mergeCell ref="HK107:HM107"/>
    <mergeCell ref="AG108:AK108"/>
    <mergeCell ref="AL108:AO108"/>
    <mergeCell ref="AP108:AR108"/>
    <mergeCell ref="AS108:AU108"/>
    <mergeCell ref="AV108:AX108"/>
    <mergeCell ref="AY108:BA108"/>
    <mergeCell ref="GJ107:GL107"/>
    <mergeCell ref="GM107:GO107"/>
    <mergeCell ref="GP107:GR107"/>
    <mergeCell ref="GS107:GU107"/>
    <mergeCell ref="GV107:GX107"/>
    <mergeCell ref="GY107:HA107"/>
    <mergeCell ref="FR107:FT107"/>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CI106:CK106"/>
    <mergeCell ref="CL106:CN106"/>
    <mergeCell ref="CO106:CQ106"/>
    <mergeCell ref="CR106:CT106"/>
    <mergeCell ref="CU106:CW106"/>
    <mergeCell ref="CX106:CZ106"/>
    <mergeCell ref="BQ106:BS106"/>
    <mergeCell ref="BT106:BV106"/>
    <mergeCell ref="BW106:BY106"/>
    <mergeCell ref="BZ106:CB106"/>
    <mergeCell ref="CC106:CE106"/>
    <mergeCell ref="CF106:CH106"/>
    <mergeCell ref="DM107:DO107"/>
    <mergeCell ref="HB107:HD107"/>
    <mergeCell ref="CF94:CH94"/>
    <mergeCell ref="CI94:CK94"/>
    <mergeCell ref="CL94:CN94"/>
    <mergeCell ref="BE94:BG94"/>
    <mergeCell ref="BH94:BJ94"/>
    <mergeCell ref="BK94:BM94"/>
    <mergeCell ref="BN94:BP94"/>
    <mergeCell ref="BQ94:BS94"/>
    <mergeCell ref="BT94:BV94"/>
    <mergeCell ref="BZ105:DI105"/>
    <mergeCell ref="DJ105:ES105"/>
    <mergeCell ref="ET105:GC105"/>
    <mergeCell ref="GD105:HM105"/>
    <mergeCell ref="AP106:AR106"/>
    <mergeCell ref="AS106:AU106"/>
    <mergeCell ref="AV106:AX106"/>
    <mergeCell ref="AY106:BA106"/>
    <mergeCell ref="BB106:BD106"/>
    <mergeCell ref="BE106:BG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HH94:HJ94"/>
    <mergeCell ref="GA94:GC94"/>
    <mergeCell ref="GD94:GF94"/>
    <mergeCell ref="GG94:GI94"/>
    <mergeCell ref="GJ94:GL94"/>
    <mergeCell ref="GM94:GO94"/>
    <mergeCell ref="GP94:GR94"/>
    <mergeCell ref="FI94:FK94"/>
    <mergeCell ref="FL94:FN94"/>
    <mergeCell ref="FO94:FQ94"/>
    <mergeCell ref="FR94:FT94"/>
    <mergeCell ref="FU94:FW94"/>
    <mergeCell ref="DP94:DR94"/>
    <mergeCell ref="DS94:DU94"/>
    <mergeCell ref="DV94:DX94"/>
    <mergeCell ref="CO94:CQ94"/>
    <mergeCell ref="CR94:CT94"/>
    <mergeCell ref="CU94:CW94"/>
    <mergeCell ref="CX94:CZ94"/>
    <mergeCell ref="DA94:DC94"/>
    <mergeCell ref="DD94:DF94"/>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EH93:EJ93"/>
    <mergeCell ref="DA93:DC93"/>
    <mergeCell ref="DD93:DF93"/>
    <mergeCell ref="DG93:DI93"/>
    <mergeCell ref="DM93:DO93"/>
    <mergeCell ref="DP93:DR93"/>
    <mergeCell ref="CI93:CK93"/>
    <mergeCell ref="AY93:BA93"/>
    <mergeCell ref="BB93:BD93"/>
    <mergeCell ref="BE93:BG93"/>
    <mergeCell ref="BH93:BJ93"/>
    <mergeCell ref="BK93:BM93"/>
    <mergeCell ref="BN93:BP93"/>
    <mergeCell ref="HK94:HM94"/>
    <mergeCell ref="GS94:GU94"/>
    <mergeCell ref="GV94:GX94"/>
    <mergeCell ref="GY94:HA94"/>
    <mergeCell ref="B93:U94"/>
    <mergeCell ref="AB93:AF94"/>
    <mergeCell ref="AG93:AK93"/>
    <mergeCell ref="AL93:AO93"/>
    <mergeCell ref="AP93:AR93"/>
    <mergeCell ref="AS93:AU93"/>
    <mergeCell ref="AV93:AX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DV92:DX92"/>
    <mergeCell ref="DY92:EA92"/>
    <mergeCell ref="EB92:ED92"/>
    <mergeCell ref="EE92:EG92"/>
    <mergeCell ref="EH92:EJ92"/>
    <mergeCell ref="EK92:EM92"/>
    <mergeCell ref="FX94:FZ94"/>
    <mergeCell ref="EQ94:ES94"/>
    <mergeCell ref="ET94:EV94"/>
    <mergeCell ref="DJ92:DL92"/>
    <mergeCell ref="DM92:DO92"/>
    <mergeCell ref="DP92:DR92"/>
    <mergeCell ref="EW94:EY94"/>
    <mergeCell ref="EZ94:FB94"/>
    <mergeCell ref="FC94:FE94"/>
    <mergeCell ref="FF94:FH94"/>
    <mergeCell ref="DY94:EA94"/>
    <mergeCell ref="EB94:ED94"/>
    <mergeCell ref="EE94:EG94"/>
    <mergeCell ref="EH94:EJ94"/>
    <mergeCell ref="EK94:EM94"/>
    <mergeCell ref="EN94:EP94"/>
    <mergeCell ref="DG94:DI94"/>
    <mergeCell ref="DS92:DU92"/>
    <mergeCell ref="HE93:HG93"/>
    <mergeCell ref="HB94:HD94"/>
    <mergeCell ref="HE94:HG94"/>
    <mergeCell ref="BW94:BY94"/>
    <mergeCell ref="BZ94:CB94"/>
    <mergeCell ref="CC94:CE94"/>
    <mergeCell ref="DJ93:DL93"/>
    <mergeCell ref="DJ94:DL94"/>
    <mergeCell ref="DM94:DO94"/>
    <mergeCell ref="HH90:HJ90"/>
    <mergeCell ref="HK90:HM90"/>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AB89:AF90"/>
    <mergeCell ref="AG89:AK89"/>
    <mergeCell ref="AL89:AO89"/>
    <mergeCell ref="GV91:GX91"/>
    <mergeCell ref="GY91:HA91"/>
    <mergeCell ref="FR91:FT91"/>
    <mergeCell ref="FU91:FW91"/>
    <mergeCell ref="FX91:FZ91"/>
    <mergeCell ref="CI89:CK89"/>
    <mergeCell ref="CL89:CN89"/>
    <mergeCell ref="CO89:CQ89"/>
    <mergeCell ref="GA91:GC91"/>
    <mergeCell ref="GD91:GF91"/>
    <mergeCell ref="GG91:GI91"/>
    <mergeCell ref="EZ91:FB91"/>
    <mergeCell ref="FC91:FE91"/>
    <mergeCell ref="FF91:FH91"/>
    <mergeCell ref="FI91:FK91"/>
    <mergeCell ref="FL91:FN91"/>
    <mergeCell ref="FO91:FQ91"/>
    <mergeCell ref="EH91:EJ91"/>
    <mergeCell ref="EK91:EM91"/>
    <mergeCell ref="EN91:EP91"/>
    <mergeCell ref="EQ91:ES91"/>
    <mergeCell ref="ET91:EV91"/>
    <mergeCell ref="EW91:EY91"/>
    <mergeCell ref="DP91:DR91"/>
    <mergeCell ref="DS91:DU91"/>
    <mergeCell ref="GY89:HA89"/>
    <mergeCell ref="DV91:DX91"/>
    <mergeCell ref="DY91:EA91"/>
    <mergeCell ref="EB91:ED91"/>
    <mergeCell ref="EE91:EG91"/>
    <mergeCell ref="DJ91:DL91"/>
    <mergeCell ref="DM91:DO91"/>
    <mergeCell ref="CI90:CK90"/>
    <mergeCell ref="CL90:CN90"/>
    <mergeCell ref="CO90:CQ90"/>
    <mergeCell ref="CR90:CT90"/>
    <mergeCell ref="CU90:CW90"/>
    <mergeCell ref="CX90:CZ90"/>
    <mergeCell ref="CX89:CZ89"/>
    <mergeCell ref="EH88:EJ88"/>
    <mergeCell ref="EK88:EM88"/>
    <mergeCell ref="EN88:EP88"/>
    <mergeCell ref="EQ88:ES88"/>
    <mergeCell ref="DJ88:DL88"/>
    <mergeCell ref="DM88:DO88"/>
    <mergeCell ref="DP88:DR88"/>
    <mergeCell ref="DS88:DU88"/>
    <mergeCell ref="DV88:DX88"/>
    <mergeCell ref="DY88:EA88"/>
    <mergeCell ref="EH90:EJ90"/>
    <mergeCell ref="HB89:HD89"/>
    <mergeCell ref="HE89:HG89"/>
    <mergeCell ref="GS88:GU88"/>
    <mergeCell ref="FL88:FN88"/>
    <mergeCell ref="FO88:FQ88"/>
    <mergeCell ref="FR88:FT88"/>
    <mergeCell ref="DA90:DC90"/>
    <mergeCell ref="DD90:DF90"/>
    <mergeCell ref="DG90:DI90"/>
    <mergeCell ref="DJ90:DL90"/>
    <mergeCell ref="DM90:DO90"/>
    <mergeCell ref="DP90:DR90"/>
    <mergeCell ref="EW89:EY89"/>
    <mergeCell ref="EZ89:FB89"/>
    <mergeCell ref="FC89:FE89"/>
    <mergeCell ref="FF89:FH89"/>
    <mergeCell ref="FI89:FK89"/>
    <mergeCell ref="FL89:FN89"/>
    <mergeCell ref="EE89:EG89"/>
    <mergeCell ref="EH89:EJ89"/>
    <mergeCell ref="EK89:EM89"/>
    <mergeCell ref="EN89:EP89"/>
    <mergeCell ref="EQ89:ES89"/>
    <mergeCell ref="ET89:EV89"/>
    <mergeCell ref="DM89:DO89"/>
    <mergeCell ref="DP89:DR89"/>
    <mergeCell ref="DS89:DU89"/>
    <mergeCell ref="DV89:DX89"/>
    <mergeCell ref="DY89:EA89"/>
    <mergeCell ref="EB89:ED89"/>
    <mergeCell ref="DJ89:DL89"/>
    <mergeCell ref="DA88:DC88"/>
    <mergeCell ref="DD88:DF88"/>
    <mergeCell ref="DG88:DI88"/>
    <mergeCell ref="FU89:FW89"/>
    <mergeCell ref="FX89:FZ89"/>
    <mergeCell ref="GA89:GC89"/>
    <mergeCell ref="GD89:GF89"/>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DV87:DX87"/>
    <mergeCell ref="DY87:EA87"/>
    <mergeCell ref="EB87:ED87"/>
    <mergeCell ref="EE87:EG87"/>
    <mergeCell ref="EH87:EJ87"/>
    <mergeCell ref="EK87:EM87"/>
    <mergeCell ref="DJ87:DL87"/>
    <mergeCell ref="DM87:DO87"/>
    <mergeCell ref="DP87:DR87"/>
    <mergeCell ref="DS87:DU87"/>
    <mergeCell ref="GV88:GX88"/>
    <mergeCell ref="GY88:HA88"/>
    <mergeCell ref="HB88:HD88"/>
    <mergeCell ref="HE88:HG88"/>
    <mergeCell ref="HH88:HJ88"/>
    <mergeCell ref="HK88:HM88"/>
    <mergeCell ref="GD88:GF88"/>
    <mergeCell ref="GG88:GI88"/>
    <mergeCell ref="GJ88:GL88"/>
    <mergeCell ref="GM88:GO88"/>
    <mergeCell ref="GP88:GR88"/>
    <mergeCell ref="HE90:HG90"/>
    <mergeCell ref="FU88:FW88"/>
    <mergeCell ref="FX88:FZ88"/>
    <mergeCell ref="GA88:GC88"/>
    <mergeCell ref="ET88:EV88"/>
    <mergeCell ref="EW88:EY88"/>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DY86:EA86"/>
    <mergeCell ref="EB86:ED86"/>
    <mergeCell ref="EE86:EG86"/>
    <mergeCell ref="EH86:EJ86"/>
    <mergeCell ref="EK86:EM86"/>
    <mergeCell ref="EN86:EP86"/>
    <mergeCell ref="DG86:DI86"/>
    <mergeCell ref="DJ86:DL86"/>
    <mergeCell ref="DM86:DO86"/>
    <mergeCell ref="DP86:DR86"/>
    <mergeCell ref="DS86:DU86"/>
    <mergeCell ref="DV86:DX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CX88:CZ88"/>
    <mergeCell ref="EZ88:FB88"/>
    <mergeCell ref="FC88:FE88"/>
    <mergeCell ref="FF88:FH88"/>
    <mergeCell ref="FI88:FK88"/>
    <mergeCell ref="EB88:ED88"/>
    <mergeCell ref="EE88:EG88"/>
    <mergeCell ref="EW84:EY84"/>
    <mergeCell ref="EZ84:FB84"/>
    <mergeCell ref="FC84:FE84"/>
    <mergeCell ref="DV84:DX84"/>
    <mergeCell ref="DY84:EA84"/>
    <mergeCell ref="EB84:ED84"/>
    <mergeCell ref="EE84:EG84"/>
    <mergeCell ref="EH84:EJ84"/>
    <mergeCell ref="EK84:EM84"/>
    <mergeCell ref="DD84:DF84"/>
    <mergeCell ref="DG84:DI84"/>
    <mergeCell ref="DJ84:DL84"/>
    <mergeCell ref="DM84:DO84"/>
    <mergeCell ref="DP84:DR84"/>
    <mergeCell ref="DS84:DU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DS85:DU85"/>
    <mergeCell ref="DV85:DX85"/>
    <mergeCell ref="DY85:EA85"/>
    <mergeCell ref="EB85:ED85"/>
    <mergeCell ref="EE85:EG85"/>
    <mergeCell ref="EH85:EJ85"/>
    <mergeCell ref="DJ85:DL85"/>
    <mergeCell ref="DM85:DO85"/>
    <mergeCell ref="DP85:DR85"/>
    <mergeCell ref="HK86:HM86"/>
    <mergeCell ref="AG85:AK85"/>
    <mergeCell ref="AL85:AO85"/>
    <mergeCell ref="CL84:CN84"/>
    <mergeCell ref="CU85:CW85"/>
    <mergeCell ref="CX85:CZ85"/>
    <mergeCell ref="AP84:AX84"/>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DP83:DR83"/>
    <mergeCell ref="DS83:DU83"/>
    <mergeCell ref="DV83:DX83"/>
    <mergeCell ref="DY83:EA83"/>
    <mergeCell ref="EB83:ED83"/>
    <mergeCell ref="EE83:EG83"/>
    <mergeCell ref="DJ83:DL83"/>
    <mergeCell ref="DM83:DO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GJ84:GL84"/>
    <mergeCell ref="GM84:GO84"/>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HB83:HD83"/>
    <mergeCell ref="B81:U82"/>
    <mergeCell ref="AY84:BG84"/>
    <mergeCell ref="FF84:FH84"/>
    <mergeCell ref="FI84:FK84"/>
    <mergeCell ref="FL84:FN84"/>
    <mergeCell ref="FO84:FQ84"/>
    <mergeCell ref="FR84:FT84"/>
    <mergeCell ref="FU84:FW84"/>
    <mergeCell ref="EN84:EP84"/>
    <mergeCell ref="EQ84:ES84"/>
    <mergeCell ref="ET84:EV84"/>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Y82:BA82"/>
    <mergeCell ref="BB82:BD82"/>
    <mergeCell ref="BE82:BG82"/>
    <mergeCell ref="BH82:BJ82"/>
    <mergeCell ref="BK82:BM82"/>
    <mergeCell ref="BN82:BP82"/>
    <mergeCell ref="BZ81:DI81"/>
    <mergeCell ref="AS81:AU81"/>
    <mergeCell ref="AV81:AX81"/>
    <mergeCell ref="AY81:BA81"/>
    <mergeCell ref="BB81:BD81"/>
    <mergeCell ref="BE81:BG81"/>
    <mergeCell ref="BH81:BJ81"/>
    <mergeCell ref="HE82:HG82"/>
    <mergeCell ref="HH82:HJ82"/>
    <mergeCell ref="HK82:HM82"/>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BQ79:BS79"/>
    <mergeCell ref="GV80:GX80"/>
    <mergeCell ref="GY80:HA80"/>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J78:DL78"/>
    <mergeCell ref="DM78:DO78"/>
    <mergeCell ref="DP78:DR78"/>
    <mergeCell ref="DS78:DU78"/>
    <mergeCell ref="DV78:DX78"/>
    <mergeCell ref="HH79:HJ79"/>
    <mergeCell ref="HB80:HD80"/>
    <mergeCell ref="HE80:HG80"/>
    <mergeCell ref="HH80:HJ80"/>
    <mergeCell ref="CI80:CK80"/>
    <mergeCell ref="CL80:CN80"/>
    <mergeCell ref="CO80:CQ80"/>
    <mergeCell ref="BH80:BJ80"/>
    <mergeCell ref="BK80:BM80"/>
    <mergeCell ref="BN80:BP80"/>
    <mergeCell ref="BQ80:BS80"/>
    <mergeCell ref="BT80:BV80"/>
    <mergeCell ref="BW80:BY80"/>
    <mergeCell ref="BE80:BG80"/>
    <mergeCell ref="BZ80:CB80"/>
    <mergeCell ref="CC80:CE80"/>
    <mergeCell ref="B77:U78"/>
    <mergeCell ref="AB77:AF78"/>
    <mergeCell ref="HH77:HJ77"/>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DS77:DU77"/>
    <mergeCell ref="DV77:DX77"/>
    <mergeCell ref="DY77:EA77"/>
    <mergeCell ref="EB77:ED77"/>
    <mergeCell ref="EE77:EG77"/>
    <mergeCell ref="EH77:EJ77"/>
    <mergeCell ref="DJ77:DL77"/>
    <mergeCell ref="DM77:DO77"/>
    <mergeCell ref="DP77:DR77"/>
    <mergeCell ref="HK78:HM78"/>
    <mergeCell ref="BZ77:DI77"/>
    <mergeCell ref="BZ78:DI78"/>
    <mergeCell ref="AG77:AK77"/>
    <mergeCell ref="AL77:AO77"/>
    <mergeCell ref="GY76:HA76"/>
    <mergeCell ref="HB76:HD76"/>
    <mergeCell ref="HE76:HG76"/>
    <mergeCell ref="FX76:FZ76"/>
    <mergeCell ref="GA76:GC76"/>
    <mergeCell ref="GD76:GF76"/>
    <mergeCell ref="GG76:GI76"/>
    <mergeCell ref="GJ76:GL76"/>
    <mergeCell ref="GM76:GO76"/>
    <mergeCell ref="FF76:FH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CU76:CW76"/>
    <mergeCell ref="CX76:CZ76"/>
    <mergeCell ref="DA76:DC76"/>
    <mergeCell ref="BT76:BV76"/>
    <mergeCell ref="BW76:BY76"/>
    <mergeCell ref="BZ76:CB76"/>
    <mergeCell ref="CC76:CE76"/>
    <mergeCell ref="CF76:CH76"/>
    <mergeCell ref="CI76:CK76"/>
    <mergeCell ref="BB76:BD76"/>
    <mergeCell ref="BE76:BG76"/>
    <mergeCell ref="BH76:BJ76"/>
    <mergeCell ref="BK76:BM76"/>
    <mergeCell ref="BN76:BP76"/>
    <mergeCell ref="BQ76:BS76"/>
    <mergeCell ref="HE77:HG77"/>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GP76:GR76"/>
    <mergeCell ref="GS76:GU76"/>
    <mergeCell ref="GV76:GX76"/>
    <mergeCell ref="CR75:CT75"/>
    <mergeCell ref="CU75:CW75"/>
    <mergeCell ref="BN75:BP75"/>
    <mergeCell ref="BQ75:BS75"/>
    <mergeCell ref="BT75:BV75"/>
    <mergeCell ref="BW75:BY75"/>
    <mergeCell ref="BZ75:CB75"/>
    <mergeCell ref="CC75:CE75"/>
    <mergeCell ref="AV75:AX75"/>
    <mergeCell ref="AY75:BA75"/>
    <mergeCell ref="BB75:BD75"/>
    <mergeCell ref="BE75:BG75"/>
    <mergeCell ref="BH75:BJ75"/>
    <mergeCell ref="BK75:BM75"/>
    <mergeCell ref="HH76:HJ76"/>
    <mergeCell ref="HK76:HM76"/>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6:CN76"/>
    <mergeCell ref="CO76:CQ76"/>
    <mergeCell ref="CR76:CT76"/>
    <mergeCell ref="CR74:CT74"/>
    <mergeCell ref="CU74:CW74"/>
    <mergeCell ref="CX74:CZ74"/>
    <mergeCell ref="BQ74:BS74"/>
    <mergeCell ref="BT74:BV74"/>
    <mergeCell ref="BW74:BY74"/>
    <mergeCell ref="BZ74:CB74"/>
    <mergeCell ref="CF74:CH74"/>
    <mergeCell ref="AY74:BA74"/>
    <mergeCell ref="BB74:BD74"/>
    <mergeCell ref="BE74:BG74"/>
    <mergeCell ref="BH74:BJ74"/>
    <mergeCell ref="BK74:BM74"/>
    <mergeCell ref="BN74:BP74"/>
    <mergeCell ref="HB75:HD75"/>
    <mergeCell ref="HE75:HG75"/>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CI75:CK75"/>
    <mergeCell ref="CL75:CN75"/>
    <mergeCell ref="CO75:CQ75"/>
    <mergeCell ref="HE74:HG74"/>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DJ72:DL72"/>
    <mergeCell ref="DM72:DO72"/>
    <mergeCell ref="DP72:DR72"/>
    <mergeCell ref="DS72:DU72"/>
    <mergeCell ref="DV72:DX72"/>
    <mergeCell ref="DY72:EA72"/>
    <mergeCell ref="HH71:HJ71"/>
    <mergeCell ref="B69:U70"/>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J71:DL71"/>
    <mergeCell ref="DM71:DO71"/>
    <mergeCell ref="DP71:DR71"/>
    <mergeCell ref="DS71:DU71"/>
    <mergeCell ref="BT71:BV71"/>
    <mergeCell ref="BE71:BG71"/>
    <mergeCell ref="BH71:BJ71"/>
    <mergeCell ref="BK71:BM71"/>
    <mergeCell ref="BN71:BP71"/>
    <mergeCell ref="BQ71:BS71"/>
    <mergeCell ref="BZ71:CB71"/>
    <mergeCell ref="CC71:CE71"/>
    <mergeCell ref="CF71:CH71"/>
    <mergeCell ref="CI71:CK71"/>
    <mergeCell ref="CL71:CN71"/>
    <mergeCell ref="CO71:CQ71"/>
    <mergeCell ref="DA71:DC71"/>
    <mergeCell ref="DD71:DF71"/>
    <mergeCell ref="DG71:DI71"/>
    <mergeCell ref="CR71:CT71"/>
    <mergeCell ref="CU71:CW71"/>
    <mergeCell ref="CX71:CZ71"/>
    <mergeCell ref="HK70:HM70"/>
    <mergeCell ref="GS70:GU70"/>
    <mergeCell ref="GV70:GX70"/>
    <mergeCell ref="GY70:HA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GM69:GO69"/>
    <mergeCell ref="GP69:GR69"/>
    <mergeCell ref="GS69:GU69"/>
    <mergeCell ref="GV69:GX69"/>
    <mergeCell ref="GY69:HA69"/>
    <mergeCell ref="HB69:HD69"/>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HH68:HJ68"/>
    <mergeCell ref="HK68:HM68"/>
    <mergeCell ref="HE66:HG66"/>
    <mergeCell ref="HH66:HJ66"/>
    <mergeCell ref="HK66:HM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P68:DR68"/>
    <mergeCell ref="DS68:DU68"/>
    <mergeCell ref="CL68:CN68"/>
    <mergeCell ref="CO68:CQ68"/>
    <mergeCell ref="CR68:CT68"/>
    <mergeCell ref="HE69:HG69"/>
    <mergeCell ref="AB67:AF68"/>
    <mergeCell ref="AG67:AK67"/>
    <mergeCell ref="AL67:AO67"/>
    <mergeCell ref="AP67:AR67"/>
    <mergeCell ref="AS67:AU67"/>
    <mergeCell ref="DG67:DI67"/>
    <mergeCell ref="HH69:HJ69"/>
    <mergeCell ref="HK69:HM69"/>
    <mergeCell ref="AG70:AK70"/>
    <mergeCell ref="AL70:AO70"/>
    <mergeCell ref="AP70:AR70"/>
    <mergeCell ref="AS70:AU70"/>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EK67:EM67"/>
    <mergeCell ref="EN67:EP67"/>
    <mergeCell ref="EQ67:ES67"/>
    <mergeCell ref="ET67:EV67"/>
    <mergeCell ref="EW67:EY67"/>
    <mergeCell ref="DP67:DR67"/>
    <mergeCell ref="DS67:DU67"/>
    <mergeCell ref="DV67:DX67"/>
    <mergeCell ref="DY67:EA67"/>
    <mergeCell ref="EB67:ED67"/>
    <mergeCell ref="EE67:EG67"/>
    <mergeCell ref="DJ67:DL67"/>
    <mergeCell ref="DM67:DO67"/>
    <mergeCell ref="CU68:CW68"/>
    <mergeCell ref="CX68:CZ68"/>
    <mergeCell ref="DA68:DC68"/>
    <mergeCell ref="BT68:BV68"/>
    <mergeCell ref="BW68:BY68"/>
    <mergeCell ref="CI68:CK68"/>
    <mergeCell ref="BB68:BD68"/>
    <mergeCell ref="BE68:BG68"/>
    <mergeCell ref="BH68:BJ68"/>
    <mergeCell ref="BK68:BM68"/>
    <mergeCell ref="BN68:BP68"/>
    <mergeCell ref="BQ68:BS68"/>
    <mergeCell ref="HB67:HD67"/>
    <mergeCell ref="CF67:CH67"/>
    <mergeCell ref="CI67:CK67"/>
    <mergeCell ref="CL67:CN67"/>
    <mergeCell ref="CO67:CQ67"/>
    <mergeCell ref="CR67:CT67"/>
    <mergeCell ref="CU67:CW67"/>
    <mergeCell ref="CX67:CZ67"/>
    <mergeCell ref="DA67:DC67"/>
    <mergeCell ref="DD67:DF67"/>
    <mergeCell ref="HE67:HG67"/>
    <mergeCell ref="BN67:BP67"/>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HH65:HJ65"/>
    <mergeCell ref="HK65:HM65"/>
    <mergeCell ref="AG66:AK66"/>
    <mergeCell ref="AL66:AO66"/>
    <mergeCell ref="AP66:AR66"/>
    <mergeCell ref="AS66:AU66"/>
    <mergeCell ref="AV66:AX66"/>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GV64:GX64"/>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CR72:CT72"/>
    <mergeCell ref="CU72:CW72"/>
    <mergeCell ref="CX72:CZ72"/>
    <mergeCell ref="BZ72:CB72"/>
    <mergeCell ref="CC72:CE72"/>
    <mergeCell ref="CF72:CH72"/>
    <mergeCell ref="CI72:CK72"/>
    <mergeCell ref="CL72:CN72"/>
    <mergeCell ref="CO72:CQ72"/>
    <mergeCell ref="BH72:BJ72"/>
    <mergeCell ref="BK72:BM72"/>
    <mergeCell ref="BN72:BP72"/>
    <mergeCell ref="BH114:BJ114"/>
    <mergeCell ref="CC74:CE7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DJ73:DL73"/>
    <mergeCell ref="CC73:CE73"/>
    <mergeCell ref="CF73:CH73"/>
    <mergeCell ref="CI73:CK73"/>
    <mergeCell ref="CL73:CN73"/>
    <mergeCell ref="CO73:CQ73"/>
    <mergeCell ref="CR73:CT73"/>
    <mergeCell ref="BK73:BM73"/>
    <mergeCell ref="BN73:BP73"/>
    <mergeCell ref="BQ73:BS73"/>
    <mergeCell ref="BT73:BV73"/>
    <mergeCell ref="BZ73:CB73"/>
    <mergeCell ref="BH73:BJ73"/>
    <mergeCell ref="CL74:CN74"/>
    <mergeCell ref="CO74:CQ74"/>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K107:BM107"/>
    <mergeCell ref="BQ112:BS112"/>
    <mergeCell ref="CI61:CK61"/>
    <mergeCell ref="V113:AA114"/>
    <mergeCell ref="CF114:CH114"/>
    <mergeCell ref="BE67:BG67"/>
    <mergeCell ref="BH67:BJ67"/>
    <mergeCell ref="BK67:BM67"/>
    <mergeCell ref="AV70:AX70"/>
    <mergeCell ref="AY70:BA70"/>
    <mergeCell ref="BB70:BD70"/>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AB71:AF72"/>
    <mergeCell ref="AG71:AK71"/>
    <mergeCell ref="AL71:AO71"/>
    <mergeCell ref="AP71:AR71"/>
    <mergeCell ref="AS71:AU71"/>
    <mergeCell ref="CO70:CQ70"/>
    <mergeCell ref="CR70:CT70"/>
    <mergeCell ref="CU70:CW70"/>
    <mergeCell ref="CX70:CZ70"/>
    <mergeCell ref="BW70:BY70"/>
    <mergeCell ref="BZ70:CB70"/>
    <mergeCell ref="V115:AA116"/>
    <mergeCell ref="V117:AA118"/>
    <mergeCell ref="V119:AA120"/>
    <mergeCell ref="V121:AA122"/>
    <mergeCell ref="DA70:DC70"/>
    <mergeCell ref="DD70:DF70"/>
    <mergeCell ref="DA72:DC72"/>
    <mergeCell ref="DD72:DF72"/>
    <mergeCell ref="DG72:DI72"/>
    <mergeCell ref="BQ72:BS72"/>
    <mergeCell ref="BT72:BV72"/>
    <mergeCell ref="BW72:BY72"/>
    <mergeCell ref="AB81:AF82"/>
    <mergeCell ref="AG81:AK81"/>
    <mergeCell ref="AL81:AO81"/>
    <mergeCell ref="AP81:AR81"/>
    <mergeCell ref="CL93:CN93"/>
    <mergeCell ref="CO93:CQ93"/>
    <mergeCell ref="CR93:CT93"/>
    <mergeCell ref="CU93:CW93"/>
    <mergeCell ref="CX93:CZ93"/>
    <mergeCell ref="BQ93:BS93"/>
    <mergeCell ref="BT93:BV93"/>
    <mergeCell ref="BW93:BY93"/>
    <mergeCell ref="BZ93:CB93"/>
    <mergeCell ref="CC93:CE93"/>
    <mergeCell ref="CF93:CH93"/>
    <mergeCell ref="AP65:AR65"/>
    <mergeCell ref="BZ114:CB114"/>
    <mergeCell ref="BH64:BJ64"/>
    <mergeCell ref="BK64:BM64"/>
    <mergeCell ref="BN64:BP64"/>
    <mergeCell ref="B71:U72"/>
    <mergeCell ref="AV71:AX71"/>
    <mergeCell ref="AY71:BA71"/>
    <mergeCell ref="BW71:BY71"/>
    <mergeCell ref="BB71:BD71"/>
    <mergeCell ref="BB67:BD67"/>
    <mergeCell ref="BB94:BD94"/>
    <mergeCell ref="BE108:BG108"/>
    <mergeCell ref="BH108:BJ108"/>
    <mergeCell ref="BK108:BM108"/>
    <mergeCell ref="BN108:BP108"/>
    <mergeCell ref="BQ108:BS108"/>
    <mergeCell ref="BT112:BV112"/>
    <mergeCell ref="BW112:BY112"/>
    <mergeCell ref="BB80:BD80"/>
    <mergeCell ref="BZ92:DI92"/>
    <mergeCell ref="V87:AA88"/>
    <mergeCell ref="V85:AA86"/>
    <mergeCell ref="V89:AA90"/>
    <mergeCell ref="V91:AA92"/>
    <mergeCell ref="V93:AA94"/>
    <mergeCell ref="BW114:BY114"/>
    <mergeCell ref="CC70:CE70"/>
    <mergeCell ref="CF70:CH70"/>
    <mergeCell ref="CI70:CK70"/>
    <mergeCell ref="CL70:CN70"/>
    <mergeCell ref="BE70:BG70"/>
    <mergeCell ref="BH70:BJ70"/>
    <mergeCell ref="BK70:BM70"/>
    <mergeCell ref="BN70:BP70"/>
    <mergeCell ref="BQ70:BS70"/>
    <mergeCell ref="BT70:BV7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CO65:CQ65"/>
    <mergeCell ref="BK114:BM114"/>
    <mergeCell ref="CR65:CT65"/>
    <mergeCell ref="BK65:BM65"/>
    <mergeCell ref="BN65:BP65"/>
    <mergeCell ref="BQ67:BS67"/>
    <mergeCell ref="BT67:BV67"/>
    <mergeCell ref="BW67:BY67"/>
    <mergeCell ref="AV67:AX67"/>
    <mergeCell ref="AY67:BA67"/>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BQ61:BS61"/>
    <mergeCell ref="BT61:BV61"/>
    <mergeCell ref="BW61:BY61"/>
    <mergeCell ref="AY61:BA61"/>
    <mergeCell ref="BB61:BD61"/>
    <mergeCell ref="BE61:BG61"/>
    <mergeCell ref="BH61:BJ61"/>
    <mergeCell ref="BK61:BM61"/>
    <mergeCell ref="BN61:BP61"/>
    <mergeCell ref="AB65:AF66"/>
    <mergeCell ref="AG65:AK65"/>
    <mergeCell ref="AL65:AO65"/>
    <mergeCell ref="BE66:BG66"/>
    <mergeCell ref="AB73:AF74"/>
    <mergeCell ref="AG73:AK73"/>
    <mergeCell ref="AL73:AO73"/>
    <mergeCell ref="AP73:AR73"/>
    <mergeCell ref="AS73:AU73"/>
    <mergeCell ref="AV73:AX73"/>
    <mergeCell ref="AY73:BA73"/>
    <mergeCell ref="BB73:BD73"/>
    <mergeCell ref="BE73:BG73"/>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GA45:GC45"/>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CL61:CN61"/>
    <mergeCell ref="CO61:CQ61"/>
    <mergeCell ref="CR61:CT61"/>
    <mergeCell ref="CU61:CW61"/>
    <mergeCell ref="CX61:CZ61"/>
    <mergeCell ref="BZ61:CB61"/>
    <mergeCell ref="CC61:CE61"/>
    <mergeCell ref="CF61:CH61"/>
    <mergeCell ref="CR64:CT64"/>
    <mergeCell ref="CU64:CW64"/>
    <mergeCell ref="CX64:CZ64"/>
    <mergeCell ref="DA64:DC64"/>
    <mergeCell ref="DD64:DF64"/>
    <mergeCell ref="DG64:DI64"/>
    <mergeCell ref="BZ64:CB64"/>
    <mergeCell ref="CC64:CE64"/>
    <mergeCell ref="CF64:CH64"/>
    <mergeCell ref="CI64:CK64"/>
    <mergeCell ref="CL64:CN64"/>
    <mergeCell ref="CO64:CQ64"/>
    <mergeCell ref="BQ64:BS64"/>
    <mergeCell ref="BT64:BV64"/>
    <mergeCell ref="BW64:BY64"/>
    <mergeCell ref="DA66:DC66"/>
    <mergeCell ref="DD66:DF66"/>
    <mergeCell ref="DG66:DI66"/>
    <mergeCell ref="DJ66:DL66"/>
    <mergeCell ref="DM66:DO66"/>
    <mergeCell ref="DP66:DR66"/>
    <mergeCell ref="CI65:CK65"/>
    <mergeCell ref="CL65:CN65"/>
    <mergeCell ref="HE46:HG46"/>
    <mergeCell ref="HH46:HJ46"/>
    <mergeCell ref="HK46:HM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HK43:HM43"/>
    <mergeCell ref="AG44:AK44"/>
    <mergeCell ref="AL44:AO44"/>
    <mergeCell ref="GS45:GU45"/>
    <mergeCell ref="GV45:GX45"/>
    <mergeCell ref="FO45:FQ45"/>
    <mergeCell ref="FR45:FT45"/>
    <mergeCell ref="FU45:FW45"/>
    <mergeCell ref="FX45:FZ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DA46:DC46"/>
    <mergeCell ref="DD46:DF46"/>
    <mergeCell ref="DG46:DI46"/>
    <mergeCell ref="DJ46:DL46"/>
    <mergeCell ref="DM46:DO46"/>
    <mergeCell ref="DP46:DR46"/>
    <mergeCell ref="CI46:CK46"/>
    <mergeCell ref="CL46:CN46"/>
    <mergeCell ref="CO46:CQ46"/>
    <mergeCell ref="B41:U42"/>
    <mergeCell ref="V41:AA42"/>
    <mergeCell ref="AP44:AR44"/>
    <mergeCell ref="AS44:AU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J43:DL43"/>
    <mergeCell ref="DM43:DO43"/>
    <mergeCell ref="DP43:DR43"/>
    <mergeCell ref="DS43:DU43"/>
    <mergeCell ref="AV43:BY43"/>
    <mergeCell ref="BZ43:DI43"/>
    <mergeCell ref="BZ44:DI44"/>
    <mergeCell ref="CC41:CE41"/>
    <mergeCell ref="CF41:CH41"/>
    <mergeCell ref="AY41:BA41"/>
    <mergeCell ref="BW41:BY41"/>
    <mergeCell ref="BZ41:CB41"/>
    <mergeCell ref="B43:U44"/>
    <mergeCell ref="V43:AA44"/>
    <mergeCell ref="AB43:AF44"/>
    <mergeCell ref="AG43:AK43"/>
    <mergeCell ref="AL43:AO43"/>
    <mergeCell ref="AP43:AR43"/>
    <mergeCell ref="AS43:AU43"/>
    <mergeCell ref="GS42:GU42"/>
    <mergeCell ref="GV42:GX42"/>
    <mergeCell ref="GY42:HA42"/>
    <mergeCell ref="HB42:HD42"/>
    <mergeCell ref="HE42:HG42"/>
    <mergeCell ref="BW42:BY42"/>
    <mergeCell ref="BZ42:CB42"/>
    <mergeCell ref="CC42:CE42"/>
    <mergeCell ref="CF42:CH42"/>
    <mergeCell ref="CI42:CK42"/>
    <mergeCell ref="CL42:CN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E42:BG42"/>
    <mergeCell ref="BH42:BJ42"/>
    <mergeCell ref="BK42:BM42"/>
    <mergeCell ref="BN42:BP42"/>
    <mergeCell ref="BQ42:BS42"/>
    <mergeCell ref="BT42:BV42"/>
    <mergeCell ref="HH43:HJ43"/>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BB41:BD41"/>
    <mergeCell ref="BE41:BG41"/>
    <mergeCell ref="BH41:BJ41"/>
    <mergeCell ref="BK41:BM41"/>
    <mergeCell ref="BN41:BP41"/>
    <mergeCell ref="HK42:HM42"/>
    <mergeCell ref="CL41:CN41"/>
    <mergeCell ref="CO41:CQ41"/>
    <mergeCell ref="CR41:CT41"/>
    <mergeCell ref="CU41:CW41"/>
    <mergeCell ref="CX41:CZ41"/>
    <mergeCell ref="BQ41:BS41"/>
    <mergeCell ref="BT41:BV41"/>
    <mergeCell ref="AV39:AX39"/>
    <mergeCell ref="AY39:BA39"/>
    <mergeCell ref="BB39:BD39"/>
    <mergeCell ref="BE39:BG39"/>
    <mergeCell ref="BH39:BJ39"/>
    <mergeCell ref="BK39:BM39"/>
    <mergeCell ref="HH40:HJ40"/>
    <mergeCell ref="HK40:HM40"/>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AY38:BA38"/>
    <mergeCell ref="BB38:BD38"/>
    <mergeCell ref="BE38:BG38"/>
    <mergeCell ref="BH38:BJ38"/>
    <mergeCell ref="BK38:BM38"/>
    <mergeCell ref="BN38:BP38"/>
    <mergeCell ref="HB39:HD39"/>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CO39:CQ39"/>
    <mergeCell ref="CR39:CT39"/>
    <mergeCell ref="CU39:CW39"/>
    <mergeCell ref="BN39:BP39"/>
    <mergeCell ref="BQ39:BS39"/>
    <mergeCell ref="BT39:BV39"/>
    <mergeCell ref="BW39:BY39"/>
    <mergeCell ref="BZ39:CB39"/>
    <mergeCell ref="CC39:CE39"/>
    <mergeCell ref="AS37:AU37"/>
    <mergeCell ref="AV37:AX37"/>
    <mergeCell ref="BB37:BD37"/>
    <mergeCell ref="BE37:BG37"/>
    <mergeCell ref="BH37:BJ37"/>
    <mergeCell ref="HE38:HG38"/>
    <mergeCell ref="HH38:HJ38"/>
    <mergeCell ref="HK38:HM38"/>
    <mergeCell ref="GY37:HA37"/>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CO38:CQ38"/>
    <mergeCell ref="CR38:CT38"/>
    <mergeCell ref="CU38:CW38"/>
    <mergeCell ref="BW38:BY38"/>
    <mergeCell ref="BZ38:CB38"/>
    <mergeCell ref="CC38:CE38"/>
    <mergeCell ref="CF38:CH38"/>
    <mergeCell ref="GA36:GC36"/>
    <mergeCell ref="ET36:EV36"/>
    <mergeCell ref="HH35:HJ35"/>
    <mergeCell ref="BH35:BJ35"/>
    <mergeCell ref="BK35:BM35"/>
    <mergeCell ref="BN35:BP35"/>
    <mergeCell ref="BQ35:BS35"/>
    <mergeCell ref="CC35:CE35"/>
    <mergeCell ref="CF35:CH35"/>
    <mergeCell ref="CI35:CK35"/>
    <mergeCell ref="HK37:HM37"/>
    <mergeCell ref="AG38:AK38"/>
    <mergeCell ref="AL38:AO38"/>
    <mergeCell ref="AP38:AR38"/>
    <mergeCell ref="AS38:AU38"/>
    <mergeCell ref="AV38:AX38"/>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E37:EG37"/>
    <mergeCell ref="EH37:EJ37"/>
    <mergeCell ref="EK37:EM37"/>
    <mergeCell ref="EN37:EP37"/>
    <mergeCell ref="EQ37:ES37"/>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CC37:CE37"/>
    <mergeCell ref="CF37:CH37"/>
    <mergeCell ref="CI37:CK37"/>
    <mergeCell ref="CL37:CN37"/>
    <mergeCell ref="CO37:CQ37"/>
    <mergeCell ref="FL36:FN36"/>
    <mergeCell ref="FO36:FQ36"/>
    <mergeCell ref="FR36:FT36"/>
    <mergeCell ref="FU36:FW36"/>
    <mergeCell ref="FX36:FZ36"/>
    <mergeCell ref="GM36:GO36"/>
    <mergeCell ref="BB35:BD35"/>
    <mergeCell ref="BE35:BG35"/>
    <mergeCell ref="AV35:AX35"/>
    <mergeCell ref="BW35:BY35"/>
    <mergeCell ref="BZ35:CB35"/>
    <mergeCell ref="AG35:AK35"/>
    <mergeCell ref="GY36:HA36"/>
    <mergeCell ref="HB36:HD36"/>
    <mergeCell ref="HE36:HG36"/>
    <mergeCell ref="CR37:CT37"/>
    <mergeCell ref="BK37:BM37"/>
    <mergeCell ref="BN37:BP37"/>
    <mergeCell ref="BQ37:BS37"/>
    <mergeCell ref="BT37:BV37"/>
    <mergeCell ref="BW37:BY37"/>
    <mergeCell ref="BZ37:CB37"/>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CR36:CT36"/>
    <mergeCell ref="CU36:CW36"/>
    <mergeCell ref="CX36:CZ36"/>
    <mergeCell ref="DA36:DC36"/>
    <mergeCell ref="DD36:DF36"/>
    <mergeCell ref="DG36:DI36"/>
    <mergeCell ref="BZ36:CB36"/>
    <mergeCell ref="CC36:CE36"/>
    <mergeCell ref="CF36:CH36"/>
    <mergeCell ref="CI36:CK36"/>
    <mergeCell ref="CL36:CN36"/>
    <mergeCell ref="CO36:CQ36"/>
    <mergeCell ref="AG37:AK37"/>
    <mergeCell ref="AL37:AO37"/>
    <mergeCell ref="AP37:AR37"/>
    <mergeCell ref="GV36:GX36"/>
    <mergeCell ref="GP36:GR36"/>
    <mergeCell ref="GS36:GU36"/>
    <mergeCell ref="BH36:BJ36"/>
    <mergeCell ref="BK36:BM36"/>
    <mergeCell ref="BN36:BP36"/>
    <mergeCell ref="BQ36:BS36"/>
    <mergeCell ref="BT36:BV36"/>
    <mergeCell ref="BW36:BY36"/>
    <mergeCell ref="AY37:BA37"/>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HH36:HJ36"/>
    <mergeCell ref="HK36:HM36"/>
    <mergeCell ref="GD36:GF36"/>
    <mergeCell ref="GG36:GI36"/>
    <mergeCell ref="AY35:BA35"/>
    <mergeCell ref="GJ36:GL36"/>
    <mergeCell ref="BV17:BW17"/>
    <mergeCell ref="B8:BX8"/>
    <mergeCell ref="B9:BX9"/>
    <mergeCell ref="B10:BX10"/>
    <mergeCell ref="B11:BX11"/>
    <mergeCell ref="B12:BX12"/>
    <mergeCell ref="B13:BX13"/>
    <mergeCell ref="CC67:CE67"/>
    <mergeCell ref="AL35:AO35"/>
    <mergeCell ref="AP35:AR35"/>
    <mergeCell ref="AS35:AU35"/>
    <mergeCell ref="GS34:GU34"/>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DG34:DI34"/>
    <mergeCell ref="DJ34:DL34"/>
    <mergeCell ref="DM34:DO34"/>
    <mergeCell ref="DP34:DR34"/>
    <mergeCell ref="DS34:DU34"/>
    <mergeCell ref="HB37:HD37"/>
    <mergeCell ref="HE37:HG37"/>
    <mergeCell ref="HH37:HJ37"/>
    <mergeCell ref="HE39:HG39"/>
    <mergeCell ref="HH39:HJ39"/>
    <mergeCell ref="AB37:AF38"/>
    <mergeCell ref="HK35:HM35"/>
    <mergeCell ref="AG36:AK36"/>
    <mergeCell ref="AL36:AO36"/>
    <mergeCell ref="AP36:AR36"/>
    <mergeCell ref="AS36:AU36"/>
    <mergeCell ref="AV36:AX36"/>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CO34:CQ34"/>
    <mergeCell ref="CR34:CT34"/>
    <mergeCell ref="CU34:CW34"/>
    <mergeCell ref="CX34:CZ34"/>
    <mergeCell ref="DA34:DC34"/>
    <mergeCell ref="DD34:DF34"/>
    <mergeCell ref="DV34:DX34"/>
    <mergeCell ref="B14:BX14"/>
    <mergeCell ref="B15:BX15"/>
    <mergeCell ref="B16:BX16"/>
    <mergeCell ref="C17:S17"/>
    <mergeCell ref="BT17:BU17"/>
    <mergeCell ref="BW34:BY34"/>
    <mergeCell ref="BZ34:CB34"/>
    <mergeCell ref="CC34:CE34"/>
    <mergeCell ref="CF34:CH34"/>
    <mergeCell ref="CI34:CK34"/>
    <mergeCell ref="CL34:CN34"/>
    <mergeCell ref="BZ148:DI148"/>
    <mergeCell ref="B35:U36"/>
    <mergeCell ref="V35:AA36"/>
    <mergeCell ref="AB35:AF36"/>
    <mergeCell ref="BZ67:CB67"/>
    <mergeCell ref="BZ68:CB68"/>
    <mergeCell ref="CC68:CE68"/>
    <mergeCell ref="CF68:CH68"/>
    <mergeCell ref="BN114:BP114"/>
    <mergeCell ref="BK115:BM115"/>
    <mergeCell ref="BH84:BP84"/>
    <mergeCell ref="BQ84:BY84"/>
    <mergeCell ref="AP85:AX85"/>
    <mergeCell ref="AY85:BG85"/>
    <mergeCell ref="BH85:BP85"/>
    <mergeCell ref="BQ85:BY85"/>
    <mergeCell ref="AP86:AX86"/>
    <mergeCell ref="AY86:BG86"/>
    <mergeCell ref="BH86:BP86"/>
    <mergeCell ref="BQ86:BY86"/>
    <mergeCell ref="AP87:AX87"/>
    <mergeCell ref="AY87:BG87"/>
    <mergeCell ref="BH87:BP87"/>
    <mergeCell ref="BQ87:BY87"/>
    <mergeCell ref="AP88:AX88"/>
    <mergeCell ref="AY88:BG88"/>
    <mergeCell ref="BH88:BP88"/>
    <mergeCell ref="BQ88:BY88"/>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BW109:BY109"/>
    <mergeCell ref="AS109:AU109"/>
    <mergeCell ref="AV109:AX109"/>
    <mergeCell ref="AY109:BA109"/>
    <mergeCell ref="BB109:BD109"/>
    <mergeCell ref="BE109:BG109"/>
    <mergeCell ref="BH109:BJ109"/>
    <mergeCell ref="AV94:AX94"/>
    <mergeCell ref="AY94:BA94"/>
    <mergeCell ref="AY36:BA36"/>
    <mergeCell ref="BB36:BD36"/>
    <mergeCell ref="BE36:BG36"/>
    <mergeCell ref="CL35:CN35"/>
    <mergeCell ref="CO35:CQ35"/>
    <mergeCell ref="CR35:CT35"/>
    <mergeCell ref="CU35:CW35"/>
    <mergeCell ref="CX35:CZ35"/>
    <mergeCell ref="DA35:DC35"/>
    <mergeCell ref="BT35:BV35"/>
    <mergeCell ref="CX38:CZ38"/>
    <mergeCell ref="BQ38:BS38"/>
    <mergeCell ref="BT38:BV38"/>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topLeftCell="T190" zoomScaleNormal="100" workbookViewId="0">
      <selection activeCell="BS178" sqref="BS178"/>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03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03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03 (PROG)'!O25:BW25</f>
        <v>TRANSFORMACIÓN CULTURAL</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03 (PROG)'!O26:Q26</f>
        <v>LE 03</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03 (PROG)'!O27:Q27</f>
        <v>0.2</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29" t="s">
        <v>36</v>
      </c>
      <c r="D28" s="129"/>
      <c r="E28" s="129"/>
      <c r="F28" s="129"/>
      <c r="G28" s="129"/>
      <c r="H28" s="129"/>
      <c r="I28" s="129"/>
      <c r="J28" s="129"/>
      <c r="K28" s="129"/>
      <c r="L28" s="129"/>
      <c r="M28" s="129"/>
      <c r="N28" s="129"/>
      <c r="O28" s="65"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03 (PROG)'!O29:R29</f>
        <v>LE 03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03 (PROG)'!O30:Q30</f>
        <v>0.15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03 (PROG)'!O31:BW31</f>
        <v>Asesor Externo de Calidad.</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54.75" customHeight="1" x14ac:dyDescent="0.2">
      <c r="A34" s="37"/>
      <c r="B34" s="286"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287"/>
      <c r="D34" s="287"/>
      <c r="E34" s="287"/>
      <c r="F34" s="287"/>
      <c r="G34" s="287"/>
      <c r="H34" s="287"/>
      <c r="I34" s="287"/>
      <c r="J34" s="287"/>
      <c r="K34" s="287"/>
      <c r="L34" s="287"/>
      <c r="M34" s="287"/>
      <c r="N34" s="287"/>
      <c r="O34" s="287"/>
      <c r="P34" s="287"/>
      <c r="Q34" s="287"/>
      <c r="R34" s="287"/>
      <c r="S34" s="287"/>
      <c r="T34" s="287"/>
      <c r="U34" s="288"/>
      <c r="V34" s="289" t="str">
        <f>'LE 03 (PROG)'!V35</f>
        <v>LE 03 OB 01 AC 01</v>
      </c>
      <c r="W34" s="290"/>
      <c r="X34" s="290"/>
      <c r="Y34" s="290"/>
      <c r="Z34" s="290"/>
      <c r="AA34" s="291"/>
      <c r="AB34" s="292">
        <f>'LE 03 (PROG)'!AB35</f>
        <v>0.34633999999999998</v>
      </c>
      <c r="AC34" s="293"/>
      <c r="AD34" s="293"/>
      <c r="AE34" s="293"/>
      <c r="AF34" s="293"/>
      <c r="AG34" s="294"/>
      <c r="AH34" s="295">
        <f>'LE 03 (PROG)'!AL35</f>
        <v>3</v>
      </c>
      <c r="AI34" s="296"/>
      <c r="AJ34" s="296"/>
      <c r="AK34" s="296"/>
      <c r="AL34" s="296"/>
      <c r="AM34" s="297"/>
      <c r="AN34" s="298">
        <f>'LE 03 (PROG)'!AL36</f>
        <v>1.33</v>
      </c>
      <c r="AO34" s="299"/>
      <c r="AP34" s="299"/>
      <c r="AQ34" s="299"/>
      <c r="AR34" s="299"/>
      <c r="AS34" s="300"/>
      <c r="AT34" s="301">
        <f t="shared" ref="AT34:AT39" si="0">IF(AH34=0,"",(AN34*1)/AH34)</f>
        <v>0.44333333333333336</v>
      </c>
      <c r="AU34" s="302"/>
      <c r="AV34" s="302"/>
      <c r="AW34" s="302"/>
      <c r="AX34" s="302"/>
      <c r="AY34" s="303"/>
      <c r="AZ34" s="304">
        <f t="shared" ref="AZ34:AZ39" si="1">AB34*100</f>
        <v>34.634</v>
      </c>
      <c r="BA34" s="305"/>
      <c r="BB34" s="305"/>
      <c r="BC34" s="305"/>
      <c r="BD34" s="305"/>
      <c r="BE34" s="305"/>
      <c r="BF34" s="306"/>
      <c r="BG34" s="307">
        <f t="shared" ref="BG34:BG39" si="2">IF(AH34=0,(AZ34),((AT34*AB34)*100))</f>
        <v>15.354406666666668</v>
      </c>
      <c r="BH34" s="308"/>
      <c r="BI34" s="308"/>
      <c r="BJ34" s="308"/>
      <c r="BK34" s="308"/>
      <c r="BL34" s="308"/>
      <c r="BM34" s="309"/>
    </row>
    <row r="35" spans="1:65" ht="54.75" customHeight="1" x14ac:dyDescent="0.2">
      <c r="A35" s="37"/>
      <c r="B35" s="268" t="str">
        <f>'LE 03 (PROG)'!B37</f>
        <v>Realizar el reporte de las novedades de Habilitacion en el Registro Especial de Prestadores de Salud (REPS) de manera oportuna y por los medios indicados, anexando los soportes respectivos.</v>
      </c>
      <c r="C35" s="269"/>
      <c r="D35" s="269"/>
      <c r="E35" s="269"/>
      <c r="F35" s="269"/>
      <c r="G35" s="269"/>
      <c r="H35" s="269"/>
      <c r="I35" s="269"/>
      <c r="J35" s="269"/>
      <c r="K35" s="269"/>
      <c r="L35" s="269"/>
      <c r="M35" s="269"/>
      <c r="N35" s="269"/>
      <c r="O35" s="269"/>
      <c r="P35" s="269"/>
      <c r="Q35" s="269"/>
      <c r="R35" s="269"/>
      <c r="S35" s="269"/>
      <c r="T35" s="269"/>
      <c r="U35" s="270"/>
      <c r="V35" s="271" t="str">
        <f>'LE 03 (PROG)'!V37</f>
        <v>LE 03 OB 01 AC 02</v>
      </c>
      <c r="W35" s="272"/>
      <c r="X35" s="272"/>
      <c r="Y35" s="272"/>
      <c r="Z35" s="272"/>
      <c r="AA35" s="273"/>
      <c r="AB35" s="274">
        <f>'LE 03 (PROG)'!AB37</f>
        <v>3.0810000000000001E-2</v>
      </c>
      <c r="AC35" s="275"/>
      <c r="AD35" s="275"/>
      <c r="AE35" s="275"/>
      <c r="AF35" s="275"/>
      <c r="AG35" s="276"/>
      <c r="AH35" s="277">
        <f>'LE 03 (PROG)'!AL37</f>
        <v>4</v>
      </c>
      <c r="AI35" s="278"/>
      <c r="AJ35" s="278"/>
      <c r="AK35" s="278"/>
      <c r="AL35" s="278"/>
      <c r="AM35" s="279"/>
      <c r="AN35" s="280">
        <f>'LE 03 (PROG)'!AL38</f>
        <v>1</v>
      </c>
      <c r="AO35" s="281"/>
      <c r="AP35" s="281"/>
      <c r="AQ35" s="281"/>
      <c r="AR35" s="281"/>
      <c r="AS35" s="282"/>
      <c r="AT35" s="283">
        <f t="shared" si="0"/>
        <v>0.25</v>
      </c>
      <c r="AU35" s="284"/>
      <c r="AV35" s="284"/>
      <c r="AW35" s="284"/>
      <c r="AX35" s="284"/>
      <c r="AY35" s="285"/>
      <c r="AZ35" s="238">
        <f t="shared" si="1"/>
        <v>3.081</v>
      </c>
      <c r="BA35" s="239"/>
      <c r="BB35" s="239"/>
      <c r="BC35" s="239"/>
      <c r="BD35" s="239"/>
      <c r="BE35" s="239"/>
      <c r="BF35" s="240"/>
      <c r="BG35" s="241">
        <f t="shared" si="2"/>
        <v>0.77024999999999999</v>
      </c>
      <c r="BH35" s="242"/>
      <c r="BI35" s="242"/>
      <c r="BJ35" s="242"/>
      <c r="BK35" s="242"/>
      <c r="BL35" s="242"/>
      <c r="BM35" s="243"/>
    </row>
    <row r="36" spans="1:65" ht="35.25" customHeight="1" x14ac:dyDescent="0.2">
      <c r="A36" s="37"/>
      <c r="B36" s="244" t="str">
        <f>'LE 03 (PROG)'!B39</f>
        <v>Realizar auditorias internas de calidad para verificar el cumplimiento de los Estandares de Habilitacion de la Empresa Social de Estado.</v>
      </c>
      <c r="C36" s="245"/>
      <c r="D36" s="245"/>
      <c r="E36" s="245"/>
      <c r="F36" s="245"/>
      <c r="G36" s="245"/>
      <c r="H36" s="245"/>
      <c r="I36" s="245"/>
      <c r="J36" s="245"/>
      <c r="K36" s="245"/>
      <c r="L36" s="245"/>
      <c r="M36" s="245"/>
      <c r="N36" s="245"/>
      <c r="O36" s="245"/>
      <c r="P36" s="245"/>
      <c r="Q36" s="245"/>
      <c r="R36" s="245"/>
      <c r="S36" s="245"/>
      <c r="T36" s="245"/>
      <c r="U36" s="246"/>
      <c r="V36" s="247" t="str">
        <f>'LE 03 (PROG)'!V39</f>
        <v>LE 03 OB 01 AC 03</v>
      </c>
      <c r="W36" s="248"/>
      <c r="X36" s="248"/>
      <c r="Y36" s="248"/>
      <c r="Z36" s="248"/>
      <c r="AA36" s="249"/>
      <c r="AB36" s="250">
        <f>'LE 03 (PROG)'!AB39</f>
        <v>0.18231</v>
      </c>
      <c r="AC36" s="251"/>
      <c r="AD36" s="251"/>
      <c r="AE36" s="251"/>
      <c r="AF36" s="251"/>
      <c r="AG36" s="252"/>
      <c r="AH36" s="253">
        <f>'LE 03 (PROG)'!AL39</f>
        <v>16</v>
      </c>
      <c r="AI36" s="254"/>
      <c r="AJ36" s="254"/>
      <c r="AK36" s="254"/>
      <c r="AL36" s="254"/>
      <c r="AM36" s="255"/>
      <c r="AN36" s="256">
        <f>'LE 03 (PROG)'!AL40</f>
        <v>15</v>
      </c>
      <c r="AO36" s="257"/>
      <c r="AP36" s="257"/>
      <c r="AQ36" s="257"/>
      <c r="AR36" s="257"/>
      <c r="AS36" s="258"/>
      <c r="AT36" s="259">
        <f t="shared" si="0"/>
        <v>0.9375</v>
      </c>
      <c r="AU36" s="260"/>
      <c r="AV36" s="260"/>
      <c r="AW36" s="260"/>
      <c r="AX36" s="260"/>
      <c r="AY36" s="261"/>
      <c r="AZ36" s="262">
        <f t="shared" si="1"/>
        <v>18.231000000000002</v>
      </c>
      <c r="BA36" s="263"/>
      <c r="BB36" s="263"/>
      <c r="BC36" s="263"/>
      <c r="BD36" s="263"/>
      <c r="BE36" s="263"/>
      <c r="BF36" s="264"/>
      <c r="BG36" s="265">
        <f t="shared" si="2"/>
        <v>17.091562499999998</v>
      </c>
      <c r="BH36" s="266"/>
      <c r="BI36" s="266"/>
      <c r="BJ36" s="266"/>
      <c r="BK36" s="266"/>
      <c r="BL36" s="266"/>
      <c r="BM36" s="267"/>
    </row>
    <row r="37" spans="1:65" ht="35.25" customHeight="1" x14ac:dyDescent="0.2">
      <c r="A37" s="37"/>
      <c r="B37" s="268" t="str">
        <f>'LE 03 (PROG)'!B41</f>
        <v>Formular Planes de Mejoramiento para cerrar las brechas de calidad y/o los hallazgos, derivados de las auditorias realizadas.</v>
      </c>
      <c r="C37" s="269"/>
      <c r="D37" s="269"/>
      <c r="E37" s="269"/>
      <c r="F37" s="269"/>
      <c r="G37" s="269"/>
      <c r="H37" s="269"/>
      <c r="I37" s="269"/>
      <c r="J37" s="269"/>
      <c r="K37" s="269"/>
      <c r="L37" s="269"/>
      <c r="M37" s="269"/>
      <c r="N37" s="269"/>
      <c r="O37" s="269"/>
      <c r="P37" s="269"/>
      <c r="Q37" s="269"/>
      <c r="R37" s="269"/>
      <c r="S37" s="269"/>
      <c r="T37" s="269"/>
      <c r="U37" s="270"/>
      <c r="V37" s="271" t="str">
        <f>'LE 03 (PROG)'!V41</f>
        <v>LE 03 OB 01 AC 04</v>
      </c>
      <c r="W37" s="272"/>
      <c r="X37" s="272"/>
      <c r="Y37" s="272"/>
      <c r="Z37" s="272"/>
      <c r="AA37" s="273"/>
      <c r="AB37" s="274">
        <f>'LE 03 (PROG)'!AB41</f>
        <v>4.5949999999999998E-2</v>
      </c>
      <c r="AC37" s="275"/>
      <c r="AD37" s="275"/>
      <c r="AE37" s="275"/>
      <c r="AF37" s="275"/>
      <c r="AG37" s="276"/>
      <c r="AH37" s="277">
        <f>'LE 03 (PROG)'!AL41</f>
        <v>16</v>
      </c>
      <c r="AI37" s="278"/>
      <c r="AJ37" s="278"/>
      <c r="AK37" s="278"/>
      <c r="AL37" s="278"/>
      <c r="AM37" s="279"/>
      <c r="AN37" s="280">
        <f>'LE 03 (PROG)'!AL42</f>
        <v>21</v>
      </c>
      <c r="AO37" s="281"/>
      <c r="AP37" s="281"/>
      <c r="AQ37" s="281"/>
      <c r="AR37" s="281"/>
      <c r="AS37" s="282"/>
      <c r="AT37" s="283">
        <f t="shared" si="0"/>
        <v>1.3125</v>
      </c>
      <c r="AU37" s="284"/>
      <c r="AV37" s="284"/>
      <c r="AW37" s="284"/>
      <c r="AX37" s="284"/>
      <c r="AY37" s="285"/>
      <c r="AZ37" s="238">
        <f t="shared" si="1"/>
        <v>4.5949999999999998</v>
      </c>
      <c r="BA37" s="239"/>
      <c r="BB37" s="239"/>
      <c r="BC37" s="239"/>
      <c r="BD37" s="239"/>
      <c r="BE37" s="239"/>
      <c r="BF37" s="240"/>
      <c r="BG37" s="241">
        <f t="shared" si="2"/>
        <v>6.0309375000000003</v>
      </c>
      <c r="BH37" s="242"/>
      <c r="BI37" s="242"/>
      <c r="BJ37" s="242"/>
      <c r="BK37" s="242"/>
      <c r="BL37" s="242"/>
      <c r="BM37" s="243"/>
    </row>
    <row r="38" spans="1:65" ht="35.25" customHeight="1" x14ac:dyDescent="0.2">
      <c r="A38" s="37"/>
      <c r="B38" s="244" t="str">
        <f>'LE 03 (PROG)'!B43</f>
        <v>Ejecutar las actividades contenidas en los Planes de Mejoramiento derivados de las auditorias realizadas.</v>
      </c>
      <c r="C38" s="245"/>
      <c r="D38" s="245"/>
      <c r="E38" s="245"/>
      <c r="F38" s="245"/>
      <c r="G38" s="245"/>
      <c r="H38" s="245"/>
      <c r="I38" s="245"/>
      <c r="J38" s="245"/>
      <c r="K38" s="245"/>
      <c r="L38" s="245"/>
      <c r="M38" s="245"/>
      <c r="N38" s="245"/>
      <c r="O38" s="245"/>
      <c r="P38" s="245"/>
      <c r="Q38" s="245"/>
      <c r="R38" s="245"/>
      <c r="S38" s="245"/>
      <c r="T38" s="245"/>
      <c r="U38" s="246"/>
      <c r="V38" s="247" t="str">
        <f>'LE 03 (PROG)'!V43</f>
        <v>LE 03 OB 01 AC 05</v>
      </c>
      <c r="W38" s="248"/>
      <c r="X38" s="248"/>
      <c r="Y38" s="248"/>
      <c r="Z38" s="248"/>
      <c r="AA38" s="249"/>
      <c r="AB38" s="250">
        <f>'LE 03 (PROG)'!AB43</f>
        <v>0.36125000000000002</v>
      </c>
      <c r="AC38" s="251"/>
      <c r="AD38" s="251"/>
      <c r="AE38" s="251"/>
      <c r="AF38" s="251"/>
      <c r="AG38" s="252"/>
      <c r="AH38" s="253">
        <f>'LE 03 (PROG)'!AL43</f>
        <v>2</v>
      </c>
      <c r="AI38" s="254"/>
      <c r="AJ38" s="254"/>
      <c r="AK38" s="254"/>
      <c r="AL38" s="254"/>
      <c r="AM38" s="255"/>
      <c r="AN38" s="256">
        <f>'LE 03 (PROG)'!AL44</f>
        <v>1.6745000000000001</v>
      </c>
      <c r="AO38" s="257"/>
      <c r="AP38" s="257"/>
      <c r="AQ38" s="257"/>
      <c r="AR38" s="257"/>
      <c r="AS38" s="258"/>
      <c r="AT38" s="259">
        <f t="shared" si="0"/>
        <v>0.83725000000000005</v>
      </c>
      <c r="AU38" s="260"/>
      <c r="AV38" s="260"/>
      <c r="AW38" s="260"/>
      <c r="AX38" s="260"/>
      <c r="AY38" s="261"/>
      <c r="AZ38" s="262">
        <f t="shared" si="1"/>
        <v>36.125</v>
      </c>
      <c r="BA38" s="263"/>
      <c r="BB38" s="263"/>
      <c r="BC38" s="263"/>
      <c r="BD38" s="263"/>
      <c r="BE38" s="263"/>
      <c r="BF38" s="264"/>
      <c r="BG38" s="265">
        <f t="shared" si="2"/>
        <v>30.245656250000003</v>
      </c>
      <c r="BH38" s="266"/>
      <c r="BI38" s="266"/>
      <c r="BJ38" s="266"/>
      <c r="BK38" s="266"/>
      <c r="BL38" s="266"/>
      <c r="BM38" s="267"/>
    </row>
    <row r="39" spans="1:65" ht="54.75" customHeight="1" thickBot="1" x14ac:dyDescent="0.25">
      <c r="A39" s="37"/>
      <c r="B39" s="322" t="str">
        <f>'LE 03 (PROG)'!B45</f>
        <v>Hacer seguimiento al cumplimiento de los planes de mejoramiento realizados, derivados de las auditorías internas realizadas en la Empresa Social del Estado.</v>
      </c>
      <c r="C39" s="323"/>
      <c r="D39" s="323"/>
      <c r="E39" s="323"/>
      <c r="F39" s="323"/>
      <c r="G39" s="323"/>
      <c r="H39" s="323"/>
      <c r="I39" s="323"/>
      <c r="J39" s="323"/>
      <c r="K39" s="323"/>
      <c r="L39" s="323"/>
      <c r="M39" s="323"/>
      <c r="N39" s="323"/>
      <c r="O39" s="323"/>
      <c r="P39" s="323"/>
      <c r="Q39" s="323"/>
      <c r="R39" s="323"/>
      <c r="S39" s="323"/>
      <c r="T39" s="323"/>
      <c r="U39" s="324"/>
      <c r="V39" s="325" t="str">
        <f>'LE 03 (PROG)'!V45</f>
        <v>LE 03 OB 01 AC 06</v>
      </c>
      <c r="W39" s="326"/>
      <c r="X39" s="326"/>
      <c r="Y39" s="326"/>
      <c r="Z39" s="326"/>
      <c r="AA39" s="327"/>
      <c r="AB39" s="328">
        <f>'LE 03 (PROG)'!AB45</f>
        <v>3.2439999999999997E-2</v>
      </c>
      <c r="AC39" s="329"/>
      <c r="AD39" s="329"/>
      <c r="AE39" s="329"/>
      <c r="AF39" s="329"/>
      <c r="AG39" s="330"/>
      <c r="AH39" s="331">
        <f>'LE 03 (PROG)'!AL45</f>
        <v>11</v>
      </c>
      <c r="AI39" s="332"/>
      <c r="AJ39" s="332"/>
      <c r="AK39" s="332"/>
      <c r="AL39" s="332"/>
      <c r="AM39" s="333"/>
      <c r="AN39" s="334">
        <f>'LE 03 (PROG)'!AL46</f>
        <v>11</v>
      </c>
      <c r="AO39" s="335"/>
      <c r="AP39" s="335"/>
      <c r="AQ39" s="335"/>
      <c r="AR39" s="335"/>
      <c r="AS39" s="336"/>
      <c r="AT39" s="337">
        <f t="shared" si="0"/>
        <v>1</v>
      </c>
      <c r="AU39" s="338"/>
      <c r="AV39" s="338"/>
      <c r="AW39" s="338"/>
      <c r="AX39" s="338"/>
      <c r="AY39" s="339"/>
      <c r="AZ39" s="316">
        <f t="shared" si="1"/>
        <v>3.2439999999999998</v>
      </c>
      <c r="BA39" s="317"/>
      <c r="BB39" s="317"/>
      <c r="BC39" s="317"/>
      <c r="BD39" s="317"/>
      <c r="BE39" s="317"/>
      <c r="BF39" s="318"/>
      <c r="BG39" s="319">
        <f t="shared" si="2"/>
        <v>3.2439999999999998</v>
      </c>
      <c r="BH39" s="320"/>
      <c r="BI39" s="320"/>
      <c r="BJ39" s="320"/>
      <c r="BK39" s="320"/>
      <c r="BL39" s="320"/>
      <c r="BM39" s="321"/>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340" t="s">
        <v>2</v>
      </c>
      <c r="C41" s="341"/>
      <c r="D41" s="341"/>
      <c r="E41" s="341"/>
      <c r="F41" s="341"/>
      <c r="G41" s="341"/>
      <c r="H41" s="341"/>
      <c r="I41" s="341"/>
      <c r="J41" s="341"/>
      <c r="K41" s="341"/>
      <c r="L41" s="341"/>
      <c r="M41" s="341"/>
      <c r="N41" s="341"/>
      <c r="O41" s="341"/>
      <c r="P41" s="341"/>
      <c r="Q41" s="341"/>
      <c r="R41" s="341"/>
      <c r="S41" s="341"/>
      <c r="T41" s="341"/>
      <c r="U41" s="342"/>
      <c r="V41" s="346" t="s">
        <v>1</v>
      </c>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8"/>
      <c r="AZ41" s="349">
        <f>SUM(AZ34:BF39)</f>
        <v>99.91</v>
      </c>
      <c r="BA41" s="350"/>
      <c r="BB41" s="350"/>
      <c r="BC41" s="350"/>
      <c r="BD41" s="350"/>
      <c r="BE41" s="350"/>
      <c r="BF41" s="350"/>
      <c r="BG41" s="350">
        <f>SUM(BG34:BM39)</f>
        <v>72.736812916666665</v>
      </c>
      <c r="BH41" s="350"/>
      <c r="BI41" s="350"/>
      <c r="BJ41" s="350"/>
      <c r="BK41" s="350"/>
      <c r="BL41" s="350"/>
      <c r="BM41" s="351"/>
    </row>
    <row r="42" spans="1:65" ht="18" customHeight="1" thickBot="1" x14ac:dyDescent="0.25">
      <c r="A42" s="37"/>
      <c r="B42" s="343"/>
      <c r="C42" s="344"/>
      <c r="D42" s="344"/>
      <c r="E42" s="344"/>
      <c r="F42" s="344"/>
      <c r="G42" s="344"/>
      <c r="H42" s="344"/>
      <c r="I42" s="344"/>
      <c r="J42" s="344"/>
      <c r="K42" s="344"/>
      <c r="L42" s="344"/>
      <c r="M42" s="344"/>
      <c r="N42" s="344"/>
      <c r="O42" s="344"/>
      <c r="P42" s="344"/>
      <c r="Q42" s="344"/>
      <c r="R42" s="344"/>
      <c r="S42" s="344"/>
      <c r="T42" s="344"/>
      <c r="U42" s="345"/>
      <c r="V42" s="352" t="s">
        <v>3</v>
      </c>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4">
        <f>IF(BG41=100,1,(BG41*1)/AZ41)</f>
        <v>0.72802335018183029</v>
      </c>
      <c r="BA42" s="355"/>
      <c r="BB42" s="355"/>
      <c r="BC42" s="355"/>
      <c r="BD42" s="355"/>
      <c r="BE42" s="355"/>
      <c r="BF42" s="355"/>
      <c r="BG42" s="355"/>
      <c r="BH42" s="355"/>
      <c r="BI42" s="355"/>
      <c r="BJ42" s="355"/>
      <c r="BK42" s="355"/>
      <c r="BL42" s="355"/>
      <c r="BM42" s="356"/>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68" t="s">
        <v>33</v>
      </c>
      <c r="D45" s="126"/>
      <c r="E45" s="126"/>
      <c r="F45" s="126"/>
      <c r="G45" s="126"/>
      <c r="H45" s="126"/>
      <c r="I45" s="126"/>
      <c r="J45" s="126"/>
      <c r="K45" s="126"/>
      <c r="L45" s="126"/>
      <c r="M45" s="126"/>
      <c r="N45" s="126"/>
      <c r="O45" s="127" t="str">
        <f>'LE 03 (PROG)'!O49:BW49</f>
        <v>TRANSFORMACIÓN CULTURAL.</v>
      </c>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223"/>
    </row>
    <row r="46" spans="1:65" ht="18" customHeight="1" x14ac:dyDescent="0.2">
      <c r="A46" s="37"/>
      <c r="B46" s="7"/>
      <c r="C46" s="68" t="s">
        <v>34</v>
      </c>
      <c r="D46" s="126"/>
      <c r="E46" s="126"/>
      <c r="F46" s="126"/>
      <c r="G46" s="126"/>
      <c r="H46" s="126"/>
      <c r="I46" s="126"/>
      <c r="J46" s="126"/>
      <c r="K46" s="126"/>
      <c r="L46" s="126"/>
      <c r="M46" s="126"/>
      <c r="N46" s="126"/>
      <c r="O46" s="227" t="str">
        <f>'LE 03 (PROG)'!O50:Q50</f>
        <v>LE 03.</v>
      </c>
      <c r="P46" s="227"/>
      <c r="Q46" s="22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68" t="s">
        <v>35</v>
      </c>
      <c r="D47" s="68"/>
      <c r="E47" s="68"/>
      <c r="F47" s="68"/>
      <c r="G47" s="68"/>
      <c r="H47" s="68"/>
      <c r="I47" s="68"/>
      <c r="J47" s="68"/>
      <c r="K47" s="68"/>
      <c r="L47" s="68"/>
      <c r="M47" s="68"/>
      <c r="N47" s="68"/>
      <c r="O47" s="128">
        <f>'LE 03 (PROG)'!O51:Q51</f>
        <v>0.2</v>
      </c>
      <c r="P47" s="128"/>
      <c r="Q47" s="128"/>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29" t="s">
        <v>36</v>
      </c>
      <c r="D48" s="129"/>
      <c r="E48" s="129"/>
      <c r="F48" s="129"/>
      <c r="G48" s="129"/>
      <c r="H48" s="129"/>
      <c r="I48" s="129"/>
      <c r="J48" s="129"/>
      <c r="K48" s="129"/>
      <c r="L48" s="129"/>
      <c r="M48" s="129"/>
      <c r="N48" s="129"/>
      <c r="O48" s="65" t="str">
        <f>'LE 03 (PROG)'!O52:BW52</f>
        <v>Implementar un Programa de Auditoria para el Mejoramiento de la Calidad (PAMEC) según los lineamientos del Ministerio de Salud y Protección Social, en el marco del Sistema Obligatorio de Garantía de la Calidad para la Atención en Salud.</v>
      </c>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237"/>
    </row>
    <row r="49" spans="1:65" ht="18" customHeight="1" x14ac:dyDescent="0.2">
      <c r="A49" s="37"/>
      <c r="B49" s="7"/>
      <c r="C49" s="68" t="s">
        <v>34</v>
      </c>
      <c r="D49" s="68"/>
      <c r="E49" s="68"/>
      <c r="F49" s="68"/>
      <c r="G49" s="68"/>
      <c r="H49" s="68"/>
      <c r="I49" s="68"/>
      <c r="J49" s="68"/>
      <c r="K49" s="68"/>
      <c r="L49" s="68"/>
      <c r="M49" s="68"/>
      <c r="N49" s="68"/>
      <c r="O49" s="66" t="str">
        <f>'LE 03 (PROG)'!O53:R53</f>
        <v>LE 03 OB 02.</v>
      </c>
      <c r="P49" s="67"/>
      <c r="Q49" s="67"/>
      <c r="R49" s="67"/>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68" t="s">
        <v>37</v>
      </c>
      <c r="D50" s="68"/>
      <c r="E50" s="68"/>
      <c r="F50" s="68"/>
      <c r="G50" s="68"/>
      <c r="H50" s="68"/>
      <c r="I50" s="68"/>
      <c r="J50" s="68"/>
      <c r="K50" s="68"/>
      <c r="L50" s="68"/>
      <c r="M50" s="68"/>
      <c r="N50" s="68"/>
      <c r="O50" s="66">
        <f>'LE 03 (PROG)'!O54:Q54</f>
        <v>0.1</v>
      </c>
      <c r="P50" s="67"/>
      <c r="Q50" s="67"/>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68" t="s">
        <v>38</v>
      </c>
      <c r="D51" s="68"/>
      <c r="E51" s="68"/>
      <c r="F51" s="68"/>
      <c r="G51" s="68"/>
      <c r="H51" s="68"/>
      <c r="I51" s="68"/>
      <c r="J51" s="68"/>
      <c r="K51" s="68"/>
      <c r="L51" s="68"/>
      <c r="M51" s="68"/>
      <c r="N51" s="68"/>
      <c r="O51" s="67" t="str">
        <f>'LE 03 (PROG)'!O55:BW55</f>
        <v>Asesor Externo de Calidad.</v>
      </c>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223"/>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231" t="s">
        <v>39</v>
      </c>
      <c r="C53" s="232"/>
      <c r="D53" s="232"/>
      <c r="E53" s="232"/>
      <c r="F53" s="232"/>
      <c r="G53" s="232"/>
      <c r="H53" s="232"/>
      <c r="I53" s="232"/>
      <c r="J53" s="232"/>
      <c r="K53" s="232"/>
      <c r="L53" s="232"/>
      <c r="M53" s="232"/>
      <c r="N53" s="232"/>
      <c r="O53" s="232"/>
      <c r="P53" s="232"/>
      <c r="Q53" s="232"/>
      <c r="R53" s="232"/>
      <c r="S53" s="232"/>
      <c r="T53" s="232"/>
      <c r="U53" s="233"/>
      <c r="V53" s="231" t="s">
        <v>40</v>
      </c>
      <c r="W53" s="232"/>
      <c r="X53" s="232"/>
      <c r="Y53" s="232"/>
      <c r="Z53" s="232"/>
      <c r="AA53" s="233"/>
      <c r="AB53" s="234" t="s">
        <v>9</v>
      </c>
      <c r="AC53" s="235"/>
      <c r="AD53" s="235"/>
      <c r="AE53" s="235"/>
      <c r="AF53" s="235"/>
      <c r="AG53" s="236"/>
      <c r="AH53" s="234" t="s">
        <v>49</v>
      </c>
      <c r="AI53" s="235"/>
      <c r="AJ53" s="235"/>
      <c r="AK53" s="235"/>
      <c r="AL53" s="235"/>
      <c r="AM53" s="236"/>
      <c r="AN53" s="234" t="s">
        <v>10</v>
      </c>
      <c r="AO53" s="235"/>
      <c r="AP53" s="235"/>
      <c r="AQ53" s="235"/>
      <c r="AR53" s="235"/>
      <c r="AS53" s="236"/>
      <c r="AT53" s="234" t="s">
        <v>48</v>
      </c>
      <c r="AU53" s="235"/>
      <c r="AV53" s="235"/>
      <c r="AW53" s="235"/>
      <c r="AX53" s="235"/>
      <c r="AY53" s="236"/>
      <c r="AZ53" s="234" t="s">
        <v>7</v>
      </c>
      <c r="BA53" s="235"/>
      <c r="BB53" s="235"/>
      <c r="BC53" s="235"/>
      <c r="BD53" s="235"/>
      <c r="BE53" s="235"/>
      <c r="BF53" s="236"/>
      <c r="BG53" s="234" t="s">
        <v>6</v>
      </c>
      <c r="BH53" s="235"/>
      <c r="BI53" s="235"/>
      <c r="BJ53" s="235"/>
      <c r="BK53" s="235"/>
      <c r="BL53" s="235"/>
      <c r="BM53" s="236"/>
    </row>
    <row r="54" spans="1:65" ht="54.75" customHeight="1" x14ac:dyDescent="0.2">
      <c r="A54" s="37"/>
      <c r="B54" s="286" t="str">
        <f>'LE 03 (PROG)'!B59</f>
        <v>Formular y documentar el Programa de Auditoría para el Mejoramiento de la Calidad de la Atención en Salud (PAMEC) para cada vigencia, en el que se incluyen los cronogramas y procedimientos de auditorías internas y externas de calidad.</v>
      </c>
      <c r="C54" s="287"/>
      <c r="D54" s="287"/>
      <c r="E54" s="287"/>
      <c r="F54" s="287"/>
      <c r="G54" s="287"/>
      <c r="H54" s="287"/>
      <c r="I54" s="287"/>
      <c r="J54" s="287"/>
      <c r="K54" s="287"/>
      <c r="L54" s="287"/>
      <c r="M54" s="287"/>
      <c r="N54" s="287"/>
      <c r="O54" s="287"/>
      <c r="P54" s="287"/>
      <c r="Q54" s="287"/>
      <c r="R54" s="287"/>
      <c r="S54" s="287"/>
      <c r="T54" s="287"/>
      <c r="U54" s="288"/>
      <c r="V54" s="289" t="str">
        <f>'LE 03 (PROG)'!V59</f>
        <v>LE 03 OB 02 AC 01</v>
      </c>
      <c r="W54" s="290"/>
      <c r="X54" s="290"/>
      <c r="Y54" s="290"/>
      <c r="Z54" s="290"/>
      <c r="AA54" s="291"/>
      <c r="AB54" s="292">
        <f>'LE 03 (PROG)'!AB59</f>
        <v>4.2000000000000002E-4</v>
      </c>
      <c r="AC54" s="293"/>
      <c r="AD54" s="293"/>
      <c r="AE54" s="293"/>
      <c r="AF54" s="293"/>
      <c r="AG54" s="294"/>
      <c r="AH54" s="295">
        <f>'LE 03 (PROG)'!AL59</f>
        <v>2</v>
      </c>
      <c r="AI54" s="296"/>
      <c r="AJ54" s="296"/>
      <c r="AK54" s="296"/>
      <c r="AL54" s="296"/>
      <c r="AM54" s="297"/>
      <c r="AN54" s="298">
        <f>'LE 03 (PROG)'!AL60</f>
        <v>2</v>
      </c>
      <c r="AO54" s="299"/>
      <c r="AP54" s="299"/>
      <c r="AQ54" s="299"/>
      <c r="AR54" s="299"/>
      <c r="AS54" s="300"/>
      <c r="AT54" s="301">
        <f>IF(AH54=0,"",(AN54*1)/AH54)</f>
        <v>1</v>
      </c>
      <c r="AU54" s="302"/>
      <c r="AV54" s="302"/>
      <c r="AW54" s="302"/>
      <c r="AX54" s="302"/>
      <c r="AY54" s="303"/>
      <c r="AZ54" s="304">
        <f>AB54*100</f>
        <v>4.2000000000000003E-2</v>
      </c>
      <c r="BA54" s="305"/>
      <c r="BB54" s="305"/>
      <c r="BC54" s="305"/>
      <c r="BD54" s="305"/>
      <c r="BE54" s="305"/>
      <c r="BF54" s="306"/>
      <c r="BG54" s="307">
        <f>IF(AH54=0,(AZ54),((AT54*AB54)*100))</f>
        <v>4.2000000000000003E-2</v>
      </c>
      <c r="BH54" s="308"/>
      <c r="BI54" s="308"/>
      <c r="BJ54" s="308"/>
      <c r="BK54" s="308"/>
      <c r="BL54" s="308"/>
      <c r="BM54" s="309"/>
    </row>
    <row r="55" spans="1:65" ht="35.25" customHeight="1" x14ac:dyDescent="0.2">
      <c r="A55" s="37"/>
      <c r="B55" s="268" t="str">
        <f>'LE 03 (PROG)'!B61</f>
        <v>Presentar los cronogramas y procedimientos de auditorías internas y externas de calidad al Grupo Primario de Calidad.</v>
      </c>
      <c r="C55" s="269"/>
      <c r="D55" s="269"/>
      <c r="E55" s="269"/>
      <c r="F55" s="269"/>
      <c r="G55" s="269"/>
      <c r="H55" s="269"/>
      <c r="I55" s="269"/>
      <c r="J55" s="269"/>
      <c r="K55" s="269"/>
      <c r="L55" s="269"/>
      <c r="M55" s="269"/>
      <c r="N55" s="269"/>
      <c r="O55" s="269"/>
      <c r="P55" s="269"/>
      <c r="Q55" s="269"/>
      <c r="R55" s="269"/>
      <c r="S55" s="269"/>
      <c r="T55" s="269"/>
      <c r="U55" s="270"/>
      <c r="V55" s="271" t="str">
        <f>'LE 03 (PROG)'!V61</f>
        <v>LE 03 OB 02 AC 02</v>
      </c>
      <c r="W55" s="272"/>
      <c r="X55" s="272"/>
      <c r="Y55" s="272"/>
      <c r="Z55" s="272"/>
      <c r="AA55" s="273"/>
      <c r="AB55" s="274">
        <f>'LE 03 (PROG)'!AB61</f>
        <v>2.5300000000000001E-3</v>
      </c>
      <c r="AC55" s="275"/>
      <c r="AD55" s="275"/>
      <c r="AE55" s="275"/>
      <c r="AF55" s="275"/>
      <c r="AG55" s="276"/>
      <c r="AH55" s="277">
        <f>'LE 03 (PROG)'!AL61</f>
        <v>2</v>
      </c>
      <c r="AI55" s="278"/>
      <c r="AJ55" s="278"/>
      <c r="AK55" s="278"/>
      <c r="AL55" s="278"/>
      <c r="AM55" s="279"/>
      <c r="AN55" s="280">
        <f>'LE 03 (PROG)'!AL62</f>
        <v>2</v>
      </c>
      <c r="AO55" s="281"/>
      <c r="AP55" s="281"/>
      <c r="AQ55" s="281"/>
      <c r="AR55" s="281"/>
      <c r="AS55" s="282"/>
      <c r="AT55" s="283">
        <f t="shared" ref="AT55:AT71" si="3">IF(AH55=0,"",(AN55*1)/AH55)</f>
        <v>1</v>
      </c>
      <c r="AU55" s="284"/>
      <c r="AV55" s="284"/>
      <c r="AW55" s="284"/>
      <c r="AX55" s="284"/>
      <c r="AY55" s="285"/>
      <c r="AZ55" s="238">
        <f t="shared" ref="AZ55:AZ71" si="4">AB55*100</f>
        <v>0.253</v>
      </c>
      <c r="BA55" s="239"/>
      <c r="BB55" s="239"/>
      <c r="BC55" s="239"/>
      <c r="BD55" s="239"/>
      <c r="BE55" s="239"/>
      <c r="BF55" s="240"/>
      <c r="BG55" s="241">
        <f t="shared" ref="BG55:BG71" si="5">IF(AH55=0,(AZ55),((AT55*AB55)*100))</f>
        <v>0.253</v>
      </c>
      <c r="BH55" s="242"/>
      <c r="BI55" s="242"/>
      <c r="BJ55" s="242"/>
      <c r="BK55" s="242"/>
      <c r="BL55" s="242"/>
      <c r="BM55" s="243"/>
    </row>
    <row r="56" spans="1:65" ht="18" customHeight="1" x14ac:dyDescent="0.2">
      <c r="A56" s="37"/>
      <c r="B56" s="244" t="str">
        <f>'LE 03 (PROG)'!B63</f>
        <v>Realizar las auditorías según los cronogramas propuestos.</v>
      </c>
      <c r="C56" s="245"/>
      <c r="D56" s="245"/>
      <c r="E56" s="245"/>
      <c r="F56" s="245"/>
      <c r="G56" s="245"/>
      <c r="H56" s="245"/>
      <c r="I56" s="245"/>
      <c r="J56" s="245"/>
      <c r="K56" s="245"/>
      <c r="L56" s="245"/>
      <c r="M56" s="245"/>
      <c r="N56" s="245"/>
      <c r="O56" s="245"/>
      <c r="P56" s="245"/>
      <c r="Q56" s="245"/>
      <c r="R56" s="245"/>
      <c r="S56" s="245"/>
      <c r="T56" s="245"/>
      <c r="U56" s="246"/>
      <c r="V56" s="247" t="str">
        <f>'LE 03 (PROG)'!V63</f>
        <v>LE 03 OB 02 AC 03</v>
      </c>
      <c r="W56" s="248"/>
      <c r="X56" s="248"/>
      <c r="Y56" s="248"/>
      <c r="Z56" s="248"/>
      <c r="AA56" s="249"/>
      <c r="AB56" s="250">
        <f>'LE 03 (PROG)'!AB63</f>
        <v>7.2919999999999999E-2</v>
      </c>
      <c r="AC56" s="251"/>
      <c r="AD56" s="251"/>
      <c r="AE56" s="251"/>
      <c r="AF56" s="251"/>
      <c r="AG56" s="252"/>
      <c r="AH56" s="253">
        <f>'LE 03 (PROG)'!AL63</f>
        <v>36</v>
      </c>
      <c r="AI56" s="254"/>
      <c r="AJ56" s="254"/>
      <c r="AK56" s="254"/>
      <c r="AL56" s="254"/>
      <c r="AM56" s="255"/>
      <c r="AN56" s="256">
        <f>'LE 03 (PROG)'!AL64</f>
        <v>33</v>
      </c>
      <c r="AO56" s="257"/>
      <c r="AP56" s="257"/>
      <c r="AQ56" s="257"/>
      <c r="AR56" s="257"/>
      <c r="AS56" s="258"/>
      <c r="AT56" s="259">
        <f t="shared" si="3"/>
        <v>0.91666666666666663</v>
      </c>
      <c r="AU56" s="260"/>
      <c r="AV56" s="260"/>
      <c r="AW56" s="260"/>
      <c r="AX56" s="260"/>
      <c r="AY56" s="261"/>
      <c r="AZ56" s="262">
        <f t="shared" si="4"/>
        <v>7.2919999999999998</v>
      </c>
      <c r="BA56" s="263"/>
      <c r="BB56" s="263"/>
      <c r="BC56" s="263"/>
      <c r="BD56" s="263"/>
      <c r="BE56" s="263"/>
      <c r="BF56" s="264"/>
      <c r="BG56" s="265">
        <f t="shared" si="5"/>
        <v>6.6843333333333321</v>
      </c>
      <c r="BH56" s="266"/>
      <c r="BI56" s="266"/>
      <c r="BJ56" s="266"/>
      <c r="BK56" s="266"/>
      <c r="BL56" s="266"/>
      <c r="BM56" s="267"/>
    </row>
    <row r="57" spans="1:65" ht="54.75" customHeight="1" x14ac:dyDescent="0.2">
      <c r="A57" s="37"/>
      <c r="B57" s="268" t="str">
        <f>'LE 03 (PROG)'!B65</f>
        <v>Formular planes de mejoramientos con base en las auditorías que sean realizadas en el marco del cumplimiento del Programa de Auditoría para el Mejoramiento de la Calidad (PAMEC).</v>
      </c>
      <c r="C57" s="269"/>
      <c r="D57" s="269"/>
      <c r="E57" s="269"/>
      <c r="F57" s="269"/>
      <c r="G57" s="269"/>
      <c r="H57" s="269"/>
      <c r="I57" s="269"/>
      <c r="J57" s="269"/>
      <c r="K57" s="269"/>
      <c r="L57" s="269"/>
      <c r="M57" s="269"/>
      <c r="N57" s="269"/>
      <c r="O57" s="269"/>
      <c r="P57" s="269"/>
      <c r="Q57" s="269"/>
      <c r="R57" s="269"/>
      <c r="S57" s="269"/>
      <c r="T57" s="269"/>
      <c r="U57" s="270"/>
      <c r="V57" s="271" t="str">
        <f>'LE 03 (PROG)'!V65</f>
        <v>LE 03 OB 02 AC 04</v>
      </c>
      <c r="W57" s="272"/>
      <c r="X57" s="272"/>
      <c r="Y57" s="272"/>
      <c r="Z57" s="272"/>
      <c r="AA57" s="273"/>
      <c r="AB57" s="274">
        <f>'LE 03 (PROG)'!AB65</f>
        <v>1.9619999999999999E-2</v>
      </c>
      <c r="AC57" s="275"/>
      <c r="AD57" s="275"/>
      <c r="AE57" s="275"/>
      <c r="AF57" s="275"/>
      <c r="AG57" s="276"/>
      <c r="AH57" s="277">
        <f>'LE 03 (PROG)'!AL65</f>
        <v>36</v>
      </c>
      <c r="AI57" s="278"/>
      <c r="AJ57" s="278"/>
      <c r="AK57" s="278"/>
      <c r="AL57" s="278"/>
      <c r="AM57" s="279"/>
      <c r="AN57" s="280">
        <f>'LE 03 (PROG)'!AL66</f>
        <v>33</v>
      </c>
      <c r="AO57" s="281"/>
      <c r="AP57" s="281"/>
      <c r="AQ57" s="281"/>
      <c r="AR57" s="281"/>
      <c r="AS57" s="282"/>
      <c r="AT57" s="283">
        <f t="shared" si="3"/>
        <v>0.91666666666666663</v>
      </c>
      <c r="AU57" s="284"/>
      <c r="AV57" s="284"/>
      <c r="AW57" s="284"/>
      <c r="AX57" s="284"/>
      <c r="AY57" s="285"/>
      <c r="AZ57" s="238">
        <f t="shared" si="4"/>
        <v>1.9619999999999997</v>
      </c>
      <c r="BA57" s="239"/>
      <c r="BB57" s="239"/>
      <c r="BC57" s="239"/>
      <c r="BD57" s="239"/>
      <c r="BE57" s="239"/>
      <c r="BF57" s="240"/>
      <c r="BG57" s="241">
        <f t="shared" si="5"/>
        <v>1.7984999999999998</v>
      </c>
      <c r="BH57" s="242"/>
      <c r="BI57" s="242"/>
      <c r="BJ57" s="242"/>
      <c r="BK57" s="242"/>
      <c r="BL57" s="242"/>
      <c r="BM57" s="243"/>
    </row>
    <row r="58" spans="1:65" ht="54.75" customHeight="1" x14ac:dyDescent="0.2">
      <c r="A58" s="37"/>
      <c r="B58" s="244" t="str">
        <f>'LE 03 (PROG)'!B67</f>
        <v>Ejecutar las actividades contenidas en los planes de mejoramiento derivados de las auditorías realizadas en el marco del cumplimiento del Programa de Auditoría para el Mejoramiento de la Calidad (PAMEC).</v>
      </c>
      <c r="C58" s="245"/>
      <c r="D58" s="245"/>
      <c r="E58" s="245"/>
      <c r="F58" s="245"/>
      <c r="G58" s="245"/>
      <c r="H58" s="245"/>
      <c r="I58" s="245"/>
      <c r="J58" s="245"/>
      <c r="K58" s="245"/>
      <c r="L58" s="245"/>
      <c r="M58" s="245"/>
      <c r="N58" s="245"/>
      <c r="O58" s="245"/>
      <c r="P58" s="245"/>
      <c r="Q58" s="245"/>
      <c r="R58" s="245"/>
      <c r="S58" s="245"/>
      <c r="T58" s="245"/>
      <c r="U58" s="246"/>
      <c r="V58" s="247" t="str">
        <f>'LE 03 (PROG)'!V67</f>
        <v>LE 03 OB 02 AC 05</v>
      </c>
      <c r="W58" s="248"/>
      <c r="X58" s="248"/>
      <c r="Y58" s="248"/>
      <c r="Z58" s="248"/>
      <c r="AA58" s="249"/>
      <c r="AB58" s="250">
        <f>'LE 03 (PROG)'!AB67</f>
        <v>0.23172999999999999</v>
      </c>
      <c r="AC58" s="251"/>
      <c r="AD58" s="251"/>
      <c r="AE58" s="251"/>
      <c r="AF58" s="251"/>
      <c r="AG58" s="252"/>
      <c r="AH58" s="253">
        <f>'LE 03 (PROG)'!AL67</f>
        <v>169</v>
      </c>
      <c r="AI58" s="254"/>
      <c r="AJ58" s="254"/>
      <c r="AK58" s="254"/>
      <c r="AL58" s="254"/>
      <c r="AM58" s="255"/>
      <c r="AN58" s="256">
        <f>'LE 03 (PROG)'!AL68</f>
        <v>110</v>
      </c>
      <c r="AO58" s="257"/>
      <c r="AP58" s="257"/>
      <c r="AQ58" s="257"/>
      <c r="AR58" s="257"/>
      <c r="AS58" s="258"/>
      <c r="AT58" s="259">
        <f t="shared" si="3"/>
        <v>0.65088757396449703</v>
      </c>
      <c r="AU58" s="260"/>
      <c r="AV58" s="260"/>
      <c r="AW58" s="260"/>
      <c r="AX58" s="260"/>
      <c r="AY58" s="261"/>
      <c r="AZ58" s="262">
        <f t="shared" si="4"/>
        <v>23.172999999999998</v>
      </c>
      <c r="BA58" s="263"/>
      <c r="BB58" s="263"/>
      <c r="BC58" s="263"/>
      <c r="BD58" s="263"/>
      <c r="BE58" s="263"/>
      <c r="BF58" s="264"/>
      <c r="BG58" s="265">
        <f t="shared" si="5"/>
        <v>15.083017751479289</v>
      </c>
      <c r="BH58" s="266"/>
      <c r="BI58" s="266"/>
      <c r="BJ58" s="266"/>
      <c r="BK58" s="266"/>
      <c r="BL58" s="266"/>
      <c r="BM58" s="267"/>
    </row>
    <row r="59" spans="1:65" ht="35.25" customHeight="1" x14ac:dyDescent="0.2">
      <c r="A59" s="37"/>
      <c r="B59" s="268" t="str">
        <f>'LE 03 (PROG)'!B69</f>
        <v>Realizar seguimiento a la ejecución de los planes de mejoramiento derivados de las auditorías de calidad.</v>
      </c>
      <c r="C59" s="269"/>
      <c r="D59" s="269"/>
      <c r="E59" s="269"/>
      <c r="F59" s="269"/>
      <c r="G59" s="269"/>
      <c r="H59" s="269"/>
      <c r="I59" s="269"/>
      <c r="J59" s="269"/>
      <c r="K59" s="269"/>
      <c r="L59" s="269"/>
      <c r="M59" s="269"/>
      <c r="N59" s="269"/>
      <c r="O59" s="269"/>
      <c r="P59" s="269"/>
      <c r="Q59" s="269"/>
      <c r="R59" s="269"/>
      <c r="S59" s="269"/>
      <c r="T59" s="269"/>
      <c r="U59" s="270"/>
      <c r="V59" s="271" t="str">
        <f>'LE 03 (PROG)'!V69</f>
        <v>LE 03 OB 02 AC 06</v>
      </c>
      <c r="W59" s="272"/>
      <c r="X59" s="272"/>
      <c r="Y59" s="272"/>
      <c r="Z59" s="272"/>
      <c r="AA59" s="273"/>
      <c r="AB59" s="274">
        <f>'LE 03 (PROG)'!AB69</f>
        <v>1.789E-2</v>
      </c>
      <c r="AC59" s="275"/>
      <c r="AD59" s="275"/>
      <c r="AE59" s="275"/>
      <c r="AF59" s="275"/>
      <c r="AG59" s="276"/>
      <c r="AH59" s="277">
        <f>'LE 03 (PROG)'!AL69</f>
        <v>14</v>
      </c>
      <c r="AI59" s="278"/>
      <c r="AJ59" s="278"/>
      <c r="AK59" s="278"/>
      <c r="AL59" s="278"/>
      <c r="AM59" s="279"/>
      <c r="AN59" s="280">
        <f>'LE 03 (PROG)'!AL70</f>
        <v>13</v>
      </c>
      <c r="AO59" s="281"/>
      <c r="AP59" s="281"/>
      <c r="AQ59" s="281"/>
      <c r="AR59" s="281"/>
      <c r="AS59" s="282"/>
      <c r="AT59" s="283">
        <f t="shared" si="3"/>
        <v>0.9285714285714286</v>
      </c>
      <c r="AU59" s="284"/>
      <c r="AV59" s="284"/>
      <c r="AW59" s="284"/>
      <c r="AX59" s="284"/>
      <c r="AY59" s="285"/>
      <c r="AZ59" s="238">
        <f t="shared" si="4"/>
        <v>1.7889999999999999</v>
      </c>
      <c r="BA59" s="239"/>
      <c r="BB59" s="239"/>
      <c r="BC59" s="239"/>
      <c r="BD59" s="239"/>
      <c r="BE59" s="239"/>
      <c r="BF59" s="240"/>
      <c r="BG59" s="241">
        <f t="shared" si="5"/>
        <v>1.6612142857142858</v>
      </c>
      <c r="BH59" s="242"/>
      <c r="BI59" s="242"/>
      <c r="BJ59" s="242"/>
      <c r="BK59" s="242"/>
      <c r="BL59" s="242"/>
      <c r="BM59" s="243"/>
    </row>
    <row r="60" spans="1:65" ht="54.75" customHeight="1" x14ac:dyDescent="0.2">
      <c r="A60" s="37"/>
      <c r="B60" s="244" t="str">
        <f>'LE 03 (PROG)'!B71</f>
        <v>Realizar auditorías clínicas a los programas de Control de Riesgo Cardiovascular, Control Prenatal y Crecimiento y Desarrollo y a los servicios de urgencias y referencia y contrarreferencia.</v>
      </c>
      <c r="C60" s="245"/>
      <c r="D60" s="245"/>
      <c r="E60" s="245"/>
      <c r="F60" s="245"/>
      <c r="G60" s="245"/>
      <c r="H60" s="245"/>
      <c r="I60" s="245"/>
      <c r="J60" s="245"/>
      <c r="K60" s="245"/>
      <c r="L60" s="245"/>
      <c r="M60" s="245"/>
      <c r="N60" s="245"/>
      <c r="O60" s="245"/>
      <c r="P60" s="245"/>
      <c r="Q60" s="245"/>
      <c r="R60" s="245"/>
      <c r="S60" s="245"/>
      <c r="T60" s="245"/>
      <c r="U60" s="246"/>
      <c r="V60" s="247" t="str">
        <f>'LE 03 (PROG)'!V71</f>
        <v>LE 03 OB 02 AC 07</v>
      </c>
      <c r="W60" s="248"/>
      <c r="X60" s="248"/>
      <c r="Y60" s="248"/>
      <c r="Z60" s="248"/>
      <c r="AA60" s="249"/>
      <c r="AB60" s="250">
        <f>'LE 03 (PROG)'!AB71</f>
        <v>7.3499999999999998E-3</v>
      </c>
      <c r="AC60" s="251"/>
      <c r="AD60" s="251"/>
      <c r="AE60" s="251"/>
      <c r="AF60" s="251"/>
      <c r="AG60" s="252"/>
      <c r="AH60" s="253">
        <f>'LE 03 (PROG)'!AL71</f>
        <v>24</v>
      </c>
      <c r="AI60" s="254"/>
      <c r="AJ60" s="254"/>
      <c r="AK60" s="254"/>
      <c r="AL60" s="254"/>
      <c r="AM60" s="255"/>
      <c r="AN60" s="256">
        <f>'LE 03 (PROG)'!AL72</f>
        <v>18</v>
      </c>
      <c r="AO60" s="257"/>
      <c r="AP60" s="257"/>
      <c r="AQ60" s="257"/>
      <c r="AR60" s="257"/>
      <c r="AS60" s="258"/>
      <c r="AT60" s="259">
        <f t="shared" si="3"/>
        <v>0.75</v>
      </c>
      <c r="AU60" s="260"/>
      <c r="AV60" s="260"/>
      <c r="AW60" s="260"/>
      <c r="AX60" s="260"/>
      <c r="AY60" s="261"/>
      <c r="AZ60" s="262">
        <f t="shared" si="4"/>
        <v>0.73499999999999999</v>
      </c>
      <c r="BA60" s="263"/>
      <c r="BB60" s="263"/>
      <c r="BC60" s="263"/>
      <c r="BD60" s="263"/>
      <c r="BE60" s="263"/>
      <c r="BF60" s="264"/>
      <c r="BG60" s="265">
        <f t="shared" si="5"/>
        <v>0.55125000000000002</v>
      </c>
      <c r="BH60" s="266"/>
      <c r="BI60" s="266"/>
      <c r="BJ60" s="266"/>
      <c r="BK60" s="266"/>
      <c r="BL60" s="266"/>
      <c r="BM60" s="267"/>
    </row>
    <row r="61" spans="1:65" ht="35.25" customHeight="1" x14ac:dyDescent="0.2">
      <c r="A61" s="37"/>
      <c r="B61" s="268" t="str">
        <f>'LE 03 (PROG)'!B73</f>
        <v>Socializar el resultado de las auditorías con el personal médico y de enfermería.</v>
      </c>
      <c r="C61" s="269"/>
      <c r="D61" s="269"/>
      <c r="E61" s="269"/>
      <c r="F61" s="269"/>
      <c r="G61" s="269"/>
      <c r="H61" s="269"/>
      <c r="I61" s="269"/>
      <c r="J61" s="269"/>
      <c r="K61" s="269"/>
      <c r="L61" s="269"/>
      <c r="M61" s="269"/>
      <c r="N61" s="269"/>
      <c r="O61" s="269"/>
      <c r="P61" s="269"/>
      <c r="Q61" s="269"/>
      <c r="R61" s="269"/>
      <c r="S61" s="269"/>
      <c r="T61" s="269"/>
      <c r="U61" s="270"/>
      <c r="V61" s="271" t="str">
        <f>'LE 03 (PROG)'!V73</f>
        <v>LE 03 OB 02 AC 08</v>
      </c>
      <c r="W61" s="272"/>
      <c r="X61" s="272"/>
      <c r="Y61" s="272"/>
      <c r="Z61" s="272"/>
      <c r="AA61" s="273"/>
      <c r="AB61" s="274">
        <f>'LE 03 (PROG)'!AB73</f>
        <v>4.3560000000000001E-2</v>
      </c>
      <c r="AC61" s="275"/>
      <c r="AD61" s="275"/>
      <c r="AE61" s="275"/>
      <c r="AF61" s="275"/>
      <c r="AG61" s="276"/>
      <c r="AH61" s="277">
        <f>'LE 03 (PROG)'!AL73</f>
        <v>19</v>
      </c>
      <c r="AI61" s="278"/>
      <c r="AJ61" s="278"/>
      <c r="AK61" s="278"/>
      <c r="AL61" s="278"/>
      <c r="AM61" s="279"/>
      <c r="AN61" s="280">
        <f>'LE 03 (PROG)'!AL74</f>
        <v>17</v>
      </c>
      <c r="AO61" s="281"/>
      <c r="AP61" s="281"/>
      <c r="AQ61" s="281"/>
      <c r="AR61" s="281"/>
      <c r="AS61" s="282"/>
      <c r="AT61" s="283">
        <f t="shared" si="3"/>
        <v>0.89473684210526316</v>
      </c>
      <c r="AU61" s="284"/>
      <c r="AV61" s="284"/>
      <c r="AW61" s="284"/>
      <c r="AX61" s="284"/>
      <c r="AY61" s="285"/>
      <c r="AZ61" s="238">
        <f t="shared" si="4"/>
        <v>4.3559999999999999</v>
      </c>
      <c r="BA61" s="239"/>
      <c r="BB61" s="239"/>
      <c r="BC61" s="239"/>
      <c r="BD61" s="239"/>
      <c r="BE61" s="239"/>
      <c r="BF61" s="240"/>
      <c r="BG61" s="241">
        <f t="shared" si="5"/>
        <v>3.8974736842105262</v>
      </c>
      <c r="BH61" s="242"/>
      <c r="BI61" s="242"/>
      <c r="BJ61" s="242"/>
      <c r="BK61" s="242"/>
      <c r="BL61" s="242"/>
      <c r="BM61" s="243"/>
    </row>
    <row r="62" spans="1:65" ht="18" customHeight="1" x14ac:dyDescent="0.2">
      <c r="A62" s="37"/>
      <c r="B62" s="244" t="str">
        <f>'LE 03 (PROG)'!B75</f>
        <v>Formular planes de mejoramientos con base en las auditorías clínicas.</v>
      </c>
      <c r="C62" s="245"/>
      <c r="D62" s="245"/>
      <c r="E62" s="245"/>
      <c r="F62" s="245"/>
      <c r="G62" s="245"/>
      <c r="H62" s="245"/>
      <c r="I62" s="245"/>
      <c r="J62" s="245"/>
      <c r="K62" s="245"/>
      <c r="L62" s="245"/>
      <c r="M62" s="245"/>
      <c r="N62" s="245"/>
      <c r="O62" s="245"/>
      <c r="P62" s="245"/>
      <c r="Q62" s="245"/>
      <c r="R62" s="245"/>
      <c r="S62" s="245"/>
      <c r="T62" s="245"/>
      <c r="U62" s="246"/>
      <c r="V62" s="247" t="str">
        <f>'LE 03 (PROG)'!V75</f>
        <v>LE 03 OB 02 AC 09</v>
      </c>
      <c r="W62" s="248"/>
      <c r="X62" s="248"/>
      <c r="Y62" s="248"/>
      <c r="Z62" s="248"/>
      <c r="AA62" s="249"/>
      <c r="AB62" s="250">
        <f>'LE 03 (PROG)'!AB75</f>
        <v>4.3560000000000001E-2</v>
      </c>
      <c r="AC62" s="251"/>
      <c r="AD62" s="251"/>
      <c r="AE62" s="251"/>
      <c r="AF62" s="251"/>
      <c r="AG62" s="252"/>
      <c r="AH62" s="253">
        <f>'LE 03 (PROG)'!AL75</f>
        <v>19</v>
      </c>
      <c r="AI62" s="254"/>
      <c r="AJ62" s="254"/>
      <c r="AK62" s="254"/>
      <c r="AL62" s="254"/>
      <c r="AM62" s="255"/>
      <c r="AN62" s="256">
        <f>'LE 03 (PROG)'!AL76</f>
        <v>13</v>
      </c>
      <c r="AO62" s="257"/>
      <c r="AP62" s="257"/>
      <c r="AQ62" s="257"/>
      <c r="AR62" s="257"/>
      <c r="AS62" s="258"/>
      <c r="AT62" s="259">
        <f t="shared" si="3"/>
        <v>0.68421052631578949</v>
      </c>
      <c r="AU62" s="260"/>
      <c r="AV62" s="260"/>
      <c r="AW62" s="260"/>
      <c r="AX62" s="260"/>
      <c r="AY62" s="261"/>
      <c r="AZ62" s="262">
        <f t="shared" si="4"/>
        <v>4.3559999999999999</v>
      </c>
      <c r="BA62" s="263"/>
      <c r="BB62" s="263"/>
      <c r="BC62" s="263"/>
      <c r="BD62" s="263"/>
      <c r="BE62" s="263"/>
      <c r="BF62" s="264"/>
      <c r="BG62" s="265">
        <f t="shared" si="5"/>
        <v>2.9804210526315789</v>
      </c>
      <c r="BH62" s="266"/>
      <c r="BI62" s="266"/>
      <c r="BJ62" s="266"/>
      <c r="BK62" s="266"/>
      <c r="BL62" s="266"/>
      <c r="BM62" s="267"/>
    </row>
    <row r="63" spans="1:65" ht="35.25" customHeight="1" x14ac:dyDescent="0.2">
      <c r="A63" s="37"/>
      <c r="B63" s="268" t="str">
        <f>'LE 03 (PROG)'!B77</f>
        <v>Ejecutar las actividades contenidas en los planes de mejoramiento derivados de las auditorías clínicas.</v>
      </c>
      <c r="C63" s="269"/>
      <c r="D63" s="269"/>
      <c r="E63" s="269"/>
      <c r="F63" s="269"/>
      <c r="G63" s="269"/>
      <c r="H63" s="269"/>
      <c r="I63" s="269"/>
      <c r="J63" s="269"/>
      <c r="K63" s="269"/>
      <c r="L63" s="269"/>
      <c r="M63" s="269"/>
      <c r="N63" s="269"/>
      <c r="O63" s="269"/>
      <c r="P63" s="269"/>
      <c r="Q63" s="269"/>
      <c r="R63" s="269"/>
      <c r="S63" s="269"/>
      <c r="T63" s="269"/>
      <c r="U63" s="270"/>
      <c r="V63" s="271" t="str">
        <f>'LE 03 (PROG)'!V77</f>
        <v>LE 03 OB 02 AC 10</v>
      </c>
      <c r="W63" s="272"/>
      <c r="X63" s="272"/>
      <c r="Y63" s="272"/>
      <c r="Z63" s="272"/>
      <c r="AA63" s="273"/>
      <c r="AB63" s="274">
        <f>'LE 03 (PROG)'!AB77</f>
        <v>2.085E-2</v>
      </c>
      <c r="AC63" s="275"/>
      <c r="AD63" s="275"/>
      <c r="AE63" s="275"/>
      <c r="AF63" s="275"/>
      <c r="AG63" s="276"/>
      <c r="AH63" s="277">
        <f>'LE 03 (PROG)'!AL77</f>
        <v>2</v>
      </c>
      <c r="AI63" s="278"/>
      <c r="AJ63" s="278"/>
      <c r="AK63" s="278"/>
      <c r="AL63" s="278"/>
      <c r="AM63" s="279"/>
      <c r="AN63" s="280">
        <f>'LE 03 (PROG)'!AL78</f>
        <v>1.58</v>
      </c>
      <c r="AO63" s="281"/>
      <c r="AP63" s="281"/>
      <c r="AQ63" s="281"/>
      <c r="AR63" s="281"/>
      <c r="AS63" s="282"/>
      <c r="AT63" s="283">
        <f t="shared" si="3"/>
        <v>0.79</v>
      </c>
      <c r="AU63" s="284"/>
      <c r="AV63" s="284"/>
      <c r="AW63" s="284"/>
      <c r="AX63" s="284"/>
      <c r="AY63" s="285"/>
      <c r="AZ63" s="238">
        <f t="shared" si="4"/>
        <v>2.085</v>
      </c>
      <c r="BA63" s="239"/>
      <c r="BB63" s="239"/>
      <c r="BC63" s="239"/>
      <c r="BD63" s="239"/>
      <c r="BE63" s="239"/>
      <c r="BF63" s="240"/>
      <c r="BG63" s="241">
        <f t="shared" si="5"/>
        <v>1.6471499999999999</v>
      </c>
      <c r="BH63" s="242"/>
      <c r="BI63" s="242"/>
      <c r="BJ63" s="242"/>
      <c r="BK63" s="242"/>
      <c r="BL63" s="242"/>
      <c r="BM63" s="243"/>
    </row>
    <row r="64" spans="1:65" ht="35.25" customHeight="1" x14ac:dyDescent="0.2">
      <c r="A64" s="37"/>
      <c r="B64" s="244" t="str">
        <f>'LE 03 (PROG)'!B79</f>
        <v>Realizar seguimiento a la ejecución de los planes de mejoramiento formulados.</v>
      </c>
      <c r="C64" s="245"/>
      <c r="D64" s="245"/>
      <c r="E64" s="245"/>
      <c r="F64" s="245"/>
      <c r="G64" s="245"/>
      <c r="H64" s="245"/>
      <c r="I64" s="245"/>
      <c r="J64" s="245"/>
      <c r="K64" s="245"/>
      <c r="L64" s="245"/>
      <c r="M64" s="245"/>
      <c r="N64" s="245"/>
      <c r="O64" s="245"/>
      <c r="P64" s="245"/>
      <c r="Q64" s="245"/>
      <c r="R64" s="245"/>
      <c r="S64" s="245"/>
      <c r="T64" s="245"/>
      <c r="U64" s="246"/>
      <c r="V64" s="247" t="str">
        <f>'LE 03 (PROG)'!V79</f>
        <v>LE 03 OB 02 AC 11</v>
      </c>
      <c r="W64" s="248"/>
      <c r="X64" s="248"/>
      <c r="Y64" s="248"/>
      <c r="Z64" s="248"/>
      <c r="AA64" s="249"/>
      <c r="AB64" s="250">
        <f>'LE 03 (PROG)'!AB79</f>
        <v>2.7899999999999999E-3</v>
      </c>
      <c r="AC64" s="251"/>
      <c r="AD64" s="251"/>
      <c r="AE64" s="251"/>
      <c r="AF64" s="251"/>
      <c r="AG64" s="252"/>
      <c r="AH64" s="253">
        <f>'LE 03 (PROG)'!AL79</f>
        <v>7</v>
      </c>
      <c r="AI64" s="254"/>
      <c r="AJ64" s="254"/>
      <c r="AK64" s="254"/>
      <c r="AL64" s="254"/>
      <c r="AM64" s="255"/>
      <c r="AN64" s="256">
        <f>'LE 03 (PROG)'!AL80</f>
        <v>5</v>
      </c>
      <c r="AO64" s="257"/>
      <c r="AP64" s="257"/>
      <c r="AQ64" s="257"/>
      <c r="AR64" s="257"/>
      <c r="AS64" s="258"/>
      <c r="AT64" s="259">
        <f t="shared" si="3"/>
        <v>0.7142857142857143</v>
      </c>
      <c r="AU64" s="260"/>
      <c r="AV64" s="260"/>
      <c r="AW64" s="260"/>
      <c r="AX64" s="260"/>
      <c r="AY64" s="261"/>
      <c r="AZ64" s="262">
        <f t="shared" si="4"/>
        <v>0.27899999999999997</v>
      </c>
      <c r="BA64" s="263"/>
      <c r="BB64" s="263"/>
      <c r="BC64" s="263"/>
      <c r="BD64" s="263"/>
      <c r="BE64" s="263"/>
      <c r="BF64" s="264"/>
      <c r="BG64" s="265">
        <f t="shared" si="5"/>
        <v>0.19928571428571429</v>
      </c>
      <c r="BH64" s="266"/>
      <c r="BI64" s="266"/>
      <c r="BJ64" s="266"/>
      <c r="BK64" s="266"/>
      <c r="BL64" s="266"/>
      <c r="BM64" s="267"/>
    </row>
    <row r="65" spans="1:65" ht="54.75" customHeight="1" x14ac:dyDescent="0.2">
      <c r="A65" s="37"/>
      <c r="B65" s="268"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269"/>
      <c r="D65" s="269"/>
      <c r="E65" s="269"/>
      <c r="F65" s="269"/>
      <c r="G65" s="269"/>
      <c r="H65" s="269"/>
      <c r="I65" s="269"/>
      <c r="J65" s="269"/>
      <c r="K65" s="269"/>
      <c r="L65" s="269"/>
      <c r="M65" s="269"/>
      <c r="N65" s="269"/>
      <c r="O65" s="269"/>
      <c r="P65" s="269"/>
      <c r="Q65" s="269"/>
      <c r="R65" s="269"/>
      <c r="S65" s="269"/>
      <c r="T65" s="269"/>
      <c r="U65" s="270"/>
      <c r="V65" s="271" t="str">
        <f>'LE 03 (PROG)'!V81</f>
        <v>LE 03 OB 02 AC 12</v>
      </c>
      <c r="W65" s="272"/>
      <c r="X65" s="272"/>
      <c r="Y65" s="272"/>
      <c r="Z65" s="272"/>
      <c r="AA65" s="273"/>
      <c r="AB65" s="274">
        <f>'LE 03 (PROG)'!AB81</f>
        <v>0.41826000000000002</v>
      </c>
      <c r="AC65" s="275"/>
      <c r="AD65" s="275"/>
      <c r="AE65" s="275"/>
      <c r="AF65" s="275"/>
      <c r="AG65" s="276"/>
      <c r="AH65" s="277">
        <f>'LE 03 (PROG)'!AL81</f>
        <v>2</v>
      </c>
      <c r="AI65" s="278"/>
      <c r="AJ65" s="278"/>
      <c r="AK65" s="278"/>
      <c r="AL65" s="278"/>
      <c r="AM65" s="279"/>
      <c r="AN65" s="280">
        <f>'LE 03 (PROG)'!AL82</f>
        <v>2</v>
      </c>
      <c r="AO65" s="281"/>
      <c r="AP65" s="281"/>
      <c r="AQ65" s="281"/>
      <c r="AR65" s="281"/>
      <c r="AS65" s="282"/>
      <c r="AT65" s="283">
        <f t="shared" si="3"/>
        <v>1</v>
      </c>
      <c r="AU65" s="284"/>
      <c r="AV65" s="284"/>
      <c r="AW65" s="284"/>
      <c r="AX65" s="284"/>
      <c r="AY65" s="285"/>
      <c r="AZ65" s="238">
        <f t="shared" si="4"/>
        <v>41.826000000000001</v>
      </c>
      <c r="BA65" s="239"/>
      <c r="BB65" s="239"/>
      <c r="BC65" s="239"/>
      <c r="BD65" s="239"/>
      <c r="BE65" s="239"/>
      <c r="BF65" s="240"/>
      <c r="BG65" s="241">
        <f t="shared" si="5"/>
        <v>41.826000000000001</v>
      </c>
      <c r="BH65" s="242"/>
      <c r="BI65" s="242"/>
      <c r="BJ65" s="242"/>
      <c r="BK65" s="242"/>
      <c r="BL65" s="242"/>
      <c r="BM65" s="243"/>
    </row>
    <row r="66" spans="1:65" ht="18" customHeight="1" x14ac:dyDescent="0.2">
      <c r="A66" s="37"/>
      <c r="B66" s="244" t="str">
        <f>'LE 03 (PROG)'!B83</f>
        <v>Realizar encuestas de satisfacción de los usuarios.</v>
      </c>
      <c r="C66" s="245"/>
      <c r="D66" s="245"/>
      <c r="E66" s="245"/>
      <c r="F66" s="245"/>
      <c r="G66" s="245"/>
      <c r="H66" s="245"/>
      <c r="I66" s="245"/>
      <c r="J66" s="245"/>
      <c r="K66" s="245"/>
      <c r="L66" s="245"/>
      <c r="M66" s="245"/>
      <c r="N66" s="245"/>
      <c r="O66" s="245"/>
      <c r="P66" s="245"/>
      <c r="Q66" s="245"/>
      <c r="R66" s="245"/>
      <c r="S66" s="245"/>
      <c r="T66" s="245"/>
      <c r="U66" s="246"/>
      <c r="V66" s="247" t="str">
        <f>'LE 03 (PROG)'!V83</f>
        <v>LE 03 OB 02 AC 13</v>
      </c>
      <c r="W66" s="248"/>
      <c r="X66" s="248"/>
      <c r="Y66" s="248"/>
      <c r="Z66" s="248"/>
      <c r="AA66" s="249"/>
      <c r="AB66" s="250">
        <f>'LE 03 (PROG)'!AB83</f>
        <v>2.768E-2</v>
      </c>
      <c r="AC66" s="251"/>
      <c r="AD66" s="251"/>
      <c r="AE66" s="251"/>
      <c r="AF66" s="251"/>
      <c r="AG66" s="252"/>
      <c r="AH66" s="253">
        <f>'LE 03 (PROG)'!AL83</f>
        <v>1200</v>
      </c>
      <c r="AI66" s="254"/>
      <c r="AJ66" s="254"/>
      <c r="AK66" s="254"/>
      <c r="AL66" s="254"/>
      <c r="AM66" s="255"/>
      <c r="AN66" s="256">
        <f>'LE 03 (PROG)'!AL84</f>
        <v>1150</v>
      </c>
      <c r="AO66" s="257"/>
      <c r="AP66" s="257"/>
      <c r="AQ66" s="257"/>
      <c r="AR66" s="257"/>
      <c r="AS66" s="258"/>
      <c r="AT66" s="259">
        <f t="shared" si="3"/>
        <v>0.95833333333333337</v>
      </c>
      <c r="AU66" s="260"/>
      <c r="AV66" s="260"/>
      <c r="AW66" s="260"/>
      <c r="AX66" s="260"/>
      <c r="AY66" s="261"/>
      <c r="AZ66" s="262">
        <f t="shared" si="4"/>
        <v>2.7679999999999998</v>
      </c>
      <c r="BA66" s="263"/>
      <c r="BB66" s="263"/>
      <c r="BC66" s="263"/>
      <c r="BD66" s="263"/>
      <c r="BE66" s="263"/>
      <c r="BF66" s="264"/>
      <c r="BG66" s="265">
        <f t="shared" si="5"/>
        <v>2.6526666666666667</v>
      </c>
      <c r="BH66" s="266"/>
      <c r="BI66" s="266"/>
      <c r="BJ66" s="266"/>
      <c r="BK66" s="266"/>
      <c r="BL66" s="266"/>
      <c r="BM66" s="267"/>
    </row>
    <row r="67" spans="1:65" ht="18" customHeight="1" x14ac:dyDescent="0.2">
      <c r="A67" s="37"/>
      <c r="B67" s="268" t="str">
        <f>'LE 03 (PROG)'!B85</f>
        <v>Tabular las encuestas de satisfacción y realizar informe.</v>
      </c>
      <c r="C67" s="269"/>
      <c r="D67" s="269"/>
      <c r="E67" s="269"/>
      <c r="F67" s="269"/>
      <c r="G67" s="269"/>
      <c r="H67" s="269"/>
      <c r="I67" s="269"/>
      <c r="J67" s="269"/>
      <c r="K67" s="269"/>
      <c r="L67" s="269"/>
      <c r="M67" s="269"/>
      <c r="N67" s="269"/>
      <c r="O67" s="269"/>
      <c r="P67" s="269"/>
      <c r="Q67" s="269"/>
      <c r="R67" s="269"/>
      <c r="S67" s="269"/>
      <c r="T67" s="269"/>
      <c r="U67" s="270"/>
      <c r="V67" s="271" t="str">
        <f>'LE 03 (PROG)'!V85</f>
        <v>LE 03 OB 02 AC 14</v>
      </c>
      <c r="W67" s="272"/>
      <c r="X67" s="272"/>
      <c r="Y67" s="272"/>
      <c r="Z67" s="272"/>
      <c r="AA67" s="273"/>
      <c r="AB67" s="274">
        <f>'LE 03 (PROG)'!AB85</f>
        <v>2.0320000000000001E-2</v>
      </c>
      <c r="AC67" s="275"/>
      <c r="AD67" s="275"/>
      <c r="AE67" s="275"/>
      <c r="AF67" s="275"/>
      <c r="AG67" s="276"/>
      <c r="AH67" s="277">
        <f>'LE 03 (PROG)'!AL85</f>
        <v>8</v>
      </c>
      <c r="AI67" s="278"/>
      <c r="AJ67" s="278"/>
      <c r="AK67" s="278"/>
      <c r="AL67" s="278"/>
      <c r="AM67" s="279"/>
      <c r="AN67" s="280">
        <f>'LE 03 (PROG)'!AL86</f>
        <v>8</v>
      </c>
      <c r="AO67" s="281"/>
      <c r="AP67" s="281"/>
      <c r="AQ67" s="281"/>
      <c r="AR67" s="281"/>
      <c r="AS67" s="282"/>
      <c r="AT67" s="283">
        <f t="shared" si="3"/>
        <v>1</v>
      </c>
      <c r="AU67" s="284"/>
      <c r="AV67" s="284"/>
      <c r="AW67" s="284"/>
      <c r="AX67" s="284"/>
      <c r="AY67" s="285"/>
      <c r="AZ67" s="238">
        <f t="shared" si="4"/>
        <v>2.032</v>
      </c>
      <c r="BA67" s="239"/>
      <c r="BB67" s="239"/>
      <c r="BC67" s="239"/>
      <c r="BD67" s="239"/>
      <c r="BE67" s="239"/>
      <c r="BF67" s="240"/>
      <c r="BG67" s="241">
        <f t="shared" si="5"/>
        <v>2.032</v>
      </c>
      <c r="BH67" s="242"/>
      <c r="BI67" s="242"/>
      <c r="BJ67" s="242"/>
      <c r="BK67" s="242"/>
      <c r="BL67" s="242"/>
      <c r="BM67" s="243"/>
    </row>
    <row r="68" spans="1:65" ht="35.25" customHeight="1" x14ac:dyDescent="0.2">
      <c r="A68" s="37"/>
      <c r="B68" s="244" t="str">
        <f>'LE 03 (PROG)'!B87</f>
        <v>Presentar el informe del resultado de las encuestas de Satisfacción al Grupo Primarios de Calidad de la Empresa Social del Estado.</v>
      </c>
      <c r="C68" s="245"/>
      <c r="D68" s="245"/>
      <c r="E68" s="245"/>
      <c r="F68" s="245"/>
      <c r="G68" s="245"/>
      <c r="H68" s="245"/>
      <c r="I68" s="245"/>
      <c r="J68" s="245"/>
      <c r="K68" s="245"/>
      <c r="L68" s="245"/>
      <c r="M68" s="245"/>
      <c r="N68" s="245"/>
      <c r="O68" s="245"/>
      <c r="P68" s="245"/>
      <c r="Q68" s="245"/>
      <c r="R68" s="245"/>
      <c r="S68" s="245"/>
      <c r="T68" s="245"/>
      <c r="U68" s="246"/>
      <c r="V68" s="247" t="str">
        <f>'LE 03 (PROG)'!V87</f>
        <v>LE 03 OB 02 AC 15</v>
      </c>
      <c r="W68" s="248"/>
      <c r="X68" s="248"/>
      <c r="Y68" s="248"/>
      <c r="Z68" s="248"/>
      <c r="AA68" s="249"/>
      <c r="AB68" s="250">
        <f>'LE 03 (PROG)'!AB87</f>
        <v>1.013E-2</v>
      </c>
      <c r="AC68" s="251"/>
      <c r="AD68" s="251"/>
      <c r="AE68" s="251"/>
      <c r="AF68" s="251"/>
      <c r="AG68" s="252"/>
      <c r="AH68" s="253">
        <f>'LE 03 (PROG)'!AL87</f>
        <v>8</v>
      </c>
      <c r="AI68" s="254"/>
      <c r="AJ68" s="254"/>
      <c r="AK68" s="254"/>
      <c r="AL68" s="254"/>
      <c r="AM68" s="255"/>
      <c r="AN68" s="256">
        <f>'LE 03 (PROG)'!AL88</f>
        <v>8</v>
      </c>
      <c r="AO68" s="257"/>
      <c r="AP68" s="257"/>
      <c r="AQ68" s="257"/>
      <c r="AR68" s="257"/>
      <c r="AS68" s="258"/>
      <c r="AT68" s="259">
        <f t="shared" si="3"/>
        <v>1</v>
      </c>
      <c r="AU68" s="260"/>
      <c r="AV68" s="260"/>
      <c r="AW68" s="260"/>
      <c r="AX68" s="260"/>
      <c r="AY68" s="261"/>
      <c r="AZ68" s="262">
        <f t="shared" si="4"/>
        <v>1.0129999999999999</v>
      </c>
      <c r="BA68" s="263"/>
      <c r="BB68" s="263"/>
      <c r="BC68" s="263"/>
      <c r="BD68" s="263"/>
      <c r="BE68" s="263"/>
      <c r="BF68" s="264"/>
      <c r="BG68" s="265">
        <f t="shared" si="5"/>
        <v>1.0129999999999999</v>
      </c>
      <c r="BH68" s="266"/>
      <c r="BI68" s="266"/>
      <c r="BJ68" s="266"/>
      <c r="BK68" s="266"/>
      <c r="BL68" s="266"/>
      <c r="BM68" s="267"/>
    </row>
    <row r="69" spans="1:65" ht="35.25" customHeight="1" x14ac:dyDescent="0.2">
      <c r="A69" s="37"/>
      <c r="B69" s="268" t="str">
        <f>'LE 03 (PROG)'!B89</f>
        <v>Formular planes de mejoramientos con base en los resultados de las encuestas de satisfacción aplicadas.</v>
      </c>
      <c r="C69" s="269"/>
      <c r="D69" s="269"/>
      <c r="E69" s="269"/>
      <c r="F69" s="269"/>
      <c r="G69" s="269"/>
      <c r="H69" s="269"/>
      <c r="I69" s="269"/>
      <c r="J69" s="269"/>
      <c r="K69" s="269"/>
      <c r="L69" s="269"/>
      <c r="M69" s="269"/>
      <c r="N69" s="269"/>
      <c r="O69" s="269"/>
      <c r="P69" s="269"/>
      <c r="Q69" s="269"/>
      <c r="R69" s="269"/>
      <c r="S69" s="269"/>
      <c r="T69" s="269"/>
      <c r="U69" s="270"/>
      <c r="V69" s="271" t="str">
        <f>'LE 03 (PROG)'!V89</f>
        <v>LE 03 OB 02 AC 16</v>
      </c>
      <c r="W69" s="272"/>
      <c r="X69" s="272"/>
      <c r="Y69" s="272"/>
      <c r="Z69" s="272"/>
      <c r="AA69" s="273"/>
      <c r="AB69" s="274">
        <f>'LE 03 (PROG)'!AB89</f>
        <v>8.7799999999999996E-3</v>
      </c>
      <c r="AC69" s="275"/>
      <c r="AD69" s="275"/>
      <c r="AE69" s="275"/>
      <c r="AF69" s="275"/>
      <c r="AG69" s="276"/>
      <c r="AH69" s="277">
        <f>'LE 03 (PROG)'!AL89</f>
        <v>7</v>
      </c>
      <c r="AI69" s="278"/>
      <c r="AJ69" s="278"/>
      <c r="AK69" s="278"/>
      <c r="AL69" s="278"/>
      <c r="AM69" s="279"/>
      <c r="AN69" s="280">
        <f>'LE 03 (PROG)'!AL90</f>
        <v>3</v>
      </c>
      <c r="AO69" s="281"/>
      <c r="AP69" s="281"/>
      <c r="AQ69" s="281"/>
      <c r="AR69" s="281"/>
      <c r="AS69" s="282"/>
      <c r="AT69" s="283">
        <f t="shared" si="3"/>
        <v>0.42857142857142855</v>
      </c>
      <c r="AU69" s="284"/>
      <c r="AV69" s="284"/>
      <c r="AW69" s="284"/>
      <c r="AX69" s="284"/>
      <c r="AY69" s="285"/>
      <c r="AZ69" s="238">
        <f t="shared" si="4"/>
        <v>0.878</v>
      </c>
      <c r="BA69" s="239"/>
      <c r="BB69" s="239"/>
      <c r="BC69" s="239"/>
      <c r="BD69" s="239"/>
      <c r="BE69" s="239"/>
      <c r="BF69" s="240"/>
      <c r="BG69" s="241">
        <f t="shared" si="5"/>
        <v>0.37628571428571422</v>
      </c>
      <c r="BH69" s="242"/>
      <c r="BI69" s="242"/>
      <c r="BJ69" s="242"/>
      <c r="BK69" s="242"/>
      <c r="BL69" s="242"/>
      <c r="BM69" s="243"/>
    </row>
    <row r="70" spans="1:65" ht="35.25" customHeight="1" x14ac:dyDescent="0.2">
      <c r="A70" s="37"/>
      <c r="B70" s="244" t="str">
        <f>'LE 03 (PROG)'!B91</f>
        <v>Ejecutar las actividades contenidas en los planes de mejoramiento derivados de los resultados de las encuestas de satisfacción aplicadas.</v>
      </c>
      <c r="C70" s="245"/>
      <c r="D70" s="245"/>
      <c r="E70" s="245"/>
      <c r="F70" s="245"/>
      <c r="G70" s="245"/>
      <c r="H70" s="245"/>
      <c r="I70" s="245"/>
      <c r="J70" s="245"/>
      <c r="K70" s="245"/>
      <c r="L70" s="245"/>
      <c r="M70" s="245"/>
      <c r="N70" s="245"/>
      <c r="O70" s="245"/>
      <c r="P70" s="245"/>
      <c r="Q70" s="245"/>
      <c r="R70" s="245"/>
      <c r="S70" s="245"/>
      <c r="T70" s="245"/>
      <c r="U70" s="246"/>
      <c r="V70" s="247" t="str">
        <f>'LE 03 (PROG)'!V91</f>
        <v>LE 03 OB 02 AC 17</v>
      </c>
      <c r="W70" s="248"/>
      <c r="X70" s="248"/>
      <c r="Y70" s="248"/>
      <c r="Z70" s="248"/>
      <c r="AA70" s="249"/>
      <c r="AB70" s="250">
        <f>'LE 03 (PROG)'!AB91</f>
        <v>4.4010000000000001E-2</v>
      </c>
      <c r="AC70" s="251"/>
      <c r="AD70" s="251"/>
      <c r="AE70" s="251"/>
      <c r="AF70" s="251"/>
      <c r="AG70" s="252"/>
      <c r="AH70" s="253">
        <f>'LE 03 (PROG)'!AL91</f>
        <v>2</v>
      </c>
      <c r="AI70" s="254"/>
      <c r="AJ70" s="254"/>
      <c r="AK70" s="254"/>
      <c r="AL70" s="254"/>
      <c r="AM70" s="255"/>
      <c r="AN70" s="256">
        <f>'LE 03 (PROG)'!AL92</f>
        <v>0.9</v>
      </c>
      <c r="AO70" s="257"/>
      <c r="AP70" s="257"/>
      <c r="AQ70" s="257"/>
      <c r="AR70" s="257"/>
      <c r="AS70" s="258"/>
      <c r="AT70" s="259">
        <f t="shared" si="3"/>
        <v>0.45</v>
      </c>
      <c r="AU70" s="260"/>
      <c r="AV70" s="260"/>
      <c r="AW70" s="260"/>
      <c r="AX70" s="260"/>
      <c r="AY70" s="261"/>
      <c r="AZ70" s="262">
        <f t="shared" si="4"/>
        <v>4.4009999999999998</v>
      </c>
      <c r="BA70" s="263"/>
      <c r="BB70" s="263"/>
      <c r="BC70" s="263"/>
      <c r="BD70" s="263"/>
      <c r="BE70" s="263"/>
      <c r="BF70" s="264"/>
      <c r="BG70" s="265">
        <f t="shared" si="5"/>
        <v>1.9804499999999998</v>
      </c>
      <c r="BH70" s="266"/>
      <c r="BI70" s="266"/>
      <c r="BJ70" s="266"/>
      <c r="BK70" s="266"/>
      <c r="BL70" s="266"/>
      <c r="BM70" s="267"/>
    </row>
    <row r="71" spans="1:65" ht="35.25" customHeight="1" thickBot="1" x14ac:dyDescent="0.25">
      <c r="A71" s="37"/>
      <c r="B71" s="322" t="str">
        <f>'LE 03 (PROG)'!B93</f>
        <v>Realizar seguimiento a la ejecución de los planes de mejoramiento formulados.</v>
      </c>
      <c r="C71" s="323"/>
      <c r="D71" s="323"/>
      <c r="E71" s="323"/>
      <c r="F71" s="323"/>
      <c r="G71" s="323"/>
      <c r="H71" s="323"/>
      <c r="I71" s="323"/>
      <c r="J71" s="323"/>
      <c r="K71" s="323"/>
      <c r="L71" s="323"/>
      <c r="M71" s="323"/>
      <c r="N71" s="323"/>
      <c r="O71" s="323"/>
      <c r="P71" s="323"/>
      <c r="Q71" s="323"/>
      <c r="R71" s="323"/>
      <c r="S71" s="323"/>
      <c r="T71" s="323"/>
      <c r="U71" s="324"/>
      <c r="V71" s="325" t="str">
        <f>'LE 03 (PROG)'!V93</f>
        <v>LE 03 OB 02 AC 18</v>
      </c>
      <c r="W71" s="326"/>
      <c r="X71" s="326"/>
      <c r="Y71" s="326"/>
      <c r="Z71" s="326"/>
      <c r="AA71" s="327"/>
      <c r="AB71" s="328">
        <f>'LE 03 (PROG)'!AB93</f>
        <v>7.6E-3</v>
      </c>
      <c r="AC71" s="329"/>
      <c r="AD71" s="329"/>
      <c r="AE71" s="329"/>
      <c r="AF71" s="329"/>
      <c r="AG71" s="330"/>
      <c r="AH71" s="331">
        <f>'LE 03 (PROG)'!AL93</f>
        <v>6</v>
      </c>
      <c r="AI71" s="332"/>
      <c r="AJ71" s="332"/>
      <c r="AK71" s="332"/>
      <c r="AL71" s="332"/>
      <c r="AM71" s="333"/>
      <c r="AN71" s="334">
        <f>'LE 03 (PROG)'!AL94</f>
        <v>3</v>
      </c>
      <c r="AO71" s="335"/>
      <c r="AP71" s="335"/>
      <c r="AQ71" s="335"/>
      <c r="AR71" s="335"/>
      <c r="AS71" s="336"/>
      <c r="AT71" s="337">
        <f t="shared" si="3"/>
        <v>0.5</v>
      </c>
      <c r="AU71" s="338"/>
      <c r="AV71" s="338"/>
      <c r="AW71" s="338"/>
      <c r="AX71" s="338"/>
      <c r="AY71" s="339"/>
      <c r="AZ71" s="316">
        <f t="shared" si="4"/>
        <v>0.76</v>
      </c>
      <c r="BA71" s="317"/>
      <c r="BB71" s="317"/>
      <c r="BC71" s="317"/>
      <c r="BD71" s="317"/>
      <c r="BE71" s="317"/>
      <c r="BF71" s="318"/>
      <c r="BG71" s="319">
        <f t="shared" si="5"/>
        <v>0.38</v>
      </c>
      <c r="BH71" s="320"/>
      <c r="BI71" s="320"/>
      <c r="BJ71" s="320"/>
      <c r="BK71" s="320"/>
      <c r="BL71" s="320"/>
      <c r="BM71" s="321"/>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340" t="s">
        <v>2</v>
      </c>
      <c r="C73" s="341"/>
      <c r="D73" s="341"/>
      <c r="E73" s="341"/>
      <c r="F73" s="341"/>
      <c r="G73" s="341"/>
      <c r="H73" s="341"/>
      <c r="I73" s="341"/>
      <c r="J73" s="341"/>
      <c r="K73" s="341"/>
      <c r="L73" s="341"/>
      <c r="M73" s="341"/>
      <c r="N73" s="341"/>
      <c r="O73" s="341"/>
      <c r="P73" s="341"/>
      <c r="Q73" s="341"/>
      <c r="R73" s="341"/>
      <c r="S73" s="341"/>
      <c r="T73" s="341"/>
      <c r="U73" s="342"/>
      <c r="V73" s="346" t="s">
        <v>1</v>
      </c>
      <c r="W73" s="347"/>
      <c r="X73" s="347"/>
      <c r="Y73" s="347"/>
      <c r="Z73" s="347"/>
      <c r="AA73" s="347"/>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8"/>
      <c r="AZ73" s="349">
        <f>SUM(AZ54:BF71)</f>
        <v>100</v>
      </c>
      <c r="BA73" s="350"/>
      <c r="BB73" s="350"/>
      <c r="BC73" s="350"/>
      <c r="BD73" s="350"/>
      <c r="BE73" s="350"/>
      <c r="BF73" s="350"/>
      <c r="BG73" s="350">
        <f>SUM(BG54:BM71)</f>
        <v>85.058048202607111</v>
      </c>
      <c r="BH73" s="350"/>
      <c r="BI73" s="350"/>
      <c r="BJ73" s="350"/>
      <c r="BK73" s="350"/>
      <c r="BL73" s="350"/>
      <c r="BM73" s="351"/>
    </row>
    <row r="74" spans="1:65" ht="18" customHeight="1" thickBot="1" x14ac:dyDescent="0.25">
      <c r="A74" s="37"/>
      <c r="B74" s="343"/>
      <c r="C74" s="344"/>
      <c r="D74" s="344"/>
      <c r="E74" s="344"/>
      <c r="F74" s="344"/>
      <c r="G74" s="344"/>
      <c r="H74" s="344"/>
      <c r="I74" s="344"/>
      <c r="J74" s="344"/>
      <c r="K74" s="344"/>
      <c r="L74" s="344"/>
      <c r="M74" s="344"/>
      <c r="N74" s="344"/>
      <c r="O74" s="344"/>
      <c r="P74" s="344"/>
      <c r="Q74" s="344"/>
      <c r="R74" s="344"/>
      <c r="S74" s="344"/>
      <c r="T74" s="344"/>
      <c r="U74" s="345"/>
      <c r="V74" s="352" t="s">
        <v>3</v>
      </c>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4">
        <f>IF(BG73=100,1,(BG73*1)/AZ73)</f>
        <v>0.85058048202607106</v>
      </c>
      <c r="BA74" s="355"/>
      <c r="BB74" s="355"/>
      <c r="BC74" s="355"/>
      <c r="BD74" s="355"/>
      <c r="BE74" s="355"/>
      <c r="BF74" s="355"/>
      <c r="BG74" s="355"/>
      <c r="BH74" s="355"/>
      <c r="BI74" s="355"/>
      <c r="BJ74" s="355"/>
      <c r="BK74" s="355"/>
      <c r="BL74" s="355"/>
      <c r="BM74" s="356"/>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68" t="s">
        <v>33</v>
      </c>
      <c r="D77" s="126"/>
      <c r="E77" s="126"/>
      <c r="F77" s="126"/>
      <c r="G77" s="126"/>
      <c r="H77" s="126"/>
      <c r="I77" s="126"/>
      <c r="J77" s="126"/>
      <c r="K77" s="126"/>
      <c r="L77" s="126"/>
      <c r="M77" s="126"/>
      <c r="N77" s="126"/>
      <c r="O77" s="127" t="str">
        <f>'LE 03 (PROG)'!O97:BW97</f>
        <v>TRANSFORMACIÓN CULTURAL.</v>
      </c>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223"/>
    </row>
    <row r="78" spans="1:65" ht="18" customHeight="1" x14ac:dyDescent="0.2">
      <c r="A78" s="37"/>
      <c r="B78" s="7"/>
      <c r="C78" s="68" t="s">
        <v>34</v>
      </c>
      <c r="D78" s="126"/>
      <c r="E78" s="126"/>
      <c r="F78" s="126"/>
      <c r="G78" s="126"/>
      <c r="H78" s="126"/>
      <c r="I78" s="126"/>
      <c r="J78" s="126"/>
      <c r="K78" s="126"/>
      <c r="L78" s="126"/>
      <c r="M78" s="126"/>
      <c r="N78" s="126"/>
      <c r="O78" s="227" t="str">
        <f>'LE 03 (PROG)'!O98:Q98</f>
        <v>LE 03.</v>
      </c>
      <c r="P78" s="227"/>
      <c r="Q78" s="227"/>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68" t="s">
        <v>35</v>
      </c>
      <c r="D79" s="68"/>
      <c r="E79" s="68"/>
      <c r="F79" s="68"/>
      <c r="G79" s="68"/>
      <c r="H79" s="68"/>
      <c r="I79" s="68"/>
      <c r="J79" s="68"/>
      <c r="K79" s="68"/>
      <c r="L79" s="68"/>
      <c r="M79" s="68"/>
      <c r="N79" s="68"/>
      <c r="O79" s="128">
        <f>'LE 03 (PROG)'!O99:Q99</f>
        <v>0.2</v>
      </c>
      <c r="P79" s="128"/>
      <c r="Q79" s="128"/>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18" customHeight="1" x14ac:dyDescent="0.2">
      <c r="A80" s="37"/>
      <c r="B80" s="7"/>
      <c r="C80" s="129" t="s">
        <v>36</v>
      </c>
      <c r="D80" s="129"/>
      <c r="E80" s="129"/>
      <c r="F80" s="129"/>
      <c r="G80" s="129"/>
      <c r="H80" s="129"/>
      <c r="I80" s="129"/>
      <c r="J80" s="129"/>
      <c r="K80" s="129"/>
      <c r="L80" s="129"/>
      <c r="M80" s="129"/>
      <c r="N80" s="129"/>
      <c r="O80" s="65"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237"/>
    </row>
    <row r="81" spans="1:65" ht="18" customHeight="1" x14ac:dyDescent="0.2">
      <c r="A81" s="37"/>
      <c r="B81" s="7"/>
      <c r="C81" s="68" t="s">
        <v>34</v>
      </c>
      <c r="D81" s="68"/>
      <c r="E81" s="68"/>
      <c r="F81" s="68"/>
      <c r="G81" s="68"/>
      <c r="H81" s="68"/>
      <c r="I81" s="68"/>
      <c r="J81" s="68"/>
      <c r="K81" s="68"/>
      <c r="L81" s="68"/>
      <c r="M81" s="68"/>
      <c r="N81" s="68"/>
      <c r="O81" s="66" t="str">
        <f>'LE 03 (PROG)'!O101:R101</f>
        <v>LE 03 OB 03.</v>
      </c>
      <c r="P81" s="67"/>
      <c r="Q81" s="67"/>
      <c r="R81" s="6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68" t="s">
        <v>37</v>
      </c>
      <c r="D82" s="68"/>
      <c r="E82" s="68"/>
      <c r="F82" s="68"/>
      <c r="G82" s="68"/>
      <c r="H82" s="68"/>
      <c r="I82" s="68"/>
      <c r="J82" s="68"/>
      <c r="K82" s="68"/>
      <c r="L82" s="68"/>
      <c r="M82" s="68"/>
      <c r="N82" s="68"/>
      <c r="O82" s="66">
        <f>'LE 03 (PROG)'!O102:Q102</f>
        <v>0.05</v>
      </c>
      <c r="P82" s="67"/>
      <c r="Q82" s="67"/>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68" t="s">
        <v>38</v>
      </c>
      <c r="D83" s="68"/>
      <c r="E83" s="68"/>
      <c r="F83" s="68"/>
      <c r="G83" s="68"/>
      <c r="H83" s="68"/>
      <c r="I83" s="68"/>
      <c r="J83" s="68"/>
      <c r="K83" s="68"/>
      <c r="L83" s="68"/>
      <c r="M83" s="68"/>
      <c r="N83" s="68"/>
      <c r="O83" s="67" t="str">
        <f>'LE 03 (PROG)'!O103:BW103</f>
        <v>Gerente Empresa Social del Estado - Subgerente de Servicios de Salud.</v>
      </c>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223"/>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231" t="s">
        <v>39</v>
      </c>
      <c r="C85" s="232"/>
      <c r="D85" s="232"/>
      <c r="E85" s="232"/>
      <c r="F85" s="232"/>
      <c r="G85" s="232"/>
      <c r="H85" s="232"/>
      <c r="I85" s="232"/>
      <c r="J85" s="232"/>
      <c r="K85" s="232"/>
      <c r="L85" s="232"/>
      <c r="M85" s="232"/>
      <c r="N85" s="232"/>
      <c r="O85" s="232"/>
      <c r="P85" s="232"/>
      <c r="Q85" s="232"/>
      <c r="R85" s="232"/>
      <c r="S85" s="232"/>
      <c r="T85" s="232"/>
      <c r="U85" s="233"/>
      <c r="V85" s="231" t="s">
        <v>40</v>
      </c>
      <c r="W85" s="232"/>
      <c r="X85" s="232"/>
      <c r="Y85" s="232"/>
      <c r="Z85" s="232"/>
      <c r="AA85" s="233"/>
      <c r="AB85" s="234" t="s">
        <v>9</v>
      </c>
      <c r="AC85" s="235"/>
      <c r="AD85" s="235"/>
      <c r="AE85" s="235"/>
      <c r="AF85" s="235"/>
      <c r="AG85" s="236"/>
      <c r="AH85" s="234" t="s">
        <v>49</v>
      </c>
      <c r="AI85" s="235"/>
      <c r="AJ85" s="235"/>
      <c r="AK85" s="235"/>
      <c r="AL85" s="235"/>
      <c r="AM85" s="236"/>
      <c r="AN85" s="234" t="s">
        <v>10</v>
      </c>
      <c r="AO85" s="235"/>
      <c r="AP85" s="235"/>
      <c r="AQ85" s="235"/>
      <c r="AR85" s="235"/>
      <c r="AS85" s="236"/>
      <c r="AT85" s="234" t="s">
        <v>48</v>
      </c>
      <c r="AU85" s="235"/>
      <c r="AV85" s="235"/>
      <c r="AW85" s="235"/>
      <c r="AX85" s="235"/>
      <c r="AY85" s="236"/>
      <c r="AZ85" s="234" t="s">
        <v>7</v>
      </c>
      <c r="BA85" s="235"/>
      <c r="BB85" s="235"/>
      <c r="BC85" s="235"/>
      <c r="BD85" s="235"/>
      <c r="BE85" s="235"/>
      <c r="BF85" s="236"/>
      <c r="BG85" s="234" t="s">
        <v>6</v>
      </c>
      <c r="BH85" s="235"/>
      <c r="BI85" s="235"/>
      <c r="BJ85" s="235"/>
      <c r="BK85" s="235"/>
      <c r="BL85" s="235"/>
      <c r="BM85" s="236"/>
    </row>
    <row r="86" spans="1:65" ht="54.75" customHeight="1" x14ac:dyDescent="0.2">
      <c r="A86" s="37"/>
      <c r="B86" s="286" t="str">
        <f>'LE 03 (PROG)'!B107</f>
        <v>Actualizar el sistema de indicadores de gestión del Observatorio de Calidad de la Empresa Social del Estado, de acuerdo a los contenidos de la Resolución 0256 de 2.016.</v>
      </c>
      <c r="C86" s="287"/>
      <c r="D86" s="287"/>
      <c r="E86" s="287"/>
      <c r="F86" s="287"/>
      <c r="G86" s="287"/>
      <c r="H86" s="287"/>
      <c r="I86" s="287"/>
      <c r="J86" s="287"/>
      <c r="K86" s="287"/>
      <c r="L86" s="287"/>
      <c r="M86" s="287"/>
      <c r="N86" s="287"/>
      <c r="O86" s="287"/>
      <c r="P86" s="287"/>
      <c r="Q86" s="287"/>
      <c r="R86" s="287"/>
      <c r="S86" s="287"/>
      <c r="T86" s="287"/>
      <c r="U86" s="288"/>
      <c r="V86" s="289" t="str">
        <f>'LE 03 (PROG)'!V107</f>
        <v>LE 03 OB 03 AC 01</v>
      </c>
      <c r="W86" s="290"/>
      <c r="X86" s="290"/>
      <c r="Y86" s="290"/>
      <c r="Z86" s="290"/>
      <c r="AA86" s="291"/>
      <c r="AB86" s="292">
        <f>'LE 03 (PROG)'!AB107</f>
        <v>0.11745999999999999</v>
      </c>
      <c r="AC86" s="293"/>
      <c r="AD86" s="293"/>
      <c r="AE86" s="293"/>
      <c r="AF86" s="293"/>
      <c r="AG86" s="294"/>
      <c r="AH86" s="295">
        <f>'LE 03 (PROG)'!AL107</f>
        <v>1</v>
      </c>
      <c r="AI86" s="296"/>
      <c r="AJ86" s="296"/>
      <c r="AK86" s="296"/>
      <c r="AL86" s="296"/>
      <c r="AM86" s="297"/>
      <c r="AN86" s="298">
        <f>'LE 03 (PROG)'!AL108</f>
        <v>1</v>
      </c>
      <c r="AO86" s="299"/>
      <c r="AP86" s="299"/>
      <c r="AQ86" s="299"/>
      <c r="AR86" s="299"/>
      <c r="AS86" s="300"/>
      <c r="AT86" s="301">
        <f>IF(AH86=0,"",(AN86*1)/AH86)</f>
        <v>1</v>
      </c>
      <c r="AU86" s="302"/>
      <c r="AV86" s="302"/>
      <c r="AW86" s="302"/>
      <c r="AX86" s="302"/>
      <c r="AY86" s="303"/>
      <c r="AZ86" s="304">
        <f>AB86*100</f>
        <v>11.745999999999999</v>
      </c>
      <c r="BA86" s="305"/>
      <c r="BB86" s="305"/>
      <c r="BC86" s="305"/>
      <c r="BD86" s="305"/>
      <c r="BE86" s="305"/>
      <c r="BF86" s="306"/>
      <c r="BG86" s="307">
        <f>IF(AH86=0,(AZ86),((AT86*AB86)*100))</f>
        <v>11.745999999999999</v>
      </c>
      <c r="BH86" s="308"/>
      <c r="BI86" s="308"/>
      <c r="BJ86" s="308"/>
      <c r="BK86" s="308"/>
      <c r="BL86" s="308"/>
      <c r="BM86" s="309"/>
    </row>
    <row r="87" spans="1:65" ht="35.25" customHeight="1" x14ac:dyDescent="0.2">
      <c r="A87" s="37"/>
      <c r="B87" s="268" t="str">
        <f>'LE 03 (PROG)'!B109</f>
        <v>Recopilar la información y las evidencias requeridas para el cálculo de los indicadores del Observatorio de Calidad de la Empresa Social del Estado.</v>
      </c>
      <c r="C87" s="269"/>
      <c r="D87" s="269"/>
      <c r="E87" s="269"/>
      <c r="F87" s="269"/>
      <c r="G87" s="269"/>
      <c r="H87" s="269"/>
      <c r="I87" s="269"/>
      <c r="J87" s="269"/>
      <c r="K87" s="269"/>
      <c r="L87" s="269"/>
      <c r="M87" s="269"/>
      <c r="N87" s="269"/>
      <c r="O87" s="269"/>
      <c r="P87" s="269"/>
      <c r="Q87" s="269"/>
      <c r="R87" s="269"/>
      <c r="S87" s="269"/>
      <c r="T87" s="269"/>
      <c r="U87" s="270"/>
      <c r="V87" s="271" t="str">
        <f>'LE 03 (PROG)'!V109</f>
        <v>LE 03 OB 03 AC 02</v>
      </c>
      <c r="W87" s="272"/>
      <c r="X87" s="272"/>
      <c r="Y87" s="272"/>
      <c r="Z87" s="272"/>
      <c r="AA87" s="273"/>
      <c r="AB87" s="274">
        <f>'LE 03 (PROG)'!AB109</f>
        <v>0.18931999999999999</v>
      </c>
      <c r="AC87" s="275"/>
      <c r="AD87" s="275"/>
      <c r="AE87" s="275"/>
      <c r="AF87" s="275"/>
      <c r="AG87" s="276"/>
      <c r="AH87" s="277">
        <f>'LE 03 (PROG)'!AL109</f>
        <v>24</v>
      </c>
      <c r="AI87" s="278"/>
      <c r="AJ87" s="278"/>
      <c r="AK87" s="278"/>
      <c r="AL87" s="278"/>
      <c r="AM87" s="279"/>
      <c r="AN87" s="280">
        <f>'LE 03 (PROG)'!AL110</f>
        <v>24</v>
      </c>
      <c r="AO87" s="281"/>
      <c r="AP87" s="281"/>
      <c r="AQ87" s="281"/>
      <c r="AR87" s="281"/>
      <c r="AS87" s="282"/>
      <c r="AT87" s="283">
        <f t="shared" ref="AT87:AT93" si="6">IF(AH87=0,"",(AN87*1)/AH87)</f>
        <v>1</v>
      </c>
      <c r="AU87" s="284"/>
      <c r="AV87" s="284"/>
      <c r="AW87" s="284"/>
      <c r="AX87" s="284"/>
      <c r="AY87" s="285"/>
      <c r="AZ87" s="238">
        <f t="shared" ref="AZ87:AZ93" si="7">AB87*100</f>
        <v>18.931999999999999</v>
      </c>
      <c r="BA87" s="239"/>
      <c r="BB87" s="239"/>
      <c r="BC87" s="239"/>
      <c r="BD87" s="239"/>
      <c r="BE87" s="239"/>
      <c r="BF87" s="240"/>
      <c r="BG87" s="241">
        <f t="shared" ref="BG87:BG93" si="8">IF(AH87=0,(AZ87),((AT87*AB87)*100))</f>
        <v>18.931999999999999</v>
      </c>
      <c r="BH87" s="242"/>
      <c r="BI87" s="242"/>
      <c r="BJ87" s="242"/>
      <c r="BK87" s="242"/>
      <c r="BL87" s="242"/>
      <c r="BM87" s="243"/>
    </row>
    <row r="88" spans="1:65" ht="35.25" customHeight="1" x14ac:dyDescent="0.2">
      <c r="A88" s="37"/>
      <c r="B88" s="244" t="str">
        <f>'LE 03 (PROG)'!B111</f>
        <v>Generar y registrar los indicadores del Observatorio de Calidad de la Empresa Social del Estado.</v>
      </c>
      <c r="C88" s="245"/>
      <c r="D88" s="245"/>
      <c r="E88" s="245"/>
      <c r="F88" s="245"/>
      <c r="G88" s="245"/>
      <c r="H88" s="245"/>
      <c r="I88" s="245"/>
      <c r="J88" s="245"/>
      <c r="K88" s="245"/>
      <c r="L88" s="245"/>
      <c r="M88" s="245"/>
      <c r="N88" s="245"/>
      <c r="O88" s="245"/>
      <c r="P88" s="245"/>
      <c r="Q88" s="245"/>
      <c r="R88" s="245"/>
      <c r="S88" s="245"/>
      <c r="T88" s="245"/>
      <c r="U88" s="246"/>
      <c r="V88" s="247" t="str">
        <f>'LE 03 (PROG)'!V111</f>
        <v>LE 03 OB 03 AC 03</v>
      </c>
      <c r="W88" s="248"/>
      <c r="X88" s="248"/>
      <c r="Y88" s="248"/>
      <c r="Z88" s="248"/>
      <c r="AA88" s="249"/>
      <c r="AB88" s="250">
        <f>'LE 03 (PROG)'!AB111</f>
        <v>0.18931999999999999</v>
      </c>
      <c r="AC88" s="251"/>
      <c r="AD88" s="251"/>
      <c r="AE88" s="251"/>
      <c r="AF88" s="251"/>
      <c r="AG88" s="252"/>
      <c r="AH88" s="253">
        <f>'LE 03 (PROG)'!AL111</f>
        <v>24</v>
      </c>
      <c r="AI88" s="254"/>
      <c r="AJ88" s="254"/>
      <c r="AK88" s="254"/>
      <c r="AL88" s="254"/>
      <c r="AM88" s="255"/>
      <c r="AN88" s="256">
        <f>'LE 03 (PROG)'!AL112</f>
        <v>24</v>
      </c>
      <c r="AO88" s="257"/>
      <c r="AP88" s="257"/>
      <c r="AQ88" s="257"/>
      <c r="AR88" s="257"/>
      <c r="AS88" s="258"/>
      <c r="AT88" s="259">
        <f t="shared" si="6"/>
        <v>1</v>
      </c>
      <c r="AU88" s="260"/>
      <c r="AV88" s="260"/>
      <c r="AW88" s="260"/>
      <c r="AX88" s="260"/>
      <c r="AY88" s="261"/>
      <c r="AZ88" s="262">
        <f t="shared" si="7"/>
        <v>18.931999999999999</v>
      </c>
      <c r="BA88" s="263"/>
      <c r="BB88" s="263"/>
      <c r="BC88" s="263"/>
      <c r="BD88" s="263"/>
      <c r="BE88" s="263"/>
      <c r="BF88" s="264"/>
      <c r="BG88" s="265">
        <f t="shared" si="8"/>
        <v>18.931999999999999</v>
      </c>
      <c r="BH88" s="266"/>
      <c r="BI88" s="266"/>
      <c r="BJ88" s="266"/>
      <c r="BK88" s="266"/>
      <c r="BL88" s="266"/>
      <c r="BM88" s="267"/>
    </row>
    <row r="89" spans="1:65" ht="35.25" customHeight="1" x14ac:dyDescent="0.2">
      <c r="A89" s="37"/>
      <c r="B89" s="268" t="str">
        <f>'LE 03 (PROG)'!B113</f>
        <v>Presentar informes de calidad al Comité Directivo y a la Junta Directiva de la Empresa Social del Estado.</v>
      </c>
      <c r="C89" s="269"/>
      <c r="D89" s="269"/>
      <c r="E89" s="269"/>
      <c r="F89" s="269"/>
      <c r="G89" s="269"/>
      <c r="H89" s="269"/>
      <c r="I89" s="269"/>
      <c r="J89" s="269"/>
      <c r="K89" s="269"/>
      <c r="L89" s="269"/>
      <c r="M89" s="269"/>
      <c r="N89" s="269"/>
      <c r="O89" s="269"/>
      <c r="P89" s="269"/>
      <c r="Q89" s="269"/>
      <c r="R89" s="269"/>
      <c r="S89" s="269"/>
      <c r="T89" s="269"/>
      <c r="U89" s="270"/>
      <c r="V89" s="271" t="str">
        <f>'LE 03 (PROG)'!V113</f>
        <v>LE 03 OB 03 AC 04</v>
      </c>
      <c r="W89" s="272"/>
      <c r="X89" s="272"/>
      <c r="Y89" s="272"/>
      <c r="Z89" s="272"/>
      <c r="AA89" s="273"/>
      <c r="AB89" s="274">
        <f>'LE 03 (PROG)'!AB113</f>
        <v>0.15221999999999999</v>
      </c>
      <c r="AC89" s="275"/>
      <c r="AD89" s="275"/>
      <c r="AE89" s="275"/>
      <c r="AF89" s="275"/>
      <c r="AG89" s="276"/>
      <c r="AH89" s="277">
        <f>'LE 03 (PROG)'!AL113</f>
        <v>12</v>
      </c>
      <c r="AI89" s="278"/>
      <c r="AJ89" s="278"/>
      <c r="AK89" s="278"/>
      <c r="AL89" s="278"/>
      <c r="AM89" s="279"/>
      <c r="AN89" s="280">
        <f>'LE 03 (PROG)'!AL114</f>
        <v>9</v>
      </c>
      <c r="AO89" s="281"/>
      <c r="AP89" s="281"/>
      <c r="AQ89" s="281"/>
      <c r="AR89" s="281"/>
      <c r="AS89" s="282"/>
      <c r="AT89" s="283">
        <f t="shared" si="6"/>
        <v>0.75</v>
      </c>
      <c r="AU89" s="284"/>
      <c r="AV89" s="284"/>
      <c r="AW89" s="284"/>
      <c r="AX89" s="284"/>
      <c r="AY89" s="285"/>
      <c r="AZ89" s="238">
        <f t="shared" si="7"/>
        <v>15.222</v>
      </c>
      <c r="BA89" s="239"/>
      <c r="BB89" s="239"/>
      <c r="BC89" s="239"/>
      <c r="BD89" s="239"/>
      <c r="BE89" s="239"/>
      <c r="BF89" s="240"/>
      <c r="BG89" s="241">
        <f t="shared" si="8"/>
        <v>11.416499999999999</v>
      </c>
      <c r="BH89" s="242"/>
      <c r="BI89" s="242"/>
      <c r="BJ89" s="242"/>
      <c r="BK89" s="242"/>
      <c r="BL89" s="242"/>
      <c r="BM89" s="243"/>
    </row>
    <row r="90" spans="1:65" ht="35.25" customHeight="1" x14ac:dyDescent="0.2">
      <c r="A90" s="37"/>
      <c r="B90" s="244" t="str">
        <f>'LE 03 (PROG)'!B115</f>
        <v>Formular planes de mejoramiento con base en los resultados de los indicadores del Observatorio de Calidad de la Empresa Social del Estado.</v>
      </c>
      <c r="C90" s="245"/>
      <c r="D90" s="245"/>
      <c r="E90" s="245"/>
      <c r="F90" s="245"/>
      <c r="G90" s="245"/>
      <c r="H90" s="245"/>
      <c r="I90" s="245"/>
      <c r="J90" s="245"/>
      <c r="K90" s="245"/>
      <c r="L90" s="245"/>
      <c r="M90" s="245"/>
      <c r="N90" s="245"/>
      <c r="O90" s="245"/>
      <c r="P90" s="245"/>
      <c r="Q90" s="245"/>
      <c r="R90" s="245"/>
      <c r="S90" s="245"/>
      <c r="T90" s="245"/>
      <c r="U90" s="246"/>
      <c r="V90" s="247" t="str">
        <f>'LE 03 (PROG)'!V115</f>
        <v>LE 03 OB 03 AC 05</v>
      </c>
      <c r="W90" s="248"/>
      <c r="X90" s="248"/>
      <c r="Y90" s="248"/>
      <c r="Z90" s="248"/>
      <c r="AA90" s="249"/>
      <c r="AB90" s="250">
        <f>'LE 03 (PROG)'!AB115</f>
        <v>4.6429999999999999E-2</v>
      </c>
      <c r="AC90" s="251"/>
      <c r="AD90" s="251"/>
      <c r="AE90" s="251"/>
      <c r="AF90" s="251"/>
      <c r="AG90" s="252"/>
      <c r="AH90" s="253">
        <f>'LE 03 (PROG)'!AL115</f>
        <v>12</v>
      </c>
      <c r="AI90" s="254"/>
      <c r="AJ90" s="254"/>
      <c r="AK90" s="254"/>
      <c r="AL90" s="254"/>
      <c r="AM90" s="255"/>
      <c r="AN90" s="256">
        <f>'LE 03 (PROG)'!AL116</f>
        <v>7</v>
      </c>
      <c r="AO90" s="257"/>
      <c r="AP90" s="257"/>
      <c r="AQ90" s="257"/>
      <c r="AR90" s="257"/>
      <c r="AS90" s="258"/>
      <c r="AT90" s="259">
        <f t="shared" si="6"/>
        <v>0.58333333333333337</v>
      </c>
      <c r="AU90" s="260"/>
      <c r="AV90" s="260"/>
      <c r="AW90" s="260"/>
      <c r="AX90" s="260"/>
      <c r="AY90" s="261"/>
      <c r="AZ90" s="262">
        <f t="shared" si="7"/>
        <v>4.6429999999999998</v>
      </c>
      <c r="BA90" s="263"/>
      <c r="BB90" s="263"/>
      <c r="BC90" s="263"/>
      <c r="BD90" s="263"/>
      <c r="BE90" s="263"/>
      <c r="BF90" s="264"/>
      <c r="BG90" s="265">
        <f t="shared" si="8"/>
        <v>2.7084166666666665</v>
      </c>
      <c r="BH90" s="266"/>
      <c r="BI90" s="266"/>
      <c r="BJ90" s="266"/>
      <c r="BK90" s="266"/>
      <c r="BL90" s="266"/>
      <c r="BM90" s="267"/>
    </row>
    <row r="91" spans="1:65" ht="54.75" customHeight="1" x14ac:dyDescent="0.2">
      <c r="A91" s="37"/>
      <c r="B91" s="268" t="str">
        <f>'LE 03 (PROG)'!B117</f>
        <v>Ejecutar las actividades contenidas en los planes de mejoramiento derivados de los resultados de los indicadores del Observatorio de Calidad de la Empresa Social del Estado.</v>
      </c>
      <c r="C91" s="269"/>
      <c r="D91" s="269"/>
      <c r="E91" s="269"/>
      <c r="F91" s="269"/>
      <c r="G91" s="269"/>
      <c r="H91" s="269"/>
      <c r="I91" s="269"/>
      <c r="J91" s="269"/>
      <c r="K91" s="269"/>
      <c r="L91" s="269"/>
      <c r="M91" s="269"/>
      <c r="N91" s="269"/>
      <c r="O91" s="269"/>
      <c r="P91" s="269"/>
      <c r="Q91" s="269"/>
      <c r="R91" s="269"/>
      <c r="S91" s="269"/>
      <c r="T91" s="269"/>
      <c r="U91" s="270"/>
      <c r="V91" s="271" t="str">
        <f>'LE 03 (PROG)'!V117</f>
        <v>LE 03 OB 03 AC 06</v>
      </c>
      <c r="W91" s="272"/>
      <c r="X91" s="272"/>
      <c r="Y91" s="272"/>
      <c r="Z91" s="272"/>
      <c r="AA91" s="273"/>
      <c r="AB91" s="274">
        <f>'LE 03 (PROG)'!AB117</f>
        <v>0.13446</v>
      </c>
      <c r="AC91" s="275"/>
      <c r="AD91" s="275"/>
      <c r="AE91" s="275"/>
      <c r="AF91" s="275"/>
      <c r="AG91" s="276"/>
      <c r="AH91" s="277">
        <f>'LE 03 (PROG)'!AL117</f>
        <v>2</v>
      </c>
      <c r="AI91" s="278"/>
      <c r="AJ91" s="278"/>
      <c r="AK91" s="278"/>
      <c r="AL91" s="278"/>
      <c r="AM91" s="279"/>
      <c r="AN91" s="280">
        <f>'LE 03 (PROG)'!AL118</f>
        <v>2</v>
      </c>
      <c r="AO91" s="281"/>
      <c r="AP91" s="281"/>
      <c r="AQ91" s="281"/>
      <c r="AR91" s="281"/>
      <c r="AS91" s="282"/>
      <c r="AT91" s="283">
        <f t="shared" si="6"/>
        <v>1</v>
      </c>
      <c r="AU91" s="284"/>
      <c r="AV91" s="284"/>
      <c r="AW91" s="284"/>
      <c r="AX91" s="284"/>
      <c r="AY91" s="285"/>
      <c r="AZ91" s="238">
        <f t="shared" si="7"/>
        <v>13.446</v>
      </c>
      <c r="BA91" s="239"/>
      <c r="BB91" s="239"/>
      <c r="BC91" s="239"/>
      <c r="BD91" s="239"/>
      <c r="BE91" s="239"/>
      <c r="BF91" s="240"/>
      <c r="BG91" s="241">
        <f t="shared" si="8"/>
        <v>13.446</v>
      </c>
      <c r="BH91" s="242"/>
      <c r="BI91" s="242"/>
      <c r="BJ91" s="242"/>
      <c r="BK91" s="242"/>
      <c r="BL91" s="242"/>
      <c r="BM91" s="243"/>
    </row>
    <row r="92" spans="1:65" ht="35.25" customHeight="1" x14ac:dyDescent="0.2">
      <c r="A92" s="37"/>
      <c r="B92" s="244" t="str">
        <f>'LE 03 (PROG)'!B119</f>
        <v>Realizar seguimiento a la ejecución de los planes de mejoramiento formulados.</v>
      </c>
      <c r="C92" s="245"/>
      <c r="D92" s="245"/>
      <c r="E92" s="245"/>
      <c r="F92" s="245"/>
      <c r="G92" s="245"/>
      <c r="H92" s="245"/>
      <c r="I92" s="245"/>
      <c r="J92" s="245"/>
      <c r="K92" s="245"/>
      <c r="L92" s="245"/>
      <c r="M92" s="245"/>
      <c r="N92" s="245"/>
      <c r="O92" s="245"/>
      <c r="P92" s="245"/>
      <c r="Q92" s="245"/>
      <c r="R92" s="245"/>
      <c r="S92" s="245"/>
      <c r="T92" s="245"/>
      <c r="U92" s="246"/>
      <c r="V92" s="247" t="str">
        <f>'LE 03 (PROG)'!V119</f>
        <v>LE 03 OB 03 AC 07</v>
      </c>
      <c r="W92" s="248"/>
      <c r="X92" s="248"/>
      <c r="Y92" s="248"/>
      <c r="Z92" s="248"/>
      <c r="AA92" s="249"/>
      <c r="AB92" s="250">
        <f>'LE 03 (PROG)'!AB119</f>
        <v>4.6429999999999999E-2</v>
      </c>
      <c r="AC92" s="251"/>
      <c r="AD92" s="251"/>
      <c r="AE92" s="251"/>
      <c r="AF92" s="251"/>
      <c r="AG92" s="252"/>
      <c r="AH92" s="253">
        <f>'LE 03 (PROG)'!AL119</f>
        <v>12</v>
      </c>
      <c r="AI92" s="254"/>
      <c r="AJ92" s="254"/>
      <c r="AK92" s="254"/>
      <c r="AL92" s="254"/>
      <c r="AM92" s="255"/>
      <c r="AN92" s="256">
        <f>'LE 03 (PROG)'!AL120</f>
        <v>7</v>
      </c>
      <c r="AO92" s="257"/>
      <c r="AP92" s="257"/>
      <c r="AQ92" s="257"/>
      <c r="AR92" s="257"/>
      <c r="AS92" s="258"/>
      <c r="AT92" s="259">
        <f t="shared" si="6"/>
        <v>0.58333333333333337</v>
      </c>
      <c r="AU92" s="260"/>
      <c r="AV92" s="260"/>
      <c r="AW92" s="260"/>
      <c r="AX92" s="260"/>
      <c r="AY92" s="261"/>
      <c r="AZ92" s="262">
        <f t="shared" si="7"/>
        <v>4.6429999999999998</v>
      </c>
      <c r="BA92" s="263"/>
      <c r="BB92" s="263"/>
      <c r="BC92" s="263"/>
      <c r="BD92" s="263"/>
      <c r="BE92" s="263"/>
      <c r="BF92" s="264"/>
      <c r="BG92" s="265">
        <f t="shared" si="8"/>
        <v>2.7084166666666665</v>
      </c>
      <c r="BH92" s="266"/>
      <c r="BI92" s="266"/>
      <c r="BJ92" s="266"/>
      <c r="BK92" s="266"/>
      <c r="BL92" s="266"/>
      <c r="BM92" s="267"/>
    </row>
    <row r="93" spans="1:65" ht="54.75" customHeight="1" thickBot="1" x14ac:dyDescent="0.25">
      <c r="A93" s="37"/>
      <c r="B93" s="322" t="str">
        <f>'LE 03 (PROG)'!B121</f>
        <v>Reportar los indicadores de calidad exigidos por la Superintendencia Nacional de Salud, Ministerio de Salud y Protección Social y Entidades Responsables de Pago (ERP).</v>
      </c>
      <c r="C93" s="323"/>
      <c r="D93" s="323"/>
      <c r="E93" s="323"/>
      <c r="F93" s="323"/>
      <c r="G93" s="323"/>
      <c r="H93" s="323"/>
      <c r="I93" s="323"/>
      <c r="J93" s="323"/>
      <c r="K93" s="323"/>
      <c r="L93" s="323"/>
      <c r="M93" s="323"/>
      <c r="N93" s="323"/>
      <c r="O93" s="323"/>
      <c r="P93" s="323"/>
      <c r="Q93" s="323"/>
      <c r="R93" s="323"/>
      <c r="S93" s="323"/>
      <c r="T93" s="323"/>
      <c r="U93" s="324"/>
      <c r="V93" s="325" t="str">
        <f>'LE 03 (PROG)'!V121</f>
        <v>LE 03 OB 03 AC 08</v>
      </c>
      <c r="W93" s="326"/>
      <c r="X93" s="326"/>
      <c r="Y93" s="326"/>
      <c r="Z93" s="326"/>
      <c r="AA93" s="327"/>
      <c r="AB93" s="328">
        <f>'LE 03 (PROG)'!AB121</f>
        <v>0.12436</v>
      </c>
      <c r="AC93" s="329"/>
      <c r="AD93" s="329"/>
      <c r="AE93" s="329"/>
      <c r="AF93" s="329"/>
      <c r="AG93" s="330"/>
      <c r="AH93" s="331">
        <f>'LE 03 (PROG)'!AL121</f>
        <v>8</v>
      </c>
      <c r="AI93" s="332"/>
      <c r="AJ93" s="332"/>
      <c r="AK93" s="332"/>
      <c r="AL93" s="332"/>
      <c r="AM93" s="333"/>
      <c r="AN93" s="334">
        <f>'LE 03 (PROG)'!AL122</f>
        <v>8</v>
      </c>
      <c r="AO93" s="335"/>
      <c r="AP93" s="335"/>
      <c r="AQ93" s="335"/>
      <c r="AR93" s="335"/>
      <c r="AS93" s="336"/>
      <c r="AT93" s="337">
        <f t="shared" si="6"/>
        <v>1</v>
      </c>
      <c r="AU93" s="338"/>
      <c r="AV93" s="338"/>
      <c r="AW93" s="338"/>
      <c r="AX93" s="338"/>
      <c r="AY93" s="339"/>
      <c r="AZ93" s="316">
        <f t="shared" si="7"/>
        <v>12.436</v>
      </c>
      <c r="BA93" s="317"/>
      <c r="BB93" s="317"/>
      <c r="BC93" s="317"/>
      <c r="BD93" s="317"/>
      <c r="BE93" s="317"/>
      <c r="BF93" s="318"/>
      <c r="BG93" s="319">
        <f t="shared" si="8"/>
        <v>12.436</v>
      </c>
      <c r="BH93" s="320"/>
      <c r="BI93" s="320"/>
      <c r="BJ93" s="320"/>
      <c r="BK93" s="320"/>
      <c r="BL93" s="320"/>
      <c r="BM93" s="321"/>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340" t="s">
        <v>2</v>
      </c>
      <c r="C95" s="341"/>
      <c r="D95" s="341"/>
      <c r="E95" s="341"/>
      <c r="F95" s="341"/>
      <c r="G95" s="341"/>
      <c r="H95" s="341"/>
      <c r="I95" s="341"/>
      <c r="J95" s="341"/>
      <c r="K95" s="341"/>
      <c r="L95" s="341"/>
      <c r="M95" s="341"/>
      <c r="N95" s="341"/>
      <c r="O95" s="341"/>
      <c r="P95" s="341"/>
      <c r="Q95" s="341"/>
      <c r="R95" s="341"/>
      <c r="S95" s="341"/>
      <c r="T95" s="341"/>
      <c r="U95" s="342"/>
      <c r="V95" s="346" t="s">
        <v>1</v>
      </c>
      <c r="W95" s="347"/>
      <c r="X95" s="347"/>
      <c r="Y95" s="347"/>
      <c r="Z95" s="347"/>
      <c r="AA95" s="347"/>
      <c r="AB95" s="347"/>
      <c r="AC95" s="347"/>
      <c r="AD95" s="347"/>
      <c r="AE95" s="347"/>
      <c r="AF95" s="347"/>
      <c r="AG95" s="347"/>
      <c r="AH95" s="347"/>
      <c r="AI95" s="347"/>
      <c r="AJ95" s="347"/>
      <c r="AK95" s="347"/>
      <c r="AL95" s="347"/>
      <c r="AM95" s="347"/>
      <c r="AN95" s="347"/>
      <c r="AO95" s="347"/>
      <c r="AP95" s="347"/>
      <c r="AQ95" s="347"/>
      <c r="AR95" s="347"/>
      <c r="AS95" s="347"/>
      <c r="AT95" s="347"/>
      <c r="AU95" s="347"/>
      <c r="AV95" s="347"/>
      <c r="AW95" s="347"/>
      <c r="AX95" s="347"/>
      <c r="AY95" s="348"/>
      <c r="AZ95" s="349">
        <f>SUM(AZ86:BF93)</f>
        <v>100</v>
      </c>
      <c r="BA95" s="350"/>
      <c r="BB95" s="350"/>
      <c r="BC95" s="350"/>
      <c r="BD95" s="350"/>
      <c r="BE95" s="350"/>
      <c r="BF95" s="350"/>
      <c r="BG95" s="350">
        <f>SUM(BG86:BM93)</f>
        <v>92.325333333333333</v>
      </c>
      <c r="BH95" s="350"/>
      <c r="BI95" s="350"/>
      <c r="BJ95" s="350"/>
      <c r="BK95" s="350"/>
      <c r="BL95" s="350"/>
      <c r="BM95" s="351"/>
    </row>
    <row r="96" spans="1:65" ht="18" customHeight="1" thickBot="1" x14ac:dyDescent="0.25">
      <c r="A96" s="37"/>
      <c r="B96" s="343"/>
      <c r="C96" s="344"/>
      <c r="D96" s="344"/>
      <c r="E96" s="344"/>
      <c r="F96" s="344"/>
      <c r="G96" s="344"/>
      <c r="H96" s="344"/>
      <c r="I96" s="344"/>
      <c r="J96" s="344"/>
      <c r="K96" s="344"/>
      <c r="L96" s="344"/>
      <c r="M96" s="344"/>
      <c r="N96" s="344"/>
      <c r="O96" s="344"/>
      <c r="P96" s="344"/>
      <c r="Q96" s="344"/>
      <c r="R96" s="344"/>
      <c r="S96" s="344"/>
      <c r="T96" s="344"/>
      <c r="U96" s="345"/>
      <c r="V96" s="352" t="s">
        <v>3</v>
      </c>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4">
        <f>IF(BG95=100,1,(BG95*1)/AZ95)</f>
        <v>0.92325333333333337</v>
      </c>
      <c r="BA96" s="355"/>
      <c r="BB96" s="355"/>
      <c r="BC96" s="355"/>
      <c r="BD96" s="355"/>
      <c r="BE96" s="355"/>
      <c r="BF96" s="355"/>
      <c r="BG96" s="355"/>
      <c r="BH96" s="355"/>
      <c r="BI96" s="355"/>
      <c r="BJ96" s="355"/>
      <c r="BK96" s="355"/>
      <c r="BL96" s="355"/>
      <c r="BM96" s="356"/>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68" t="s">
        <v>33</v>
      </c>
      <c r="D99" s="126"/>
      <c r="E99" s="126"/>
      <c r="F99" s="126"/>
      <c r="G99" s="126"/>
      <c r="H99" s="126"/>
      <c r="I99" s="126"/>
      <c r="J99" s="126"/>
      <c r="K99" s="126"/>
      <c r="L99" s="126"/>
      <c r="M99" s="126"/>
      <c r="N99" s="126"/>
      <c r="O99" s="491" t="str">
        <f>'LE 03 (PROG)'!O125:BW125</f>
        <v>TRANSFORMACIÓN CULTURAL.</v>
      </c>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492"/>
    </row>
    <row r="100" spans="1:65" ht="18" customHeight="1" x14ac:dyDescent="0.2">
      <c r="A100" s="37"/>
      <c r="B100" s="7"/>
      <c r="C100" s="68" t="s">
        <v>34</v>
      </c>
      <c r="D100" s="126"/>
      <c r="E100" s="126"/>
      <c r="F100" s="126"/>
      <c r="G100" s="126"/>
      <c r="H100" s="126"/>
      <c r="I100" s="126"/>
      <c r="J100" s="126"/>
      <c r="K100" s="126"/>
      <c r="L100" s="126"/>
      <c r="M100" s="126"/>
      <c r="N100" s="126"/>
      <c r="O100" s="227" t="str">
        <f>'LE 03 (PROG)'!O126:Q126</f>
        <v>LE 03.</v>
      </c>
      <c r="P100" s="227"/>
      <c r="Q100" s="227"/>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68" t="s">
        <v>35</v>
      </c>
      <c r="D101" s="68"/>
      <c r="E101" s="68"/>
      <c r="F101" s="68"/>
      <c r="G101" s="68"/>
      <c r="H101" s="68"/>
      <c r="I101" s="68"/>
      <c r="J101" s="68"/>
      <c r="K101" s="68"/>
      <c r="L101" s="68"/>
      <c r="M101" s="68"/>
      <c r="N101" s="68"/>
      <c r="O101" s="128">
        <f>'LE 03 (PROG)'!O127:Q127</f>
        <v>0.2</v>
      </c>
      <c r="P101" s="128"/>
      <c r="Q101" s="128"/>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29" t="s">
        <v>36</v>
      </c>
      <c r="D102" s="129"/>
      <c r="E102" s="129"/>
      <c r="F102" s="129"/>
      <c r="G102" s="129"/>
      <c r="H102" s="129"/>
      <c r="I102" s="129"/>
      <c r="J102" s="129"/>
      <c r="K102" s="129"/>
      <c r="L102" s="129"/>
      <c r="M102" s="129"/>
      <c r="N102" s="129"/>
      <c r="O102" s="65" t="str">
        <f>'LE 03 (PROG)'!O128:BW128</f>
        <v>Autoevaluar, calificar y cerrar brechas en la implementación del Sistema Único de Acreditación del Sistema Obligatorio de Garantía de la Calidad para la Atención en Salud.</v>
      </c>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237"/>
    </row>
    <row r="103" spans="1:65" ht="18" customHeight="1" x14ac:dyDescent="0.2">
      <c r="A103" s="37"/>
      <c r="B103" s="7"/>
      <c r="C103" s="68" t="s">
        <v>34</v>
      </c>
      <c r="D103" s="68"/>
      <c r="E103" s="68"/>
      <c r="F103" s="68"/>
      <c r="G103" s="68"/>
      <c r="H103" s="68"/>
      <c r="I103" s="68"/>
      <c r="J103" s="68"/>
      <c r="K103" s="68"/>
      <c r="L103" s="68"/>
      <c r="M103" s="68"/>
      <c r="N103" s="68"/>
      <c r="O103" s="66" t="str">
        <f>'LE 03 (PROG)'!O129:R129</f>
        <v>LE 03 OB 04</v>
      </c>
      <c r="P103" s="67"/>
      <c r="Q103" s="67"/>
      <c r="R103" s="67"/>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68" t="s">
        <v>37</v>
      </c>
      <c r="D104" s="68"/>
      <c r="E104" s="68"/>
      <c r="F104" s="68"/>
      <c r="G104" s="68"/>
      <c r="H104" s="68"/>
      <c r="I104" s="68"/>
      <c r="J104" s="68"/>
      <c r="K104" s="68"/>
      <c r="L104" s="68"/>
      <c r="M104" s="68"/>
      <c r="N104" s="68"/>
      <c r="O104" s="66">
        <f>'LE 03 (PROG)'!O130:Q130</f>
        <v>0.5</v>
      </c>
      <c r="P104" s="67"/>
      <c r="Q104" s="67"/>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68" t="s">
        <v>38</v>
      </c>
      <c r="D105" s="68"/>
      <c r="E105" s="68"/>
      <c r="F105" s="68"/>
      <c r="G105" s="68"/>
      <c r="H105" s="68"/>
      <c r="I105" s="68"/>
      <c r="J105" s="68"/>
      <c r="K105" s="68"/>
      <c r="L105" s="68"/>
      <c r="M105" s="68"/>
      <c r="N105" s="68"/>
      <c r="O105" s="67" t="str">
        <f>'LE 03 (PROG)'!O131:BW131</f>
        <v>Asesor Externo de Calidad.</v>
      </c>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223"/>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231" t="s">
        <v>39</v>
      </c>
      <c r="C107" s="232"/>
      <c r="D107" s="232"/>
      <c r="E107" s="232"/>
      <c r="F107" s="232"/>
      <c r="G107" s="232"/>
      <c r="H107" s="232"/>
      <c r="I107" s="232"/>
      <c r="J107" s="232"/>
      <c r="K107" s="232"/>
      <c r="L107" s="232"/>
      <c r="M107" s="232"/>
      <c r="N107" s="232"/>
      <c r="O107" s="232"/>
      <c r="P107" s="232"/>
      <c r="Q107" s="232"/>
      <c r="R107" s="232"/>
      <c r="S107" s="232"/>
      <c r="T107" s="232"/>
      <c r="U107" s="233"/>
      <c r="V107" s="231" t="s">
        <v>40</v>
      </c>
      <c r="W107" s="232"/>
      <c r="X107" s="232"/>
      <c r="Y107" s="232"/>
      <c r="Z107" s="232"/>
      <c r="AA107" s="233"/>
      <c r="AB107" s="234" t="s">
        <v>9</v>
      </c>
      <c r="AC107" s="235"/>
      <c r="AD107" s="235"/>
      <c r="AE107" s="235"/>
      <c r="AF107" s="235"/>
      <c r="AG107" s="236"/>
      <c r="AH107" s="234" t="s">
        <v>49</v>
      </c>
      <c r="AI107" s="235"/>
      <c r="AJ107" s="235"/>
      <c r="AK107" s="235"/>
      <c r="AL107" s="235"/>
      <c r="AM107" s="236"/>
      <c r="AN107" s="234" t="s">
        <v>10</v>
      </c>
      <c r="AO107" s="235"/>
      <c r="AP107" s="235"/>
      <c r="AQ107" s="235"/>
      <c r="AR107" s="235"/>
      <c r="AS107" s="236"/>
      <c r="AT107" s="234" t="s">
        <v>48</v>
      </c>
      <c r="AU107" s="235"/>
      <c r="AV107" s="235"/>
      <c r="AW107" s="235"/>
      <c r="AX107" s="235"/>
      <c r="AY107" s="236"/>
      <c r="AZ107" s="234" t="s">
        <v>7</v>
      </c>
      <c r="BA107" s="235"/>
      <c r="BB107" s="235"/>
      <c r="BC107" s="235"/>
      <c r="BD107" s="235"/>
      <c r="BE107" s="235"/>
      <c r="BF107" s="236"/>
      <c r="BG107" s="234" t="s">
        <v>6</v>
      </c>
      <c r="BH107" s="235"/>
      <c r="BI107" s="235"/>
      <c r="BJ107" s="235"/>
      <c r="BK107" s="235"/>
      <c r="BL107" s="235"/>
      <c r="BM107" s="236"/>
    </row>
    <row r="108" spans="1:65" ht="54" customHeight="1" x14ac:dyDescent="0.2">
      <c r="A108" s="37"/>
      <c r="B108" s="286" t="str">
        <f>'LE 03 (PROG)'!B135</f>
        <v>Realizar procesos de autoevaluacion de las condiciones de prestacion del servicio de salud, frente a los Estandares de Acreditacion en Salud, Hospitalarios y Ambulatorios.</v>
      </c>
      <c r="C108" s="287"/>
      <c r="D108" s="287"/>
      <c r="E108" s="287"/>
      <c r="F108" s="287"/>
      <c r="G108" s="287"/>
      <c r="H108" s="287"/>
      <c r="I108" s="287"/>
      <c r="J108" s="287"/>
      <c r="K108" s="287"/>
      <c r="L108" s="287"/>
      <c r="M108" s="287"/>
      <c r="N108" s="287"/>
      <c r="O108" s="287"/>
      <c r="P108" s="287"/>
      <c r="Q108" s="287"/>
      <c r="R108" s="287"/>
      <c r="S108" s="287"/>
      <c r="T108" s="287"/>
      <c r="U108" s="288"/>
      <c r="V108" s="289" t="str">
        <f>'LE 03 (PROG)'!V135</f>
        <v>LE 03 OB 04 AC 01</v>
      </c>
      <c r="W108" s="290"/>
      <c r="X108" s="290"/>
      <c r="Y108" s="290"/>
      <c r="Z108" s="290"/>
      <c r="AA108" s="291"/>
      <c r="AB108" s="292">
        <f>'LE 03 (PROG)'!AB135</f>
        <v>0.30915999999999999</v>
      </c>
      <c r="AC108" s="293"/>
      <c r="AD108" s="293"/>
      <c r="AE108" s="293"/>
      <c r="AF108" s="293"/>
      <c r="AG108" s="294"/>
      <c r="AH108" s="295">
        <f>'LE 03 (PROG)'!AL135</f>
        <v>4</v>
      </c>
      <c r="AI108" s="296"/>
      <c r="AJ108" s="296"/>
      <c r="AK108" s="296"/>
      <c r="AL108" s="296"/>
      <c r="AM108" s="297"/>
      <c r="AN108" s="295">
        <f>'LE 03 (PROG)'!AL136</f>
        <v>4</v>
      </c>
      <c r="AO108" s="296"/>
      <c r="AP108" s="296"/>
      <c r="AQ108" s="296"/>
      <c r="AR108" s="296"/>
      <c r="AS108" s="297"/>
      <c r="AT108" s="301">
        <f>IF(AH108=0,"",(AN108*1)/AH108)</f>
        <v>1</v>
      </c>
      <c r="AU108" s="302"/>
      <c r="AV108" s="302"/>
      <c r="AW108" s="302"/>
      <c r="AX108" s="302"/>
      <c r="AY108" s="303"/>
      <c r="AZ108" s="304">
        <f>AB108*100</f>
        <v>30.916</v>
      </c>
      <c r="BA108" s="305"/>
      <c r="BB108" s="305"/>
      <c r="BC108" s="305"/>
      <c r="BD108" s="305"/>
      <c r="BE108" s="305"/>
      <c r="BF108" s="306"/>
      <c r="BG108" s="307">
        <f>IF(AH108=0,(AZ108),((AT108*AB108)*100))</f>
        <v>30.916</v>
      </c>
      <c r="BH108" s="308"/>
      <c r="BI108" s="308"/>
      <c r="BJ108" s="308"/>
      <c r="BK108" s="308"/>
      <c r="BL108" s="308"/>
      <c r="BM108" s="309"/>
    </row>
    <row r="109" spans="1:65" ht="37.5" customHeight="1" x14ac:dyDescent="0.2">
      <c r="A109" s="37"/>
      <c r="B109" s="268" t="str">
        <f>'LE 03 (PROG)'!B137</f>
        <v>Realizar la selección de los procesos a mejorar, como resultado del proceso de autoevaluacion institucional.</v>
      </c>
      <c r="C109" s="269"/>
      <c r="D109" s="269"/>
      <c r="E109" s="269"/>
      <c r="F109" s="269"/>
      <c r="G109" s="269"/>
      <c r="H109" s="269"/>
      <c r="I109" s="269"/>
      <c r="J109" s="269"/>
      <c r="K109" s="269"/>
      <c r="L109" s="269"/>
      <c r="M109" s="269"/>
      <c r="N109" s="269"/>
      <c r="O109" s="269"/>
      <c r="P109" s="269"/>
      <c r="Q109" s="269"/>
      <c r="R109" s="269"/>
      <c r="S109" s="269"/>
      <c r="T109" s="269"/>
      <c r="U109" s="270"/>
      <c r="V109" s="271" t="str">
        <f>'LE 03 (PROG)'!V137</f>
        <v>LE 03 OB 04 AC 02</v>
      </c>
      <c r="W109" s="272"/>
      <c r="X109" s="272"/>
      <c r="Y109" s="272"/>
      <c r="Z109" s="272"/>
      <c r="AA109" s="273"/>
      <c r="AB109" s="274">
        <f>'LE 03 (PROG)'!AB137</f>
        <v>1.482E-2</v>
      </c>
      <c r="AC109" s="275"/>
      <c r="AD109" s="275"/>
      <c r="AE109" s="275"/>
      <c r="AF109" s="275"/>
      <c r="AG109" s="276"/>
      <c r="AH109" s="277">
        <f>'LE 03 (PROG)'!AL137</f>
        <v>3</v>
      </c>
      <c r="AI109" s="278"/>
      <c r="AJ109" s="278"/>
      <c r="AK109" s="278"/>
      <c r="AL109" s="278"/>
      <c r="AM109" s="279"/>
      <c r="AN109" s="277">
        <f>'LE 03 (PROG)'!AL138</f>
        <v>3</v>
      </c>
      <c r="AO109" s="278"/>
      <c r="AP109" s="278"/>
      <c r="AQ109" s="278"/>
      <c r="AR109" s="278"/>
      <c r="AS109" s="279"/>
      <c r="AT109" s="283">
        <f t="shared" ref="AT109:AT116" si="9">IF(AH109=0,"",(AN109*1)/AH109)</f>
        <v>1</v>
      </c>
      <c r="AU109" s="284"/>
      <c r="AV109" s="284"/>
      <c r="AW109" s="284"/>
      <c r="AX109" s="284"/>
      <c r="AY109" s="285"/>
      <c r="AZ109" s="238">
        <f t="shared" ref="AZ109:AZ116" si="10">AB109*100</f>
        <v>1.482</v>
      </c>
      <c r="BA109" s="239"/>
      <c r="BB109" s="239"/>
      <c r="BC109" s="239"/>
      <c r="BD109" s="239"/>
      <c r="BE109" s="239"/>
      <c r="BF109" s="240"/>
      <c r="BG109" s="241">
        <f t="shared" ref="BG109:BG116" si="11">IF(AH109=0,(AZ109),((AT109*AB109)*100))</f>
        <v>1.482</v>
      </c>
      <c r="BH109" s="242"/>
      <c r="BI109" s="242"/>
      <c r="BJ109" s="242"/>
      <c r="BK109" s="242"/>
      <c r="BL109" s="242"/>
      <c r="BM109" s="243"/>
    </row>
    <row r="110" spans="1:65" ht="37.5" customHeight="1" x14ac:dyDescent="0.2">
      <c r="A110" s="37"/>
      <c r="B110" s="244" t="str">
        <f>'LE 03 (PROG)'!B139</f>
        <v>Realizar la priorizacion de los procesos y/o estandares a desarrollar con base en la matriz de priorizacion (Volumen, Costo y Riesgo)</v>
      </c>
      <c r="C110" s="245"/>
      <c r="D110" s="245"/>
      <c r="E110" s="245"/>
      <c r="F110" s="245"/>
      <c r="G110" s="245"/>
      <c r="H110" s="245"/>
      <c r="I110" s="245"/>
      <c r="J110" s="245"/>
      <c r="K110" s="245"/>
      <c r="L110" s="245"/>
      <c r="M110" s="245"/>
      <c r="N110" s="245"/>
      <c r="O110" s="245"/>
      <c r="P110" s="245"/>
      <c r="Q110" s="245"/>
      <c r="R110" s="245"/>
      <c r="S110" s="245"/>
      <c r="T110" s="245"/>
      <c r="U110" s="246"/>
      <c r="V110" s="247" t="str">
        <f>'LE 03 (PROG)'!V139</f>
        <v>LE 03 OB 04 AC 03</v>
      </c>
      <c r="W110" s="248"/>
      <c r="X110" s="248"/>
      <c r="Y110" s="248"/>
      <c r="Z110" s="248"/>
      <c r="AA110" s="249"/>
      <c r="AB110" s="250">
        <f>'LE 03 (PROG)'!AB139</f>
        <v>3.7499999999999999E-3</v>
      </c>
      <c r="AC110" s="251"/>
      <c r="AD110" s="251"/>
      <c r="AE110" s="251"/>
      <c r="AF110" s="251"/>
      <c r="AG110" s="252"/>
      <c r="AH110" s="253">
        <f>'LE 03 (PROG)'!AL139</f>
        <v>3</v>
      </c>
      <c r="AI110" s="254"/>
      <c r="AJ110" s="254"/>
      <c r="AK110" s="254"/>
      <c r="AL110" s="254"/>
      <c r="AM110" s="255"/>
      <c r="AN110" s="253">
        <f>'LE 03 (PROG)'!AL140</f>
        <v>3</v>
      </c>
      <c r="AO110" s="254"/>
      <c r="AP110" s="254"/>
      <c r="AQ110" s="254"/>
      <c r="AR110" s="254"/>
      <c r="AS110" s="255"/>
      <c r="AT110" s="259">
        <f t="shared" si="9"/>
        <v>1</v>
      </c>
      <c r="AU110" s="260"/>
      <c r="AV110" s="260"/>
      <c r="AW110" s="260"/>
      <c r="AX110" s="260"/>
      <c r="AY110" s="261"/>
      <c r="AZ110" s="262">
        <f t="shared" si="10"/>
        <v>0.375</v>
      </c>
      <c r="BA110" s="263"/>
      <c r="BB110" s="263"/>
      <c r="BC110" s="263"/>
      <c r="BD110" s="263"/>
      <c r="BE110" s="263"/>
      <c r="BF110" s="264"/>
      <c r="BG110" s="265">
        <f t="shared" si="11"/>
        <v>0.375</v>
      </c>
      <c r="BH110" s="266"/>
      <c r="BI110" s="266"/>
      <c r="BJ110" s="266"/>
      <c r="BK110" s="266"/>
      <c r="BL110" s="266"/>
      <c r="BM110" s="267"/>
    </row>
    <row r="111" spans="1:65" ht="37.5" customHeight="1" x14ac:dyDescent="0.2">
      <c r="A111" s="37"/>
      <c r="B111" s="268" t="str">
        <f>'LE 03 (PROG)'!B141</f>
        <v>Definir la calidad esperada para cada proceso y/o estandar priorizado en el item anterior.</v>
      </c>
      <c r="C111" s="269"/>
      <c r="D111" s="269"/>
      <c r="E111" s="269"/>
      <c r="F111" s="269"/>
      <c r="G111" s="269"/>
      <c r="H111" s="269"/>
      <c r="I111" s="269"/>
      <c r="J111" s="269"/>
      <c r="K111" s="269"/>
      <c r="L111" s="269"/>
      <c r="M111" s="269"/>
      <c r="N111" s="269"/>
      <c r="O111" s="269"/>
      <c r="P111" s="269"/>
      <c r="Q111" s="269"/>
      <c r="R111" s="269"/>
      <c r="S111" s="269"/>
      <c r="T111" s="269"/>
      <c r="U111" s="270"/>
      <c r="V111" s="271" t="str">
        <f>'LE 03 (PROG)'!V141</f>
        <v>LE 03 OB 04 AC 04</v>
      </c>
      <c r="W111" s="272"/>
      <c r="X111" s="272"/>
      <c r="Y111" s="272"/>
      <c r="Z111" s="272"/>
      <c r="AA111" s="273"/>
      <c r="AB111" s="274">
        <f>'LE 03 (PROG)'!AB141</f>
        <v>2.4499999999999999E-3</v>
      </c>
      <c r="AC111" s="275"/>
      <c r="AD111" s="275"/>
      <c r="AE111" s="275"/>
      <c r="AF111" s="275"/>
      <c r="AG111" s="276"/>
      <c r="AH111" s="277">
        <f>'LE 03 (PROG)'!AL141</f>
        <v>2</v>
      </c>
      <c r="AI111" s="278"/>
      <c r="AJ111" s="278"/>
      <c r="AK111" s="278"/>
      <c r="AL111" s="278"/>
      <c r="AM111" s="279"/>
      <c r="AN111" s="277">
        <f>'LE 03 (PROG)'!AL142</f>
        <v>2</v>
      </c>
      <c r="AO111" s="278"/>
      <c r="AP111" s="278"/>
      <c r="AQ111" s="278"/>
      <c r="AR111" s="278"/>
      <c r="AS111" s="279"/>
      <c r="AT111" s="283">
        <f t="shared" si="9"/>
        <v>1</v>
      </c>
      <c r="AU111" s="284"/>
      <c r="AV111" s="284"/>
      <c r="AW111" s="284"/>
      <c r="AX111" s="284"/>
      <c r="AY111" s="285"/>
      <c r="AZ111" s="238">
        <f t="shared" si="10"/>
        <v>0.245</v>
      </c>
      <c r="BA111" s="239"/>
      <c r="BB111" s="239"/>
      <c r="BC111" s="239"/>
      <c r="BD111" s="239"/>
      <c r="BE111" s="239"/>
      <c r="BF111" s="240"/>
      <c r="BG111" s="241">
        <f t="shared" si="11"/>
        <v>0.245</v>
      </c>
      <c r="BH111" s="242"/>
      <c r="BI111" s="242"/>
      <c r="BJ111" s="242"/>
      <c r="BK111" s="242"/>
      <c r="BL111" s="242"/>
      <c r="BM111" s="243"/>
    </row>
    <row r="112" spans="1:65" ht="37.5" customHeight="1" x14ac:dyDescent="0.2">
      <c r="A112" s="37"/>
      <c r="B112" s="244" t="str">
        <f>'LE 03 (PROG)'!B143</f>
        <v>Realizar procesos de medicion de la calidad esperada, mediante la aplicación de indicadores de medicion.</v>
      </c>
      <c r="C112" s="245"/>
      <c r="D112" s="245"/>
      <c r="E112" s="245"/>
      <c r="F112" s="245"/>
      <c r="G112" s="245"/>
      <c r="H112" s="245"/>
      <c r="I112" s="245"/>
      <c r="J112" s="245"/>
      <c r="K112" s="245"/>
      <c r="L112" s="245"/>
      <c r="M112" s="245"/>
      <c r="N112" s="245"/>
      <c r="O112" s="245"/>
      <c r="P112" s="245"/>
      <c r="Q112" s="245"/>
      <c r="R112" s="245"/>
      <c r="S112" s="245"/>
      <c r="T112" s="245"/>
      <c r="U112" s="246"/>
      <c r="V112" s="247" t="str">
        <f>'LE 03 (PROG)'!V143</f>
        <v>LE 03 OB 04 AC 05</v>
      </c>
      <c r="W112" s="248"/>
      <c r="X112" s="248"/>
      <c r="Y112" s="248"/>
      <c r="Z112" s="248"/>
      <c r="AA112" s="249"/>
      <c r="AB112" s="250">
        <f>'LE 03 (PROG)'!AB143</f>
        <v>9.3659999999999993E-2</v>
      </c>
      <c r="AC112" s="251"/>
      <c r="AD112" s="251"/>
      <c r="AE112" s="251"/>
      <c r="AF112" s="251"/>
      <c r="AG112" s="252"/>
      <c r="AH112" s="253">
        <f>'LE 03 (PROG)'!AL143</f>
        <v>5</v>
      </c>
      <c r="AI112" s="254"/>
      <c r="AJ112" s="254"/>
      <c r="AK112" s="254"/>
      <c r="AL112" s="254"/>
      <c r="AM112" s="255"/>
      <c r="AN112" s="253">
        <f>'LE 03 (PROG)'!AL144</f>
        <v>5</v>
      </c>
      <c r="AO112" s="254"/>
      <c r="AP112" s="254"/>
      <c r="AQ112" s="254"/>
      <c r="AR112" s="254"/>
      <c r="AS112" s="255"/>
      <c r="AT112" s="259">
        <f t="shared" si="9"/>
        <v>1</v>
      </c>
      <c r="AU112" s="260"/>
      <c r="AV112" s="260"/>
      <c r="AW112" s="260"/>
      <c r="AX112" s="260"/>
      <c r="AY112" s="261"/>
      <c r="AZ112" s="262">
        <f t="shared" si="10"/>
        <v>9.3659999999999997</v>
      </c>
      <c r="BA112" s="263"/>
      <c r="BB112" s="263"/>
      <c r="BC112" s="263"/>
      <c r="BD112" s="263"/>
      <c r="BE112" s="263"/>
      <c r="BF112" s="264"/>
      <c r="BG112" s="265">
        <f t="shared" si="11"/>
        <v>9.3659999999999997</v>
      </c>
      <c r="BH112" s="266"/>
      <c r="BI112" s="266"/>
      <c r="BJ112" s="266"/>
      <c r="BK112" s="266"/>
      <c r="BL112" s="266"/>
      <c r="BM112" s="267"/>
    </row>
    <row r="113" spans="1:65" ht="37.5" customHeight="1" x14ac:dyDescent="0.2">
      <c r="A113" s="37"/>
      <c r="B113" s="268" t="str">
        <f>'LE 03 (PROG)'!B145</f>
        <v>Elaborar planes de mejoramiento para cerrar las brechas de calidad, detectadas en las mediciones de la calidad esperada.</v>
      </c>
      <c r="C113" s="269"/>
      <c r="D113" s="269"/>
      <c r="E113" s="269"/>
      <c r="F113" s="269"/>
      <c r="G113" s="269"/>
      <c r="H113" s="269"/>
      <c r="I113" s="269"/>
      <c r="J113" s="269"/>
      <c r="K113" s="269"/>
      <c r="L113" s="269"/>
      <c r="M113" s="269"/>
      <c r="N113" s="269"/>
      <c r="O113" s="269"/>
      <c r="P113" s="269"/>
      <c r="Q113" s="269"/>
      <c r="R113" s="269"/>
      <c r="S113" s="269"/>
      <c r="T113" s="269"/>
      <c r="U113" s="270"/>
      <c r="V113" s="271" t="str">
        <f>'LE 03 (PROG)'!V145</f>
        <v>LE 03 OB 04 AC 06</v>
      </c>
      <c r="W113" s="272"/>
      <c r="X113" s="272"/>
      <c r="Y113" s="272"/>
      <c r="Z113" s="272"/>
      <c r="AA113" s="273"/>
      <c r="AB113" s="274">
        <f>'LE 03 (PROG)'!AB145</f>
        <v>9.7999999999999997E-3</v>
      </c>
      <c r="AC113" s="275"/>
      <c r="AD113" s="275"/>
      <c r="AE113" s="275"/>
      <c r="AF113" s="275"/>
      <c r="AG113" s="276"/>
      <c r="AH113" s="277">
        <f>'LE 03 (PROG)'!AL145</f>
        <v>8</v>
      </c>
      <c r="AI113" s="278"/>
      <c r="AJ113" s="278"/>
      <c r="AK113" s="278"/>
      <c r="AL113" s="278"/>
      <c r="AM113" s="279"/>
      <c r="AN113" s="277">
        <f>'LE 03 (PROG)'!AL146</f>
        <v>8</v>
      </c>
      <c r="AO113" s="278"/>
      <c r="AP113" s="278"/>
      <c r="AQ113" s="278"/>
      <c r="AR113" s="278"/>
      <c r="AS113" s="279"/>
      <c r="AT113" s="283">
        <f t="shared" si="9"/>
        <v>1</v>
      </c>
      <c r="AU113" s="284"/>
      <c r="AV113" s="284"/>
      <c r="AW113" s="284"/>
      <c r="AX113" s="284"/>
      <c r="AY113" s="285"/>
      <c r="AZ113" s="238">
        <f t="shared" si="10"/>
        <v>0.98</v>
      </c>
      <c r="BA113" s="239"/>
      <c r="BB113" s="239"/>
      <c r="BC113" s="239"/>
      <c r="BD113" s="239"/>
      <c r="BE113" s="239"/>
      <c r="BF113" s="240"/>
      <c r="BG113" s="241">
        <f t="shared" si="11"/>
        <v>0.98</v>
      </c>
      <c r="BH113" s="242"/>
      <c r="BI113" s="242"/>
      <c r="BJ113" s="242"/>
      <c r="BK113" s="242"/>
      <c r="BL113" s="242"/>
      <c r="BM113" s="243"/>
    </row>
    <row r="114" spans="1:65" ht="37.5" customHeight="1" x14ac:dyDescent="0.2">
      <c r="A114" s="37"/>
      <c r="B114" s="244" t="str">
        <f>'LE 03 (PROG)'!B147</f>
        <v>Ejecutar los planes de mejoramiento diseñados, para cerrar las brechas de calidad detectadas.</v>
      </c>
      <c r="C114" s="245"/>
      <c r="D114" s="245"/>
      <c r="E114" s="245"/>
      <c r="F114" s="245"/>
      <c r="G114" s="245"/>
      <c r="H114" s="245"/>
      <c r="I114" s="245"/>
      <c r="J114" s="245"/>
      <c r="K114" s="245"/>
      <c r="L114" s="245"/>
      <c r="M114" s="245"/>
      <c r="N114" s="245"/>
      <c r="O114" s="245"/>
      <c r="P114" s="245"/>
      <c r="Q114" s="245"/>
      <c r="R114" s="245"/>
      <c r="S114" s="245"/>
      <c r="T114" s="245"/>
      <c r="U114" s="246"/>
      <c r="V114" s="247" t="str">
        <f>'LE 03 (PROG)'!V147</f>
        <v>LE 03 OB 04 AC 07</v>
      </c>
      <c r="W114" s="248"/>
      <c r="X114" s="248"/>
      <c r="Y114" s="248"/>
      <c r="Z114" s="248"/>
      <c r="AA114" s="249"/>
      <c r="AB114" s="250">
        <f>'LE 03 (PROG)'!AB147</f>
        <v>0.47850999999999999</v>
      </c>
      <c r="AC114" s="251"/>
      <c r="AD114" s="251"/>
      <c r="AE114" s="251"/>
      <c r="AF114" s="251"/>
      <c r="AG114" s="252"/>
      <c r="AH114" s="253">
        <f>'LE 03 (PROG)'!AL147</f>
        <v>2</v>
      </c>
      <c r="AI114" s="254"/>
      <c r="AJ114" s="254"/>
      <c r="AK114" s="254"/>
      <c r="AL114" s="254"/>
      <c r="AM114" s="255"/>
      <c r="AN114" s="253">
        <f>'LE 03 (PROG)'!AL148</f>
        <v>1.6739999999999999</v>
      </c>
      <c r="AO114" s="254"/>
      <c r="AP114" s="254"/>
      <c r="AQ114" s="254"/>
      <c r="AR114" s="254"/>
      <c r="AS114" s="255"/>
      <c r="AT114" s="259">
        <f t="shared" si="9"/>
        <v>0.83699999999999997</v>
      </c>
      <c r="AU114" s="260"/>
      <c r="AV114" s="260"/>
      <c r="AW114" s="260"/>
      <c r="AX114" s="260"/>
      <c r="AY114" s="261"/>
      <c r="AZ114" s="262">
        <f t="shared" si="10"/>
        <v>47.850999999999999</v>
      </c>
      <c r="BA114" s="263"/>
      <c r="BB114" s="263"/>
      <c r="BC114" s="263"/>
      <c r="BD114" s="263"/>
      <c r="BE114" s="263"/>
      <c r="BF114" s="264"/>
      <c r="BG114" s="265">
        <f t="shared" si="11"/>
        <v>40.051286999999995</v>
      </c>
      <c r="BH114" s="266"/>
      <c r="BI114" s="266"/>
      <c r="BJ114" s="266"/>
      <c r="BK114" s="266"/>
      <c r="BL114" s="266"/>
      <c r="BM114" s="267"/>
    </row>
    <row r="115" spans="1:65" ht="37.5" customHeight="1" x14ac:dyDescent="0.2">
      <c r="A115" s="37"/>
      <c r="B115" s="268" t="str">
        <f>'LE 03 (PROG)'!B149</f>
        <v>Hacer seguimiento a la ejecucion de  los planes de mejoramiento diseñados, para cerrar las brechas de calidad detectadas.</v>
      </c>
      <c r="C115" s="269"/>
      <c r="D115" s="269"/>
      <c r="E115" s="269"/>
      <c r="F115" s="269"/>
      <c r="G115" s="269"/>
      <c r="H115" s="269"/>
      <c r="I115" s="269"/>
      <c r="J115" s="269"/>
      <c r="K115" s="269"/>
      <c r="L115" s="269"/>
      <c r="M115" s="269"/>
      <c r="N115" s="269"/>
      <c r="O115" s="269"/>
      <c r="P115" s="269"/>
      <c r="Q115" s="269"/>
      <c r="R115" s="269"/>
      <c r="S115" s="269"/>
      <c r="T115" s="269"/>
      <c r="U115" s="270"/>
      <c r="V115" s="271" t="str">
        <f>'LE 03 (PROG)'!V149</f>
        <v>LE 03 OB 04 AC 08</v>
      </c>
      <c r="W115" s="272"/>
      <c r="X115" s="272"/>
      <c r="Y115" s="272"/>
      <c r="Z115" s="272"/>
      <c r="AA115" s="273"/>
      <c r="AB115" s="274">
        <f>'LE 03 (PROG)'!AB149</f>
        <v>9.9500000000000005E-3</v>
      </c>
      <c r="AC115" s="275"/>
      <c r="AD115" s="275"/>
      <c r="AE115" s="275"/>
      <c r="AF115" s="275"/>
      <c r="AG115" s="276"/>
      <c r="AH115" s="277">
        <f>'LE 03 (PROG)'!AL149</f>
        <v>8</v>
      </c>
      <c r="AI115" s="278"/>
      <c r="AJ115" s="278"/>
      <c r="AK115" s="278"/>
      <c r="AL115" s="278"/>
      <c r="AM115" s="279"/>
      <c r="AN115" s="277">
        <f>'LE 03 (PROG)'!AL150</f>
        <v>7</v>
      </c>
      <c r="AO115" s="278"/>
      <c r="AP115" s="278"/>
      <c r="AQ115" s="278"/>
      <c r="AR115" s="278"/>
      <c r="AS115" s="279"/>
      <c r="AT115" s="283">
        <f t="shared" si="9"/>
        <v>0.875</v>
      </c>
      <c r="AU115" s="284"/>
      <c r="AV115" s="284"/>
      <c r="AW115" s="284"/>
      <c r="AX115" s="284"/>
      <c r="AY115" s="285"/>
      <c r="AZ115" s="238">
        <f t="shared" si="10"/>
        <v>0.99500000000000011</v>
      </c>
      <c r="BA115" s="239"/>
      <c r="BB115" s="239"/>
      <c r="BC115" s="239"/>
      <c r="BD115" s="239"/>
      <c r="BE115" s="239"/>
      <c r="BF115" s="240"/>
      <c r="BG115" s="241">
        <f t="shared" si="11"/>
        <v>0.87062500000000009</v>
      </c>
      <c r="BH115" s="242"/>
      <c r="BI115" s="242"/>
      <c r="BJ115" s="242"/>
      <c r="BK115" s="242"/>
      <c r="BL115" s="242"/>
      <c r="BM115" s="243"/>
    </row>
    <row r="116" spans="1:65" ht="37.5" customHeight="1" thickBot="1" x14ac:dyDescent="0.25">
      <c r="A116" s="37"/>
      <c r="B116" s="453" t="str">
        <f>'LE 03 (PROG)'!B151</f>
        <v>Realizar procesos de estandarizacion de los aprendizajes organizacionales que se logran con el ciclo de la mejora continua.</v>
      </c>
      <c r="C116" s="454"/>
      <c r="D116" s="454"/>
      <c r="E116" s="454"/>
      <c r="F116" s="454"/>
      <c r="G116" s="454"/>
      <c r="H116" s="454"/>
      <c r="I116" s="454"/>
      <c r="J116" s="454"/>
      <c r="K116" s="454"/>
      <c r="L116" s="454"/>
      <c r="M116" s="454"/>
      <c r="N116" s="454"/>
      <c r="O116" s="454"/>
      <c r="P116" s="454"/>
      <c r="Q116" s="454"/>
      <c r="R116" s="454"/>
      <c r="S116" s="454"/>
      <c r="T116" s="454"/>
      <c r="U116" s="455"/>
      <c r="V116" s="456" t="str">
        <f>'LE 03 (PROG)'!V151</f>
        <v>LE 03 OB 04 AC 09</v>
      </c>
      <c r="W116" s="457"/>
      <c r="X116" s="457"/>
      <c r="Y116" s="457"/>
      <c r="Z116" s="457"/>
      <c r="AA116" s="458"/>
      <c r="AB116" s="459">
        <f>'LE 03 (PROG)'!AB151</f>
        <v>7.7890000000000001E-2</v>
      </c>
      <c r="AC116" s="460"/>
      <c r="AD116" s="460"/>
      <c r="AE116" s="460"/>
      <c r="AF116" s="460"/>
      <c r="AG116" s="461"/>
      <c r="AH116" s="462">
        <f>'LE 03 (PROG)'!AL151</f>
        <v>4</v>
      </c>
      <c r="AI116" s="463"/>
      <c r="AJ116" s="463"/>
      <c r="AK116" s="463"/>
      <c r="AL116" s="463"/>
      <c r="AM116" s="464"/>
      <c r="AN116" s="462">
        <f>'LE 03 (PROG)'!AL152</f>
        <v>1</v>
      </c>
      <c r="AO116" s="463"/>
      <c r="AP116" s="463"/>
      <c r="AQ116" s="463"/>
      <c r="AR116" s="463"/>
      <c r="AS116" s="464"/>
      <c r="AT116" s="468">
        <f t="shared" si="9"/>
        <v>0.25</v>
      </c>
      <c r="AU116" s="469"/>
      <c r="AV116" s="469"/>
      <c r="AW116" s="469"/>
      <c r="AX116" s="469"/>
      <c r="AY116" s="470"/>
      <c r="AZ116" s="471">
        <f t="shared" si="10"/>
        <v>7.7889999999999997</v>
      </c>
      <c r="BA116" s="472"/>
      <c r="BB116" s="472"/>
      <c r="BC116" s="472"/>
      <c r="BD116" s="472"/>
      <c r="BE116" s="472"/>
      <c r="BF116" s="473"/>
      <c r="BG116" s="474">
        <f t="shared" si="11"/>
        <v>1.9472499999999999</v>
      </c>
      <c r="BH116" s="475"/>
      <c r="BI116" s="475"/>
      <c r="BJ116" s="475"/>
      <c r="BK116" s="475"/>
      <c r="BL116" s="475"/>
      <c r="BM116" s="476"/>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340" t="s">
        <v>2</v>
      </c>
      <c r="C118" s="341"/>
      <c r="D118" s="341"/>
      <c r="E118" s="341"/>
      <c r="F118" s="341"/>
      <c r="G118" s="341"/>
      <c r="H118" s="341"/>
      <c r="I118" s="341"/>
      <c r="J118" s="341"/>
      <c r="K118" s="341"/>
      <c r="L118" s="341"/>
      <c r="M118" s="341"/>
      <c r="N118" s="341"/>
      <c r="O118" s="341"/>
      <c r="P118" s="341"/>
      <c r="Q118" s="341"/>
      <c r="R118" s="341"/>
      <c r="S118" s="341"/>
      <c r="T118" s="341"/>
      <c r="U118" s="342"/>
      <c r="V118" s="500" t="s">
        <v>1</v>
      </c>
      <c r="W118" s="501"/>
      <c r="X118" s="501"/>
      <c r="Y118" s="501"/>
      <c r="Z118" s="501"/>
      <c r="AA118" s="501"/>
      <c r="AB118" s="501"/>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c r="AW118" s="501"/>
      <c r="AX118" s="501"/>
      <c r="AY118" s="502"/>
      <c r="AZ118" s="349">
        <f>SUM(AZ108:BF116)</f>
        <v>99.999000000000009</v>
      </c>
      <c r="BA118" s="350"/>
      <c r="BB118" s="350"/>
      <c r="BC118" s="350"/>
      <c r="BD118" s="350"/>
      <c r="BE118" s="350"/>
      <c r="BF118" s="350"/>
      <c r="BG118" s="350">
        <f>SUM(BG108:BM116)</f>
        <v>86.233161999999993</v>
      </c>
      <c r="BH118" s="350"/>
      <c r="BI118" s="350"/>
      <c r="BJ118" s="350"/>
      <c r="BK118" s="350"/>
      <c r="BL118" s="350"/>
      <c r="BM118" s="351"/>
    </row>
    <row r="119" spans="1:65" ht="18" customHeight="1" thickBot="1" x14ac:dyDescent="0.25">
      <c r="A119" s="37"/>
      <c r="B119" s="343"/>
      <c r="C119" s="344"/>
      <c r="D119" s="344"/>
      <c r="E119" s="344"/>
      <c r="F119" s="344"/>
      <c r="G119" s="344"/>
      <c r="H119" s="344"/>
      <c r="I119" s="344"/>
      <c r="J119" s="344"/>
      <c r="K119" s="344"/>
      <c r="L119" s="344"/>
      <c r="M119" s="344"/>
      <c r="N119" s="344"/>
      <c r="O119" s="344"/>
      <c r="P119" s="344"/>
      <c r="Q119" s="344"/>
      <c r="R119" s="344"/>
      <c r="S119" s="344"/>
      <c r="T119" s="344"/>
      <c r="U119" s="345"/>
      <c r="V119" s="352" t="s">
        <v>3</v>
      </c>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3"/>
      <c r="AR119" s="353"/>
      <c r="AS119" s="353"/>
      <c r="AT119" s="353"/>
      <c r="AU119" s="353"/>
      <c r="AV119" s="353"/>
      <c r="AW119" s="353"/>
      <c r="AX119" s="353"/>
      <c r="AY119" s="353"/>
      <c r="AZ119" s="354">
        <f>IF(BG118=100,1,(BG118*1)/AZ118)</f>
        <v>0.86234024340243387</v>
      </c>
      <c r="BA119" s="355"/>
      <c r="BB119" s="355"/>
      <c r="BC119" s="355"/>
      <c r="BD119" s="355"/>
      <c r="BE119" s="355"/>
      <c r="BF119" s="355"/>
      <c r="BG119" s="355"/>
      <c r="BH119" s="355"/>
      <c r="BI119" s="355"/>
      <c r="BJ119" s="355"/>
      <c r="BK119" s="355"/>
      <c r="BL119" s="355"/>
      <c r="BM119" s="356"/>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68" t="s">
        <v>33</v>
      </c>
      <c r="D122" s="68"/>
      <c r="E122" s="68"/>
      <c r="F122" s="68"/>
      <c r="G122" s="68"/>
      <c r="H122" s="68"/>
      <c r="I122" s="68"/>
      <c r="J122" s="68"/>
      <c r="K122" s="68"/>
      <c r="L122" s="68"/>
      <c r="M122" s="68"/>
      <c r="N122" s="68"/>
      <c r="O122" s="127" t="str">
        <f>'LE 03 (PROG)'!O155:BW155</f>
        <v>TRANSFORMACIÓN CULTURAL.</v>
      </c>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493"/>
    </row>
    <row r="123" spans="1:65" ht="18" customHeight="1" x14ac:dyDescent="0.2">
      <c r="A123" s="37"/>
      <c r="B123" s="7"/>
      <c r="C123" s="68" t="s">
        <v>34</v>
      </c>
      <c r="D123" s="126"/>
      <c r="E123" s="126"/>
      <c r="F123" s="126"/>
      <c r="G123" s="126"/>
      <c r="H123" s="126"/>
      <c r="I123" s="126"/>
      <c r="J123" s="126"/>
      <c r="K123" s="126"/>
      <c r="L123" s="126"/>
      <c r="M123" s="126"/>
      <c r="N123" s="126"/>
      <c r="O123" s="227" t="str">
        <f>'LE 03 (PROG)'!O156:Q156</f>
        <v>LE 03.</v>
      </c>
      <c r="P123" s="227"/>
      <c r="Q123" s="227"/>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68" t="s">
        <v>35</v>
      </c>
      <c r="D124" s="68"/>
      <c r="E124" s="68"/>
      <c r="F124" s="68"/>
      <c r="G124" s="68"/>
      <c r="H124" s="68"/>
      <c r="I124" s="68"/>
      <c r="J124" s="68"/>
      <c r="K124" s="68"/>
      <c r="L124" s="68"/>
      <c r="M124" s="68"/>
      <c r="N124" s="68"/>
      <c r="O124" s="128">
        <f>'LE 03 (PROG)'!O157:Q157</f>
        <v>0.2</v>
      </c>
      <c r="P124" s="128"/>
      <c r="Q124" s="128"/>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29" t="s">
        <v>36</v>
      </c>
      <c r="D125" s="129"/>
      <c r="E125" s="129"/>
      <c r="F125" s="129"/>
      <c r="G125" s="129"/>
      <c r="H125" s="129"/>
      <c r="I125" s="129"/>
      <c r="J125" s="129"/>
      <c r="K125" s="129"/>
      <c r="L125" s="129"/>
      <c r="M125" s="129"/>
      <c r="N125" s="129"/>
      <c r="O125" s="65" t="str">
        <f>'LE 03 (PROG)'!O158:BW158</f>
        <v>Formular e implementar un Programa de Seguridad en la Atención en Salud.</v>
      </c>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237"/>
    </row>
    <row r="126" spans="1:65" ht="18" customHeight="1" x14ac:dyDescent="0.2">
      <c r="A126" s="37"/>
      <c r="B126" s="7"/>
      <c r="C126" s="68" t="s">
        <v>34</v>
      </c>
      <c r="D126" s="68"/>
      <c r="E126" s="68"/>
      <c r="F126" s="68"/>
      <c r="G126" s="68"/>
      <c r="H126" s="68"/>
      <c r="I126" s="68"/>
      <c r="J126" s="68"/>
      <c r="K126" s="68"/>
      <c r="L126" s="68"/>
      <c r="M126" s="68"/>
      <c r="N126" s="68"/>
      <c r="O126" s="66" t="str">
        <f>'LE 03 (PROG)'!O159:R159</f>
        <v>LE 03 OB 05.</v>
      </c>
      <c r="P126" s="66"/>
      <c r="Q126" s="66"/>
      <c r="R126" s="66"/>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68" t="s">
        <v>37</v>
      </c>
      <c r="D127" s="68"/>
      <c r="E127" s="68"/>
      <c r="F127" s="68"/>
      <c r="G127" s="68"/>
      <c r="H127" s="68"/>
      <c r="I127" s="68"/>
      <c r="J127" s="68"/>
      <c r="K127" s="68"/>
      <c r="L127" s="68"/>
      <c r="M127" s="68"/>
      <c r="N127" s="68"/>
      <c r="O127" s="66">
        <f>'LE 03 (PROG)'!O160:Q160</f>
        <v>0.05</v>
      </c>
      <c r="P127" s="67"/>
      <c r="Q127" s="67"/>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68" t="s">
        <v>38</v>
      </c>
      <c r="D128" s="68"/>
      <c r="E128" s="68"/>
      <c r="F128" s="68"/>
      <c r="G128" s="68"/>
      <c r="H128" s="68"/>
      <c r="I128" s="68"/>
      <c r="J128" s="68"/>
      <c r="K128" s="68"/>
      <c r="L128" s="68"/>
      <c r="M128" s="68"/>
      <c r="N128" s="68"/>
      <c r="O128" s="67" t="str">
        <f>'LE 03 (PROG)'!O161:BW161</f>
        <v>Subgerente de Servicios de Salud.</v>
      </c>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223"/>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494" t="s">
        <v>39</v>
      </c>
      <c r="C130" s="495"/>
      <c r="D130" s="495"/>
      <c r="E130" s="495"/>
      <c r="F130" s="495"/>
      <c r="G130" s="495"/>
      <c r="H130" s="495"/>
      <c r="I130" s="495"/>
      <c r="J130" s="495"/>
      <c r="K130" s="495"/>
      <c r="L130" s="495"/>
      <c r="M130" s="495"/>
      <c r="N130" s="495"/>
      <c r="O130" s="495"/>
      <c r="P130" s="495"/>
      <c r="Q130" s="495"/>
      <c r="R130" s="495"/>
      <c r="S130" s="495"/>
      <c r="T130" s="495"/>
      <c r="U130" s="496"/>
      <c r="V130" s="494" t="s">
        <v>40</v>
      </c>
      <c r="W130" s="495"/>
      <c r="X130" s="495"/>
      <c r="Y130" s="495"/>
      <c r="Z130" s="495"/>
      <c r="AA130" s="496"/>
      <c r="AB130" s="497" t="s">
        <v>9</v>
      </c>
      <c r="AC130" s="498"/>
      <c r="AD130" s="498"/>
      <c r="AE130" s="498"/>
      <c r="AF130" s="498"/>
      <c r="AG130" s="499"/>
      <c r="AH130" s="497" t="s">
        <v>49</v>
      </c>
      <c r="AI130" s="498"/>
      <c r="AJ130" s="498"/>
      <c r="AK130" s="498"/>
      <c r="AL130" s="498"/>
      <c r="AM130" s="499"/>
      <c r="AN130" s="497" t="s">
        <v>10</v>
      </c>
      <c r="AO130" s="498"/>
      <c r="AP130" s="498"/>
      <c r="AQ130" s="498"/>
      <c r="AR130" s="498"/>
      <c r="AS130" s="499"/>
      <c r="AT130" s="497" t="s">
        <v>48</v>
      </c>
      <c r="AU130" s="498"/>
      <c r="AV130" s="498"/>
      <c r="AW130" s="498"/>
      <c r="AX130" s="498"/>
      <c r="AY130" s="499"/>
      <c r="AZ130" s="497" t="s">
        <v>7</v>
      </c>
      <c r="BA130" s="498"/>
      <c r="BB130" s="498"/>
      <c r="BC130" s="498"/>
      <c r="BD130" s="498"/>
      <c r="BE130" s="498"/>
      <c r="BF130" s="499"/>
      <c r="BG130" s="497" t="s">
        <v>6</v>
      </c>
      <c r="BH130" s="498"/>
      <c r="BI130" s="498"/>
      <c r="BJ130" s="498"/>
      <c r="BK130" s="498"/>
      <c r="BL130" s="498"/>
      <c r="BM130" s="499"/>
    </row>
    <row r="131" spans="1:65" ht="35.25" customHeight="1" x14ac:dyDescent="0.2">
      <c r="A131" s="37"/>
      <c r="B131" s="286" t="str">
        <f>'LE 03 (PROG)'!B165</f>
        <v>Actualizar el mapa de riesgos asistenciales de cada área funcional de la Empresa Social del Estado.</v>
      </c>
      <c r="C131" s="287"/>
      <c r="D131" s="287"/>
      <c r="E131" s="287"/>
      <c r="F131" s="287"/>
      <c r="G131" s="287"/>
      <c r="H131" s="287"/>
      <c r="I131" s="287"/>
      <c r="J131" s="287"/>
      <c r="K131" s="287"/>
      <c r="L131" s="287"/>
      <c r="M131" s="287"/>
      <c r="N131" s="287"/>
      <c r="O131" s="287"/>
      <c r="P131" s="287"/>
      <c r="Q131" s="287"/>
      <c r="R131" s="287"/>
      <c r="S131" s="287"/>
      <c r="T131" s="287"/>
      <c r="U131" s="288"/>
      <c r="V131" s="289" t="str">
        <f>'LE 03 (PROG)'!V165</f>
        <v>LE 03 OB 05 AC 01</v>
      </c>
      <c r="W131" s="290"/>
      <c r="X131" s="290"/>
      <c r="Y131" s="290"/>
      <c r="Z131" s="290"/>
      <c r="AA131" s="291"/>
      <c r="AB131" s="292">
        <f>'LE 03 (PROG)'!AB165</f>
        <v>0.15306</v>
      </c>
      <c r="AC131" s="293"/>
      <c r="AD131" s="293"/>
      <c r="AE131" s="293"/>
      <c r="AF131" s="293"/>
      <c r="AG131" s="294"/>
      <c r="AH131" s="295">
        <f>'LE 03 (PROG)'!AL165</f>
        <v>1</v>
      </c>
      <c r="AI131" s="296"/>
      <c r="AJ131" s="296"/>
      <c r="AK131" s="296"/>
      <c r="AL131" s="296"/>
      <c r="AM131" s="297"/>
      <c r="AN131" s="298">
        <f>'LE 03 (PROG)'!AL166</f>
        <v>1</v>
      </c>
      <c r="AO131" s="299"/>
      <c r="AP131" s="299"/>
      <c r="AQ131" s="299"/>
      <c r="AR131" s="299"/>
      <c r="AS131" s="300"/>
      <c r="AT131" s="301">
        <f>IF(AH131=0,"",(AN131*1)/AH131)</f>
        <v>1</v>
      </c>
      <c r="AU131" s="302"/>
      <c r="AV131" s="302"/>
      <c r="AW131" s="302"/>
      <c r="AX131" s="302"/>
      <c r="AY131" s="303"/>
      <c r="AZ131" s="304">
        <f>AB131*100</f>
        <v>15.306000000000001</v>
      </c>
      <c r="BA131" s="305"/>
      <c r="BB131" s="305"/>
      <c r="BC131" s="305"/>
      <c r="BD131" s="305"/>
      <c r="BE131" s="305"/>
      <c r="BF131" s="306"/>
      <c r="BG131" s="307">
        <f>IF(AH131=0,(AZ131),((AT131*AB131)*100))</f>
        <v>15.306000000000001</v>
      </c>
      <c r="BH131" s="308"/>
      <c r="BI131" s="308"/>
      <c r="BJ131" s="308"/>
      <c r="BK131" s="308"/>
      <c r="BL131" s="308"/>
      <c r="BM131" s="309"/>
    </row>
    <row r="132" spans="1:65" ht="54.75" customHeight="1" x14ac:dyDescent="0.2">
      <c r="A132" s="37"/>
      <c r="B132" s="268" t="str">
        <f>'LE 03 (PROG)'!B167</f>
        <v>Analizar los eventos adversos que se presenten con ocasión de la prestación de servivios de salud, con la metodología definida  por el Comité de Seguridad Hospitalaria.</v>
      </c>
      <c r="C132" s="269"/>
      <c r="D132" s="269"/>
      <c r="E132" s="269"/>
      <c r="F132" s="269"/>
      <c r="G132" s="269"/>
      <c r="H132" s="269"/>
      <c r="I132" s="269"/>
      <c r="J132" s="269"/>
      <c r="K132" s="269"/>
      <c r="L132" s="269"/>
      <c r="M132" s="269"/>
      <c r="N132" s="269"/>
      <c r="O132" s="269"/>
      <c r="P132" s="269"/>
      <c r="Q132" s="269"/>
      <c r="R132" s="269"/>
      <c r="S132" s="269"/>
      <c r="T132" s="269"/>
      <c r="U132" s="270"/>
      <c r="V132" s="271" t="str">
        <f>'LE 03 (PROG)'!V167</f>
        <v>LE 03 OB 05 AC 02</v>
      </c>
      <c r="W132" s="272"/>
      <c r="X132" s="272"/>
      <c r="Y132" s="272"/>
      <c r="Z132" s="272"/>
      <c r="AA132" s="273"/>
      <c r="AB132" s="274">
        <f>'LE 03 (PROG)'!AB167</f>
        <v>1.8169999999999999E-2</v>
      </c>
      <c r="AC132" s="275"/>
      <c r="AD132" s="275"/>
      <c r="AE132" s="275"/>
      <c r="AF132" s="275"/>
      <c r="AG132" s="276"/>
      <c r="AH132" s="277">
        <f>'LE 03 (PROG)'!AL167</f>
        <v>2</v>
      </c>
      <c r="AI132" s="278"/>
      <c r="AJ132" s="278"/>
      <c r="AK132" s="278"/>
      <c r="AL132" s="278"/>
      <c r="AM132" s="279"/>
      <c r="AN132" s="280">
        <f>'LE 03 (PROG)'!AL168</f>
        <v>2</v>
      </c>
      <c r="AO132" s="281"/>
      <c r="AP132" s="281"/>
      <c r="AQ132" s="281"/>
      <c r="AR132" s="281"/>
      <c r="AS132" s="282"/>
      <c r="AT132" s="283">
        <f t="shared" ref="AT132:AT137" si="12">IF(AH132=0,"",(AN132*1)/AH132)</f>
        <v>1</v>
      </c>
      <c r="AU132" s="284"/>
      <c r="AV132" s="284"/>
      <c r="AW132" s="284"/>
      <c r="AX132" s="284"/>
      <c r="AY132" s="285"/>
      <c r="AZ132" s="238">
        <f t="shared" ref="AZ132:AZ137" si="13">AB132*100</f>
        <v>1.8169999999999999</v>
      </c>
      <c r="BA132" s="239"/>
      <c r="BB132" s="239"/>
      <c r="BC132" s="239"/>
      <c r="BD132" s="239"/>
      <c r="BE132" s="239"/>
      <c r="BF132" s="240"/>
      <c r="BG132" s="241">
        <f t="shared" ref="BG132:BG137" si="14">IF(AH132=0,(AZ132),((AT132*AB132)*100))</f>
        <v>1.8169999999999999</v>
      </c>
      <c r="BH132" s="242"/>
      <c r="BI132" s="242"/>
      <c r="BJ132" s="242"/>
      <c r="BK132" s="242"/>
      <c r="BL132" s="242"/>
      <c r="BM132" s="243"/>
    </row>
    <row r="133" spans="1:65" ht="18" customHeight="1" x14ac:dyDescent="0.2">
      <c r="A133" s="37"/>
      <c r="B133" s="244" t="str">
        <f>'LE 03 (PROG)'!B169</f>
        <v>Realizar rondas de seguridad hospitalaria.</v>
      </c>
      <c r="C133" s="245"/>
      <c r="D133" s="245"/>
      <c r="E133" s="245"/>
      <c r="F133" s="245"/>
      <c r="G133" s="245"/>
      <c r="H133" s="245"/>
      <c r="I133" s="245"/>
      <c r="J133" s="245"/>
      <c r="K133" s="245"/>
      <c r="L133" s="245"/>
      <c r="M133" s="245"/>
      <c r="N133" s="245"/>
      <c r="O133" s="245"/>
      <c r="P133" s="245"/>
      <c r="Q133" s="245"/>
      <c r="R133" s="245"/>
      <c r="S133" s="245"/>
      <c r="T133" s="245"/>
      <c r="U133" s="246"/>
      <c r="V133" s="247" t="str">
        <f>'LE 03 (PROG)'!V169</f>
        <v>LE 03 OB 05 AC 03</v>
      </c>
      <c r="W133" s="248"/>
      <c r="X133" s="248"/>
      <c r="Y133" s="248"/>
      <c r="Z133" s="248"/>
      <c r="AA133" s="249"/>
      <c r="AB133" s="250">
        <f>'LE 03 (PROG)'!AB169</f>
        <v>0.11403000000000001</v>
      </c>
      <c r="AC133" s="251"/>
      <c r="AD133" s="251"/>
      <c r="AE133" s="251"/>
      <c r="AF133" s="251"/>
      <c r="AG133" s="252"/>
      <c r="AH133" s="253">
        <f>'LE 03 (PROG)'!AL169</f>
        <v>6</v>
      </c>
      <c r="AI133" s="254"/>
      <c r="AJ133" s="254"/>
      <c r="AK133" s="254"/>
      <c r="AL133" s="254"/>
      <c r="AM133" s="255"/>
      <c r="AN133" s="256">
        <f>'LE 03 (PROG)'!AL170</f>
        <v>6</v>
      </c>
      <c r="AO133" s="257"/>
      <c r="AP133" s="257"/>
      <c r="AQ133" s="257"/>
      <c r="AR133" s="257"/>
      <c r="AS133" s="258"/>
      <c r="AT133" s="259">
        <f t="shared" si="12"/>
        <v>1</v>
      </c>
      <c r="AU133" s="260"/>
      <c r="AV133" s="260"/>
      <c r="AW133" s="260"/>
      <c r="AX133" s="260"/>
      <c r="AY133" s="261"/>
      <c r="AZ133" s="262">
        <f t="shared" si="13"/>
        <v>11.403</v>
      </c>
      <c r="BA133" s="263"/>
      <c r="BB133" s="263"/>
      <c r="BC133" s="263"/>
      <c r="BD133" s="263"/>
      <c r="BE133" s="263"/>
      <c r="BF133" s="264"/>
      <c r="BG133" s="265">
        <f t="shared" si="14"/>
        <v>11.403</v>
      </c>
      <c r="BH133" s="266"/>
      <c r="BI133" s="266"/>
      <c r="BJ133" s="266"/>
      <c r="BK133" s="266"/>
      <c r="BL133" s="266"/>
      <c r="BM133" s="267"/>
    </row>
    <row r="134" spans="1:65" ht="54.75" customHeight="1" x14ac:dyDescent="0.2">
      <c r="A134" s="37"/>
      <c r="B134" s="268" t="str">
        <f>'LE 03 (PROG)'!B171</f>
        <v>Formular planes de mejoramiento para riesgos y eventos adversos conforme los hallazgos de las rondas de seguridad, de las auditorías y del análisis de eventos adversos.</v>
      </c>
      <c r="C134" s="269"/>
      <c r="D134" s="269"/>
      <c r="E134" s="269"/>
      <c r="F134" s="269"/>
      <c r="G134" s="269"/>
      <c r="H134" s="269"/>
      <c r="I134" s="269"/>
      <c r="J134" s="269"/>
      <c r="K134" s="269"/>
      <c r="L134" s="269"/>
      <c r="M134" s="269"/>
      <c r="N134" s="269"/>
      <c r="O134" s="269"/>
      <c r="P134" s="269"/>
      <c r="Q134" s="269"/>
      <c r="R134" s="269"/>
      <c r="S134" s="269"/>
      <c r="T134" s="269"/>
      <c r="U134" s="270"/>
      <c r="V134" s="271" t="str">
        <f>'LE 03 (PROG)'!V171</f>
        <v>LE 03 OB 05 AC 04</v>
      </c>
      <c r="W134" s="272"/>
      <c r="X134" s="272"/>
      <c r="Y134" s="272"/>
      <c r="Z134" s="272"/>
      <c r="AA134" s="273"/>
      <c r="AB134" s="274">
        <f>'LE 03 (PROG)'!AB171</f>
        <v>1.448E-2</v>
      </c>
      <c r="AC134" s="275"/>
      <c r="AD134" s="275"/>
      <c r="AE134" s="275"/>
      <c r="AF134" s="275"/>
      <c r="AG134" s="276"/>
      <c r="AH134" s="277">
        <f>'LE 03 (PROG)'!AL171</f>
        <v>6</v>
      </c>
      <c r="AI134" s="278"/>
      <c r="AJ134" s="278"/>
      <c r="AK134" s="278"/>
      <c r="AL134" s="278"/>
      <c r="AM134" s="279"/>
      <c r="AN134" s="280">
        <f>'LE 03 (PROG)'!AL172</f>
        <v>4</v>
      </c>
      <c r="AO134" s="281"/>
      <c r="AP134" s="281"/>
      <c r="AQ134" s="281"/>
      <c r="AR134" s="281"/>
      <c r="AS134" s="282"/>
      <c r="AT134" s="283">
        <f t="shared" si="12"/>
        <v>0.66666666666666663</v>
      </c>
      <c r="AU134" s="284"/>
      <c r="AV134" s="284"/>
      <c r="AW134" s="284"/>
      <c r="AX134" s="284"/>
      <c r="AY134" s="285"/>
      <c r="AZ134" s="238">
        <f t="shared" si="13"/>
        <v>1.448</v>
      </c>
      <c r="BA134" s="239"/>
      <c r="BB134" s="239"/>
      <c r="BC134" s="239"/>
      <c r="BD134" s="239"/>
      <c r="BE134" s="239"/>
      <c r="BF134" s="240"/>
      <c r="BG134" s="241">
        <f t="shared" si="14"/>
        <v>0.96533333333333338</v>
      </c>
      <c r="BH134" s="242"/>
      <c r="BI134" s="242"/>
      <c r="BJ134" s="242"/>
      <c r="BK134" s="242"/>
      <c r="BL134" s="242"/>
      <c r="BM134" s="243"/>
    </row>
    <row r="135" spans="1:65" ht="54.75" customHeight="1" x14ac:dyDescent="0.2">
      <c r="A135" s="37"/>
      <c r="B135" s="244" t="str">
        <f>'LE 03 (PROG)'!B173</f>
        <v>Ejecutar las actividades contenidas en los planes de mejoramiento derivados de loshallazgos de las rondas de seguridad, de las auditorías y del análisis de eventos adversos.</v>
      </c>
      <c r="C135" s="245"/>
      <c r="D135" s="245"/>
      <c r="E135" s="245"/>
      <c r="F135" s="245"/>
      <c r="G135" s="245"/>
      <c r="H135" s="245"/>
      <c r="I135" s="245"/>
      <c r="J135" s="245"/>
      <c r="K135" s="245"/>
      <c r="L135" s="245"/>
      <c r="M135" s="245"/>
      <c r="N135" s="245"/>
      <c r="O135" s="245"/>
      <c r="P135" s="245"/>
      <c r="Q135" s="245"/>
      <c r="R135" s="245"/>
      <c r="S135" s="245"/>
      <c r="T135" s="245"/>
      <c r="U135" s="246"/>
      <c r="V135" s="247" t="str">
        <f>'LE 03 (PROG)'!V173</f>
        <v>LE 03 OB 05 AC 05</v>
      </c>
      <c r="W135" s="248"/>
      <c r="X135" s="248"/>
      <c r="Y135" s="248"/>
      <c r="Z135" s="248"/>
      <c r="AA135" s="249"/>
      <c r="AB135" s="250">
        <f>'LE 03 (PROG)'!AB173</f>
        <v>2.81E-2</v>
      </c>
      <c r="AC135" s="251"/>
      <c r="AD135" s="251"/>
      <c r="AE135" s="251"/>
      <c r="AF135" s="251"/>
      <c r="AG135" s="252"/>
      <c r="AH135" s="253">
        <f>'LE 03 (PROG)'!AL173</f>
        <v>2</v>
      </c>
      <c r="AI135" s="254"/>
      <c r="AJ135" s="254"/>
      <c r="AK135" s="254"/>
      <c r="AL135" s="254"/>
      <c r="AM135" s="255"/>
      <c r="AN135" s="256">
        <f>'LE 03 (PROG)'!AL174</f>
        <v>0.78569999999999995</v>
      </c>
      <c r="AO135" s="257"/>
      <c r="AP135" s="257"/>
      <c r="AQ135" s="257"/>
      <c r="AR135" s="257"/>
      <c r="AS135" s="258"/>
      <c r="AT135" s="259">
        <f t="shared" si="12"/>
        <v>0.39284999999999998</v>
      </c>
      <c r="AU135" s="260"/>
      <c r="AV135" s="260"/>
      <c r="AW135" s="260"/>
      <c r="AX135" s="260"/>
      <c r="AY135" s="261"/>
      <c r="AZ135" s="262">
        <f t="shared" si="13"/>
        <v>2.81</v>
      </c>
      <c r="BA135" s="263"/>
      <c r="BB135" s="263"/>
      <c r="BC135" s="263"/>
      <c r="BD135" s="263"/>
      <c r="BE135" s="263"/>
      <c r="BF135" s="264"/>
      <c r="BG135" s="265">
        <f t="shared" si="14"/>
        <v>1.1039085</v>
      </c>
      <c r="BH135" s="266"/>
      <c r="BI135" s="266"/>
      <c r="BJ135" s="266"/>
      <c r="BK135" s="266"/>
      <c r="BL135" s="266"/>
      <c r="BM135" s="267"/>
    </row>
    <row r="136" spans="1:65" ht="18" customHeight="1" x14ac:dyDescent="0.2">
      <c r="A136" s="37"/>
      <c r="B136" s="268" t="str">
        <f>'LE 03 (PROG)'!B175</f>
        <v>Realizar seguimiento a los planes de mejoramiento.</v>
      </c>
      <c r="C136" s="269"/>
      <c r="D136" s="269"/>
      <c r="E136" s="269"/>
      <c r="F136" s="269"/>
      <c r="G136" s="269"/>
      <c r="H136" s="269"/>
      <c r="I136" s="269"/>
      <c r="J136" s="269"/>
      <c r="K136" s="269"/>
      <c r="L136" s="269"/>
      <c r="M136" s="269"/>
      <c r="N136" s="269"/>
      <c r="O136" s="269"/>
      <c r="P136" s="269"/>
      <c r="Q136" s="269"/>
      <c r="R136" s="269"/>
      <c r="S136" s="269"/>
      <c r="T136" s="269"/>
      <c r="U136" s="270"/>
      <c r="V136" s="271" t="str">
        <f>'LE 03 (PROG)'!V175</f>
        <v>LE 03 OB 05 AC 06</v>
      </c>
      <c r="W136" s="272"/>
      <c r="X136" s="272"/>
      <c r="Y136" s="272"/>
      <c r="Z136" s="272"/>
      <c r="AA136" s="273"/>
      <c r="AB136" s="274">
        <f>'LE 03 (PROG)'!AB175</f>
        <v>1.448E-2</v>
      </c>
      <c r="AC136" s="275"/>
      <c r="AD136" s="275"/>
      <c r="AE136" s="275"/>
      <c r="AF136" s="275"/>
      <c r="AG136" s="276"/>
      <c r="AH136" s="277">
        <f>'LE 03 (PROG)'!AL175</f>
        <v>6</v>
      </c>
      <c r="AI136" s="278"/>
      <c r="AJ136" s="278"/>
      <c r="AK136" s="278"/>
      <c r="AL136" s="278"/>
      <c r="AM136" s="279"/>
      <c r="AN136" s="280">
        <f>'LE 03 (PROG)'!AL176</f>
        <v>5</v>
      </c>
      <c r="AO136" s="281"/>
      <c r="AP136" s="281"/>
      <c r="AQ136" s="281"/>
      <c r="AR136" s="281"/>
      <c r="AS136" s="282"/>
      <c r="AT136" s="283">
        <f t="shared" si="12"/>
        <v>0.83333333333333337</v>
      </c>
      <c r="AU136" s="284"/>
      <c r="AV136" s="284"/>
      <c r="AW136" s="284"/>
      <c r="AX136" s="284"/>
      <c r="AY136" s="285"/>
      <c r="AZ136" s="238">
        <f t="shared" si="13"/>
        <v>1.448</v>
      </c>
      <c r="BA136" s="239"/>
      <c r="BB136" s="239"/>
      <c r="BC136" s="239"/>
      <c r="BD136" s="239"/>
      <c r="BE136" s="239"/>
      <c r="BF136" s="240"/>
      <c r="BG136" s="241">
        <f t="shared" si="14"/>
        <v>1.2066666666666666</v>
      </c>
      <c r="BH136" s="242"/>
      <c r="BI136" s="242"/>
      <c r="BJ136" s="242"/>
      <c r="BK136" s="242"/>
      <c r="BL136" s="242"/>
      <c r="BM136" s="243"/>
    </row>
    <row r="137" spans="1:65" ht="18" customHeight="1" thickBot="1" x14ac:dyDescent="0.25">
      <c r="A137" s="37"/>
      <c r="B137" s="453" t="str">
        <f>'LE 03 (PROG)'!B177</f>
        <v>Actualizar y socializar las Guías de Atención Médica y Paramédica</v>
      </c>
      <c r="C137" s="454"/>
      <c r="D137" s="454"/>
      <c r="E137" s="454"/>
      <c r="F137" s="454"/>
      <c r="G137" s="454"/>
      <c r="H137" s="454"/>
      <c r="I137" s="454"/>
      <c r="J137" s="454"/>
      <c r="K137" s="454"/>
      <c r="L137" s="454"/>
      <c r="M137" s="454"/>
      <c r="N137" s="454"/>
      <c r="O137" s="454"/>
      <c r="P137" s="454"/>
      <c r="Q137" s="454"/>
      <c r="R137" s="454"/>
      <c r="S137" s="454"/>
      <c r="T137" s="454"/>
      <c r="U137" s="455"/>
      <c r="V137" s="456" t="str">
        <f>'LE 03 (PROG)'!V177</f>
        <v>LE 03 OB 05 AC 07</v>
      </c>
      <c r="W137" s="457"/>
      <c r="X137" s="457"/>
      <c r="Y137" s="457"/>
      <c r="Z137" s="457"/>
      <c r="AA137" s="458"/>
      <c r="AB137" s="459">
        <f>'LE 03 (PROG)'!AB177</f>
        <v>0.65769</v>
      </c>
      <c r="AC137" s="460"/>
      <c r="AD137" s="460"/>
      <c r="AE137" s="460"/>
      <c r="AF137" s="460"/>
      <c r="AG137" s="461"/>
      <c r="AH137" s="462">
        <f>'LE 03 (PROG)'!AL177</f>
        <v>1</v>
      </c>
      <c r="AI137" s="463"/>
      <c r="AJ137" s="463"/>
      <c r="AK137" s="463"/>
      <c r="AL137" s="463"/>
      <c r="AM137" s="464"/>
      <c r="AN137" s="465">
        <f>'LE 03 (PROG)'!AL178</f>
        <v>1</v>
      </c>
      <c r="AO137" s="466"/>
      <c r="AP137" s="466"/>
      <c r="AQ137" s="466"/>
      <c r="AR137" s="466"/>
      <c r="AS137" s="467"/>
      <c r="AT137" s="468">
        <f t="shared" si="12"/>
        <v>1</v>
      </c>
      <c r="AU137" s="469"/>
      <c r="AV137" s="469"/>
      <c r="AW137" s="469"/>
      <c r="AX137" s="469"/>
      <c r="AY137" s="470"/>
      <c r="AZ137" s="471">
        <f t="shared" si="13"/>
        <v>65.769000000000005</v>
      </c>
      <c r="BA137" s="472"/>
      <c r="BB137" s="472"/>
      <c r="BC137" s="472"/>
      <c r="BD137" s="472"/>
      <c r="BE137" s="472"/>
      <c r="BF137" s="473"/>
      <c r="BG137" s="474">
        <f t="shared" si="14"/>
        <v>65.769000000000005</v>
      </c>
      <c r="BH137" s="475"/>
      <c r="BI137" s="475"/>
      <c r="BJ137" s="475"/>
      <c r="BK137" s="475"/>
      <c r="BL137" s="475"/>
      <c r="BM137" s="476"/>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340" t="s">
        <v>2</v>
      </c>
      <c r="C139" s="341"/>
      <c r="D139" s="341"/>
      <c r="E139" s="341"/>
      <c r="F139" s="341"/>
      <c r="G139" s="341"/>
      <c r="H139" s="341"/>
      <c r="I139" s="341"/>
      <c r="J139" s="341"/>
      <c r="K139" s="341"/>
      <c r="L139" s="341"/>
      <c r="M139" s="341"/>
      <c r="N139" s="341"/>
      <c r="O139" s="341"/>
      <c r="P139" s="341"/>
      <c r="Q139" s="341"/>
      <c r="R139" s="341"/>
      <c r="S139" s="341"/>
      <c r="T139" s="341"/>
      <c r="U139" s="342"/>
      <c r="V139" s="346" t="s">
        <v>1</v>
      </c>
      <c r="W139" s="347"/>
      <c r="X139" s="347"/>
      <c r="Y139" s="347"/>
      <c r="Z139" s="347"/>
      <c r="AA139" s="347"/>
      <c r="AB139" s="347"/>
      <c r="AC139" s="347"/>
      <c r="AD139" s="347"/>
      <c r="AE139" s="347"/>
      <c r="AF139" s="347"/>
      <c r="AG139" s="347"/>
      <c r="AH139" s="347"/>
      <c r="AI139" s="347"/>
      <c r="AJ139" s="347"/>
      <c r="AK139" s="347"/>
      <c r="AL139" s="347"/>
      <c r="AM139" s="347"/>
      <c r="AN139" s="347"/>
      <c r="AO139" s="347"/>
      <c r="AP139" s="347"/>
      <c r="AQ139" s="347"/>
      <c r="AR139" s="347"/>
      <c r="AS139" s="347"/>
      <c r="AT139" s="347"/>
      <c r="AU139" s="347"/>
      <c r="AV139" s="347"/>
      <c r="AW139" s="347"/>
      <c r="AX139" s="347"/>
      <c r="AY139" s="348"/>
      <c r="AZ139" s="349">
        <f>SUM(AZ131:BF137)</f>
        <v>100.001</v>
      </c>
      <c r="BA139" s="350"/>
      <c r="BB139" s="350"/>
      <c r="BC139" s="350"/>
      <c r="BD139" s="350"/>
      <c r="BE139" s="350"/>
      <c r="BF139" s="350"/>
      <c r="BG139" s="350">
        <f>SUM(BG131:BM137)</f>
        <v>97.570908500000002</v>
      </c>
      <c r="BH139" s="350"/>
      <c r="BI139" s="350"/>
      <c r="BJ139" s="350"/>
      <c r="BK139" s="350"/>
      <c r="BL139" s="350"/>
      <c r="BM139" s="351"/>
    </row>
    <row r="140" spans="1:65" ht="18" customHeight="1" thickBot="1" x14ac:dyDescent="0.25">
      <c r="A140" s="37"/>
      <c r="B140" s="343"/>
      <c r="C140" s="344"/>
      <c r="D140" s="344"/>
      <c r="E140" s="344"/>
      <c r="F140" s="344"/>
      <c r="G140" s="344"/>
      <c r="H140" s="344"/>
      <c r="I140" s="344"/>
      <c r="J140" s="344"/>
      <c r="K140" s="344"/>
      <c r="L140" s="344"/>
      <c r="M140" s="344"/>
      <c r="N140" s="344"/>
      <c r="O140" s="344"/>
      <c r="P140" s="344"/>
      <c r="Q140" s="344"/>
      <c r="R140" s="344"/>
      <c r="S140" s="344"/>
      <c r="T140" s="344"/>
      <c r="U140" s="345"/>
      <c r="V140" s="352" t="s">
        <v>3</v>
      </c>
      <c r="W140" s="353"/>
      <c r="X140" s="353"/>
      <c r="Y140" s="353"/>
      <c r="Z140" s="353"/>
      <c r="AA140" s="353"/>
      <c r="AB140" s="353"/>
      <c r="AC140" s="353"/>
      <c r="AD140" s="353"/>
      <c r="AE140" s="353"/>
      <c r="AF140" s="353"/>
      <c r="AG140" s="353"/>
      <c r="AH140" s="353"/>
      <c r="AI140" s="353"/>
      <c r="AJ140" s="353"/>
      <c r="AK140" s="353"/>
      <c r="AL140" s="353"/>
      <c r="AM140" s="353"/>
      <c r="AN140" s="353"/>
      <c r="AO140" s="353"/>
      <c r="AP140" s="353"/>
      <c r="AQ140" s="353"/>
      <c r="AR140" s="353"/>
      <c r="AS140" s="353"/>
      <c r="AT140" s="353"/>
      <c r="AU140" s="353"/>
      <c r="AV140" s="353"/>
      <c r="AW140" s="353"/>
      <c r="AX140" s="353"/>
      <c r="AY140" s="353"/>
      <c r="AZ140" s="354">
        <f>IF(BG139=100,1,(BG139*1)/AZ139)</f>
        <v>0.97569932800671988</v>
      </c>
      <c r="BA140" s="355"/>
      <c r="BB140" s="355"/>
      <c r="BC140" s="355"/>
      <c r="BD140" s="355"/>
      <c r="BE140" s="355"/>
      <c r="BF140" s="355"/>
      <c r="BG140" s="355"/>
      <c r="BH140" s="355"/>
      <c r="BI140" s="355"/>
      <c r="BJ140" s="355"/>
      <c r="BK140" s="355"/>
      <c r="BL140" s="355"/>
      <c r="BM140" s="356"/>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68" t="s">
        <v>33</v>
      </c>
      <c r="D143" s="126"/>
      <c r="E143" s="126"/>
      <c r="F143" s="126"/>
      <c r="G143" s="126"/>
      <c r="H143" s="126"/>
      <c r="I143" s="126"/>
      <c r="J143" s="126"/>
      <c r="K143" s="126"/>
      <c r="L143" s="126"/>
      <c r="M143" s="126"/>
      <c r="N143" s="126"/>
      <c r="O143" s="127" t="str">
        <f>'LE 03 (PROG)'!O181:BW181</f>
        <v>TRANSFORMACIÓN CULTURAL.</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223"/>
    </row>
    <row r="144" spans="1:65" ht="18" customHeight="1" x14ac:dyDescent="0.2">
      <c r="A144" s="37"/>
      <c r="B144" s="7"/>
      <c r="C144" s="68" t="s">
        <v>34</v>
      </c>
      <c r="D144" s="126"/>
      <c r="E144" s="126"/>
      <c r="F144" s="126"/>
      <c r="G144" s="126"/>
      <c r="H144" s="126"/>
      <c r="I144" s="126"/>
      <c r="J144" s="126"/>
      <c r="K144" s="126"/>
      <c r="L144" s="126"/>
      <c r="M144" s="126"/>
      <c r="N144" s="126"/>
      <c r="O144" s="227" t="str">
        <f>'LE 03 (PROG)'!O182:Q182</f>
        <v>LE 03.</v>
      </c>
      <c r="P144" s="227"/>
      <c r="Q144" s="227"/>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68" t="s">
        <v>35</v>
      </c>
      <c r="D145" s="68"/>
      <c r="E145" s="68"/>
      <c r="F145" s="68"/>
      <c r="G145" s="68"/>
      <c r="H145" s="68"/>
      <c r="I145" s="68"/>
      <c r="J145" s="68"/>
      <c r="K145" s="68"/>
      <c r="L145" s="68"/>
      <c r="M145" s="68"/>
      <c r="N145" s="68"/>
      <c r="O145" s="128">
        <f>'LE 03 (PROG)'!O183:Q183</f>
        <v>0.2</v>
      </c>
      <c r="P145" s="128"/>
      <c r="Q145" s="128"/>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29" t="s">
        <v>36</v>
      </c>
      <c r="D146" s="129"/>
      <c r="E146" s="129"/>
      <c r="F146" s="129"/>
      <c r="G146" s="129"/>
      <c r="H146" s="129"/>
      <c r="I146" s="129"/>
      <c r="J146" s="129"/>
      <c r="K146" s="129"/>
      <c r="L146" s="129"/>
      <c r="M146" s="129"/>
      <c r="N146" s="129"/>
      <c r="O146" s="65" t="str">
        <f>'LE 03 (PROG)'!O184:BW184</f>
        <v>Culminar la implementación del Modelo Estándar de Control Interno (MECI), en todos sus componentes y realizar seguimiento a su desarrollo.</v>
      </c>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237"/>
    </row>
    <row r="147" spans="1:65" ht="18" customHeight="1" x14ac:dyDescent="0.2">
      <c r="A147" s="37"/>
      <c r="B147" s="7"/>
      <c r="C147" s="68" t="s">
        <v>34</v>
      </c>
      <c r="D147" s="68"/>
      <c r="E147" s="68"/>
      <c r="F147" s="68"/>
      <c r="G147" s="68"/>
      <c r="H147" s="68"/>
      <c r="I147" s="68"/>
      <c r="J147" s="68"/>
      <c r="K147" s="68"/>
      <c r="L147" s="68"/>
      <c r="M147" s="68"/>
      <c r="N147" s="68"/>
      <c r="O147" s="66" t="str">
        <f>'LE 03 (PROG)'!O185:R185</f>
        <v>LE 03 OB 06</v>
      </c>
      <c r="P147" s="67"/>
      <c r="Q147" s="67"/>
      <c r="R147" s="6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68" t="s">
        <v>37</v>
      </c>
      <c r="D148" s="68"/>
      <c r="E148" s="68"/>
      <c r="F148" s="68"/>
      <c r="G148" s="68"/>
      <c r="H148" s="68"/>
      <c r="I148" s="68"/>
      <c r="J148" s="68"/>
      <c r="K148" s="68"/>
      <c r="L148" s="68"/>
      <c r="M148" s="68"/>
      <c r="N148" s="68"/>
      <c r="O148" s="66">
        <f>'LE 03 (PROG)'!O186:Q186</f>
        <v>0.15</v>
      </c>
      <c r="P148" s="67"/>
      <c r="Q148" s="6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68" t="s">
        <v>38</v>
      </c>
      <c r="D149" s="68"/>
      <c r="E149" s="68"/>
      <c r="F149" s="68"/>
      <c r="G149" s="68"/>
      <c r="H149" s="68"/>
      <c r="I149" s="68"/>
      <c r="J149" s="68"/>
      <c r="K149" s="68"/>
      <c r="L149" s="68"/>
      <c r="M149" s="68"/>
      <c r="N149" s="68"/>
      <c r="O149" s="67" t="str">
        <f>'LE 03 (PROG)'!O187:BW187</f>
        <v>Jefe de la Oficina de Control Interno.</v>
      </c>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223"/>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231" t="s">
        <v>39</v>
      </c>
      <c r="C151" s="232"/>
      <c r="D151" s="232"/>
      <c r="E151" s="232"/>
      <c r="F151" s="232"/>
      <c r="G151" s="232"/>
      <c r="H151" s="232"/>
      <c r="I151" s="232"/>
      <c r="J151" s="232"/>
      <c r="K151" s="232"/>
      <c r="L151" s="232"/>
      <c r="M151" s="232"/>
      <c r="N151" s="232"/>
      <c r="O151" s="232"/>
      <c r="P151" s="232"/>
      <c r="Q151" s="232"/>
      <c r="R151" s="232"/>
      <c r="S151" s="232"/>
      <c r="T151" s="232"/>
      <c r="U151" s="233"/>
      <c r="V151" s="231" t="s">
        <v>40</v>
      </c>
      <c r="W151" s="232"/>
      <c r="X151" s="232"/>
      <c r="Y151" s="232"/>
      <c r="Z151" s="232"/>
      <c r="AA151" s="233"/>
      <c r="AB151" s="234" t="s">
        <v>9</v>
      </c>
      <c r="AC151" s="235"/>
      <c r="AD151" s="235"/>
      <c r="AE151" s="235"/>
      <c r="AF151" s="235"/>
      <c r="AG151" s="236"/>
      <c r="AH151" s="234" t="s">
        <v>49</v>
      </c>
      <c r="AI151" s="235"/>
      <c r="AJ151" s="235"/>
      <c r="AK151" s="235"/>
      <c r="AL151" s="235"/>
      <c r="AM151" s="236"/>
      <c r="AN151" s="234" t="s">
        <v>10</v>
      </c>
      <c r="AO151" s="235"/>
      <c r="AP151" s="235"/>
      <c r="AQ151" s="235"/>
      <c r="AR151" s="235"/>
      <c r="AS151" s="236"/>
      <c r="AT151" s="234" t="s">
        <v>48</v>
      </c>
      <c r="AU151" s="235"/>
      <c r="AV151" s="235"/>
      <c r="AW151" s="235"/>
      <c r="AX151" s="235"/>
      <c r="AY151" s="236"/>
      <c r="AZ151" s="234" t="s">
        <v>7</v>
      </c>
      <c r="BA151" s="235"/>
      <c r="BB151" s="235"/>
      <c r="BC151" s="235"/>
      <c r="BD151" s="235"/>
      <c r="BE151" s="235"/>
      <c r="BF151" s="236"/>
      <c r="BG151" s="234" t="s">
        <v>6</v>
      </c>
      <c r="BH151" s="235"/>
      <c r="BI151" s="235"/>
      <c r="BJ151" s="235"/>
      <c r="BK151" s="235"/>
      <c r="BL151" s="235"/>
      <c r="BM151" s="236"/>
    </row>
    <row r="152" spans="1:65" ht="36" customHeight="1" x14ac:dyDescent="0.2">
      <c r="A152" s="37"/>
      <c r="B152" s="286" t="str">
        <f>'LE 03 (PROG)'!B191</f>
        <v>Formular los cronogramas y procedimientos de auditorías internas en el marco del Modelo Estándar de Control Interno (MECI).</v>
      </c>
      <c r="C152" s="287"/>
      <c r="D152" s="287"/>
      <c r="E152" s="287"/>
      <c r="F152" s="287"/>
      <c r="G152" s="287"/>
      <c r="H152" s="287"/>
      <c r="I152" s="287"/>
      <c r="J152" s="287"/>
      <c r="K152" s="287"/>
      <c r="L152" s="287"/>
      <c r="M152" s="287"/>
      <c r="N152" s="287"/>
      <c r="O152" s="287"/>
      <c r="P152" s="287"/>
      <c r="Q152" s="287"/>
      <c r="R152" s="287"/>
      <c r="S152" s="287"/>
      <c r="T152" s="287"/>
      <c r="U152" s="288"/>
      <c r="V152" s="289" t="str">
        <f>'LE 03 (PROG)'!V191</f>
        <v>LE 03 OB 06 AC 01</v>
      </c>
      <c r="W152" s="290"/>
      <c r="X152" s="290"/>
      <c r="Y152" s="290"/>
      <c r="Z152" s="290"/>
      <c r="AA152" s="291"/>
      <c r="AB152" s="292">
        <f>'LE 03 (PROG)'!AB191</f>
        <v>4.4299999999999999E-3</v>
      </c>
      <c r="AC152" s="293"/>
      <c r="AD152" s="293"/>
      <c r="AE152" s="293"/>
      <c r="AF152" s="293"/>
      <c r="AG152" s="294"/>
      <c r="AH152" s="295">
        <f>'LE 03 (PROG)'!AL192</f>
        <v>2</v>
      </c>
      <c r="AI152" s="296"/>
      <c r="AJ152" s="296"/>
      <c r="AK152" s="296"/>
      <c r="AL152" s="296"/>
      <c r="AM152" s="297"/>
      <c r="AN152" s="298">
        <f>'LE 03 (PROG)'!AL192</f>
        <v>2</v>
      </c>
      <c r="AO152" s="299"/>
      <c r="AP152" s="299"/>
      <c r="AQ152" s="299"/>
      <c r="AR152" s="299"/>
      <c r="AS152" s="300"/>
      <c r="AT152" s="301">
        <f>IF(AH152=0,"",(AN152*1)/AH152)</f>
        <v>1</v>
      </c>
      <c r="AU152" s="302"/>
      <c r="AV152" s="302"/>
      <c r="AW152" s="302"/>
      <c r="AX152" s="302"/>
      <c r="AY152" s="303"/>
      <c r="AZ152" s="304">
        <f>AB152*100</f>
        <v>0.443</v>
      </c>
      <c r="BA152" s="305"/>
      <c r="BB152" s="305"/>
      <c r="BC152" s="305"/>
      <c r="BD152" s="305"/>
      <c r="BE152" s="305"/>
      <c r="BF152" s="306"/>
      <c r="BG152" s="307">
        <f>IF(AH152=0,(AZ152),((AT152*AB152)*100))</f>
        <v>0.443</v>
      </c>
      <c r="BH152" s="308"/>
      <c r="BI152" s="308"/>
      <c r="BJ152" s="308"/>
      <c r="BK152" s="308"/>
      <c r="BL152" s="308"/>
      <c r="BM152" s="309"/>
    </row>
    <row r="153" spans="1:65" ht="54" customHeight="1" x14ac:dyDescent="0.2">
      <c r="A153" s="37"/>
      <c r="B153" s="268" t="str">
        <f>'LE 03 (PROG)'!B193</f>
        <v>Presentar los cronogramas y procedimientos de auditorías internas al Sistema de Control Interno,  al Grupo Operativo del Modelo Estándar de Control Interno (MECI).</v>
      </c>
      <c r="C153" s="269"/>
      <c r="D153" s="269"/>
      <c r="E153" s="269"/>
      <c r="F153" s="269"/>
      <c r="G153" s="269"/>
      <c r="H153" s="269"/>
      <c r="I153" s="269"/>
      <c r="J153" s="269"/>
      <c r="K153" s="269"/>
      <c r="L153" s="269"/>
      <c r="M153" s="269"/>
      <c r="N153" s="269"/>
      <c r="O153" s="269"/>
      <c r="P153" s="269"/>
      <c r="Q153" s="269"/>
      <c r="R153" s="269"/>
      <c r="S153" s="269"/>
      <c r="T153" s="269"/>
      <c r="U153" s="270"/>
      <c r="V153" s="271" t="str">
        <f>'LE 03 (PROG)'!V193</f>
        <v>LE 03 OB 06 AC 02</v>
      </c>
      <c r="W153" s="272"/>
      <c r="X153" s="272"/>
      <c r="Y153" s="272"/>
      <c r="Z153" s="272"/>
      <c r="AA153" s="273"/>
      <c r="AB153" s="274">
        <f>'LE 03 (PROG)'!AB193</f>
        <v>1.6800000000000001E-3</v>
      </c>
      <c r="AC153" s="275"/>
      <c r="AD153" s="275"/>
      <c r="AE153" s="275"/>
      <c r="AF153" s="275"/>
      <c r="AG153" s="276"/>
      <c r="AH153" s="277">
        <f>'LE 03 (PROG)'!AL193</f>
        <v>2</v>
      </c>
      <c r="AI153" s="278"/>
      <c r="AJ153" s="278"/>
      <c r="AK153" s="278"/>
      <c r="AL153" s="278"/>
      <c r="AM153" s="279"/>
      <c r="AN153" s="280">
        <f>'LE 03 (PROG)'!AL194</f>
        <v>2</v>
      </c>
      <c r="AO153" s="281"/>
      <c r="AP153" s="281"/>
      <c r="AQ153" s="281"/>
      <c r="AR153" s="281"/>
      <c r="AS153" s="282"/>
      <c r="AT153" s="283">
        <f t="shared" ref="AT153:AT194" si="15">IF(AH153=0,"",(AN153*1)/AH153)</f>
        <v>1</v>
      </c>
      <c r="AU153" s="284"/>
      <c r="AV153" s="284"/>
      <c r="AW153" s="284"/>
      <c r="AX153" s="284"/>
      <c r="AY153" s="285"/>
      <c r="AZ153" s="238">
        <f t="shared" ref="AZ153:AZ194" si="16">AB153*100</f>
        <v>0.16800000000000001</v>
      </c>
      <c r="BA153" s="239"/>
      <c r="BB153" s="239"/>
      <c r="BC153" s="239"/>
      <c r="BD153" s="239"/>
      <c r="BE153" s="239"/>
      <c r="BF153" s="240"/>
      <c r="BG153" s="241">
        <f t="shared" ref="BG153:BG194" si="17">IF(AH153=0,(AZ153),((AT153*AB153)*100))</f>
        <v>0.16800000000000001</v>
      </c>
      <c r="BH153" s="242"/>
      <c r="BI153" s="242"/>
      <c r="BJ153" s="242"/>
      <c r="BK153" s="242"/>
      <c r="BL153" s="242"/>
      <c r="BM153" s="243"/>
    </row>
    <row r="154" spans="1:65" ht="18" customHeight="1" x14ac:dyDescent="0.2">
      <c r="A154" s="37"/>
      <c r="B154" s="244" t="str">
        <f>'LE 03 (PROG)'!B195</f>
        <v>Realizar las auditorías según los cronogramas propuestos.</v>
      </c>
      <c r="C154" s="245"/>
      <c r="D154" s="245"/>
      <c r="E154" s="245"/>
      <c r="F154" s="245"/>
      <c r="G154" s="245"/>
      <c r="H154" s="245"/>
      <c r="I154" s="245"/>
      <c r="J154" s="245"/>
      <c r="K154" s="245"/>
      <c r="L154" s="245"/>
      <c r="M154" s="245"/>
      <c r="N154" s="245"/>
      <c r="O154" s="245"/>
      <c r="P154" s="245"/>
      <c r="Q154" s="245"/>
      <c r="R154" s="245"/>
      <c r="S154" s="245"/>
      <c r="T154" s="245"/>
      <c r="U154" s="246"/>
      <c r="V154" s="247" t="str">
        <f>'LE 03 (PROG)'!V195</f>
        <v>LE 03 OB 06 AC 03</v>
      </c>
      <c r="W154" s="248"/>
      <c r="X154" s="248"/>
      <c r="Y154" s="248"/>
      <c r="Z154" s="248"/>
      <c r="AA154" s="249"/>
      <c r="AB154" s="250">
        <f>'LE 03 (PROG)'!AB195</f>
        <v>1.9109999999999999E-2</v>
      </c>
      <c r="AC154" s="251"/>
      <c r="AD154" s="251"/>
      <c r="AE154" s="251"/>
      <c r="AF154" s="251"/>
      <c r="AG154" s="252"/>
      <c r="AH154" s="253">
        <f>'LE 03 (PROG)'!AL195</f>
        <v>37</v>
      </c>
      <c r="AI154" s="254"/>
      <c r="AJ154" s="254"/>
      <c r="AK154" s="254"/>
      <c r="AL154" s="254"/>
      <c r="AM154" s="255"/>
      <c r="AN154" s="256">
        <f>'LE 03 (PROG)'!AL196</f>
        <v>39</v>
      </c>
      <c r="AO154" s="257"/>
      <c r="AP154" s="257"/>
      <c r="AQ154" s="257"/>
      <c r="AR154" s="257"/>
      <c r="AS154" s="258"/>
      <c r="AT154" s="259">
        <f t="shared" si="15"/>
        <v>1.0540540540540539</v>
      </c>
      <c r="AU154" s="260"/>
      <c r="AV154" s="260"/>
      <c r="AW154" s="260"/>
      <c r="AX154" s="260"/>
      <c r="AY154" s="261"/>
      <c r="AZ154" s="262">
        <f t="shared" si="16"/>
        <v>1.9109999999999998</v>
      </c>
      <c r="BA154" s="263"/>
      <c r="BB154" s="263"/>
      <c r="BC154" s="263"/>
      <c r="BD154" s="263"/>
      <c r="BE154" s="263"/>
      <c r="BF154" s="264"/>
      <c r="BG154" s="265">
        <f t="shared" si="17"/>
        <v>2.014297297297297</v>
      </c>
      <c r="BH154" s="266"/>
      <c r="BI154" s="266"/>
      <c r="BJ154" s="266"/>
      <c r="BK154" s="266"/>
      <c r="BL154" s="266"/>
      <c r="BM154" s="267"/>
    </row>
    <row r="155" spans="1:65" ht="54" customHeight="1" x14ac:dyDescent="0.2">
      <c r="A155" s="37"/>
      <c r="B155" s="268" t="str">
        <f>'LE 03 (PROG)'!B197</f>
        <v>Formular planes de mejoramientos con base en las auditorías que sean realizadas en el marco del cumplimiento del Modelo Estándar de Control Interno (MECI).</v>
      </c>
      <c r="C155" s="269"/>
      <c r="D155" s="269"/>
      <c r="E155" s="269"/>
      <c r="F155" s="269"/>
      <c r="G155" s="269"/>
      <c r="H155" s="269"/>
      <c r="I155" s="269"/>
      <c r="J155" s="269"/>
      <c r="K155" s="269"/>
      <c r="L155" s="269"/>
      <c r="M155" s="269"/>
      <c r="N155" s="269"/>
      <c r="O155" s="269"/>
      <c r="P155" s="269"/>
      <c r="Q155" s="269"/>
      <c r="R155" s="269"/>
      <c r="S155" s="269"/>
      <c r="T155" s="269"/>
      <c r="U155" s="270"/>
      <c r="V155" s="271" t="str">
        <f>'LE 03 (PROG)'!V197</f>
        <v>LE 03 OB 06 AC 04</v>
      </c>
      <c r="W155" s="272"/>
      <c r="X155" s="272"/>
      <c r="Y155" s="272"/>
      <c r="Z155" s="272"/>
      <c r="AA155" s="273"/>
      <c r="AB155" s="274">
        <f>'LE 03 (PROG)'!AB197</f>
        <v>1.0109999999999999E-2</v>
      </c>
      <c r="AC155" s="275"/>
      <c r="AD155" s="275"/>
      <c r="AE155" s="275"/>
      <c r="AF155" s="275"/>
      <c r="AG155" s="276"/>
      <c r="AH155" s="277">
        <f>'LE 03 (PROG)'!AL197</f>
        <v>33</v>
      </c>
      <c r="AI155" s="278"/>
      <c r="AJ155" s="278"/>
      <c r="AK155" s="278"/>
      <c r="AL155" s="278"/>
      <c r="AM155" s="279"/>
      <c r="AN155" s="280">
        <f>'LE 03 (PROG)'!AL198</f>
        <v>35</v>
      </c>
      <c r="AO155" s="281"/>
      <c r="AP155" s="281"/>
      <c r="AQ155" s="281"/>
      <c r="AR155" s="281"/>
      <c r="AS155" s="282"/>
      <c r="AT155" s="283">
        <f t="shared" si="15"/>
        <v>1.0606060606060606</v>
      </c>
      <c r="AU155" s="284"/>
      <c r="AV155" s="284"/>
      <c r="AW155" s="284"/>
      <c r="AX155" s="284"/>
      <c r="AY155" s="285"/>
      <c r="AZ155" s="238">
        <f t="shared" si="16"/>
        <v>1.0109999999999999</v>
      </c>
      <c r="BA155" s="239"/>
      <c r="BB155" s="239"/>
      <c r="BC155" s="239"/>
      <c r="BD155" s="239"/>
      <c r="BE155" s="239"/>
      <c r="BF155" s="240"/>
      <c r="BG155" s="241">
        <f t="shared" si="17"/>
        <v>1.072272727272727</v>
      </c>
      <c r="BH155" s="242"/>
      <c r="BI155" s="242"/>
      <c r="BJ155" s="242"/>
      <c r="BK155" s="242"/>
      <c r="BL155" s="242"/>
      <c r="BM155" s="243"/>
    </row>
    <row r="156" spans="1:65" ht="54" customHeight="1" x14ac:dyDescent="0.2">
      <c r="A156" s="37"/>
      <c r="B156" s="244" t="str">
        <f>'LE 03 (PROG)'!B199</f>
        <v>Ejecutar las actividades contenidas en los planes de mejoramiento derivados de las auditorías realizadas en el marco del cumplimiento del Modelo Estándar de Control Interno (MECI).</v>
      </c>
      <c r="C156" s="245"/>
      <c r="D156" s="245"/>
      <c r="E156" s="245"/>
      <c r="F156" s="245"/>
      <c r="G156" s="245"/>
      <c r="H156" s="245"/>
      <c r="I156" s="245"/>
      <c r="J156" s="245"/>
      <c r="K156" s="245"/>
      <c r="L156" s="245"/>
      <c r="M156" s="245"/>
      <c r="N156" s="245"/>
      <c r="O156" s="245"/>
      <c r="P156" s="245"/>
      <c r="Q156" s="245"/>
      <c r="R156" s="245"/>
      <c r="S156" s="245"/>
      <c r="T156" s="245"/>
      <c r="U156" s="246"/>
      <c r="V156" s="247" t="str">
        <f>'LE 03 (PROG)'!V199</f>
        <v>LE 03 OB 06 AC 05</v>
      </c>
      <c r="W156" s="248"/>
      <c r="X156" s="248"/>
      <c r="Y156" s="248"/>
      <c r="Z156" s="248"/>
      <c r="AA156" s="249"/>
      <c r="AB156" s="250">
        <f>'LE 03 (PROG)'!AB199</f>
        <v>0.153</v>
      </c>
      <c r="AC156" s="251"/>
      <c r="AD156" s="251"/>
      <c r="AE156" s="251"/>
      <c r="AF156" s="251"/>
      <c r="AG156" s="252"/>
      <c r="AH156" s="253">
        <f>'LE 03 (PROG)'!AL199</f>
        <v>2</v>
      </c>
      <c r="AI156" s="254"/>
      <c r="AJ156" s="254"/>
      <c r="AK156" s="254"/>
      <c r="AL156" s="254"/>
      <c r="AM156" s="255"/>
      <c r="AN156" s="256">
        <f>'LE 03 (PROG)'!AL200</f>
        <v>1.1093999999999999</v>
      </c>
      <c r="AO156" s="257"/>
      <c r="AP156" s="257"/>
      <c r="AQ156" s="257"/>
      <c r="AR156" s="257"/>
      <c r="AS156" s="258"/>
      <c r="AT156" s="259">
        <f>IF(AH156=0,"",(AN156*1)/AH156)</f>
        <v>0.55469999999999997</v>
      </c>
      <c r="AU156" s="260"/>
      <c r="AV156" s="260"/>
      <c r="AW156" s="260"/>
      <c r="AX156" s="260"/>
      <c r="AY156" s="261"/>
      <c r="AZ156" s="262">
        <f t="shared" si="16"/>
        <v>15.299999999999999</v>
      </c>
      <c r="BA156" s="263"/>
      <c r="BB156" s="263"/>
      <c r="BC156" s="263"/>
      <c r="BD156" s="263"/>
      <c r="BE156" s="263"/>
      <c r="BF156" s="264"/>
      <c r="BG156" s="265">
        <f t="shared" si="17"/>
        <v>8.4869099999999982</v>
      </c>
      <c r="BH156" s="266"/>
      <c r="BI156" s="266"/>
      <c r="BJ156" s="266"/>
      <c r="BK156" s="266"/>
      <c r="BL156" s="266"/>
      <c r="BM156" s="267"/>
    </row>
    <row r="157" spans="1:65" ht="54" customHeight="1" x14ac:dyDescent="0.2">
      <c r="A157" s="37"/>
      <c r="B157" s="268" t="str">
        <f>'LE 03 (PROG)'!B201</f>
        <v>Realizar seguimiento a la ejecución de los planes de mejoramiento derivados de las auditorías realizadas en el marco del cumplimiento del Modelo Estándar de Control Interno (MECI).</v>
      </c>
      <c r="C157" s="269"/>
      <c r="D157" s="269"/>
      <c r="E157" s="269"/>
      <c r="F157" s="269"/>
      <c r="G157" s="269"/>
      <c r="H157" s="269"/>
      <c r="I157" s="269"/>
      <c r="J157" s="269"/>
      <c r="K157" s="269"/>
      <c r="L157" s="269"/>
      <c r="M157" s="269"/>
      <c r="N157" s="269"/>
      <c r="O157" s="269"/>
      <c r="P157" s="269"/>
      <c r="Q157" s="269"/>
      <c r="R157" s="269"/>
      <c r="S157" s="269"/>
      <c r="T157" s="269"/>
      <c r="U157" s="270"/>
      <c r="V157" s="271" t="str">
        <f>'LE 03 (PROG)'!V201</f>
        <v>LE 03 OB 06 AC 06</v>
      </c>
      <c r="W157" s="272"/>
      <c r="X157" s="272"/>
      <c r="Y157" s="272"/>
      <c r="Z157" s="272"/>
      <c r="AA157" s="273"/>
      <c r="AB157" s="274">
        <f>'LE 03 (PROG)'!AB201</f>
        <v>2.8999999999999998E-3</v>
      </c>
      <c r="AC157" s="275"/>
      <c r="AD157" s="275"/>
      <c r="AE157" s="275"/>
      <c r="AF157" s="275"/>
      <c r="AG157" s="276"/>
      <c r="AH157" s="277">
        <f>'LE 03 (PROG)'!AL201</f>
        <v>8</v>
      </c>
      <c r="AI157" s="278"/>
      <c r="AJ157" s="278"/>
      <c r="AK157" s="278"/>
      <c r="AL157" s="278"/>
      <c r="AM157" s="279"/>
      <c r="AN157" s="280">
        <f>'LE 03 (PROG)'!AL202</f>
        <v>6</v>
      </c>
      <c r="AO157" s="281"/>
      <c r="AP157" s="281"/>
      <c r="AQ157" s="281"/>
      <c r="AR157" s="281"/>
      <c r="AS157" s="282"/>
      <c r="AT157" s="283">
        <f t="shared" si="15"/>
        <v>0.75</v>
      </c>
      <c r="AU157" s="284"/>
      <c r="AV157" s="284"/>
      <c r="AW157" s="284"/>
      <c r="AX157" s="284"/>
      <c r="AY157" s="285"/>
      <c r="AZ157" s="238">
        <f t="shared" si="16"/>
        <v>0.28999999999999998</v>
      </c>
      <c r="BA157" s="239"/>
      <c r="BB157" s="239"/>
      <c r="BC157" s="239"/>
      <c r="BD157" s="239"/>
      <c r="BE157" s="239"/>
      <c r="BF157" s="240"/>
      <c r="BG157" s="241">
        <f t="shared" si="17"/>
        <v>0.21749999999999997</v>
      </c>
      <c r="BH157" s="242"/>
      <c r="BI157" s="242"/>
      <c r="BJ157" s="242"/>
      <c r="BK157" s="242"/>
      <c r="BL157" s="242"/>
      <c r="BM157" s="243"/>
    </row>
    <row r="158" spans="1:65" ht="71.25" customHeight="1" x14ac:dyDescent="0.2">
      <c r="A158" s="37"/>
      <c r="B158" s="244" t="str">
        <f>'LE 03 (PROG)'!B203</f>
        <v>Estandarizar y documentar el Manual de Procesos y Procedimientos de Direccionamiento Estratégico con la metodología definida en por el Comité Operativo del Modelo Estandar de Control Interno y el Grupo Primario de Calidad.</v>
      </c>
      <c r="C158" s="245"/>
      <c r="D158" s="245"/>
      <c r="E158" s="245"/>
      <c r="F158" s="245"/>
      <c r="G158" s="245"/>
      <c r="H158" s="245"/>
      <c r="I158" s="245"/>
      <c r="J158" s="245"/>
      <c r="K158" s="245"/>
      <c r="L158" s="245"/>
      <c r="M158" s="245"/>
      <c r="N158" s="245"/>
      <c r="O158" s="245"/>
      <c r="P158" s="245"/>
      <c r="Q158" s="245"/>
      <c r="R158" s="245"/>
      <c r="S158" s="245"/>
      <c r="T158" s="245"/>
      <c r="U158" s="246"/>
      <c r="V158" s="247" t="str">
        <f>'LE 03 (PROG)'!V203</f>
        <v>LE 03 OB 06 AC 07</v>
      </c>
      <c r="W158" s="248"/>
      <c r="X158" s="248"/>
      <c r="Y158" s="248"/>
      <c r="Z158" s="248"/>
      <c r="AA158" s="249"/>
      <c r="AB158" s="250">
        <f>'LE 03 (PROG)'!AB203</f>
        <v>3.1350000000000003E-2</v>
      </c>
      <c r="AC158" s="251"/>
      <c r="AD158" s="251"/>
      <c r="AE158" s="251"/>
      <c r="AF158" s="251"/>
      <c r="AG158" s="252"/>
      <c r="AH158" s="253">
        <f>'LE 03 (PROG)'!AL203</f>
        <v>1</v>
      </c>
      <c r="AI158" s="254"/>
      <c r="AJ158" s="254"/>
      <c r="AK158" s="254"/>
      <c r="AL158" s="254"/>
      <c r="AM158" s="255"/>
      <c r="AN158" s="256">
        <f>'LE 03 (PROG)'!AL204</f>
        <v>1</v>
      </c>
      <c r="AO158" s="257"/>
      <c r="AP158" s="257"/>
      <c r="AQ158" s="257"/>
      <c r="AR158" s="257"/>
      <c r="AS158" s="258"/>
      <c r="AT158" s="259">
        <f t="shared" si="15"/>
        <v>1</v>
      </c>
      <c r="AU158" s="260"/>
      <c r="AV158" s="260"/>
      <c r="AW158" s="260"/>
      <c r="AX158" s="260"/>
      <c r="AY158" s="261"/>
      <c r="AZ158" s="262">
        <f t="shared" si="16"/>
        <v>3.1350000000000002</v>
      </c>
      <c r="BA158" s="263"/>
      <c r="BB158" s="263"/>
      <c r="BC158" s="263"/>
      <c r="BD158" s="263"/>
      <c r="BE158" s="263"/>
      <c r="BF158" s="264"/>
      <c r="BG158" s="265">
        <f t="shared" si="17"/>
        <v>3.1350000000000002</v>
      </c>
      <c r="BH158" s="266"/>
      <c r="BI158" s="266"/>
      <c r="BJ158" s="266"/>
      <c r="BK158" s="266"/>
      <c r="BL158" s="266"/>
      <c r="BM158" s="267"/>
    </row>
    <row r="159" spans="1:65" ht="54" customHeight="1" x14ac:dyDescent="0.2">
      <c r="A159" s="37"/>
      <c r="B159" s="268" t="str">
        <f>'LE 03 (PROG)'!B205</f>
        <v>Estandarizar y documentar el Manual de Procesos y Procedimientos de Organización Jurídica con la metodología definida en por el Comité Operativo del Modelo Estandar de Control Interno y el Grupo Primario de Calidad.</v>
      </c>
      <c r="C159" s="269"/>
      <c r="D159" s="269"/>
      <c r="E159" s="269"/>
      <c r="F159" s="269"/>
      <c r="G159" s="269"/>
      <c r="H159" s="269"/>
      <c r="I159" s="269"/>
      <c r="J159" s="269"/>
      <c r="K159" s="269"/>
      <c r="L159" s="269"/>
      <c r="M159" s="269"/>
      <c r="N159" s="269"/>
      <c r="O159" s="269"/>
      <c r="P159" s="269"/>
      <c r="Q159" s="269"/>
      <c r="R159" s="269"/>
      <c r="S159" s="269"/>
      <c r="T159" s="269"/>
      <c r="U159" s="270"/>
      <c r="V159" s="271" t="str">
        <f>'LE 03 (PROG)'!V205</f>
        <v>LE 03 OB 06 AC 08</v>
      </c>
      <c r="W159" s="272"/>
      <c r="X159" s="272"/>
      <c r="Y159" s="272"/>
      <c r="Z159" s="272"/>
      <c r="AA159" s="273"/>
      <c r="AB159" s="274">
        <f>'LE 03 (PROG)'!AB205</f>
        <v>6.4759999999999998E-2</v>
      </c>
      <c r="AC159" s="275"/>
      <c r="AD159" s="275"/>
      <c r="AE159" s="275"/>
      <c r="AF159" s="275"/>
      <c r="AG159" s="276"/>
      <c r="AH159" s="277">
        <f>'LE 03 (PROG)'!AL205</f>
        <v>1</v>
      </c>
      <c r="AI159" s="278"/>
      <c r="AJ159" s="278"/>
      <c r="AK159" s="278"/>
      <c r="AL159" s="278"/>
      <c r="AM159" s="279"/>
      <c r="AN159" s="280">
        <f>'LE 03 (PROG)'!AL206</f>
        <v>0</v>
      </c>
      <c r="AO159" s="281"/>
      <c r="AP159" s="281"/>
      <c r="AQ159" s="281"/>
      <c r="AR159" s="281"/>
      <c r="AS159" s="282"/>
      <c r="AT159" s="283">
        <f t="shared" si="15"/>
        <v>0</v>
      </c>
      <c r="AU159" s="284"/>
      <c r="AV159" s="284"/>
      <c r="AW159" s="284"/>
      <c r="AX159" s="284"/>
      <c r="AY159" s="285"/>
      <c r="AZ159" s="238">
        <f t="shared" si="16"/>
        <v>6.476</v>
      </c>
      <c r="BA159" s="239"/>
      <c r="BB159" s="239"/>
      <c r="BC159" s="239"/>
      <c r="BD159" s="239"/>
      <c r="BE159" s="239"/>
      <c r="BF159" s="240"/>
      <c r="BG159" s="241">
        <f t="shared" si="17"/>
        <v>0</v>
      </c>
      <c r="BH159" s="242"/>
      <c r="BI159" s="242"/>
      <c r="BJ159" s="242"/>
      <c r="BK159" s="242"/>
      <c r="BL159" s="242"/>
      <c r="BM159" s="243"/>
    </row>
    <row r="160" spans="1:65" ht="54" customHeight="1" x14ac:dyDescent="0.2">
      <c r="A160" s="37"/>
      <c r="B160" s="244" t="str">
        <f>'LE 03 (PROG)'!B207</f>
        <v>Estandarizar y documentar el Manual de Procesos y Procedimientos de Control de Gestión con la metodología definida en por el Comité Operativo del Modelo Estandar de Control Interno y el Grupo Primario de Calidad.</v>
      </c>
      <c r="C160" s="245"/>
      <c r="D160" s="245"/>
      <c r="E160" s="245"/>
      <c r="F160" s="245"/>
      <c r="G160" s="245"/>
      <c r="H160" s="245"/>
      <c r="I160" s="245"/>
      <c r="J160" s="245"/>
      <c r="K160" s="245"/>
      <c r="L160" s="245"/>
      <c r="M160" s="245"/>
      <c r="N160" s="245"/>
      <c r="O160" s="245"/>
      <c r="P160" s="245"/>
      <c r="Q160" s="245"/>
      <c r="R160" s="245"/>
      <c r="S160" s="245"/>
      <c r="T160" s="245"/>
      <c r="U160" s="246"/>
      <c r="V160" s="247" t="str">
        <f>'LE 03 (PROG)'!V207</f>
        <v>LE 03 OB 06 AC 09</v>
      </c>
      <c r="W160" s="248"/>
      <c r="X160" s="248"/>
      <c r="Y160" s="248"/>
      <c r="Z160" s="248"/>
      <c r="AA160" s="249"/>
      <c r="AB160" s="250">
        <v>0</v>
      </c>
      <c r="AC160" s="251"/>
      <c r="AD160" s="251"/>
      <c r="AE160" s="251"/>
      <c r="AF160" s="251"/>
      <c r="AG160" s="252"/>
      <c r="AH160" s="253">
        <v>0</v>
      </c>
      <c r="AI160" s="254"/>
      <c r="AJ160" s="254"/>
      <c r="AK160" s="254"/>
      <c r="AL160" s="254"/>
      <c r="AM160" s="255"/>
      <c r="AN160" s="256">
        <f>'LE 03 (PROG)'!AL208</f>
        <v>1</v>
      </c>
      <c r="AO160" s="257"/>
      <c r="AP160" s="257"/>
      <c r="AQ160" s="257"/>
      <c r="AR160" s="257"/>
      <c r="AS160" s="258"/>
      <c r="AT160" s="259" t="str">
        <f t="shared" si="15"/>
        <v/>
      </c>
      <c r="AU160" s="260"/>
      <c r="AV160" s="260"/>
      <c r="AW160" s="260"/>
      <c r="AX160" s="260"/>
      <c r="AY160" s="261"/>
      <c r="AZ160" s="262">
        <f t="shared" si="16"/>
        <v>0</v>
      </c>
      <c r="BA160" s="263"/>
      <c r="BB160" s="263"/>
      <c r="BC160" s="263"/>
      <c r="BD160" s="263"/>
      <c r="BE160" s="263"/>
      <c r="BF160" s="264"/>
      <c r="BG160" s="265">
        <f t="shared" si="17"/>
        <v>0</v>
      </c>
      <c r="BH160" s="266"/>
      <c r="BI160" s="266"/>
      <c r="BJ160" s="266"/>
      <c r="BK160" s="266"/>
      <c r="BL160" s="266"/>
      <c r="BM160" s="267"/>
    </row>
    <row r="161" spans="1:65" ht="54" customHeight="1" x14ac:dyDescent="0.2">
      <c r="A161" s="37"/>
      <c r="B161" s="268" t="str">
        <f>'LE 03 (PROG)'!B209</f>
        <v>Estandarizar y documentar el Manual de Procesos y Procedimientos de Gestión Financiera con la metodología definida en por el Comité Operativo del Modelo Estandar de Control Interno y el Grupo Primario de Calidad.</v>
      </c>
      <c r="C161" s="269"/>
      <c r="D161" s="269"/>
      <c r="E161" s="269"/>
      <c r="F161" s="269"/>
      <c r="G161" s="269"/>
      <c r="H161" s="269"/>
      <c r="I161" s="269"/>
      <c r="J161" s="269"/>
      <c r="K161" s="269"/>
      <c r="L161" s="269"/>
      <c r="M161" s="269"/>
      <c r="N161" s="269"/>
      <c r="O161" s="269"/>
      <c r="P161" s="269"/>
      <c r="Q161" s="269"/>
      <c r="R161" s="269"/>
      <c r="S161" s="269"/>
      <c r="T161" s="269"/>
      <c r="U161" s="270"/>
      <c r="V161" s="271" t="str">
        <f>'LE 03 (PROG)'!V209</f>
        <v>LE 03 OB 06 AC 10</v>
      </c>
      <c r="W161" s="272"/>
      <c r="X161" s="272"/>
      <c r="Y161" s="272"/>
      <c r="Z161" s="272"/>
      <c r="AA161" s="273"/>
      <c r="AB161" s="274">
        <f>'LE 03 (PROG)'!AB209</f>
        <v>7.0349999999999996E-2</v>
      </c>
      <c r="AC161" s="275"/>
      <c r="AD161" s="275"/>
      <c r="AE161" s="275"/>
      <c r="AF161" s="275"/>
      <c r="AG161" s="276"/>
      <c r="AH161" s="277">
        <f>'LE 03 (PROG)'!AL209</f>
        <v>1</v>
      </c>
      <c r="AI161" s="278"/>
      <c r="AJ161" s="278"/>
      <c r="AK161" s="278"/>
      <c r="AL161" s="278"/>
      <c r="AM161" s="279"/>
      <c r="AN161" s="280">
        <f>'LE 03 (PROG)'!AL210</f>
        <v>0</v>
      </c>
      <c r="AO161" s="281"/>
      <c r="AP161" s="281"/>
      <c r="AQ161" s="281"/>
      <c r="AR161" s="281"/>
      <c r="AS161" s="282"/>
      <c r="AT161" s="283">
        <f t="shared" si="15"/>
        <v>0</v>
      </c>
      <c r="AU161" s="284"/>
      <c r="AV161" s="284"/>
      <c r="AW161" s="284"/>
      <c r="AX161" s="284"/>
      <c r="AY161" s="285"/>
      <c r="AZ161" s="238">
        <f t="shared" si="16"/>
        <v>7.0349999999999993</v>
      </c>
      <c r="BA161" s="239"/>
      <c r="BB161" s="239"/>
      <c r="BC161" s="239"/>
      <c r="BD161" s="239"/>
      <c r="BE161" s="239"/>
      <c r="BF161" s="240"/>
      <c r="BG161" s="241">
        <f t="shared" si="17"/>
        <v>0</v>
      </c>
      <c r="BH161" s="242"/>
      <c r="BI161" s="242"/>
      <c r="BJ161" s="242"/>
      <c r="BK161" s="242"/>
      <c r="BL161" s="242"/>
      <c r="BM161" s="243"/>
    </row>
    <row r="162" spans="1:65" ht="71.25" customHeight="1" x14ac:dyDescent="0.2">
      <c r="A162" s="37"/>
      <c r="B162" s="244" t="str">
        <f>'LE 03 (PROG)'!B211</f>
        <v>Estandarizar y documentar el Manual de Procesos y Procedimientos de Gestión del Talento Humano con la metodología definida en por el Comité Operativo del Modelo Estandar de Control Interno y el Grupo Primario de Calidad.</v>
      </c>
      <c r="C162" s="245"/>
      <c r="D162" s="245"/>
      <c r="E162" s="245"/>
      <c r="F162" s="245"/>
      <c r="G162" s="245"/>
      <c r="H162" s="245"/>
      <c r="I162" s="245"/>
      <c r="J162" s="245"/>
      <c r="K162" s="245"/>
      <c r="L162" s="245"/>
      <c r="M162" s="245"/>
      <c r="N162" s="245"/>
      <c r="O162" s="245"/>
      <c r="P162" s="245"/>
      <c r="Q162" s="245"/>
      <c r="R162" s="245"/>
      <c r="S162" s="245"/>
      <c r="T162" s="245"/>
      <c r="U162" s="246"/>
      <c r="V162" s="247" t="str">
        <f>'LE 03 (PROG)'!V211</f>
        <v>LE 03 OB 06 AC 11</v>
      </c>
      <c r="W162" s="248"/>
      <c r="X162" s="248"/>
      <c r="Y162" s="248"/>
      <c r="Z162" s="248"/>
      <c r="AA162" s="249"/>
      <c r="AB162" s="250">
        <f>'LE 03 (PROG)'!AB211</f>
        <v>9.5390000000000003E-2</v>
      </c>
      <c r="AC162" s="251"/>
      <c r="AD162" s="251"/>
      <c r="AE162" s="251"/>
      <c r="AF162" s="251"/>
      <c r="AG162" s="252"/>
      <c r="AH162" s="253">
        <f>'LE 03 (PROG)'!AL211</f>
        <v>1</v>
      </c>
      <c r="AI162" s="254"/>
      <c r="AJ162" s="254"/>
      <c r="AK162" s="254"/>
      <c r="AL162" s="254"/>
      <c r="AM162" s="255"/>
      <c r="AN162" s="256">
        <f>'LE 03 (PROG)'!AL212</f>
        <v>0</v>
      </c>
      <c r="AO162" s="257"/>
      <c r="AP162" s="257"/>
      <c r="AQ162" s="257"/>
      <c r="AR162" s="257"/>
      <c r="AS162" s="258"/>
      <c r="AT162" s="259">
        <f t="shared" si="15"/>
        <v>0</v>
      </c>
      <c r="AU162" s="260"/>
      <c r="AV162" s="260"/>
      <c r="AW162" s="260"/>
      <c r="AX162" s="260"/>
      <c r="AY162" s="261"/>
      <c r="AZ162" s="262">
        <f t="shared" si="16"/>
        <v>9.5389999999999997</v>
      </c>
      <c r="BA162" s="263"/>
      <c r="BB162" s="263"/>
      <c r="BC162" s="263"/>
      <c r="BD162" s="263"/>
      <c r="BE162" s="263"/>
      <c r="BF162" s="264"/>
      <c r="BG162" s="265">
        <f t="shared" si="17"/>
        <v>0</v>
      </c>
      <c r="BH162" s="266"/>
      <c r="BI162" s="266"/>
      <c r="BJ162" s="266"/>
      <c r="BK162" s="266"/>
      <c r="BL162" s="266"/>
      <c r="BM162" s="267"/>
    </row>
    <row r="163" spans="1:65" ht="71.25" customHeight="1" x14ac:dyDescent="0.2">
      <c r="A163" s="37"/>
      <c r="B163" s="268" t="str">
        <f>'LE 03 (PROG)'!B213</f>
        <v>Estandarizar y documentar el Manual de Procesos y Procedimientos de Gestión de la Información con la metodología definida en por el Comité Operativo del Modelo Estandar de Control Interno y el Grupo Primario de Calidad.</v>
      </c>
      <c r="C163" s="269"/>
      <c r="D163" s="269"/>
      <c r="E163" s="269"/>
      <c r="F163" s="269"/>
      <c r="G163" s="269"/>
      <c r="H163" s="269"/>
      <c r="I163" s="269"/>
      <c r="J163" s="269"/>
      <c r="K163" s="269"/>
      <c r="L163" s="269"/>
      <c r="M163" s="269"/>
      <c r="N163" s="269"/>
      <c r="O163" s="269"/>
      <c r="P163" s="269"/>
      <c r="Q163" s="269"/>
      <c r="R163" s="269"/>
      <c r="S163" s="269"/>
      <c r="T163" s="269"/>
      <c r="U163" s="270"/>
      <c r="V163" s="271" t="str">
        <f>'LE 03 (PROG)'!V213</f>
        <v>LE 03 OB 06 AC 12</v>
      </c>
      <c r="W163" s="272"/>
      <c r="X163" s="272"/>
      <c r="Y163" s="272"/>
      <c r="Z163" s="272"/>
      <c r="AA163" s="273"/>
      <c r="AB163" s="274">
        <v>2.7099999999999999E-2</v>
      </c>
      <c r="AC163" s="275"/>
      <c r="AD163" s="275"/>
      <c r="AE163" s="275"/>
      <c r="AF163" s="275"/>
      <c r="AG163" s="276"/>
      <c r="AH163" s="277">
        <v>1</v>
      </c>
      <c r="AI163" s="278"/>
      <c r="AJ163" s="278"/>
      <c r="AK163" s="278"/>
      <c r="AL163" s="278"/>
      <c r="AM163" s="279"/>
      <c r="AN163" s="280">
        <f>'LE 03 (PROG)'!AL214</f>
        <v>1</v>
      </c>
      <c r="AO163" s="281"/>
      <c r="AP163" s="281"/>
      <c r="AQ163" s="281"/>
      <c r="AR163" s="281"/>
      <c r="AS163" s="282"/>
      <c r="AT163" s="283">
        <f t="shared" si="15"/>
        <v>1</v>
      </c>
      <c r="AU163" s="284"/>
      <c r="AV163" s="284"/>
      <c r="AW163" s="284"/>
      <c r="AX163" s="284"/>
      <c r="AY163" s="285"/>
      <c r="AZ163" s="238">
        <f t="shared" si="16"/>
        <v>2.71</v>
      </c>
      <c r="BA163" s="239"/>
      <c r="BB163" s="239"/>
      <c r="BC163" s="239"/>
      <c r="BD163" s="239"/>
      <c r="BE163" s="239"/>
      <c r="BF163" s="240"/>
      <c r="BG163" s="241">
        <f t="shared" si="17"/>
        <v>2.71</v>
      </c>
      <c r="BH163" s="242"/>
      <c r="BI163" s="242"/>
      <c r="BJ163" s="242"/>
      <c r="BK163" s="242"/>
      <c r="BL163" s="242"/>
      <c r="BM163" s="243"/>
    </row>
    <row r="164" spans="1:65" ht="71.25" customHeight="1" x14ac:dyDescent="0.2">
      <c r="A164" s="37"/>
      <c r="B164" s="244" t="str">
        <f>'LE 03 (PROG)'!B215</f>
        <v>Estandarizar y documentar el Manual de Procesos y Procedimientos de Gestión de Bienes y Suministros con la metodología definida en por el Comité Operativo del Modelo Estandar de Control Interno y el Grupo Primario de Calidad.</v>
      </c>
      <c r="C164" s="245"/>
      <c r="D164" s="245"/>
      <c r="E164" s="245"/>
      <c r="F164" s="245"/>
      <c r="G164" s="245"/>
      <c r="H164" s="245"/>
      <c r="I164" s="245"/>
      <c r="J164" s="245"/>
      <c r="K164" s="245"/>
      <c r="L164" s="245"/>
      <c r="M164" s="245"/>
      <c r="N164" s="245"/>
      <c r="O164" s="245"/>
      <c r="P164" s="245"/>
      <c r="Q164" s="245"/>
      <c r="R164" s="245"/>
      <c r="S164" s="245"/>
      <c r="T164" s="245"/>
      <c r="U164" s="246"/>
      <c r="V164" s="247" t="str">
        <f>'LE 03 (PROG)'!V215</f>
        <v>LE 03 OB 06 AC 13</v>
      </c>
      <c r="W164" s="248"/>
      <c r="X164" s="248"/>
      <c r="Y164" s="248"/>
      <c r="Z164" s="248"/>
      <c r="AA164" s="249"/>
      <c r="AB164" s="250">
        <f>'LE 03 (PROG)'!AB215</f>
        <v>0</v>
      </c>
      <c r="AC164" s="251"/>
      <c r="AD164" s="251"/>
      <c r="AE164" s="251"/>
      <c r="AF164" s="251"/>
      <c r="AG164" s="252"/>
      <c r="AH164" s="253">
        <f>'LE 03 (PROG)'!AL215</f>
        <v>0</v>
      </c>
      <c r="AI164" s="254"/>
      <c r="AJ164" s="254"/>
      <c r="AK164" s="254"/>
      <c r="AL164" s="254"/>
      <c r="AM164" s="255"/>
      <c r="AN164" s="256">
        <f>'LE 03 (PROG)'!AL216</f>
        <v>0</v>
      </c>
      <c r="AO164" s="257"/>
      <c r="AP164" s="257"/>
      <c r="AQ164" s="257"/>
      <c r="AR164" s="257"/>
      <c r="AS164" s="258"/>
      <c r="AT164" s="259" t="str">
        <f t="shared" si="15"/>
        <v/>
      </c>
      <c r="AU164" s="260"/>
      <c r="AV164" s="260"/>
      <c r="AW164" s="260"/>
      <c r="AX164" s="260"/>
      <c r="AY164" s="261"/>
      <c r="AZ164" s="262">
        <f t="shared" si="16"/>
        <v>0</v>
      </c>
      <c r="BA164" s="263"/>
      <c r="BB164" s="263"/>
      <c r="BC164" s="263"/>
      <c r="BD164" s="263"/>
      <c r="BE164" s="263"/>
      <c r="BF164" s="264"/>
      <c r="BG164" s="265">
        <f t="shared" si="17"/>
        <v>0</v>
      </c>
      <c r="BH164" s="266"/>
      <c r="BI164" s="266"/>
      <c r="BJ164" s="266"/>
      <c r="BK164" s="266"/>
      <c r="BL164" s="266"/>
      <c r="BM164" s="267"/>
    </row>
    <row r="165" spans="1:65" ht="54" customHeight="1" x14ac:dyDescent="0.2">
      <c r="A165" s="37"/>
      <c r="B165" s="268" t="str">
        <f>'LE 03 (PROG)'!B217</f>
        <v>Estandarizar y documentar el Manual de Procesos y Procedimientos de Servicios Generales con la metodología definida en por el Comité Operativo del Modelo Estandar de Control Interno y el Grupo Primario de Calidad.</v>
      </c>
      <c r="C165" s="269"/>
      <c r="D165" s="269"/>
      <c r="E165" s="269"/>
      <c r="F165" s="269"/>
      <c r="G165" s="269"/>
      <c r="H165" s="269"/>
      <c r="I165" s="269"/>
      <c r="J165" s="269"/>
      <c r="K165" s="269"/>
      <c r="L165" s="269"/>
      <c r="M165" s="269"/>
      <c r="N165" s="269"/>
      <c r="O165" s="269"/>
      <c r="P165" s="269"/>
      <c r="Q165" s="269"/>
      <c r="R165" s="269"/>
      <c r="S165" s="269"/>
      <c r="T165" s="269"/>
      <c r="U165" s="270"/>
      <c r="V165" s="271" t="str">
        <f>'LE 03 (PROG)'!V217</f>
        <v>LE 03 OB 06 AC 14</v>
      </c>
      <c r="W165" s="272"/>
      <c r="X165" s="272"/>
      <c r="Y165" s="272"/>
      <c r="Z165" s="272"/>
      <c r="AA165" s="273"/>
      <c r="AB165" s="274">
        <f>'LE 03 (PROG)'!AB217</f>
        <v>0</v>
      </c>
      <c r="AC165" s="275"/>
      <c r="AD165" s="275"/>
      <c r="AE165" s="275"/>
      <c r="AF165" s="275"/>
      <c r="AG165" s="276"/>
      <c r="AH165" s="277">
        <f>'LE 03 (PROG)'!AL217</f>
        <v>0</v>
      </c>
      <c r="AI165" s="278"/>
      <c r="AJ165" s="278"/>
      <c r="AK165" s="278"/>
      <c r="AL165" s="278"/>
      <c r="AM165" s="279"/>
      <c r="AN165" s="280">
        <f>'LE 03 (PROG)'!AL218</f>
        <v>0</v>
      </c>
      <c r="AO165" s="281"/>
      <c r="AP165" s="281"/>
      <c r="AQ165" s="281"/>
      <c r="AR165" s="281"/>
      <c r="AS165" s="282"/>
      <c r="AT165" s="283" t="str">
        <f t="shared" si="15"/>
        <v/>
      </c>
      <c r="AU165" s="284"/>
      <c r="AV165" s="284"/>
      <c r="AW165" s="284"/>
      <c r="AX165" s="284"/>
      <c r="AY165" s="285"/>
      <c r="AZ165" s="238">
        <f t="shared" si="16"/>
        <v>0</v>
      </c>
      <c r="BA165" s="239"/>
      <c r="BB165" s="239"/>
      <c r="BC165" s="239"/>
      <c r="BD165" s="239"/>
      <c r="BE165" s="239"/>
      <c r="BF165" s="240"/>
      <c r="BG165" s="241">
        <f t="shared" si="17"/>
        <v>0</v>
      </c>
      <c r="BH165" s="242"/>
      <c r="BI165" s="242"/>
      <c r="BJ165" s="242"/>
      <c r="BK165" s="242"/>
      <c r="BL165" s="242"/>
      <c r="BM165" s="243"/>
    </row>
    <row r="166" spans="1:65" ht="54" customHeight="1" x14ac:dyDescent="0.2">
      <c r="A166" s="37"/>
      <c r="B166" s="244" t="str">
        <f>'LE 03 (PROG)'!B219</f>
        <v>Estandarizar y documentar el Manual de Procesos y Procedimientos de Mantenimiento con la metodología definida en por el Comité Operativo del Modelo Estandar de Control Interno y el Grupo Primario de Calidad.</v>
      </c>
      <c r="C166" s="245"/>
      <c r="D166" s="245"/>
      <c r="E166" s="245"/>
      <c r="F166" s="245"/>
      <c r="G166" s="245"/>
      <c r="H166" s="245"/>
      <c r="I166" s="245"/>
      <c r="J166" s="245"/>
      <c r="K166" s="245"/>
      <c r="L166" s="245"/>
      <c r="M166" s="245"/>
      <c r="N166" s="245"/>
      <c r="O166" s="245"/>
      <c r="P166" s="245"/>
      <c r="Q166" s="245"/>
      <c r="R166" s="245"/>
      <c r="S166" s="245"/>
      <c r="T166" s="245"/>
      <c r="U166" s="246"/>
      <c r="V166" s="247" t="str">
        <f>'LE 03 (PROG)'!V219</f>
        <v>LE 03 OB 06 AC 15</v>
      </c>
      <c r="W166" s="248"/>
      <c r="X166" s="248"/>
      <c r="Y166" s="248"/>
      <c r="Z166" s="248"/>
      <c r="AA166" s="249"/>
      <c r="AB166" s="250">
        <f>'LE 03 (PROG)'!AB219</f>
        <v>0</v>
      </c>
      <c r="AC166" s="251"/>
      <c r="AD166" s="251"/>
      <c r="AE166" s="251"/>
      <c r="AF166" s="251"/>
      <c r="AG166" s="252"/>
      <c r="AH166" s="253">
        <f>'LE 03 (PROG)'!AL219</f>
        <v>0</v>
      </c>
      <c r="AI166" s="254"/>
      <c r="AJ166" s="254"/>
      <c r="AK166" s="254"/>
      <c r="AL166" s="254"/>
      <c r="AM166" s="255"/>
      <c r="AN166" s="256">
        <f>'LE 03 (PROG)'!AL220</f>
        <v>0</v>
      </c>
      <c r="AO166" s="257"/>
      <c r="AP166" s="257"/>
      <c r="AQ166" s="257"/>
      <c r="AR166" s="257"/>
      <c r="AS166" s="258"/>
      <c r="AT166" s="259" t="str">
        <f t="shared" si="15"/>
        <v/>
      </c>
      <c r="AU166" s="260"/>
      <c r="AV166" s="260"/>
      <c r="AW166" s="260"/>
      <c r="AX166" s="260"/>
      <c r="AY166" s="261"/>
      <c r="AZ166" s="262">
        <f t="shared" si="16"/>
        <v>0</v>
      </c>
      <c r="BA166" s="263"/>
      <c r="BB166" s="263"/>
      <c r="BC166" s="263"/>
      <c r="BD166" s="263"/>
      <c r="BE166" s="263"/>
      <c r="BF166" s="264"/>
      <c r="BG166" s="265">
        <f t="shared" si="17"/>
        <v>0</v>
      </c>
      <c r="BH166" s="266"/>
      <c r="BI166" s="266"/>
      <c r="BJ166" s="266"/>
      <c r="BK166" s="266"/>
      <c r="BL166" s="266"/>
      <c r="BM166" s="267"/>
    </row>
    <row r="167" spans="1:65" ht="54" customHeight="1" x14ac:dyDescent="0.2">
      <c r="A167" s="37"/>
      <c r="B167" s="268" t="str">
        <f>'LE 03 (PROG)'!B221</f>
        <v>Estandarizar y documentar el Manual de Procesos y Procedimientos de Gestión Documental con la metodología definida en por el Comité Operativo del Modelo Estandar de Control Interno y el Grupo Primario de Calidad.</v>
      </c>
      <c r="C167" s="269"/>
      <c r="D167" s="269"/>
      <c r="E167" s="269"/>
      <c r="F167" s="269"/>
      <c r="G167" s="269"/>
      <c r="H167" s="269"/>
      <c r="I167" s="269"/>
      <c r="J167" s="269"/>
      <c r="K167" s="269"/>
      <c r="L167" s="269"/>
      <c r="M167" s="269"/>
      <c r="N167" s="269"/>
      <c r="O167" s="269"/>
      <c r="P167" s="269"/>
      <c r="Q167" s="269"/>
      <c r="R167" s="269"/>
      <c r="S167" s="269"/>
      <c r="T167" s="269"/>
      <c r="U167" s="270"/>
      <c r="V167" s="271" t="str">
        <f>'LE 03 (PROG)'!V221</f>
        <v>LE 03 OB 06 AC 16</v>
      </c>
      <c r="W167" s="272"/>
      <c r="X167" s="272"/>
      <c r="Y167" s="272"/>
      <c r="Z167" s="272"/>
      <c r="AA167" s="273"/>
      <c r="AB167" s="274">
        <f>'LE 03 (PROG)'!AB221</f>
        <v>6.4769999999999994E-2</v>
      </c>
      <c r="AC167" s="275"/>
      <c r="AD167" s="275"/>
      <c r="AE167" s="275"/>
      <c r="AF167" s="275"/>
      <c r="AG167" s="276"/>
      <c r="AH167" s="277">
        <f>'LE 03 (PROG)'!AL221</f>
        <v>1</v>
      </c>
      <c r="AI167" s="278"/>
      <c r="AJ167" s="278"/>
      <c r="AK167" s="278"/>
      <c r="AL167" s="278"/>
      <c r="AM167" s="279"/>
      <c r="AN167" s="280">
        <f>'LE 03 (PROG)'!AL222</f>
        <v>1</v>
      </c>
      <c r="AO167" s="281"/>
      <c r="AP167" s="281"/>
      <c r="AQ167" s="281"/>
      <c r="AR167" s="281"/>
      <c r="AS167" s="282"/>
      <c r="AT167" s="283">
        <f t="shared" si="15"/>
        <v>1</v>
      </c>
      <c r="AU167" s="284"/>
      <c r="AV167" s="284"/>
      <c r="AW167" s="284"/>
      <c r="AX167" s="284"/>
      <c r="AY167" s="285"/>
      <c r="AZ167" s="238">
        <f t="shared" si="16"/>
        <v>6.4769999999999994</v>
      </c>
      <c r="BA167" s="239"/>
      <c r="BB167" s="239"/>
      <c r="BC167" s="239"/>
      <c r="BD167" s="239"/>
      <c r="BE167" s="239"/>
      <c r="BF167" s="240"/>
      <c r="BG167" s="241">
        <f t="shared" si="17"/>
        <v>6.4769999999999994</v>
      </c>
      <c r="BH167" s="242"/>
      <c r="BI167" s="242"/>
      <c r="BJ167" s="242"/>
      <c r="BK167" s="242"/>
      <c r="BL167" s="242"/>
      <c r="BM167" s="243"/>
    </row>
    <row r="168" spans="1:65" ht="71.25" customHeight="1" x14ac:dyDescent="0.2">
      <c r="A168" s="37"/>
      <c r="B168" s="244" t="str">
        <f>'LE 03 (PROG)'!B223</f>
        <v>Elaborar y actualizar los diferentes manuales, guías, protocolos y codigos relacionados con el Modelo Estandar de Control Interno y Calidad y presentarlos al Comité Operativo del MECI, para su aprobación: Código de Ética.</v>
      </c>
      <c r="C168" s="245"/>
      <c r="D168" s="245"/>
      <c r="E168" s="245"/>
      <c r="F168" s="245"/>
      <c r="G168" s="245"/>
      <c r="H168" s="245"/>
      <c r="I168" s="245"/>
      <c r="J168" s="245"/>
      <c r="K168" s="245"/>
      <c r="L168" s="245"/>
      <c r="M168" s="245"/>
      <c r="N168" s="245"/>
      <c r="O168" s="245"/>
      <c r="P168" s="245"/>
      <c r="Q168" s="245"/>
      <c r="R168" s="245"/>
      <c r="S168" s="245"/>
      <c r="T168" s="245"/>
      <c r="U168" s="246"/>
      <c r="V168" s="247" t="str">
        <f>'LE 03 (PROG)'!V223</f>
        <v>LE 03 OB 06 AC 17</v>
      </c>
      <c r="W168" s="248"/>
      <c r="X168" s="248"/>
      <c r="Y168" s="248"/>
      <c r="Z168" s="248"/>
      <c r="AA168" s="249"/>
      <c r="AB168" s="250">
        <f>'LE 03 (PROG)'!AB223</f>
        <v>5.8999999999999999E-3</v>
      </c>
      <c r="AC168" s="251"/>
      <c r="AD168" s="251"/>
      <c r="AE168" s="251"/>
      <c r="AF168" s="251"/>
      <c r="AG168" s="252"/>
      <c r="AH168" s="253">
        <f>'LE 03 (PROG)'!AL223</f>
        <v>1</v>
      </c>
      <c r="AI168" s="254"/>
      <c r="AJ168" s="254"/>
      <c r="AK168" s="254"/>
      <c r="AL168" s="254"/>
      <c r="AM168" s="255"/>
      <c r="AN168" s="256">
        <f>'LE 03 (PROG)'!AL224</f>
        <v>0</v>
      </c>
      <c r="AO168" s="257"/>
      <c r="AP168" s="257"/>
      <c r="AQ168" s="257"/>
      <c r="AR168" s="257"/>
      <c r="AS168" s="258"/>
      <c r="AT168" s="259">
        <f t="shared" si="15"/>
        <v>0</v>
      </c>
      <c r="AU168" s="260"/>
      <c r="AV168" s="260"/>
      <c r="AW168" s="260"/>
      <c r="AX168" s="260"/>
      <c r="AY168" s="261"/>
      <c r="AZ168" s="262">
        <f t="shared" si="16"/>
        <v>0.59</v>
      </c>
      <c r="BA168" s="263"/>
      <c r="BB168" s="263"/>
      <c r="BC168" s="263"/>
      <c r="BD168" s="263"/>
      <c r="BE168" s="263"/>
      <c r="BF168" s="264"/>
      <c r="BG168" s="265">
        <f t="shared" si="17"/>
        <v>0</v>
      </c>
      <c r="BH168" s="266"/>
      <c r="BI168" s="266"/>
      <c r="BJ168" s="266"/>
      <c r="BK168" s="266"/>
      <c r="BL168" s="266"/>
      <c r="BM168" s="267"/>
    </row>
    <row r="169" spans="1:65" ht="71.25" customHeight="1" x14ac:dyDescent="0.2">
      <c r="A169" s="37"/>
      <c r="B169" s="268" t="str">
        <f>'LE 03 (PROG)'!B225</f>
        <v>Elaborar y actualizar los diferentes manuales, guías, protocolos y codigos relacionados con el Modelo Estandar de Control Interno y Calidad y presentarlos al Comité Operativo del MECI, para su aprobación: Código de Buen Gobierno.</v>
      </c>
      <c r="C169" s="269"/>
      <c r="D169" s="269"/>
      <c r="E169" s="269"/>
      <c r="F169" s="269"/>
      <c r="G169" s="269"/>
      <c r="H169" s="269"/>
      <c r="I169" s="269"/>
      <c r="J169" s="269"/>
      <c r="K169" s="269"/>
      <c r="L169" s="269"/>
      <c r="M169" s="269"/>
      <c r="N169" s="269"/>
      <c r="O169" s="269"/>
      <c r="P169" s="269"/>
      <c r="Q169" s="269"/>
      <c r="R169" s="269"/>
      <c r="S169" s="269"/>
      <c r="T169" s="269"/>
      <c r="U169" s="270"/>
      <c r="V169" s="271" t="str">
        <f>'LE 03 (PROG)'!V225</f>
        <v>LE 03 OB 06 AC 18</v>
      </c>
      <c r="W169" s="272"/>
      <c r="X169" s="272"/>
      <c r="Y169" s="272"/>
      <c r="Z169" s="272"/>
      <c r="AA169" s="273"/>
      <c r="AB169" s="274">
        <f>'LE 03 (PROG)'!AB225</f>
        <v>5.8999999999999999E-3</v>
      </c>
      <c r="AC169" s="275"/>
      <c r="AD169" s="275"/>
      <c r="AE169" s="275"/>
      <c r="AF169" s="275"/>
      <c r="AG169" s="276"/>
      <c r="AH169" s="277">
        <f>'LE 03 (PROG)'!AL225</f>
        <v>1</v>
      </c>
      <c r="AI169" s="278"/>
      <c r="AJ169" s="278"/>
      <c r="AK169" s="278"/>
      <c r="AL169" s="278"/>
      <c r="AM169" s="279"/>
      <c r="AN169" s="280">
        <f>'LE 03 (PROG)'!AL226</f>
        <v>0</v>
      </c>
      <c r="AO169" s="281"/>
      <c r="AP169" s="281"/>
      <c r="AQ169" s="281"/>
      <c r="AR169" s="281"/>
      <c r="AS169" s="282"/>
      <c r="AT169" s="283">
        <f t="shared" si="15"/>
        <v>0</v>
      </c>
      <c r="AU169" s="284"/>
      <c r="AV169" s="284"/>
      <c r="AW169" s="284"/>
      <c r="AX169" s="284"/>
      <c r="AY169" s="285"/>
      <c r="AZ169" s="238">
        <f t="shared" si="16"/>
        <v>0.59</v>
      </c>
      <c r="BA169" s="239"/>
      <c r="BB169" s="239"/>
      <c r="BC169" s="239"/>
      <c r="BD169" s="239"/>
      <c r="BE169" s="239"/>
      <c r="BF169" s="240"/>
      <c r="BG169" s="241">
        <f t="shared" si="17"/>
        <v>0</v>
      </c>
      <c r="BH169" s="242"/>
      <c r="BI169" s="242"/>
      <c r="BJ169" s="242"/>
      <c r="BK169" s="242"/>
      <c r="BL169" s="242"/>
      <c r="BM169" s="243"/>
    </row>
    <row r="170" spans="1:65" ht="71.25" customHeight="1" x14ac:dyDescent="0.2">
      <c r="A170" s="37"/>
      <c r="B170" s="244"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45"/>
      <c r="D170" s="245"/>
      <c r="E170" s="245"/>
      <c r="F170" s="245"/>
      <c r="G170" s="245"/>
      <c r="H170" s="245"/>
      <c r="I170" s="245"/>
      <c r="J170" s="245"/>
      <c r="K170" s="245"/>
      <c r="L170" s="245"/>
      <c r="M170" s="245"/>
      <c r="N170" s="245"/>
      <c r="O170" s="245"/>
      <c r="P170" s="245"/>
      <c r="Q170" s="245"/>
      <c r="R170" s="245"/>
      <c r="S170" s="245"/>
      <c r="T170" s="245"/>
      <c r="U170" s="246"/>
      <c r="V170" s="247" t="str">
        <f>'LE 03 (PROG)'!V227</f>
        <v>LE 03 OB 06 AC 19</v>
      </c>
      <c r="W170" s="248"/>
      <c r="X170" s="248"/>
      <c r="Y170" s="248"/>
      <c r="Z170" s="248"/>
      <c r="AA170" s="249"/>
      <c r="AB170" s="250">
        <f>'LE 03 (PROG)'!AB227</f>
        <v>5.8810000000000001E-2</v>
      </c>
      <c r="AC170" s="251"/>
      <c r="AD170" s="251"/>
      <c r="AE170" s="251"/>
      <c r="AF170" s="251"/>
      <c r="AG170" s="252"/>
      <c r="AH170" s="253">
        <f>'LE 03 (PROG)'!AL227</f>
        <v>1</v>
      </c>
      <c r="AI170" s="254"/>
      <c r="AJ170" s="254"/>
      <c r="AK170" s="254"/>
      <c r="AL170" s="254"/>
      <c r="AM170" s="255"/>
      <c r="AN170" s="256">
        <f>'LE 03 (PROG)'!AL228</f>
        <v>1</v>
      </c>
      <c r="AO170" s="257"/>
      <c r="AP170" s="257"/>
      <c r="AQ170" s="257"/>
      <c r="AR170" s="257"/>
      <c r="AS170" s="258"/>
      <c r="AT170" s="259">
        <f t="shared" si="15"/>
        <v>1</v>
      </c>
      <c r="AU170" s="260"/>
      <c r="AV170" s="260"/>
      <c r="AW170" s="260"/>
      <c r="AX170" s="260"/>
      <c r="AY170" s="261"/>
      <c r="AZ170" s="262">
        <f t="shared" si="16"/>
        <v>5.8810000000000002</v>
      </c>
      <c r="BA170" s="263"/>
      <c r="BB170" s="263"/>
      <c r="BC170" s="263"/>
      <c r="BD170" s="263"/>
      <c r="BE170" s="263"/>
      <c r="BF170" s="264"/>
      <c r="BG170" s="265">
        <f t="shared" si="17"/>
        <v>5.8810000000000002</v>
      </c>
      <c r="BH170" s="266"/>
      <c r="BI170" s="266"/>
      <c r="BJ170" s="266"/>
      <c r="BK170" s="266"/>
      <c r="BL170" s="266"/>
      <c r="BM170" s="267"/>
    </row>
    <row r="171" spans="1:65" ht="71.25" customHeight="1" x14ac:dyDescent="0.2">
      <c r="A171" s="37"/>
      <c r="B171" s="268"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269"/>
      <c r="D171" s="269"/>
      <c r="E171" s="269"/>
      <c r="F171" s="269"/>
      <c r="G171" s="269"/>
      <c r="H171" s="269"/>
      <c r="I171" s="269"/>
      <c r="J171" s="269"/>
      <c r="K171" s="269"/>
      <c r="L171" s="269"/>
      <c r="M171" s="269"/>
      <c r="N171" s="269"/>
      <c r="O171" s="269"/>
      <c r="P171" s="269"/>
      <c r="Q171" s="269"/>
      <c r="R171" s="269"/>
      <c r="S171" s="269"/>
      <c r="T171" s="269"/>
      <c r="U171" s="270"/>
      <c r="V171" s="271" t="str">
        <f>'LE 03 (PROG)'!V229</f>
        <v>LE 03 OB 06 AC 20</v>
      </c>
      <c r="W171" s="272"/>
      <c r="X171" s="272"/>
      <c r="Y171" s="272"/>
      <c r="Z171" s="272"/>
      <c r="AA171" s="273"/>
      <c r="AB171" s="274">
        <f>'LE 03 (PROG)'!AB229</f>
        <v>1.1679999999999999E-2</v>
      </c>
      <c r="AC171" s="275"/>
      <c r="AD171" s="275"/>
      <c r="AE171" s="275"/>
      <c r="AF171" s="275"/>
      <c r="AG171" s="276"/>
      <c r="AH171" s="277">
        <f>'LE 03 (PROG)'!AL229</f>
        <v>1</v>
      </c>
      <c r="AI171" s="278"/>
      <c r="AJ171" s="278"/>
      <c r="AK171" s="278"/>
      <c r="AL171" s="278"/>
      <c r="AM171" s="279"/>
      <c r="AN171" s="280">
        <f>'LE 03 (PROG)'!AL230</f>
        <v>1</v>
      </c>
      <c r="AO171" s="281"/>
      <c r="AP171" s="281"/>
      <c r="AQ171" s="281"/>
      <c r="AR171" s="281"/>
      <c r="AS171" s="282"/>
      <c r="AT171" s="283">
        <f t="shared" si="15"/>
        <v>1</v>
      </c>
      <c r="AU171" s="284"/>
      <c r="AV171" s="284"/>
      <c r="AW171" s="284"/>
      <c r="AX171" s="284"/>
      <c r="AY171" s="285"/>
      <c r="AZ171" s="238">
        <f t="shared" si="16"/>
        <v>1.1679999999999999</v>
      </c>
      <c r="BA171" s="239"/>
      <c r="BB171" s="239"/>
      <c r="BC171" s="239"/>
      <c r="BD171" s="239"/>
      <c r="BE171" s="239"/>
      <c r="BF171" s="240"/>
      <c r="BG171" s="241">
        <f t="shared" si="17"/>
        <v>1.1679999999999999</v>
      </c>
      <c r="BH171" s="242"/>
      <c r="BI171" s="242"/>
      <c r="BJ171" s="242"/>
      <c r="BK171" s="242"/>
      <c r="BL171" s="242"/>
      <c r="BM171" s="243"/>
    </row>
    <row r="172" spans="1:65" ht="71.25" customHeight="1" x14ac:dyDescent="0.2">
      <c r="A172" s="37"/>
      <c r="B172" s="244" t="str">
        <f>'LE 03 (PROG)'!B231</f>
        <v>Elaborar y actualizar los diferentes manuales, guías, protocolos y codigos relacionados con el Modelo Estandar de Control Interno y Calidad y presentarlos al Comité Operativo del MECI, para su aprobación: Estatuto de Personal.</v>
      </c>
      <c r="C172" s="245"/>
      <c r="D172" s="245"/>
      <c r="E172" s="245"/>
      <c r="F172" s="245"/>
      <c r="G172" s="245"/>
      <c r="H172" s="245"/>
      <c r="I172" s="245"/>
      <c r="J172" s="245"/>
      <c r="K172" s="245"/>
      <c r="L172" s="245"/>
      <c r="M172" s="245"/>
      <c r="N172" s="245"/>
      <c r="O172" s="245"/>
      <c r="P172" s="245"/>
      <c r="Q172" s="245"/>
      <c r="R172" s="245"/>
      <c r="S172" s="245"/>
      <c r="T172" s="245"/>
      <c r="U172" s="246"/>
      <c r="V172" s="247" t="str">
        <f>'LE 03 (PROG)'!V231</f>
        <v>LE 03 OB 06 AC 21</v>
      </c>
      <c r="W172" s="248"/>
      <c r="X172" s="248"/>
      <c r="Y172" s="248"/>
      <c r="Z172" s="248"/>
      <c r="AA172" s="249"/>
      <c r="AB172" s="250">
        <f>'LE 03 (PROG)'!AB231</f>
        <v>1.1679999999999999E-2</v>
      </c>
      <c r="AC172" s="251"/>
      <c r="AD172" s="251"/>
      <c r="AE172" s="251"/>
      <c r="AF172" s="251"/>
      <c r="AG172" s="252"/>
      <c r="AH172" s="253">
        <f>'LE 03 (PROG)'!AL231</f>
        <v>1</v>
      </c>
      <c r="AI172" s="254"/>
      <c r="AJ172" s="254"/>
      <c r="AK172" s="254"/>
      <c r="AL172" s="254"/>
      <c r="AM172" s="255"/>
      <c r="AN172" s="256">
        <f>'LE 03 (PROG)'!AL232</f>
        <v>0</v>
      </c>
      <c r="AO172" s="257"/>
      <c r="AP172" s="257"/>
      <c r="AQ172" s="257"/>
      <c r="AR172" s="257"/>
      <c r="AS172" s="258"/>
      <c r="AT172" s="259">
        <f t="shared" si="15"/>
        <v>0</v>
      </c>
      <c r="AU172" s="260"/>
      <c r="AV172" s="260"/>
      <c r="AW172" s="260"/>
      <c r="AX172" s="260"/>
      <c r="AY172" s="261"/>
      <c r="AZ172" s="262">
        <f t="shared" si="16"/>
        <v>1.1679999999999999</v>
      </c>
      <c r="BA172" s="263"/>
      <c r="BB172" s="263"/>
      <c r="BC172" s="263"/>
      <c r="BD172" s="263"/>
      <c r="BE172" s="263"/>
      <c r="BF172" s="264"/>
      <c r="BG172" s="265">
        <f t="shared" si="17"/>
        <v>0</v>
      </c>
      <c r="BH172" s="266"/>
      <c r="BI172" s="266"/>
      <c r="BJ172" s="266"/>
      <c r="BK172" s="266"/>
      <c r="BL172" s="266"/>
      <c r="BM172" s="267"/>
    </row>
    <row r="173" spans="1:65" ht="71.25" customHeight="1" x14ac:dyDescent="0.2">
      <c r="A173" s="37"/>
      <c r="B173" s="268"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269"/>
      <c r="D173" s="269"/>
      <c r="E173" s="269"/>
      <c r="F173" s="269"/>
      <c r="G173" s="269"/>
      <c r="H173" s="269"/>
      <c r="I173" s="269"/>
      <c r="J173" s="269"/>
      <c r="K173" s="269"/>
      <c r="L173" s="269"/>
      <c r="M173" s="269"/>
      <c r="N173" s="269"/>
      <c r="O173" s="269"/>
      <c r="P173" s="269"/>
      <c r="Q173" s="269"/>
      <c r="R173" s="269"/>
      <c r="S173" s="269"/>
      <c r="T173" s="269"/>
      <c r="U173" s="270"/>
      <c r="V173" s="271" t="str">
        <f>'LE 03 (PROG)'!V233</f>
        <v>LE 03 OB 06 AC 22</v>
      </c>
      <c r="W173" s="272"/>
      <c r="X173" s="272"/>
      <c r="Y173" s="272"/>
      <c r="Z173" s="272"/>
      <c r="AA173" s="273"/>
      <c r="AB173" s="274">
        <f>'LE 03 (PROG)'!AB233</f>
        <v>5.8999999999999999E-3</v>
      </c>
      <c r="AC173" s="275"/>
      <c r="AD173" s="275"/>
      <c r="AE173" s="275"/>
      <c r="AF173" s="275"/>
      <c r="AG173" s="276"/>
      <c r="AH173" s="277">
        <f>'LE 03 (PROG)'!AL233</f>
        <v>1</v>
      </c>
      <c r="AI173" s="278"/>
      <c r="AJ173" s="278"/>
      <c r="AK173" s="278"/>
      <c r="AL173" s="278"/>
      <c r="AM173" s="279"/>
      <c r="AN173" s="280">
        <f>'LE 03 (PROG)'!AL234</f>
        <v>1</v>
      </c>
      <c r="AO173" s="281"/>
      <c r="AP173" s="281"/>
      <c r="AQ173" s="281"/>
      <c r="AR173" s="281"/>
      <c r="AS173" s="282"/>
      <c r="AT173" s="283">
        <f t="shared" si="15"/>
        <v>1</v>
      </c>
      <c r="AU173" s="284"/>
      <c r="AV173" s="284"/>
      <c r="AW173" s="284"/>
      <c r="AX173" s="284"/>
      <c r="AY173" s="285"/>
      <c r="AZ173" s="238">
        <f t="shared" si="16"/>
        <v>0.59</v>
      </c>
      <c r="BA173" s="239"/>
      <c r="BB173" s="239"/>
      <c r="BC173" s="239"/>
      <c r="BD173" s="239"/>
      <c r="BE173" s="239"/>
      <c r="BF173" s="240"/>
      <c r="BG173" s="241">
        <f t="shared" si="17"/>
        <v>0.59</v>
      </c>
      <c r="BH173" s="242"/>
      <c r="BI173" s="242"/>
      <c r="BJ173" s="242"/>
      <c r="BK173" s="242"/>
      <c r="BL173" s="242"/>
      <c r="BM173" s="243"/>
    </row>
    <row r="174" spans="1:65" ht="89.25" customHeight="1" x14ac:dyDescent="0.2">
      <c r="A174" s="37"/>
      <c r="B174" s="244"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45"/>
      <c r="D174" s="245"/>
      <c r="E174" s="245"/>
      <c r="F174" s="245"/>
      <c r="G174" s="245"/>
      <c r="H174" s="245"/>
      <c r="I174" s="245"/>
      <c r="J174" s="245"/>
      <c r="K174" s="245"/>
      <c r="L174" s="245"/>
      <c r="M174" s="245"/>
      <c r="N174" s="245"/>
      <c r="O174" s="245"/>
      <c r="P174" s="245"/>
      <c r="Q174" s="245"/>
      <c r="R174" s="245"/>
      <c r="S174" s="245"/>
      <c r="T174" s="245"/>
      <c r="U174" s="246"/>
      <c r="V174" s="247" t="str">
        <f>'LE 03 (PROG)'!V235</f>
        <v>LE 03 OB 06 AC 23</v>
      </c>
      <c r="W174" s="248"/>
      <c r="X174" s="248"/>
      <c r="Y174" s="248"/>
      <c r="Z174" s="248"/>
      <c r="AA174" s="249"/>
      <c r="AB174" s="250">
        <f>'LE 03 (PROG)'!AB235</f>
        <v>3.0100000000000001E-3</v>
      </c>
      <c r="AC174" s="251"/>
      <c r="AD174" s="251"/>
      <c r="AE174" s="251"/>
      <c r="AF174" s="251"/>
      <c r="AG174" s="252"/>
      <c r="AH174" s="253">
        <f>'LE 03 (PROG)'!AL235</f>
        <v>1</v>
      </c>
      <c r="AI174" s="254"/>
      <c r="AJ174" s="254"/>
      <c r="AK174" s="254"/>
      <c r="AL174" s="254"/>
      <c r="AM174" s="255"/>
      <c r="AN174" s="256">
        <f>'LE 03 (PROG)'!AL236</f>
        <v>1</v>
      </c>
      <c r="AO174" s="257"/>
      <c r="AP174" s="257"/>
      <c r="AQ174" s="257"/>
      <c r="AR174" s="257"/>
      <c r="AS174" s="258"/>
      <c r="AT174" s="259">
        <f t="shared" si="15"/>
        <v>1</v>
      </c>
      <c r="AU174" s="260"/>
      <c r="AV174" s="260"/>
      <c r="AW174" s="260"/>
      <c r="AX174" s="260"/>
      <c r="AY174" s="261"/>
      <c r="AZ174" s="262">
        <f t="shared" si="16"/>
        <v>0.30099999999999999</v>
      </c>
      <c r="BA174" s="263"/>
      <c r="BB174" s="263"/>
      <c r="BC174" s="263"/>
      <c r="BD174" s="263"/>
      <c r="BE174" s="263"/>
      <c r="BF174" s="264"/>
      <c r="BG174" s="265">
        <f t="shared" si="17"/>
        <v>0.30099999999999999</v>
      </c>
      <c r="BH174" s="266"/>
      <c r="BI174" s="266"/>
      <c r="BJ174" s="266"/>
      <c r="BK174" s="266"/>
      <c r="BL174" s="266"/>
      <c r="BM174" s="267"/>
    </row>
    <row r="175" spans="1:65" ht="71.25" customHeight="1" x14ac:dyDescent="0.2">
      <c r="A175" s="37"/>
      <c r="B175" s="268" t="str">
        <f>'LE 03 (PROG)'!B237</f>
        <v>Elaborar y actualizar los diferentes manuales, guías, protocolos y codigos relacionados con el Modelo Estandar de Control Interno y Calidad y presentarlos al Comité Operativo del MECI, para su aprobación: Manual de Gestión del Riesgo.</v>
      </c>
      <c r="C175" s="269"/>
      <c r="D175" s="269"/>
      <c r="E175" s="269"/>
      <c r="F175" s="269"/>
      <c r="G175" s="269"/>
      <c r="H175" s="269"/>
      <c r="I175" s="269"/>
      <c r="J175" s="269"/>
      <c r="K175" s="269"/>
      <c r="L175" s="269"/>
      <c r="M175" s="269"/>
      <c r="N175" s="269"/>
      <c r="O175" s="269"/>
      <c r="P175" s="269"/>
      <c r="Q175" s="269"/>
      <c r="R175" s="269"/>
      <c r="S175" s="269"/>
      <c r="T175" s="269"/>
      <c r="U175" s="270"/>
      <c r="V175" s="271" t="str">
        <f>'LE 03 (PROG)'!V237</f>
        <v>LE 03 OB 06 AC 24</v>
      </c>
      <c r="W175" s="272"/>
      <c r="X175" s="272"/>
      <c r="Y175" s="272"/>
      <c r="Z175" s="272"/>
      <c r="AA175" s="273"/>
      <c r="AB175" s="274">
        <f>'LE 03 (PROG)'!AB237</f>
        <v>2.6159999999999999E-2</v>
      </c>
      <c r="AC175" s="275"/>
      <c r="AD175" s="275"/>
      <c r="AE175" s="275"/>
      <c r="AF175" s="275"/>
      <c r="AG175" s="276"/>
      <c r="AH175" s="277">
        <f>'LE 03 (PROG)'!AL237</f>
        <v>1</v>
      </c>
      <c r="AI175" s="278"/>
      <c r="AJ175" s="278"/>
      <c r="AK175" s="278"/>
      <c r="AL175" s="278"/>
      <c r="AM175" s="279"/>
      <c r="AN175" s="280">
        <f>'LE 03 (PROG)'!AL238</f>
        <v>1</v>
      </c>
      <c r="AO175" s="281"/>
      <c r="AP175" s="281"/>
      <c r="AQ175" s="281"/>
      <c r="AR175" s="281"/>
      <c r="AS175" s="282"/>
      <c r="AT175" s="283">
        <f t="shared" si="15"/>
        <v>1</v>
      </c>
      <c r="AU175" s="284"/>
      <c r="AV175" s="284"/>
      <c r="AW175" s="284"/>
      <c r="AX175" s="284"/>
      <c r="AY175" s="285"/>
      <c r="AZ175" s="238">
        <f t="shared" si="16"/>
        <v>2.6160000000000001</v>
      </c>
      <c r="BA175" s="239"/>
      <c r="BB175" s="239"/>
      <c r="BC175" s="239"/>
      <c r="BD175" s="239"/>
      <c r="BE175" s="239"/>
      <c r="BF175" s="240"/>
      <c r="BG175" s="241">
        <f t="shared" si="17"/>
        <v>2.6160000000000001</v>
      </c>
      <c r="BH175" s="242"/>
      <c r="BI175" s="242"/>
      <c r="BJ175" s="242"/>
      <c r="BK175" s="242"/>
      <c r="BL175" s="242"/>
      <c r="BM175" s="243"/>
    </row>
    <row r="176" spans="1:65" ht="71.25" customHeight="1" x14ac:dyDescent="0.2">
      <c r="A176" s="37"/>
      <c r="B176" s="244"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45"/>
      <c r="D176" s="245"/>
      <c r="E176" s="245"/>
      <c r="F176" s="245"/>
      <c r="G176" s="245"/>
      <c r="H176" s="245"/>
      <c r="I176" s="245"/>
      <c r="J176" s="245"/>
      <c r="K176" s="245"/>
      <c r="L176" s="245"/>
      <c r="M176" s="245"/>
      <c r="N176" s="245"/>
      <c r="O176" s="245"/>
      <c r="P176" s="245"/>
      <c r="Q176" s="245"/>
      <c r="R176" s="245"/>
      <c r="S176" s="245"/>
      <c r="T176" s="245"/>
      <c r="U176" s="246"/>
      <c r="V176" s="247" t="str">
        <f>'LE 03 (PROG)'!V239</f>
        <v>LE 03 OB 06 AC 25</v>
      </c>
      <c r="W176" s="248"/>
      <c r="X176" s="248"/>
      <c r="Y176" s="248"/>
      <c r="Z176" s="248"/>
      <c r="AA176" s="249"/>
      <c r="AB176" s="250">
        <f>'LE 03 (PROG)'!AB239</f>
        <v>2.3990000000000001E-2</v>
      </c>
      <c r="AC176" s="251"/>
      <c r="AD176" s="251"/>
      <c r="AE176" s="251"/>
      <c r="AF176" s="251"/>
      <c r="AG176" s="252"/>
      <c r="AH176" s="253">
        <f>'LE 03 (PROG)'!AL239</f>
        <v>1</v>
      </c>
      <c r="AI176" s="254"/>
      <c r="AJ176" s="254"/>
      <c r="AK176" s="254"/>
      <c r="AL176" s="254"/>
      <c r="AM176" s="255"/>
      <c r="AN176" s="256">
        <f>'LE 03 (PROG)'!AL240</f>
        <v>1</v>
      </c>
      <c r="AO176" s="257"/>
      <c r="AP176" s="257"/>
      <c r="AQ176" s="257"/>
      <c r="AR176" s="257"/>
      <c r="AS176" s="258"/>
      <c r="AT176" s="259">
        <f t="shared" si="15"/>
        <v>1</v>
      </c>
      <c r="AU176" s="260"/>
      <c r="AV176" s="260"/>
      <c r="AW176" s="260"/>
      <c r="AX176" s="260"/>
      <c r="AY176" s="261"/>
      <c r="AZ176" s="262">
        <f t="shared" si="16"/>
        <v>2.399</v>
      </c>
      <c r="BA176" s="263"/>
      <c r="BB176" s="263"/>
      <c r="BC176" s="263"/>
      <c r="BD176" s="263"/>
      <c r="BE176" s="263"/>
      <c r="BF176" s="264"/>
      <c r="BG176" s="265">
        <f t="shared" si="17"/>
        <v>2.399</v>
      </c>
      <c r="BH176" s="266"/>
      <c r="BI176" s="266"/>
      <c r="BJ176" s="266"/>
      <c r="BK176" s="266"/>
      <c r="BL176" s="266"/>
      <c r="BM176" s="267"/>
    </row>
    <row r="177" spans="1:65" ht="36" customHeight="1" x14ac:dyDescent="0.2">
      <c r="A177" s="37"/>
      <c r="B177" s="268" t="str">
        <f>'LE 03 (PROG)'!B241</f>
        <v>Revisar los actos administrativos de creación de los diferentes comites para su actualización y presentarlos a la gerencia para su aprobación y adopción</v>
      </c>
      <c r="C177" s="269"/>
      <c r="D177" s="269"/>
      <c r="E177" s="269"/>
      <c r="F177" s="269"/>
      <c r="G177" s="269"/>
      <c r="H177" s="269"/>
      <c r="I177" s="269"/>
      <c r="J177" s="269"/>
      <c r="K177" s="269"/>
      <c r="L177" s="269"/>
      <c r="M177" s="269"/>
      <c r="N177" s="269"/>
      <c r="O177" s="269"/>
      <c r="P177" s="269"/>
      <c r="Q177" s="269"/>
      <c r="R177" s="269"/>
      <c r="S177" s="269"/>
      <c r="T177" s="269"/>
      <c r="U177" s="270"/>
      <c r="V177" s="271" t="str">
        <f>'LE 03 (PROG)'!V241</f>
        <v>LE 03 OB 06 AC 26</v>
      </c>
      <c r="W177" s="272"/>
      <c r="X177" s="272"/>
      <c r="Y177" s="272"/>
      <c r="Z177" s="272"/>
      <c r="AA177" s="273"/>
      <c r="AB177" s="274">
        <f>'LE 03 (PROG)'!AB241</f>
        <v>4.6870000000000002E-2</v>
      </c>
      <c r="AC177" s="275"/>
      <c r="AD177" s="275"/>
      <c r="AE177" s="275"/>
      <c r="AF177" s="275"/>
      <c r="AG177" s="276"/>
      <c r="AH177" s="277">
        <f>'LE 03 (PROG)'!AL241</f>
        <v>19</v>
      </c>
      <c r="AI177" s="278"/>
      <c r="AJ177" s="278"/>
      <c r="AK177" s="278"/>
      <c r="AL177" s="278"/>
      <c r="AM177" s="279"/>
      <c r="AN177" s="280">
        <f>'LE 03 (PROG)'!AL242</f>
        <v>10</v>
      </c>
      <c r="AO177" s="281"/>
      <c r="AP177" s="281"/>
      <c r="AQ177" s="281"/>
      <c r="AR177" s="281"/>
      <c r="AS177" s="282"/>
      <c r="AT177" s="283">
        <f t="shared" si="15"/>
        <v>0.52631578947368418</v>
      </c>
      <c r="AU177" s="284"/>
      <c r="AV177" s="284"/>
      <c r="AW177" s="284"/>
      <c r="AX177" s="284"/>
      <c r="AY177" s="285"/>
      <c r="AZ177" s="238">
        <f t="shared" si="16"/>
        <v>4.6870000000000003</v>
      </c>
      <c r="BA177" s="239"/>
      <c r="BB177" s="239"/>
      <c r="BC177" s="239"/>
      <c r="BD177" s="239"/>
      <c r="BE177" s="239"/>
      <c r="BF177" s="240"/>
      <c r="BG177" s="241">
        <f t="shared" si="17"/>
        <v>2.4668421052631579</v>
      </c>
      <c r="BH177" s="242"/>
      <c r="BI177" s="242"/>
      <c r="BJ177" s="242"/>
      <c r="BK177" s="242"/>
      <c r="BL177" s="242"/>
      <c r="BM177" s="243"/>
    </row>
    <row r="178" spans="1:65" ht="54" customHeight="1" x14ac:dyDescent="0.2">
      <c r="A178" s="37"/>
      <c r="B178" s="244" t="str">
        <f>'LE 03 (PROG)'!B243</f>
        <v>Realizar los informes anuales de la evaluación y seguimiento al sitema de Control Interno y de Control Interno Contable de acuerdo con la normatividad vigente y presentar los resultados al comité de control interno.</v>
      </c>
      <c r="C178" s="245"/>
      <c r="D178" s="245"/>
      <c r="E178" s="245"/>
      <c r="F178" s="245"/>
      <c r="G178" s="245"/>
      <c r="H178" s="245"/>
      <c r="I178" s="245"/>
      <c r="J178" s="245"/>
      <c r="K178" s="245"/>
      <c r="L178" s="245"/>
      <c r="M178" s="245"/>
      <c r="N178" s="245"/>
      <c r="O178" s="245"/>
      <c r="P178" s="245"/>
      <c r="Q178" s="245"/>
      <c r="R178" s="245"/>
      <c r="S178" s="245"/>
      <c r="T178" s="245"/>
      <c r="U178" s="246"/>
      <c r="V178" s="247" t="str">
        <f>'LE 03 (PROG)'!V243</f>
        <v>LE 03 OB 06 AC 27</v>
      </c>
      <c r="W178" s="248"/>
      <c r="X178" s="248"/>
      <c r="Y178" s="248"/>
      <c r="Z178" s="248"/>
      <c r="AA178" s="249"/>
      <c r="AB178" s="250">
        <f>'LE 03 (PROG)'!AB243</f>
        <v>1.9959999999999999E-2</v>
      </c>
      <c r="AC178" s="251"/>
      <c r="AD178" s="251"/>
      <c r="AE178" s="251"/>
      <c r="AF178" s="251"/>
      <c r="AG178" s="252"/>
      <c r="AH178" s="253">
        <f>'LE 03 (PROG)'!AL243</f>
        <v>9</v>
      </c>
      <c r="AI178" s="254"/>
      <c r="AJ178" s="254"/>
      <c r="AK178" s="254"/>
      <c r="AL178" s="254"/>
      <c r="AM178" s="255"/>
      <c r="AN178" s="256">
        <f>'LE 03 (PROG)'!AL244</f>
        <v>10</v>
      </c>
      <c r="AO178" s="257"/>
      <c r="AP178" s="257"/>
      <c r="AQ178" s="257"/>
      <c r="AR178" s="257"/>
      <c r="AS178" s="258"/>
      <c r="AT178" s="259">
        <f t="shared" si="15"/>
        <v>1.1111111111111112</v>
      </c>
      <c r="AU178" s="260"/>
      <c r="AV178" s="260"/>
      <c r="AW178" s="260"/>
      <c r="AX178" s="260"/>
      <c r="AY178" s="261"/>
      <c r="AZ178" s="262">
        <f t="shared" si="16"/>
        <v>1.9959999999999998</v>
      </c>
      <c r="BA178" s="263"/>
      <c r="BB178" s="263"/>
      <c r="BC178" s="263"/>
      <c r="BD178" s="263"/>
      <c r="BE178" s="263"/>
      <c r="BF178" s="264"/>
      <c r="BG178" s="265">
        <f t="shared" si="17"/>
        <v>2.2177777777777781</v>
      </c>
      <c r="BH178" s="266"/>
      <c r="BI178" s="266"/>
      <c r="BJ178" s="266"/>
      <c r="BK178" s="266"/>
      <c r="BL178" s="266"/>
      <c r="BM178" s="267"/>
    </row>
    <row r="179" spans="1:65" ht="54" customHeight="1" x14ac:dyDescent="0.2">
      <c r="A179" s="37"/>
      <c r="B179" s="268" t="str">
        <f>'LE 03 (PROG)'!B245</f>
        <v>Elaboración y seguimiento al Plan Anticorrupción de la Empresa Social del Estado de acuerdo con la metodología del DAFP y realizar la evaluación y publicación.</v>
      </c>
      <c r="C179" s="269"/>
      <c r="D179" s="269"/>
      <c r="E179" s="269"/>
      <c r="F179" s="269"/>
      <c r="G179" s="269"/>
      <c r="H179" s="269"/>
      <c r="I179" s="269"/>
      <c r="J179" s="269"/>
      <c r="K179" s="269"/>
      <c r="L179" s="269"/>
      <c r="M179" s="269"/>
      <c r="N179" s="269"/>
      <c r="O179" s="269"/>
      <c r="P179" s="269"/>
      <c r="Q179" s="269"/>
      <c r="R179" s="269"/>
      <c r="S179" s="269"/>
      <c r="T179" s="269"/>
      <c r="U179" s="270"/>
      <c r="V179" s="271" t="str">
        <f>'LE 03 (PROG)'!V245</f>
        <v>LE 03 OB 06 AC 28</v>
      </c>
      <c r="W179" s="272"/>
      <c r="X179" s="272"/>
      <c r="Y179" s="272"/>
      <c r="Z179" s="272"/>
      <c r="AA179" s="273"/>
      <c r="AB179" s="274">
        <f>'LE 03 (PROG)'!AB245</f>
        <v>9.1000000000000004E-3</v>
      </c>
      <c r="AC179" s="275"/>
      <c r="AD179" s="275"/>
      <c r="AE179" s="275"/>
      <c r="AF179" s="275"/>
      <c r="AG179" s="276"/>
      <c r="AH179" s="277">
        <f>'LE 03 (PROG)'!AL245</f>
        <v>7</v>
      </c>
      <c r="AI179" s="278"/>
      <c r="AJ179" s="278"/>
      <c r="AK179" s="278"/>
      <c r="AL179" s="278"/>
      <c r="AM179" s="279"/>
      <c r="AN179" s="280">
        <f>'LE 03 (PROG)'!AL246</f>
        <v>7</v>
      </c>
      <c r="AO179" s="281"/>
      <c r="AP179" s="281"/>
      <c r="AQ179" s="281"/>
      <c r="AR179" s="281"/>
      <c r="AS179" s="282"/>
      <c r="AT179" s="283">
        <f t="shared" si="15"/>
        <v>1</v>
      </c>
      <c r="AU179" s="284"/>
      <c r="AV179" s="284"/>
      <c r="AW179" s="284"/>
      <c r="AX179" s="284"/>
      <c r="AY179" s="285"/>
      <c r="AZ179" s="238">
        <f t="shared" si="16"/>
        <v>0.91</v>
      </c>
      <c r="BA179" s="239"/>
      <c r="BB179" s="239"/>
      <c r="BC179" s="239"/>
      <c r="BD179" s="239"/>
      <c r="BE179" s="239"/>
      <c r="BF179" s="240"/>
      <c r="BG179" s="241">
        <f t="shared" si="17"/>
        <v>0.91</v>
      </c>
      <c r="BH179" s="242"/>
      <c r="BI179" s="242"/>
      <c r="BJ179" s="242"/>
      <c r="BK179" s="242"/>
      <c r="BL179" s="242"/>
      <c r="BM179" s="243"/>
    </row>
    <row r="180" spans="1:65" ht="36" customHeight="1" x14ac:dyDescent="0.2">
      <c r="A180" s="37"/>
      <c r="B180" s="244" t="str">
        <f>'LE 03 (PROG)'!B247</f>
        <v>Rendición de informes de derechos de autor al Departamento Administrativo de la Función Pública.</v>
      </c>
      <c r="C180" s="245"/>
      <c r="D180" s="245"/>
      <c r="E180" s="245"/>
      <c r="F180" s="245"/>
      <c r="G180" s="245"/>
      <c r="H180" s="245"/>
      <c r="I180" s="245"/>
      <c r="J180" s="245"/>
      <c r="K180" s="245"/>
      <c r="L180" s="245"/>
      <c r="M180" s="245"/>
      <c r="N180" s="245"/>
      <c r="O180" s="245"/>
      <c r="P180" s="245"/>
      <c r="Q180" s="245"/>
      <c r="R180" s="245"/>
      <c r="S180" s="245"/>
      <c r="T180" s="245"/>
      <c r="U180" s="246"/>
      <c r="V180" s="247" t="str">
        <f>'LE 03 (PROG)'!V247</f>
        <v>LE 03 OB 06 AC 29</v>
      </c>
      <c r="W180" s="248"/>
      <c r="X180" s="248"/>
      <c r="Y180" s="248"/>
      <c r="Z180" s="248"/>
      <c r="AA180" s="249"/>
      <c r="AB180" s="250">
        <f>'LE 03 (PROG)'!AB247</f>
        <v>2.2699999999999999E-3</v>
      </c>
      <c r="AC180" s="251"/>
      <c r="AD180" s="251"/>
      <c r="AE180" s="251"/>
      <c r="AF180" s="251"/>
      <c r="AG180" s="252"/>
      <c r="AH180" s="253">
        <f>'LE 03 (PROG)'!AL247</f>
        <v>2</v>
      </c>
      <c r="AI180" s="254"/>
      <c r="AJ180" s="254"/>
      <c r="AK180" s="254"/>
      <c r="AL180" s="254"/>
      <c r="AM180" s="255"/>
      <c r="AN180" s="256">
        <f>'LE 03 (PROG)'!AL248</f>
        <v>2</v>
      </c>
      <c r="AO180" s="257"/>
      <c r="AP180" s="257"/>
      <c r="AQ180" s="257"/>
      <c r="AR180" s="257"/>
      <c r="AS180" s="258"/>
      <c r="AT180" s="259">
        <f t="shared" si="15"/>
        <v>1</v>
      </c>
      <c r="AU180" s="260"/>
      <c r="AV180" s="260"/>
      <c r="AW180" s="260"/>
      <c r="AX180" s="260"/>
      <c r="AY180" s="261"/>
      <c r="AZ180" s="262">
        <f t="shared" si="16"/>
        <v>0.22699999999999998</v>
      </c>
      <c r="BA180" s="263"/>
      <c r="BB180" s="263"/>
      <c r="BC180" s="263"/>
      <c r="BD180" s="263"/>
      <c r="BE180" s="263"/>
      <c r="BF180" s="264"/>
      <c r="BG180" s="265">
        <f t="shared" si="17"/>
        <v>0.22699999999999998</v>
      </c>
      <c r="BH180" s="266"/>
      <c r="BI180" s="266"/>
      <c r="BJ180" s="266"/>
      <c r="BK180" s="266"/>
      <c r="BL180" s="266"/>
      <c r="BM180" s="267"/>
    </row>
    <row r="181" spans="1:65" ht="36" customHeight="1" x14ac:dyDescent="0.2">
      <c r="A181" s="37"/>
      <c r="B181" s="268" t="str">
        <f>'LE 03 (PROG)'!B249</f>
        <v>Rendición de informes de Cuotas Femeninas al Departamento Administrativo de la Función Pública.</v>
      </c>
      <c r="C181" s="269"/>
      <c r="D181" s="269"/>
      <c r="E181" s="269"/>
      <c r="F181" s="269"/>
      <c r="G181" s="269"/>
      <c r="H181" s="269"/>
      <c r="I181" s="269"/>
      <c r="J181" s="269"/>
      <c r="K181" s="269"/>
      <c r="L181" s="269"/>
      <c r="M181" s="269"/>
      <c r="N181" s="269"/>
      <c r="O181" s="269"/>
      <c r="P181" s="269"/>
      <c r="Q181" s="269"/>
      <c r="R181" s="269"/>
      <c r="S181" s="269"/>
      <c r="T181" s="269"/>
      <c r="U181" s="270"/>
      <c r="V181" s="271" t="str">
        <f>'LE 03 (PROG)'!V249</f>
        <v>LE 03 OB 06 AC 30</v>
      </c>
      <c r="W181" s="272"/>
      <c r="X181" s="272"/>
      <c r="Y181" s="272"/>
      <c r="Z181" s="272"/>
      <c r="AA181" s="273"/>
      <c r="AB181" s="274">
        <f>'LE 03 (PROG)'!AB249</f>
        <v>3.0000000000000001E-3</v>
      </c>
      <c r="AC181" s="275"/>
      <c r="AD181" s="275"/>
      <c r="AE181" s="275"/>
      <c r="AF181" s="275"/>
      <c r="AG181" s="276"/>
      <c r="AH181" s="277">
        <f>'LE 03 (PROG)'!AL249</f>
        <v>2</v>
      </c>
      <c r="AI181" s="278"/>
      <c r="AJ181" s="278"/>
      <c r="AK181" s="278"/>
      <c r="AL181" s="278"/>
      <c r="AM181" s="279"/>
      <c r="AN181" s="280">
        <f>'LE 03 (PROG)'!AL250</f>
        <v>1</v>
      </c>
      <c r="AO181" s="281"/>
      <c r="AP181" s="281"/>
      <c r="AQ181" s="281"/>
      <c r="AR181" s="281"/>
      <c r="AS181" s="282"/>
      <c r="AT181" s="283">
        <f t="shared" si="15"/>
        <v>0.5</v>
      </c>
      <c r="AU181" s="284"/>
      <c r="AV181" s="284"/>
      <c r="AW181" s="284"/>
      <c r="AX181" s="284"/>
      <c r="AY181" s="285"/>
      <c r="AZ181" s="238">
        <f t="shared" si="16"/>
        <v>0.3</v>
      </c>
      <c r="BA181" s="239"/>
      <c r="BB181" s="239"/>
      <c r="BC181" s="239"/>
      <c r="BD181" s="239"/>
      <c r="BE181" s="239"/>
      <c r="BF181" s="240"/>
      <c r="BG181" s="241">
        <f t="shared" si="17"/>
        <v>0.15</v>
      </c>
      <c r="BH181" s="242"/>
      <c r="BI181" s="242"/>
      <c r="BJ181" s="242"/>
      <c r="BK181" s="242"/>
      <c r="BL181" s="242"/>
      <c r="BM181" s="243"/>
    </row>
    <row r="182" spans="1:65" ht="36" customHeight="1" x14ac:dyDescent="0.2">
      <c r="A182" s="37"/>
      <c r="B182" s="244" t="str">
        <f>'LE 03 (PROG)'!B251</f>
        <v>Rendición de informes de peticiones, quejas, reclamos, sugerencias, demandas y manifestaciones (PQRSDM).</v>
      </c>
      <c r="C182" s="245"/>
      <c r="D182" s="245"/>
      <c r="E182" s="245"/>
      <c r="F182" s="245"/>
      <c r="G182" s="245"/>
      <c r="H182" s="245"/>
      <c r="I182" s="245"/>
      <c r="J182" s="245"/>
      <c r="K182" s="245"/>
      <c r="L182" s="245"/>
      <c r="M182" s="245"/>
      <c r="N182" s="245"/>
      <c r="O182" s="245"/>
      <c r="P182" s="245"/>
      <c r="Q182" s="245"/>
      <c r="R182" s="245"/>
      <c r="S182" s="245"/>
      <c r="T182" s="245"/>
      <c r="U182" s="246"/>
      <c r="V182" s="247" t="str">
        <f>'LE 03 (PROG)'!V251</f>
        <v>LE 03 OB 06 AC 31</v>
      </c>
      <c r="W182" s="248"/>
      <c r="X182" s="248"/>
      <c r="Y182" s="248"/>
      <c r="Z182" s="248"/>
      <c r="AA182" s="249"/>
      <c r="AB182" s="250">
        <f>'LE 03 (PROG)'!AB251</f>
        <v>6.0000000000000001E-3</v>
      </c>
      <c r="AC182" s="251"/>
      <c r="AD182" s="251"/>
      <c r="AE182" s="251"/>
      <c r="AF182" s="251"/>
      <c r="AG182" s="252"/>
      <c r="AH182" s="253">
        <f>'LE 03 (PROG)'!AL251</f>
        <v>4</v>
      </c>
      <c r="AI182" s="254"/>
      <c r="AJ182" s="254"/>
      <c r="AK182" s="254"/>
      <c r="AL182" s="254"/>
      <c r="AM182" s="255"/>
      <c r="AN182" s="256">
        <f>'LE 03 (PROG)'!AL252</f>
        <v>4</v>
      </c>
      <c r="AO182" s="257"/>
      <c r="AP182" s="257"/>
      <c r="AQ182" s="257"/>
      <c r="AR182" s="257"/>
      <c r="AS182" s="258"/>
      <c r="AT182" s="259">
        <f t="shared" si="15"/>
        <v>1</v>
      </c>
      <c r="AU182" s="260"/>
      <c r="AV182" s="260"/>
      <c r="AW182" s="260"/>
      <c r="AX182" s="260"/>
      <c r="AY182" s="261"/>
      <c r="AZ182" s="262">
        <f t="shared" si="16"/>
        <v>0.6</v>
      </c>
      <c r="BA182" s="263"/>
      <c r="BB182" s="263"/>
      <c r="BC182" s="263"/>
      <c r="BD182" s="263"/>
      <c r="BE182" s="263"/>
      <c r="BF182" s="264"/>
      <c r="BG182" s="265">
        <f t="shared" si="17"/>
        <v>0.6</v>
      </c>
      <c r="BH182" s="266"/>
      <c r="BI182" s="266"/>
      <c r="BJ182" s="266"/>
      <c r="BK182" s="266"/>
      <c r="BL182" s="266"/>
      <c r="BM182" s="267"/>
    </row>
    <row r="183" spans="1:65" ht="36" customHeight="1" x14ac:dyDescent="0.2">
      <c r="A183" s="37"/>
      <c r="B183" s="268" t="str">
        <f>'LE 03 (PROG)'!B253</f>
        <v>Realizar seguimiento a los acuerdos de gestión de los gerentes públicos.</v>
      </c>
      <c r="C183" s="269"/>
      <c r="D183" s="269"/>
      <c r="E183" s="269"/>
      <c r="F183" s="269"/>
      <c r="G183" s="269"/>
      <c r="H183" s="269"/>
      <c r="I183" s="269"/>
      <c r="J183" s="269"/>
      <c r="K183" s="269"/>
      <c r="L183" s="269"/>
      <c r="M183" s="269"/>
      <c r="N183" s="269"/>
      <c r="O183" s="269"/>
      <c r="P183" s="269"/>
      <c r="Q183" s="269"/>
      <c r="R183" s="269"/>
      <c r="S183" s="269"/>
      <c r="T183" s="269"/>
      <c r="U183" s="270"/>
      <c r="V183" s="271" t="str">
        <f>'LE 03 (PROG)'!V253</f>
        <v>LE 03 OB 06 AC 32</v>
      </c>
      <c r="W183" s="272"/>
      <c r="X183" s="272"/>
      <c r="Y183" s="272"/>
      <c r="Z183" s="272"/>
      <c r="AA183" s="273"/>
      <c r="AB183" s="274">
        <f>'LE 03 (PROG)'!AB253</f>
        <v>4.1799999999999997E-3</v>
      </c>
      <c r="AC183" s="275"/>
      <c r="AD183" s="275"/>
      <c r="AE183" s="275"/>
      <c r="AF183" s="275"/>
      <c r="AG183" s="276"/>
      <c r="AH183" s="277">
        <f>'LE 03 (PROG)'!AL253</f>
        <v>6</v>
      </c>
      <c r="AI183" s="278"/>
      <c r="AJ183" s="278"/>
      <c r="AK183" s="278"/>
      <c r="AL183" s="278"/>
      <c r="AM183" s="279"/>
      <c r="AN183" s="280">
        <f>'LE 03 (PROG)'!AL254</f>
        <v>6</v>
      </c>
      <c r="AO183" s="281"/>
      <c r="AP183" s="281"/>
      <c r="AQ183" s="281"/>
      <c r="AR183" s="281"/>
      <c r="AS183" s="282"/>
      <c r="AT183" s="283">
        <f t="shared" si="15"/>
        <v>1</v>
      </c>
      <c r="AU183" s="284"/>
      <c r="AV183" s="284"/>
      <c r="AW183" s="284"/>
      <c r="AX183" s="284"/>
      <c r="AY183" s="285"/>
      <c r="AZ183" s="238">
        <f t="shared" si="16"/>
        <v>0.41799999999999998</v>
      </c>
      <c r="BA183" s="239"/>
      <c r="BB183" s="239"/>
      <c r="BC183" s="239"/>
      <c r="BD183" s="239"/>
      <c r="BE183" s="239"/>
      <c r="BF183" s="240"/>
      <c r="BG183" s="241">
        <f t="shared" si="17"/>
        <v>0.41799999999999998</v>
      </c>
      <c r="BH183" s="242"/>
      <c r="BI183" s="242"/>
      <c r="BJ183" s="242"/>
      <c r="BK183" s="242"/>
      <c r="BL183" s="242"/>
      <c r="BM183" s="243"/>
    </row>
    <row r="184" spans="1:65" ht="36" customHeight="1" x14ac:dyDescent="0.2">
      <c r="A184" s="37"/>
      <c r="B184" s="244" t="str">
        <f>'LE 03 (PROG)'!B255</f>
        <v>Realizar seguimiento a las evaluaciones de desempeño de los funcionarios inscritos en el escalafón de carrera administrativa.</v>
      </c>
      <c r="C184" s="245"/>
      <c r="D184" s="245"/>
      <c r="E184" s="245"/>
      <c r="F184" s="245"/>
      <c r="G184" s="245"/>
      <c r="H184" s="245"/>
      <c r="I184" s="245"/>
      <c r="J184" s="245"/>
      <c r="K184" s="245"/>
      <c r="L184" s="245"/>
      <c r="M184" s="245"/>
      <c r="N184" s="245"/>
      <c r="O184" s="245"/>
      <c r="P184" s="245"/>
      <c r="Q184" s="245"/>
      <c r="R184" s="245"/>
      <c r="S184" s="245"/>
      <c r="T184" s="245"/>
      <c r="U184" s="246"/>
      <c r="V184" s="247" t="str">
        <f>'LE 03 (PROG)'!V255</f>
        <v>LE 03 OB 06 AC 33</v>
      </c>
      <c r="W184" s="248"/>
      <c r="X184" s="248"/>
      <c r="Y184" s="248"/>
      <c r="Z184" s="248"/>
      <c r="AA184" s="249"/>
      <c r="AB184" s="250">
        <f>'LE 03 (PROG)'!AB255</f>
        <v>6.9159999999999999E-2</v>
      </c>
      <c r="AC184" s="251"/>
      <c r="AD184" s="251"/>
      <c r="AE184" s="251"/>
      <c r="AF184" s="251"/>
      <c r="AG184" s="252"/>
      <c r="AH184" s="253">
        <f>'LE 03 (PROG)'!AL255</f>
        <v>56</v>
      </c>
      <c r="AI184" s="254"/>
      <c r="AJ184" s="254"/>
      <c r="AK184" s="254"/>
      <c r="AL184" s="254"/>
      <c r="AM184" s="255"/>
      <c r="AN184" s="256">
        <f>'LE 03 (PROG)'!AL256</f>
        <v>56</v>
      </c>
      <c r="AO184" s="257"/>
      <c r="AP184" s="257"/>
      <c r="AQ184" s="257"/>
      <c r="AR184" s="257"/>
      <c r="AS184" s="258"/>
      <c r="AT184" s="259">
        <f t="shared" si="15"/>
        <v>1</v>
      </c>
      <c r="AU184" s="260"/>
      <c r="AV184" s="260"/>
      <c r="AW184" s="260"/>
      <c r="AX184" s="260"/>
      <c r="AY184" s="261"/>
      <c r="AZ184" s="262">
        <f t="shared" si="16"/>
        <v>6.9160000000000004</v>
      </c>
      <c r="BA184" s="263"/>
      <c r="BB184" s="263"/>
      <c r="BC184" s="263"/>
      <c r="BD184" s="263"/>
      <c r="BE184" s="263"/>
      <c r="BF184" s="264"/>
      <c r="BG184" s="265">
        <f t="shared" si="17"/>
        <v>6.9160000000000004</v>
      </c>
      <c r="BH184" s="266"/>
      <c r="BI184" s="266"/>
      <c r="BJ184" s="266"/>
      <c r="BK184" s="266"/>
      <c r="BL184" s="266"/>
      <c r="BM184" s="267"/>
    </row>
    <row r="185" spans="1:65" ht="36" customHeight="1" x14ac:dyDescent="0.2">
      <c r="A185" s="37"/>
      <c r="B185" s="268" t="str">
        <f>'LE 03 (PROG)'!B257</f>
        <v>Realizar seguimiento a las evaluaciones de desempeño de los funcionarios no inscritos en el escalafón de carrera administrativa.</v>
      </c>
      <c r="C185" s="269"/>
      <c r="D185" s="269"/>
      <c r="E185" s="269"/>
      <c r="F185" s="269"/>
      <c r="G185" s="269"/>
      <c r="H185" s="269"/>
      <c r="I185" s="269"/>
      <c r="J185" s="269"/>
      <c r="K185" s="269"/>
      <c r="L185" s="269"/>
      <c r="M185" s="269"/>
      <c r="N185" s="269"/>
      <c r="O185" s="269"/>
      <c r="P185" s="269"/>
      <c r="Q185" s="269"/>
      <c r="R185" s="269"/>
      <c r="S185" s="269"/>
      <c r="T185" s="269"/>
      <c r="U185" s="270"/>
      <c r="V185" s="271" t="str">
        <f>'LE 03 (PROG)'!V257</f>
        <v>LE 03 OB 06 AC 34</v>
      </c>
      <c r="W185" s="272"/>
      <c r="X185" s="272"/>
      <c r="Y185" s="272"/>
      <c r="Z185" s="272"/>
      <c r="AA185" s="273"/>
      <c r="AB185" s="274">
        <f>'LE 03 (PROG)'!AB257</f>
        <v>2.9199999999999999E-3</v>
      </c>
      <c r="AC185" s="275"/>
      <c r="AD185" s="275"/>
      <c r="AE185" s="275"/>
      <c r="AF185" s="275"/>
      <c r="AG185" s="276"/>
      <c r="AH185" s="277">
        <f>'LE 03 (PROG)'!AL257</f>
        <v>0</v>
      </c>
      <c r="AI185" s="278"/>
      <c r="AJ185" s="278"/>
      <c r="AK185" s="278"/>
      <c r="AL185" s="278"/>
      <c r="AM185" s="279"/>
      <c r="AN185" s="280">
        <f>'LE 03 (PROG)'!AL258</f>
        <v>0</v>
      </c>
      <c r="AO185" s="281"/>
      <c r="AP185" s="281"/>
      <c r="AQ185" s="281"/>
      <c r="AR185" s="281"/>
      <c r="AS185" s="282"/>
      <c r="AT185" s="503" t="str">
        <f t="shared" ref="AT185" si="18">IF(AH185=0,"",(AN185*1)/AH185)</f>
        <v/>
      </c>
      <c r="AU185" s="504"/>
      <c r="AV185" s="504"/>
      <c r="AW185" s="504"/>
      <c r="AX185" s="504"/>
      <c r="AY185" s="505"/>
      <c r="AZ185" s="238">
        <f t="shared" si="16"/>
        <v>0.29199999999999998</v>
      </c>
      <c r="BA185" s="239"/>
      <c r="BB185" s="239"/>
      <c r="BC185" s="239"/>
      <c r="BD185" s="239"/>
      <c r="BE185" s="239"/>
      <c r="BF185" s="240"/>
      <c r="BG185" s="241">
        <f t="shared" si="17"/>
        <v>0.29199999999999998</v>
      </c>
      <c r="BH185" s="242"/>
      <c r="BI185" s="242"/>
      <c r="BJ185" s="242"/>
      <c r="BK185" s="242"/>
      <c r="BL185" s="242"/>
      <c r="BM185" s="243"/>
    </row>
    <row r="186" spans="1:65" ht="18" customHeight="1" x14ac:dyDescent="0.2">
      <c r="A186" s="37"/>
      <c r="B186" s="244" t="str">
        <f>'LE 03 (PROG)'!B259</f>
        <v>Evaluar el Sistema de Transparencia y Acceso a la Información Pública.</v>
      </c>
      <c r="C186" s="245"/>
      <c r="D186" s="245"/>
      <c r="E186" s="245"/>
      <c r="F186" s="245"/>
      <c r="G186" s="245"/>
      <c r="H186" s="245"/>
      <c r="I186" s="245"/>
      <c r="J186" s="245"/>
      <c r="K186" s="245"/>
      <c r="L186" s="245"/>
      <c r="M186" s="245"/>
      <c r="N186" s="245"/>
      <c r="O186" s="245"/>
      <c r="P186" s="245"/>
      <c r="Q186" s="245"/>
      <c r="R186" s="245"/>
      <c r="S186" s="245"/>
      <c r="T186" s="245"/>
      <c r="U186" s="246"/>
      <c r="V186" s="247" t="str">
        <f>'LE 03 (PROG)'!V259</f>
        <v>LE 03 OB 06 AC 35</v>
      </c>
      <c r="W186" s="248"/>
      <c r="X186" s="248"/>
      <c r="Y186" s="248"/>
      <c r="Z186" s="248"/>
      <c r="AA186" s="249"/>
      <c r="AB186" s="250">
        <f>'LE 03 (PROG)'!AB259</f>
        <v>9.1999999999999998E-3</v>
      </c>
      <c r="AC186" s="251"/>
      <c r="AD186" s="251"/>
      <c r="AE186" s="251"/>
      <c r="AF186" s="251"/>
      <c r="AG186" s="252"/>
      <c r="AH186" s="253">
        <f>'LE 03 (PROG)'!AL259</f>
        <v>4</v>
      </c>
      <c r="AI186" s="254"/>
      <c r="AJ186" s="254"/>
      <c r="AK186" s="254"/>
      <c r="AL186" s="254"/>
      <c r="AM186" s="255"/>
      <c r="AN186" s="256">
        <f>'LE 03 (PROG)'!AL260</f>
        <v>2</v>
      </c>
      <c r="AO186" s="257"/>
      <c r="AP186" s="257"/>
      <c r="AQ186" s="257"/>
      <c r="AR186" s="257"/>
      <c r="AS186" s="258"/>
      <c r="AT186" s="259">
        <f t="shared" si="15"/>
        <v>0.5</v>
      </c>
      <c r="AU186" s="260"/>
      <c r="AV186" s="260"/>
      <c r="AW186" s="260"/>
      <c r="AX186" s="260"/>
      <c r="AY186" s="261"/>
      <c r="AZ186" s="262">
        <f t="shared" si="16"/>
        <v>0.91999999999999993</v>
      </c>
      <c r="BA186" s="263"/>
      <c r="BB186" s="263"/>
      <c r="BC186" s="263"/>
      <c r="BD186" s="263"/>
      <c r="BE186" s="263"/>
      <c r="BF186" s="264"/>
      <c r="BG186" s="265">
        <f t="shared" si="17"/>
        <v>0.45999999999999996</v>
      </c>
      <c r="BH186" s="266"/>
      <c r="BI186" s="266"/>
      <c r="BJ186" s="266"/>
      <c r="BK186" s="266"/>
      <c r="BL186" s="266"/>
      <c r="BM186" s="267"/>
    </row>
    <row r="187" spans="1:65" ht="18" customHeight="1" x14ac:dyDescent="0.2">
      <c r="A187" s="37"/>
      <c r="B187" s="268" t="str">
        <f>'LE 03 (PROG)'!B261</f>
        <v>Evaluar el Programa de Capacitaciones, Estímulos e Incentivos Laborales.</v>
      </c>
      <c r="C187" s="269"/>
      <c r="D187" s="269"/>
      <c r="E187" s="269"/>
      <c r="F187" s="269"/>
      <c r="G187" s="269"/>
      <c r="H187" s="269"/>
      <c r="I187" s="269"/>
      <c r="J187" s="269"/>
      <c r="K187" s="269"/>
      <c r="L187" s="269"/>
      <c r="M187" s="269"/>
      <c r="N187" s="269"/>
      <c r="O187" s="269"/>
      <c r="P187" s="269"/>
      <c r="Q187" s="269"/>
      <c r="R187" s="269"/>
      <c r="S187" s="269"/>
      <c r="T187" s="269"/>
      <c r="U187" s="270"/>
      <c r="V187" s="271" t="str">
        <f>'LE 03 (PROG)'!V261</f>
        <v>LE 03 OB 06 AC 36</v>
      </c>
      <c r="W187" s="272"/>
      <c r="X187" s="272"/>
      <c r="Y187" s="272"/>
      <c r="Z187" s="272"/>
      <c r="AA187" s="273"/>
      <c r="AB187" s="274">
        <f>'LE 03 (PROG)'!AB261</f>
        <v>4.7000000000000002E-3</v>
      </c>
      <c r="AC187" s="275"/>
      <c r="AD187" s="275"/>
      <c r="AE187" s="275"/>
      <c r="AF187" s="275"/>
      <c r="AG187" s="276"/>
      <c r="AH187" s="277">
        <f>'LE 03 (PROG)'!AL261</f>
        <v>8</v>
      </c>
      <c r="AI187" s="278"/>
      <c r="AJ187" s="278"/>
      <c r="AK187" s="278"/>
      <c r="AL187" s="278"/>
      <c r="AM187" s="279"/>
      <c r="AN187" s="280">
        <f>'LE 03 (PROG)'!AL262</f>
        <v>7</v>
      </c>
      <c r="AO187" s="281"/>
      <c r="AP187" s="281"/>
      <c r="AQ187" s="281"/>
      <c r="AR187" s="281"/>
      <c r="AS187" s="282"/>
      <c r="AT187" s="283">
        <f t="shared" si="15"/>
        <v>0.875</v>
      </c>
      <c r="AU187" s="284"/>
      <c r="AV187" s="284"/>
      <c r="AW187" s="284"/>
      <c r="AX187" s="284"/>
      <c r="AY187" s="285"/>
      <c r="AZ187" s="238">
        <f t="shared" si="16"/>
        <v>0.47000000000000003</v>
      </c>
      <c r="BA187" s="239"/>
      <c r="BB187" s="239"/>
      <c r="BC187" s="239"/>
      <c r="BD187" s="239"/>
      <c r="BE187" s="239"/>
      <c r="BF187" s="240"/>
      <c r="BG187" s="241">
        <f t="shared" si="17"/>
        <v>0.41125</v>
      </c>
      <c r="BH187" s="242"/>
      <c r="BI187" s="242"/>
      <c r="BJ187" s="242"/>
      <c r="BK187" s="242"/>
      <c r="BL187" s="242"/>
      <c r="BM187" s="243"/>
    </row>
    <row r="188" spans="1:65" ht="18" customHeight="1" x14ac:dyDescent="0.2">
      <c r="A188" s="37"/>
      <c r="B188" s="244" t="str">
        <f>'LE 03 (PROG)'!B263</f>
        <v>Evaluar el Sistema de Gestión de la Seguridad y Salud en el Trabajo.</v>
      </c>
      <c r="C188" s="245"/>
      <c r="D188" s="245"/>
      <c r="E188" s="245"/>
      <c r="F188" s="245"/>
      <c r="G188" s="245"/>
      <c r="H188" s="245"/>
      <c r="I188" s="245"/>
      <c r="J188" s="245"/>
      <c r="K188" s="245"/>
      <c r="L188" s="245"/>
      <c r="M188" s="245"/>
      <c r="N188" s="245"/>
      <c r="O188" s="245"/>
      <c r="P188" s="245"/>
      <c r="Q188" s="245"/>
      <c r="R188" s="245"/>
      <c r="S188" s="245"/>
      <c r="T188" s="245"/>
      <c r="U188" s="246"/>
      <c r="V188" s="247" t="str">
        <f>'LE 03 (PROG)'!V263</f>
        <v>LE 03 OB 06 AC 37</v>
      </c>
      <c r="W188" s="248"/>
      <c r="X188" s="248"/>
      <c r="Y188" s="248"/>
      <c r="Z188" s="248"/>
      <c r="AA188" s="249"/>
      <c r="AB188" s="250">
        <f>'LE 03 (PROG)'!AB263</f>
        <v>3.14E-3</v>
      </c>
      <c r="AC188" s="251"/>
      <c r="AD188" s="251"/>
      <c r="AE188" s="251"/>
      <c r="AF188" s="251"/>
      <c r="AG188" s="252"/>
      <c r="AH188" s="253">
        <f>'LE 03 (PROG)'!AL263</f>
        <v>4</v>
      </c>
      <c r="AI188" s="254"/>
      <c r="AJ188" s="254"/>
      <c r="AK188" s="254"/>
      <c r="AL188" s="254"/>
      <c r="AM188" s="255"/>
      <c r="AN188" s="256">
        <f>'LE 03 (PROG)'!AL264</f>
        <v>5</v>
      </c>
      <c r="AO188" s="257"/>
      <c r="AP188" s="257"/>
      <c r="AQ188" s="257"/>
      <c r="AR188" s="257"/>
      <c r="AS188" s="258"/>
      <c r="AT188" s="259">
        <f t="shared" si="15"/>
        <v>1.25</v>
      </c>
      <c r="AU188" s="260"/>
      <c r="AV188" s="260"/>
      <c r="AW188" s="260"/>
      <c r="AX188" s="260"/>
      <c r="AY188" s="261"/>
      <c r="AZ188" s="262">
        <f t="shared" si="16"/>
        <v>0.314</v>
      </c>
      <c r="BA188" s="263"/>
      <c r="BB188" s="263"/>
      <c r="BC188" s="263"/>
      <c r="BD188" s="263"/>
      <c r="BE188" s="263"/>
      <c r="BF188" s="264"/>
      <c r="BG188" s="265">
        <f t="shared" si="17"/>
        <v>0.39249999999999996</v>
      </c>
      <c r="BH188" s="266"/>
      <c r="BI188" s="266"/>
      <c r="BJ188" s="266"/>
      <c r="BK188" s="266"/>
      <c r="BL188" s="266"/>
      <c r="BM188" s="267"/>
    </row>
    <row r="189" spans="1:65" ht="18" customHeight="1" x14ac:dyDescent="0.2">
      <c r="A189" s="37"/>
      <c r="B189" s="268" t="str">
        <f>'LE 03 (PROG)'!B265</f>
        <v>Evaluar el Plan de Compras y su ejecución.</v>
      </c>
      <c r="C189" s="269"/>
      <c r="D189" s="269"/>
      <c r="E189" s="269"/>
      <c r="F189" s="269"/>
      <c r="G189" s="269"/>
      <c r="H189" s="269"/>
      <c r="I189" s="269"/>
      <c r="J189" s="269"/>
      <c r="K189" s="269"/>
      <c r="L189" s="269"/>
      <c r="M189" s="269"/>
      <c r="N189" s="269"/>
      <c r="O189" s="269"/>
      <c r="P189" s="269"/>
      <c r="Q189" s="269"/>
      <c r="R189" s="269"/>
      <c r="S189" s="269"/>
      <c r="T189" s="269"/>
      <c r="U189" s="270"/>
      <c r="V189" s="271" t="str">
        <f>'LE 03 (PROG)'!V265</f>
        <v>LE 03 OB 06 AC 38</v>
      </c>
      <c r="W189" s="272"/>
      <c r="X189" s="272"/>
      <c r="Y189" s="272"/>
      <c r="Z189" s="272"/>
      <c r="AA189" s="273"/>
      <c r="AB189" s="274">
        <f>'LE 03 (PROG)'!AB265</f>
        <v>3.3300000000000001E-3</v>
      </c>
      <c r="AC189" s="275"/>
      <c r="AD189" s="275"/>
      <c r="AE189" s="275"/>
      <c r="AF189" s="275"/>
      <c r="AG189" s="276"/>
      <c r="AH189" s="277">
        <f>'LE 03 (PROG)'!AL265</f>
        <v>4</v>
      </c>
      <c r="AI189" s="278"/>
      <c r="AJ189" s="278"/>
      <c r="AK189" s="278"/>
      <c r="AL189" s="278"/>
      <c r="AM189" s="279"/>
      <c r="AN189" s="280">
        <f>'LE 03 (PROG)'!AL266</f>
        <v>2</v>
      </c>
      <c r="AO189" s="281"/>
      <c r="AP189" s="281"/>
      <c r="AQ189" s="281"/>
      <c r="AR189" s="281"/>
      <c r="AS189" s="282"/>
      <c r="AT189" s="283">
        <f t="shared" si="15"/>
        <v>0.5</v>
      </c>
      <c r="AU189" s="284"/>
      <c r="AV189" s="284"/>
      <c r="AW189" s="284"/>
      <c r="AX189" s="284"/>
      <c r="AY189" s="285"/>
      <c r="AZ189" s="238">
        <f t="shared" si="16"/>
        <v>0.33300000000000002</v>
      </c>
      <c r="BA189" s="239"/>
      <c r="BB189" s="239"/>
      <c r="BC189" s="239"/>
      <c r="BD189" s="239"/>
      <c r="BE189" s="239"/>
      <c r="BF189" s="240"/>
      <c r="BG189" s="241">
        <f t="shared" si="17"/>
        <v>0.16650000000000001</v>
      </c>
      <c r="BH189" s="242"/>
      <c r="BI189" s="242"/>
      <c r="BJ189" s="242"/>
      <c r="BK189" s="242"/>
      <c r="BL189" s="242"/>
      <c r="BM189" s="243"/>
    </row>
    <row r="190" spans="1:65" ht="36" customHeight="1" x14ac:dyDescent="0.2">
      <c r="A190" s="37"/>
      <c r="B190" s="244" t="str">
        <f>'LE 03 (PROG)'!B267</f>
        <v>Verificar el cumplimiento de la rendición de informes a la Contraloría General de Antioquia en las plataformas Gestión Transparente y ALPHASIG y al SECOP.</v>
      </c>
      <c r="C190" s="245"/>
      <c r="D190" s="245"/>
      <c r="E190" s="245"/>
      <c r="F190" s="245"/>
      <c r="G190" s="245"/>
      <c r="H190" s="245"/>
      <c r="I190" s="245"/>
      <c r="J190" s="245"/>
      <c r="K190" s="245"/>
      <c r="L190" s="245"/>
      <c r="M190" s="245"/>
      <c r="N190" s="245"/>
      <c r="O190" s="245"/>
      <c r="P190" s="245"/>
      <c r="Q190" s="245"/>
      <c r="R190" s="245"/>
      <c r="S190" s="245"/>
      <c r="T190" s="245"/>
      <c r="U190" s="246"/>
      <c r="V190" s="247" t="str">
        <f>'LE 03 (PROG)'!V267</f>
        <v>LE 03 OB 06 AC 39</v>
      </c>
      <c r="W190" s="248"/>
      <c r="X190" s="248"/>
      <c r="Y190" s="248"/>
      <c r="Z190" s="248"/>
      <c r="AA190" s="249"/>
      <c r="AB190" s="250">
        <f>'LE 03 (PROG)'!AB267</f>
        <v>5.4400000000000004E-3</v>
      </c>
      <c r="AC190" s="251"/>
      <c r="AD190" s="251"/>
      <c r="AE190" s="251"/>
      <c r="AF190" s="251"/>
      <c r="AG190" s="252"/>
      <c r="AH190" s="253">
        <f>'LE 03 (PROG)'!AL267</f>
        <v>8</v>
      </c>
      <c r="AI190" s="254"/>
      <c r="AJ190" s="254"/>
      <c r="AK190" s="254"/>
      <c r="AL190" s="254"/>
      <c r="AM190" s="255"/>
      <c r="AN190" s="256">
        <f>'LE 03 (PROG)'!AL268</f>
        <v>8</v>
      </c>
      <c r="AO190" s="257"/>
      <c r="AP190" s="257"/>
      <c r="AQ190" s="257"/>
      <c r="AR190" s="257"/>
      <c r="AS190" s="258"/>
      <c r="AT190" s="259">
        <f t="shared" si="15"/>
        <v>1</v>
      </c>
      <c r="AU190" s="260"/>
      <c r="AV190" s="260"/>
      <c r="AW190" s="260"/>
      <c r="AX190" s="260"/>
      <c r="AY190" s="261"/>
      <c r="AZ190" s="262">
        <f t="shared" si="16"/>
        <v>0.54400000000000004</v>
      </c>
      <c r="BA190" s="263"/>
      <c r="BB190" s="263"/>
      <c r="BC190" s="263"/>
      <c r="BD190" s="263"/>
      <c r="BE190" s="263"/>
      <c r="BF190" s="264"/>
      <c r="BG190" s="265">
        <f t="shared" si="17"/>
        <v>0.54400000000000004</v>
      </c>
      <c r="BH190" s="266"/>
      <c r="BI190" s="266"/>
      <c r="BJ190" s="266"/>
      <c r="BK190" s="266"/>
      <c r="BL190" s="266"/>
      <c r="BM190" s="267"/>
    </row>
    <row r="191" spans="1:65" ht="18" customHeight="1" x14ac:dyDescent="0.2">
      <c r="A191" s="37"/>
      <c r="B191" s="268" t="str">
        <f>'LE 03 (PROG)'!B269</f>
        <v>Evaluar el Sistema de Gestión Documental.</v>
      </c>
      <c r="C191" s="269"/>
      <c r="D191" s="269"/>
      <c r="E191" s="269"/>
      <c r="F191" s="269"/>
      <c r="G191" s="269"/>
      <c r="H191" s="269"/>
      <c r="I191" s="269"/>
      <c r="J191" s="269"/>
      <c r="K191" s="269"/>
      <c r="L191" s="269"/>
      <c r="M191" s="269"/>
      <c r="N191" s="269"/>
      <c r="O191" s="269"/>
      <c r="P191" s="269"/>
      <c r="Q191" s="269"/>
      <c r="R191" s="269"/>
      <c r="S191" s="269"/>
      <c r="T191" s="269"/>
      <c r="U191" s="270"/>
      <c r="V191" s="271" t="str">
        <f>'LE 03 (PROG)'!V269</f>
        <v>LE 03 OB 06 AC 40</v>
      </c>
      <c r="W191" s="272"/>
      <c r="X191" s="272"/>
      <c r="Y191" s="272"/>
      <c r="Z191" s="272"/>
      <c r="AA191" s="273"/>
      <c r="AB191" s="274">
        <f>'LE 03 (PROG)'!AB269</f>
        <v>3.6800000000000001E-3</v>
      </c>
      <c r="AC191" s="275"/>
      <c r="AD191" s="275"/>
      <c r="AE191" s="275"/>
      <c r="AF191" s="275"/>
      <c r="AG191" s="276"/>
      <c r="AH191" s="277">
        <f>'LE 03 (PROG)'!AL269</f>
        <v>3</v>
      </c>
      <c r="AI191" s="278"/>
      <c r="AJ191" s="278"/>
      <c r="AK191" s="278"/>
      <c r="AL191" s="278"/>
      <c r="AM191" s="279"/>
      <c r="AN191" s="280">
        <f>'LE 03 (PROG)'!AL270</f>
        <v>3</v>
      </c>
      <c r="AO191" s="281"/>
      <c r="AP191" s="281"/>
      <c r="AQ191" s="281"/>
      <c r="AR191" s="281"/>
      <c r="AS191" s="282"/>
      <c r="AT191" s="283">
        <f t="shared" si="15"/>
        <v>1</v>
      </c>
      <c r="AU191" s="284"/>
      <c r="AV191" s="284"/>
      <c r="AW191" s="284"/>
      <c r="AX191" s="284"/>
      <c r="AY191" s="285"/>
      <c r="AZ191" s="238">
        <f t="shared" si="16"/>
        <v>0.36799999999999999</v>
      </c>
      <c r="BA191" s="239"/>
      <c r="BB191" s="239"/>
      <c r="BC191" s="239"/>
      <c r="BD191" s="239"/>
      <c r="BE191" s="239"/>
      <c r="BF191" s="240"/>
      <c r="BG191" s="241">
        <f t="shared" si="17"/>
        <v>0.36799999999999999</v>
      </c>
      <c r="BH191" s="242"/>
      <c r="BI191" s="242"/>
      <c r="BJ191" s="242"/>
      <c r="BK191" s="242"/>
      <c r="BL191" s="242"/>
      <c r="BM191" s="243"/>
    </row>
    <row r="192" spans="1:65" ht="36" customHeight="1" x14ac:dyDescent="0.2">
      <c r="A192" s="37"/>
      <c r="B192" s="244" t="str">
        <f>'LE 03 (PROG)'!B271</f>
        <v>Formular planes de mejoramientos con base en las evaluaciones de sistemas, programas y acciones específicas.</v>
      </c>
      <c r="C192" s="245"/>
      <c r="D192" s="245"/>
      <c r="E192" s="245"/>
      <c r="F192" s="245"/>
      <c r="G192" s="245"/>
      <c r="H192" s="245"/>
      <c r="I192" s="245"/>
      <c r="J192" s="245"/>
      <c r="K192" s="245"/>
      <c r="L192" s="245"/>
      <c r="M192" s="245"/>
      <c r="N192" s="245"/>
      <c r="O192" s="245"/>
      <c r="P192" s="245"/>
      <c r="Q192" s="245"/>
      <c r="R192" s="245"/>
      <c r="S192" s="245"/>
      <c r="T192" s="245"/>
      <c r="U192" s="246"/>
      <c r="V192" s="247" t="str">
        <f>'LE 03 (PROG)'!V271</f>
        <v>LE 03 OB 06 AC 41</v>
      </c>
      <c r="W192" s="248"/>
      <c r="X192" s="248"/>
      <c r="Y192" s="248"/>
      <c r="Z192" s="248"/>
      <c r="AA192" s="249"/>
      <c r="AB192" s="250">
        <f>'LE 03 (PROG)'!AB271</f>
        <v>6.2399999999999999E-3</v>
      </c>
      <c r="AC192" s="251"/>
      <c r="AD192" s="251"/>
      <c r="AE192" s="251"/>
      <c r="AF192" s="251"/>
      <c r="AG192" s="252"/>
      <c r="AH192" s="253">
        <f>'LE 03 (PROG)'!AL271</f>
        <v>31</v>
      </c>
      <c r="AI192" s="254"/>
      <c r="AJ192" s="254"/>
      <c r="AK192" s="254"/>
      <c r="AL192" s="254"/>
      <c r="AM192" s="255"/>
      <c r="AN192" s="256">
        <f>'LE 03 (PROG)'!AL272</f>
        <v>28</v>
      </c>
      <c r="AO192" s="257"/>
      <c r="AP192" s="257"/>
      <c r="AQ192" s="257"/>
      <c r="AR192" s="257"/>
      <c r="AS192" s="258"/>
      <c r="AT192" s="259">
        <f t="shared" si="15"/>
        <v>0.90322580645161288</v>
      </c>
      <c r="AU192" s="260"/>
      <c r="AV192" s="260"/>
      <c r="AW192" s="260"/>
      <c r="AX192" s="260"/>
      <c r="AY192" s="261"/>
      <c r="AZ192" s="262">
        <f t="shared" si="16"/>
        <v>0.624</v>
      </c>
      <c r="BA192" s="263"/>
      <c r="BB192" s="263"/>
      <c r="BC192" s="263"/>
      <c r="BD192" s="263"/>
      <c r="BE192" s="263"/>
      <c r="BF192" s="264"/>
      <c r="BG192" s="265">
        <f t="shared" si="17"/>
        <v>0.56361290322580648</v>
      </c>
      <c r="BH192" s="266"/>
      <c r="BI192" s="266"/>
      <c r="BJ192" s="266"/>
      <c r="BK192" s="266"/>
      <c r="BL192" s="266"/>
      <c r="BM192" s="267"/>
    </row>
    <row r="193" spans="1:65" ht="36" customHeight="1" x14ac:dyDescent="0.2">
      <c r="A193" s="37"/>
      <c r="B193" s="268" t="str">
        <f>'LE 03 (PROG)'!B273</f>
        <v>Ejecutar las actividades contenidas en los planes de mejoramiento derivados de las evaluaciones de sistemas, programas y acciones específicas.</v>
      </c>
      <c r="C193" s="269"/>
      <c r="D193" s="269"/>
      <c r="E193" s="269"/>
      <c r="F193" s="269"/>
      <c r="G193" s="269"/>
      <c r="H193" s="269"/>
      <c r="I193" s="269"/>
      <c r="J193" s="269"/>
      <c r="K193" s="269"/>
      <c r="L193" s="269"/>
      <c r="M193" s="269"/>
      <c r="N193" s="269"/>
      <c r="O193" s="269"/>
      <c r="P193" s="269"/>
      <c r="Q193" s="269"/>
      <c r="R193" s="269"/>
      <c r="S193" s="269"/>
      <c r="T193" s="269"/>
      <c r="U193" s="270"/>
      <c r="V193" s="271" t="str">
        <f>'LE 03 (PROG)'!V273</f>
        <v>LE 03 OB 06 AC 42</v>
      </c>
      <c r="W193" s="272"/>
      <c r="X193" s="272"/>
      <c r="Y193" s="272"/>
      <c r="Z193" s="272"/>
      <c r="AA193" s="273"/>
      <c r="AB193" s="274">
        <f>'LE 03 (PROG)'!AB273</f>
        <v>4.5749999999999999E-2</v>
      </c>
      <c r="AC193" s="275"/>
      <c r="AD193" s="275"/>
      <c r="AE193" s="275"/>
      <c r="AF193" s="275"/>
      <c r="AG193" s="276"/>
      <c r="AH193" s="277">
        <f>'LE 03 (PROG)'!AL273</f>
        <v>2</v>
      </c>
      <c r="AI193" s="278"/>
      <c r="AJ193" s="278"/>
      <c r="AK193" s="278"/>
      <c r="AL193" s="278"/>
      <c r="AM193" s="279"/>
      <c r="AN193" s="280">
        <f>'LE 03 (PROG)'!AL274</f>
        <v>1.3045</v>
      </c>
      <c r="AO193" s="281"/>
      <c r="AP193" s="281"/>
      <c r="AQ193" s="281"/>
      <c r="AR193" s="281"/>
      <c r="AS193" s="282"/>
      <c r="AT193" s="283">
        <f>IF(AH193=0,"",(AN193*1)/AH193)</f>
        <v>0.65225</v>
      </c>
      <c r="AU193" s="284"/>
      <c r="AV193" s="284"/>
      <c r="AW193" s="284"/>
      <c r="AX193" s="284"/>
      <c r="AY193" s="285"/>
      <c r="AZ193" s="238">
        <f t="shared" si="16"/>
        <v>4.5750000000000002</v>
      </c>
      <c r="BA193" s="239"/>
      <c r="BB193" s="239"/>
      <c r="BC193" s="239"/>
      <c r="BD193" s="239"/>
      <c r="BE193" s="239"/>
      <c r="BF193" s="240"/>
      <c r="BG193" s="241">
        <f t="shared" si="17"/>
        <v>2.9840437500000001</v>
      </c>
      <c r="BH193" s="242"/>
      <c r="BI193" s="242"/>
      <c r="BJ193" s="242"/>
      <c r="BK193" s="242"/>
      <c r="BL193" s="242"/>
      <c r="BM193" s="243"/>
    </row>
    <row r="194" spans="1:65" ht="36" customHeight="1" thickBot="1" x14ac:dyDescent="0.25">
      <c r="A194" s="37"/>
      <c r="B194" s="453" t="str">
        <f>'LE 03 (PROG)'!B275</f>
        <v>Realizar seguimiento a la ejecución de los planes de mejoramiento derivados de las evaluaciones de sistemas, programas y acciones específicas.</v>
      </c>
      <c r="C194" s="454"/>
      <c r="D194" s="454"/>
      <c r="E194" s="454"/>
      <c r="F194" s="454"/>
      <c r="G194" s="454"/>
      <c r="H194" s="454"/>
      <c r="I194" s="454"/>
      <c r="J194" s="454"/>
      <c r="K194" s="454"/>
      <c r="L194" s="454"/>
      <c r="M194" s="454"/>
      <c r="N194" s="454"/>
      <c r="O194" s="454"/>
      <c r="P194" s="454"/>
      <c r="Q194" s="454"/>
      <c r="R194" s="454"/>
      <c r="S194" s="454"/>
      <c r="T194" s="454"/>
      <c r="U194" s="455"/>
      <c r="V194" s="456" t="str">
        <f>'LE 03 (PROG)'!V275</f>
        <v>LE 03 OB 06 AC 43</v>
      </c>
      <c r="W194" s="457"/>
      <c r="X194" s="457"/>
      <c r="Y194" s="457"/>
      <c r="Z194" s="457"/>
      <c r="AA194" s="458"/>
      <c r="AB194" s="459">
        <f>'LE 03 (PROG)'!AB275</f>
        <v>5.7079999999999999E-2</v>
      </c>
      <c r="AC194" s="460"/>
      <c r="AD194" s="460"/>
      <c r="AE194" s="460"/>
      <c r="AF194" s="460"/>
      <c r="AG194" s="461"/>
      <c r="AH194" s="462">
        <f>'LE 03 (PROG)'!AL275</f>
        <v>55</v>
      </c>
      <c r="AI194" s="463"/>
      <c r="AJ194" s="463"/>
      <c r="AK194" s="463"/>
      <c r="AL194" s="463"/>
      <c r="AM194" s="464"/>
      <c r="AN194" s="465">
        <f>'LE 03 (PROG)'!AL276</f>
        <v>55</v>
      </c>
      <c r="AO194" s="466"/>
      <c r="AP194" s="466"/>
      <c r="AQ194" s="466"/>
      <c r="AR194" s="466"/>
      <c r="AS194" s="467"/>
      <c r="AT194" s="468">
        <f t="shared" si="15"/>
        <v>1</v>
      </c>
      <c r="AU194" s="469"/>
      <c r="AV194" s="469"/>
      <c r="AW194" s="469"/>
      <c r="AX194" s="469"/>
      <c r="AY194" s="470"/>
      <c r="AZ194" s="471">
        <f t="shared" si="16"/>
        <v>5.7080000000000002</v>
      </c>
      <c r="BA194" s="472"/>
      <c r="BB194" s="472"/>
      <c r="BC194" s="472"/>
      <c r="BD194" s="472"/>
      <c r="BE194" s="472"/>
      <c r="BF194" s="473"/>
      <c r="BG194" s="474">
        <f t="shared" si="17"/>
        <v>5.7080000000000002</v>
      </c>
      <c r="BH194" s="475"/>
      <c r="BI194" s="475"/>
      <c r="BJ194" s="475"/>
      <c r="BK194" s="475"/>
      <c r="BL194" s="475"/>
      <c r="BM194" s="476"/>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340" t="s">
        <v>2</v>
      </c>
      <c r="C196" s="341"/>
      <c r="D196" s="341"/>
      <c r="E196" s="341"/>
      <c r="F196" s="341"/>
      <c r="G196" s="341"/>
      <c r="H196" s="341"/>
      <c r="I196" s="341"/>
      <c r="J196" s="341"/>
      <c r="K196" s="341"/>
      <c r="L196" s="341"/>
      <c r="M196" s="341"/>
      <c r="N196" s="341"/>
      <c r="O196" s="341"/>
      <c r="P196" s="341"/>
      <c r="Q196" s="341"/>
      <c r="R196" s="341"/>
      <c r="S196" s="341"/>
      <c r="T196" s="341"/>
      <c r="U196" s="342"/>
      <c r="V196" s="346" t="s">
        <v>1</v>
      </c>
      <c r="W196" s="347"/>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c r="AS196" s="347"/>
      <c r="AT196" s="347"/>
      <c r="AU196" s="347"/>
      <c r="AV196" s="347"/>
      <c r="AW196" s="347"/>
      <c r="AX196" s="347"/>
      <c r="AY196" s="348"/>
      <c r="AZ196" s="349">
        <f>SUM(AZ152:BF194)</f>
        <v>99.999999999999972</v>
      </c>
      <c r="BA196" s="350"/>
      <c r="BB196" s="350"/>
      <c r="BC196" s="350"/>
      <c r="BD196" s="350"/>
      <c r="BE196" s="350"/>
      <c r="BF196" s="350"/>
      <c r="BG196" s="350">
        <f>SUM(BG152:BM194)</f>
        <v>63.474506560836758</v>
      </c>
      <c r="BH196" s="350"/>
      <c r="BI196" s="350"/>
      <c r="BJ196" s="350"/>
      <c r="BK196" s="350"/>
      <c r="BL196" s="350"/>
      <c r="BM196" s="351"/>
    </row>
    <row r="197" spans="1:65" ht="18" customHeight="1" thickBot="1" x14ac:dyDescent="0.25">
      <c r="A197" s="37"/>
      <c r="B197" s="343"/>
      <c r="C197" s="344"/>
      <c r="D197" s="344"/>
      <c r="E197" s="344"/>
      <c r="F197" s="344"/>
      <c r="G197" s="344"/>
      <c r="H197" s="344"/>
      <c r="I197" s="344"/>
      <c r="J197" s="344"/>
      <c r="K197" s="344"/>
      <c r="L197" s="344"/>
      <c r="M197" s="344"/>
      <c r="N197" s="344"/>
      <c r="O197" s="344"/>
      <c r="P197" s="344"/>
      <c r="Q197" s="344"/>
      <c r="R197" s="344"/>
      <c r="S197" s="344"/>
      <c r="T197" s="344"/>
      <c r="U197" s="345"/>
      <c r="V197" s="352" t="s">
        <v>3</v>
      </c>
      <c r="W197" s="353"/>
      <c r="X197" s="353"/>
      <c r="Y197" s="353"/>
      <c r="Z197" s="353"/>
      <c r="AA197" s="353"/>
      <c r="AB197" s="353"/>
      <c r="AC197" s="353"/>
      <c r="AD197" s="353"/>
      <c r="AE197" s="353"/>
      <c r="AF197" s="353"/>
      <c r="AG197" s="353"/>
      <c r="AH197" s="353"/>
      <c r="AI197" s="353"/>
      <c r="AJ197" s="353"/>
      <c r="AK197" s="353"/>
      <c r="AL197" s="353"/>
      <c r="AM197" s="353"/>
      <c r="AN197" s="353"/>
      <c r="AO197" s="353"/>
      <c r="AP197" s="353"/>
      <c r="AQ197" s="353"/>
      <c r="AR197" s="353"/>
      <c r="AS197" s="353"/>
      <c r="AT197" s="353"/>
      <c r="AU197" s="353"/>
      <c r="AV197" s="353"/>
      <c r="AW197" s="353"/>
      <c r="AX197" s="353"/>
      <c r="AY197" s="353"/>
      <c r="AZ197" s="354">
        <f>IF(BG196=100,1,(BG196*1)/AZ196)</f>
        <v>0.63474506560836774</v>
      </c>
      <c r="BA197" s="355"/>
      <c r="BB197" s="355"/>
      <c r="BC197" s="355"/>
      <c r="BD197" s="355"/>
      <c r="BE197" s="355"/>
      <c r="BF197" s="355"/>
      <c r="BG197" s="355"/>
      <c r="BH197" s="355"/>
      <c r="BI197" s="355"/>
      <c r="BJ197" s="355"/>
      <c r="BK197" s="355"/>
      <c r="BL197" s="355"/>
      <c r="BM197" s="356"/>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357" t="s">
        <v>8</v>
      </c>
      <c r="C199" s="358"/>
      <c r="D199" s="358"/>
      <c r="E199" s="358"/>
      <c r="F199" s="358"/>
      <c r="G199" s="358"/>
      <c r="H199" s="358"/>
      <c r="I199" s="358"/>
      <c r="J199" s="358"/>
      <c r="K199" s="358"/>
      <c r="L199" s="358"/>
      <c r="M199" s="358"/>
      <c r="N199" s="358"/>
      <c r="O199" s="358"/>
      <c r="P199" s="358"/>
      <c r="Q199" s="358"/>
      <c r="R199" s="358"/>
      <c r="S199" s="358"/>
      <c r="T199" s="358"/>
      <c r="U199" s="358"/>
      <c r="V199" s="361" t="s">
        <v>1</v>
      </c>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2"/>
      <c r="AT199" s="362"/>
      <c r="AU199" s="362"/>
      <c r="AV199" s="362"/>
      <c r="AW199" s="362"/>
      <c r="AX199" s="362"/>
      <c r="AY199" s="363"/>
      <c r="AZ199" s="349">
        <f>(O30+O50+O82+O104+O127+O148)*100</f>
        <v>100</v>
      </c>
      <c r="BA199" s="350"/>
      <c r="BB199" s="350"/>
      <c r="BC199" s="350"/>
      <c r="BD199" s="350"/>
      <c r="BE199" s="350"/>
      <c r="BF199" s="350"/>
      <c r="BG199" s="350">
        <f>(O30*BG41)+(O50*BG73)+(O82*BG95)+(O104*BG118)+(O127*BG139)+(O148*BG196)</f>
        <v>81.548895833552876</v>
      </c>
      <c r="BH199" s="350"/>
      <c r="BI199" s="350"/>
      <c r="BJ199" s="350"/>
      <c r="BK199" s="350"/>
      <c r="BL199" s="350"/>
      <c r="BM199" s="351"/>
    </row>
    <row r="200" spans="1:65" s="48" customFormat="1" ht="18" customHeight="1" thickBot="1" x14ac:dyDescent="0.25">
      <c r="A200" s="35"/>
      <c r="B200" s="359"/>
      <c r="C200" s="360"/>
      <c r="D200" s="360"/>
      <c r="E200" s="360"/>
      <c r="F200" s="360"/>
      <c r="G200" s="360"/>
      <c r="H200" s="360"/>
      <c r="I200" s="360"/>
      <c r="J200" s="360"/>
      <c r="K200" s="360"/>
      <c r="L200" s="360"/>
      <c r="M200" s="360"/>
      <c r="N200" s="360"/>
      <c r="O200" s="360"/>
      <c r="P200" s="360"/>
      <c r="Q200" s="360"/>
      <c r="R200" s="360"/>
      <c r="S200" s="360"/>
      <c r="T200" s="360"/>
      <c r="U200" s="360"/>
      <c r="V200" s="364" t="s">
        <v>3</v>
      </c>
      <c r="W200" s="365"/>
      <c r="X200" s="365"/>
      <c r="Y200" s="365"/>
      <c r="Z200" s="365"/>
      <c r="AA200" s="365"/>
      <c r="AB200" s="365"/>
      <c r="AC200" s="365"/>
      <c r="AD200" s="365"/>
      <c r="AE200" s="365"/>
      <c r="AF200" s="365"/>
      <c r="AG200" s="365"/>
      <c r="AH200" s="365"/>
      <c r="AI200" s="365"/>
      <c r="AJ200" s="365"/>
      <c r="AK200" s="365"/>
      <c r="AL200" s="365"/>
      <c r="AM200" s="365"/>
      <c r="AN200" s="365"/>
      <c r="AO200" s="365"/>
      <c r="AP200" s="365"/>
      <c r="AQ200" s="365"/>
      <c r="AR200" s="365"/>
      <c r="AS200" s="365"/>
      <c r="AT200" s="365"/>
      <c r="AU200" s="365"/>
      <c r="AV200" s="365"/>
      <c r="AW200" s="365"/>
      <c r="AX200" s="365"/>
      <c r="AY200" s="366"/>
      <c r="AZ200" s="354">
        <f>(BG199/AZ199)</f>
        <v>0.81548895833552881</v>
      </c>
      <c r="BA200" s="355"/>
      <c r="BB200" s="355"/>
      <c r="BC200" s="355"/>
      <c r="BD200" s="355"/>
      <c r="BE200" s="355"/>
      <c r="BF200" s="355"/>
      <c r="BG200" s="355"/>
      <c r="BH200" s="355"/>
      <c r="BI200" s="355"/>
      <c r="BJ200" s="355"/>
      <c r="BK200" s="355"/>
      <c r="BL200" s="355"/>
      <c r="BM200" s="356"/>
    </row>
  </sheetData>
  <mergeCells count="92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C149:N149"/>
    <mergeCell ref="O149:BM149"/>
    <mergeCell ref="B151:U151"/>
    <mergeCell ref="V151:AA151"/>
    <mergeCell ref="AB151:AG151"/>
    <mergeCell ref="AH151:AM151"/>
    <mergeCell ref="AN151:AS151"/>
    <mergeCell ref="AT151:AY151"/>
    <mergeCell ref="AZ151:BF151"/>
    <mergeCell ref="BG151:BM151"/>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B139:U140"/>
    <mergeCell ref="V139:AY139"/>
    <mergeCell ref="AZ139:BF139"/>
    <mergeCell ref="BG139:BM139"/>
    <mergeCell ref="V140:AY140"/>
    <mergeCell ref="AZ140:BM140"/>
    <mergeCell ref="AB135:AG135"/>
    <mergeCell ref="AH135:AM135"/>
    <mergeCell ref="AN135:AS135"/>
    <mergeCell ref="AT135:AY135"/>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B93:AG93"/>
    <mergeCell ref="AH93:AM93"/>
    <mergeCell ref="AN93:AS93"/>
    <mergeCell ref="AT93:AY93"/>
    <mergeCell ref="AZ93:BF93"/>
    <mergeCell ref="BG93:BM93"/>
    <mergeCell ref="B92:U92"/>
    <mergeCell ref="V92:AA92"/>
    <mergeCell ref="AB92:AG92"/>
    <mergeCell ref="AH92:AM92"/>
    <mergeCell ref="AN92:AS92"/>
    <mergeCell ref="AT92:AY92"/>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C83:N83"/>
    <mergeCell ref="O83:BM83"/>
    <mergeCell ref="B85:U85"/>
    <mergeCell ref="V85:AA85"/>
    <mergeCell ref="AB85:AG85"/>
    <mergeCell ref="AH85:AM85"/>
    <mergeCell ref="AN85:AS85"/>
    <mergeCell ref="AT85:AY85"/>
    <mergeCell ref="AZ85:BF85"/>
    <mergeCell ref="BG85:BM85"/>
    <mergeCell ref="C80:N80"/>
    <mergeCell ref="O80:BM80"/>
    <mergeCell ref="C81:N81"/>
    <mergeCell ref="O81:R81"/>
    <mergeCell ref="C82:N82"/>
    <mergeCell ref="O82:Q82"/>
    <mergeCell ref="C77:N77"/>
    <mergeCell ref="O77:BM77"/>
    <mergeCell ref="C78:N78"/>
    <mergeCell ref="O78:Q78"/>
    <mergeCell ref="C79:N79"/>
    <mergeCell ref="O79:Q79"/>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topLeftCell="A28" zoomScale="78" zoomScaleNormal="78" workbookViewId="0">
      <pane xSplit="41" ySplit="7" topLeftCell="CY77" activePane="bottomRight" state="frozen"/>
      <selection activeCell="A28" sqref="A28"/>
      <selection pane="topRight" activeCell="AP28" sqref="AP28"/>
      <selection pane="bottomLeft" activeCell="A35" sqref="A35"/>
      <selection pane="bottomRight" activeCell="V43" sqref="V43:AA44"/>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224" t="str">
        <f>'LE 03 (EV)'!J19:S19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224" t="str">
        <f>'LE 03 (EV)'!J21:S21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883</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887</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0.05</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29" t="s">
        <v>36</v>
      </c>
      <c r="D28" s="129"/>
      <c r="E28" s="129"/>
      <c r="F28" s="129"/>
      <c r="G28" s="129"/>
      <c r="H28" s="129"/>
      <c r="I28" s="129"/>
      <c r="J28" s="129"/>
      <c r="K28" s="129"/>
      <c r="L28" s="129"/>
      <c r="M28" s="129"/>
      <c r="N28" s="129"/>
      <c r="O28" s="65" t="s">
        <v>581</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582</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583</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18" customHeight="1" x14ac:dyDescent="0.2">
      <c r="A35" s="33"/>
      <c r="B35" s="132" t="s">
        <v>584</v>
      </c>
      <c r="C35" s="133"/>
      <c r="D35" s="133"/>
      <c r="E35" s="133"/>
      <c r="F35" s="133"/>
      <c r="G35" s="133"/>
      <c r="H35" s="133"/>
      <c r="I35" s="133"/>
      <c r="J35" s="133"/>
      <c r="K35" s="133"/>
      <c r="L35" s="133"/>
      <c r="M35" s="133"/>
      <c r="N35" s="133"/>
      <c r="O35" s="133"/>
      <c r="P35" s="133"/>
      <c r="Q35" s="133"/>
      <c r="R35" s="133"/>
      <c r="S35" s="133"/>
      <c r="T35" s="133"/>
      <c r="U35" s="134"/>
      <c r="V35" s="138" t="s">
        <v>617</v>
      </c>
      <c r="W35" s="139"/>
      <c r="X35" s="139"/>
      <c r="Y35" s="139"/>
      <c r="Z35" s="139"/>
      <c r="AA35" s="140"/>
      <c r="AB35" s="144">
        <v>1.6299999999999999E-3</v>
      </c>
      <c r="AC35" s="145"/>
      <c r="AD35" s="145"/>
      <c r="AE35" s="145"/>
      <c r="AF35" s="146"/>
      <c r="AG35" s="150" t="s">
        <v>23</v>
      </c>
      <c r="AH35" s="151"/>
      <c r="AI35" s="151"/>
      <c r="AJ35" s="151"/>
      <c r="AK35" s="151"/>
      <c r="AL35" s="152">
        <f>SUM(AP35:HM35)</f>
        <v>2</v>
      </c>
      <c r="AM35" s="153"/>
      <c r="AN35" s="153"/>
      <c r="AO35" s="154"/>
      <c r="AP35" s="86"/>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v>1</v>
      </c>
      <c r="BX35" s="90"/>
      <c r="BY35" s="130"/>
      <c r="BZ35" s="155">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v>0</v>
      </c>
      <c r="DB35" s="90"/>
      <c r="DC35" s="90"/>
      <c r="DD35" s="90">
        <v>0</v>
      </c>
      <c r="DE35" s="90"/>
      <c r="DF35" s="90"/>
      <c r="DG35" s="90">
        <v>1</v>
      </c>
      <c r="DH35" s="90"/>
      <c r="DI35" s="130"/>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18" customHeight="1" x14ac:dyDescent="0.2">
      <c r="A36" s="33"/>
      <c r="B36" s="135"/>
      <c r="C36" s="136"/>
      <c r="D36" s="136"/>
      <c r="E36" s="136"/>
      <c r="F36" s="136"/>
      <c r="G36" s="136"/>
      <c r="H36" s="136"/>
      <c r="I36" s="136"/>
      <c r="J36" s="136"/>
      <c r="K36" s="136"/>
      <c r="L36" s="136"/>
      <c r="M36" s="136"/>
      <c r="N36" s="136"/>
      <c r="O36" s="136"/>
      <c r="P36" s="136"/>
      <c r="Q36" s="136"/>
      <c r="R36" s="136"/>
      <c r="S36" s="136"/>
      <c r="T36" s="136"/>
      <c r="U36" s="137"/>
      <c r="V36" s="141"/>
      <c r="W36" s="142"/>
      <c r="X36" s="142"/>
      <c r="Y36" s="142"/>
      <c r="Z36" s="142"/>
      <c r="AA36" s="143"/>
      <c r="AB36" s="147"/>
      <c r="AC36" s="148"/>
      <c r="AD36" s="148"/>
      <c r="AE36" s="148"/>
      <c r="AF36" s="149"/>
      <c r="AG36" s="69" t="s">
        <v>24</v>
      </c>
      <c r="AH36" s="70"/>
      <c r="AI36" s="70"/>
      <c r="AJ36" s="70"/>
      <c r="AK36" s="70"/>
      <c r="AL36" s="71">
        <f t="shared" ref="AL36:AL99" si="0">SUM(AP36:HM36)</f>
        <v>2</v>
      </c>
      <c r="AM36" s="72"/>
      <c r="AN36" s="72"/>
      <c r="AO36" s="73"/>
      <c r="AP36" s="74"/>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v>1</v>
      </c>
      <c r="BX36" s="59"/>
      <c r="BY36" s="102"/>
      <c r="BZ36" s="60">
        <v>0</v>
      </c>
      <c r="CA36" s="59"/>
      <c r="CB36" s="59"/>
      <c r="CC36" s="59">
        <v>0</v>
      </c>
      <c r="CD36" s="59"/>
      <c r="CE36" s="59"/>
      <c r="CF36" s="59">
        <v>0</v>
      </c>
      <c r="CG36" s="59"/>
      <c r="CH36" s="59"/>
      <c r="CI36" s="59">
        <v>0</v>
      </c>
      <c r="CJ36" s="59"/>
      <c r="CK36" s="59"/>
      <c r="CL36" s="59">
        <v>0</v>
      </c>
      <c r="CM36" s="59"/>
      <c r="CN36" s="59"/>
      <c r="CO36" s="59">
        <v>0</v>
      </c>
      <c r="CP36" s="59"/>
      <c r="CQ36" s="59"/>
      <c r="CR36" s="59">
        <v>0</v>
      </c>
      <c r="CS36" s="59"/>
      <c r="CT36" s="59"/>
      <c r="CU36" s="59">
        <v>0</v>
      </c>
      <c r="CV36" s="59"/>
      <c r="CW36" s="59"/>
      <c r="CX36" s="59">
        <v>0</v>
      </c>
      <c r="CY36" s="59"/>
      <c r="CZ36" s="59"/>
      <c r="DA36" s="59">
        <v>0</v>
      </c>
      <c r="DB36" s="59"/>
      <c r="DC36" s="59"/>
      <c r="DD36" s="59">
        <v>0</v>
      </c>
      <c r="DE36" s="59"/>
      <c r="DF36" s="59"/>
      <c r="DG36" s="59">
        <v>1</v>
      </c>
      <c r="DH36" s="59"/>
      <c r="DI36" s="102"/>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18" customHeight="1" x14ac:dyDescent="0.2">
      <c r="A37" s="33"/>
      <c r="B37" s="161" t="s">
        <v>585</v>
      </c>
      <c r="C37" s="162"/>
      <c r="D37" s="162"/>
      <c r="E37" s="162"/>
      <c r="F37" s="162"/>
      <c r="G37" s="162"/>
      <c r="H37" s="162"/>
      <c r="I37" s="162"/>
      <c r="J37" s="162"/>
      <c r="K37" s="162"/>
      <c r="L37" s="162"/>
      <c r="M37" s="162"/>
      <c r="N37" s="162"/>
      <c r="O37" s="162"/>
      <c r="P37" s="162"/>
      <c r="Q37" s="162"/>
      <c r="R37" s="162"/>
      <c r="S37" s="162"/>
      <c r="T37" s="162"/>
      <c r="U37" s="163"/>
      <c r="V37" s="167" t="s">
        <v>618</v>
      </c>
      <c r="W37" s="168"/>
      <c r="X37" s="168"/>
      <c r="Y37" s="168"/>
      <c r="Z37" s="168"/>
      <c r="AA37" s="169"/>
      <c r="AB37" s="173">
        <v>5.2999999999999998E-4</v>
      </c>
      <c r="AC37" s="174"/>
      <c r="AD37" s="174"/>
      <c r="AE37" s="174"/>
      <c r="AF37" s="175"/>
      <c r="AG37" s="91" t="s">
        <v>23</v>
      </c>
      <c r="AH37" s="92"/>
      <c r="AI37" s="92"/>
      <c r="AJ37" s="92"/>
      <c r="AK37" s="92"/>
      <c r="AL37" s="93">
        <f t="shared" si="0"/>
        <v>2</v>
      </c>
      <c r="AM37" s="94"/>
      <c r="AN37" s="94"/>
      <c r="AO37" s="95"/>
      <c r="AP37" s="179"/>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386">
        <v>1</v>
      </c>
      <c r="BX37" s="183"/>
      <c r="BY37" s="184"/>
      <c r="BZ37" s="180">
        <v>0</v>
      </c>
      <c r="CA37" s="64"/>
      <c r="CB37" s="64"/>
      <c r="CC37" s="64">
        <v>0</v>
      </c>
      <c r="CD37" s="64"/>
      <c r="CE37" s="64"/>
      <c r="CF37" s="64">
        <v>0</v>
      </c>
      <c r="CG37" s="64"/>
      <c r="CH37" s="64"/>
      <c r="CI37" s="64">
        <v>0</v>
      </c>
      <c r="CJ37" s="64"/>
      <c r="CK37" s="64"/>
      <c r="CL37" s="64">
        <v>0</v>
      </c>
      <c r="CM37" s="64"/>
      <c r="CN37" s="64"/>
      <c r="CO37" s="64">
        <v>0</v>
      </c>
      <c r="CP37" s="64"/>
      <c r="CQ37" s="64"/>
      <c r="CR37" s="64">
        <v>0</v>
      </c>
      <c r="CS37" s="64"/>
      <c r="CT37" s="64"/>
      <c r="CU37" s="64">
        <v>0</v>
      </c>
      <c r="CV37" s="64"/>
      <c r="CW37" s="64"/>
      <c r="CX37" s="64">
        <v>0</v>
      </c>
      <c r="CY37" s="64"/>
      <c r="CZ37" s="64"/>
      <c r="DA37" s="64">
        <v>0</v>
      </c>
      <c r="DB37" s="64"/>
      <c r="DC37" s="64"/>
      <c r="DD37" s="64">
        <v>0</v>
      </c>
      <c r="DE37" s="64"/>
      <c r="DF37" s="64"/>
      <c r="DG37" s="64">
        <v>1</v>
      </c>
      <c r="DH37" s="64"/>
      <c r="DI37" s="103"/>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18" customHeight="1" x14ac:dyDescent="0.2">
      <c r="A38" s="33"/>
      <c r="B38" s="164"/>
      <c r="C38" s="165"/>
      <c r="D38" s="165"/>
      <c r="E38" s="165"/>
      <c r="F38" s="165"/>
      <c r="G38" s="165"/>
      <c r="H38" s="165"/>
      <c r="I38" s="165"/>
      <c r="J38" s="165"/>
      <c r="K38" s="165"/>
      <c r="L38" s="165"/>
      <c r="M38" s="165"/>
      <c r="N38" s="165"/>
      <c r="O38" s="165"/>
      <c r="P38" s="165"/>
      <c r="Q38" s="165"/>
      <c r="R38" s="165"/>
      <c r="S38" s="165"/>
      <c r="T38" s="165"/>
      <c r="U38" s="166"/>
      <c r="V38" s="170"/>
      <c r="W38" s="171"/>
      <c r="X38" s="171"/>
      <c r="Y38" s="171"/>
      <c r="Z38" s="171"/>
      <c r="AA38" s="172"/>
      <c r="AB38" s="176"/>
      <c r="AC38" s="177"/>
      <c r="AD38" s="177"/>
      <c r="AE38" s="177"/>
      <c r="AF38" s="178"/>
      <c r="AG38" s="91" t="s">
        <v>24</v>
      </c>
      <c r="AH38" s="92"/>
      <c r="AI38" s="92"/>
      <c r="AJ38" s="92"/>
      <c r="AK38" s="92"/>
      <c r="AL38" s="93">
        <f t="shared" si="0"/>
        <v>3</v>
      </c>
      <c r="AM38" s="94"/>
      <c r="AN38" s="94"/>
      <c r="AO38" s="95"/>
      <c r="AP38" s="96"/>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386">
        <v>1</v>
      </c>
      <c r="BX38" s="183"/>
      <c r="BY38" s="184"/>
      <c r="BZ38" s="180">
        <v>0</v>
      </c>
      <c r="CA38" s="64"/>
      <c r="CB38" s="64"/>
      <c r="CC38" s="64">
        <v>0</v>
      </c>
      <c r="CD38" s="64"/>
      <c r="CE38" s="64"/>
      <c r="CF38" s="64">
        <v>0</v>
      </c>
      <c r="CG38" s="64"/>
      <c r="CH38" s="64"/>
      <c r="CI38" s="64">
        <v>0</v>
      </c>
      <c r="CJ38" s="64"/>
      <c r="CK38" s="64"/>
      <c r="CL38" s="64">
        <v>0</v>
      </c>
      <c r="CM38" s="64"/>
      <c r="CN38" s="64"/>
      <c r="CO38" s="64">
        <v>1</v>
      </c>
      <c r="CP38" s="64"/>
      <c r="CQ38" s="64"/>
      <c r="CR38" s="64">
        <v>0</v>
      </c>
      <c r="CS38" s="64"/>
      <c r="CT38" s="64"/>
      <c r="CU38" s="64">
        <v>0</v>
      </c>
      <c r="CV38" s="64"/>
      <c r="CW38" s="64"/>
      <c r="CX38" s="64">
        <v>0</v>
      </c>
      <c r="CY38" s="64"/>
      <c r="CZ38" s="64"/>
      <c r="DA38" s="64">
        <v>0</v>
      </c>
      <c r="DB38" s="64"/>
      <c r="DC38" s="64"/>
      <c r="DD38" s="64">
        <v>0</v>
      </c>
      <c r="DE38" s="64"/>
      <c r="DF38" s="64"/>
      <c r="DG38" s="64">
        <v>1</v>
      </c>
      <c r="DH38" s="64"/>
      <c r="DI38" s="103"/>
      <c r="DJ38" s="180"/>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103"/>
      <c r="ET38" s="180"/>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103"/>
      <c r="GD38" s="180"/>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103"/>
    </row>
    <row r="39" spans="1:221" ht="27.75" customHeight="1" x14ac:dyDescent="0.2">
      <c r="A39" s="33"/>
      <c r="B39" s="185" t="s">
        <v>586</v>
      </c>
      <c r="C39" s="186"/>
      <c r="D39" s="186"/>
      <c r="E39" s="186"/>
      <c r="F39" s="186"/>
      <c r="G39" s="186"/>
      <c r="H39" s="186"/>
      <c r="I39" s="186"/>
      <c r="J39" s="186"/>
      <c r="K39" s="186"/>
      <c r="L39" s="186"/>
      <c r="M39" s="186"/>
      <c r="N39" s="186"/>
      <c r="O39" s="186"/>
      <c r="P39" s="186"/>
      <c r="Q39" s="186"/>
      <c r="R39" s="186"/>
      <c r="S39" s="186"/>
      <c r="T39" s="186"/>
      <c r="U39" s="187"/>
      <c r="V39" s="188" t="s">
        <v>619</v>
      </c>
      <c r="W39" s="189"/>
      <c r="X39" s="189"/>
      <c r="Y39" s="189"/>
      <c r="Z39" s="189"/>
      <c r="AA39" s="190"/>
      <c r="AB39" s="191">
        <v>5.7499999999999999E-3</v>
      </c>
      <c r="AC39" s="192"/>
      <c r="AD39" s="192"/>
      <c r="AE39" s="192"/>
      <c r="AF39" s="193"/>
      <c r="AG39" s="69" t="s">
        <v>23</v>
      </c>
      <c r="AH39" s="70"/>
      <c r="AI39" s="70"/>
      <c r="AJ39" s="70"/>
      <c r="AK39" s="70"/>
      <c r="AL39" s="71">
        <f t="shared" si="0"/>
        <v>2</v>
      </c>
      <c r="AM39" s="72"/>
      <c r="AN39" s="72"/>
      <c r="AO39" s="73"/>
      <c r="AP39" s="194"/>
      <c r="AQ39" s="59"/>
      <c r="AR39" s="59"/>
      <c r="AS39" s="59"/>
      <c r="AT39" s="59"/>
      <c r="AU39" s="59"/>
      <c r="AV39" s="59"/>
      <c r="AW39" s="59"/>
      <c r="AX39" s="59"/>
      <c r="AY39" s="59"/>
      <c r="AZ39" s="59"/>
      <c r="BA39" s="59"/>
      <c r="BB39" s="59"/>
      <c r="BC39" s="59"/>
      <c r="BD39" s="59"/>
      <c r="BE39" s="59"/>
      <c r="BF39" s="59"/>
      <c r="BG39" s="59"/>
      <c r="BH39" s="97">
        <v>1</v>
      </c>
      <c r="BI39" s="98"/>
      <c r="BJ39" s="98"/>
      <c r="BK39" s="98"/>
      <c r="BL39" s="98"/>
      <c r="BM39" s="98"/>
      <c r="BN39" s="98"/>
      <c r="BO39" s="98"/>
      <c r="BP39" s="98"/>
      <c r="BQ39" s="98"/>
      <c r="BR39" s="98"/>
      <c r="BS39" s="98"/>
      <c r="BT39" s="98"/>
      <c r="BU39" s="98"/>
      <c r="BV39" s="98"/>
      <c r="BW39" s="98"/>
      <c r="BX39" s="98"/>
      <c r="BY39" s="99"/>
      <c r="BZ39" s="60">
        <v>0</v>
      </c>
      <c r="CA39" s="59"/>
      <c r="CB39" s="59"/>
      <c r="CC39" s="59">
        <v>0</v>
      </c>
      <c r="CD39" s="59"/>
      <c r="CE39" s="59"/>
      <c r="CF39" s="59">
        <v>0</v>
      </c>
      <c r="CG39" s="59"/>
      <c r="CH39" s="59"/>
      <c r="CI39" s="59">
        <v>0</v>
      </c>
      <c r="CJ39" s="59"/>
      <c r="CK39" s="59"/>
      <c r="CL39" s="59">
        <v>0</v>
      </c>
      <c r="CM39" s="59"/>
      <c r="CN39" s="97"/>
      <c r="CO39" s="59">
        <v>1</v>
      </c>
      <c r="CP39" s="59"/>
      <c r="CQ39" s="59"/>
      <c r="CR39" s="59">
        <v>0</v>
      </c>
      <c r="CS39" s="59"/>
      <c r="CT39" s="59"/>
      <c r="CU39" s="59">
        <v>0</v>
      </c>
      <c r="CV39" s="59"/>
      <c r="CW39" s="59"/>
      <c r="CX39" s="59">
        <v>0</v>
      </c>
      <c r="CY39" s="59"/>
      <c r="CZ39" s="59"/>
      <c r="DA39" s="59">
        <v>0</v>
      </c>
      <c r="DB39" s="59"/>
      <c r="DC39" s="59"/>
      <c r="DD39" s="59">
        <v>0</v>
      </c>
      <c r="DE39" s="59"/>
      <c r="DF39" s="59"/>
      <c r="DG39" s="59">
        <v>0</v>
      </c>
      <c r="DH39" s="59"/>
      <c r="DI39" s="102"/>
      <c r="DJ39" s="60"/>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102"/>
      <c r="ET39" s="60"/>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102"/>
      <c r="GD39" s="60"/>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102"/>
    </row>
    <row r="40" spans="1:221" ht="27.75" customHeight="1" x14ac:dyDescent="0.2">
      <c r="A40" s="33"/>
      <c r="B40" s="135"/>
      <c r="C40" s="136"/>
      <c r="D40" s="136"/>
      <c r="E40" s="136"/>
      <c r="F40" s="136"/>
      <c r="G40" s="136"/>
      <c r="H40" s="136"/>
      <c r="I40" s="136"/>
      <c r="J40" s="136"/>
      <c r="K40" s="136"/>
      <c r="L40" s="136"/>
      <c r="M40" s="136"/>
      <c r="N40" s="136"/>
      <c r="O40" s="136"/>
      <c r="P40" s="136"/>
      <c r="Q40" s="136"/>
      <c r="R40" s="136"/>
      <c r="S40" s="136"/>
      <c r="T40" s="136"/>
      <c r="U40" s="137"/>
      <c r="V40" s="141"/>
      <c r="W40" s="142"/>
      <c r="X40" s="142"/>
      <c r="Y40" s="142"/>
      <c r="Z40" s="142"/>
      <c r="AA40" s="143"/>
      <c r="AB40" s="147"/>
      <c r="AC40" s="148"/>
      <c r="AD40" s="148"/>
      <c r="AE40" s="148"/>
      <c r="AF40" s="149"/>
      <c r="AG40" s="69" t="s">
        <v>24</v>
      </c>
      <c r="AH40" s="70"/>
      <c r="AI40" s="70"/>
      <c r="AJ40" s="70"/>
      <c r="AK40" s="70"/>
      <c r="AL40" s="71">
        <f t="shared" si="0"/>
        <v>2</v>
      </c>
      <c r="AM40" s="72"/>
      <c r="AN40" s="72"/>
      <c r="AO40" s="73"/>
      <c r="AP40" s="74"/>
      <c r="AQ40" s="59"/>
      <c r="AR40" s="59"/>
      <c r="AS40" s="59"/>
      <c r="AT40" s="59"/>
      <c r="AU40" s="59"/>
      <c r="AV40" s="59"/>
      <c r="AW40" s="59"/>
      <c r="AX40" s="59"/>
      <c r="AY40" s="59"/>
      <c r="AZ40" s="59"/>
      <c r="BA40" s="59"/>
      <c r="BB40" s="59"/>
      <c r="BC40" s="59"/>
      <c r="BD40" s="59"/>
      <c r="BE40" s="59"/>
      <c r="BF40" s="59"/>
      <c r="BG40" s="59"/>
      <c r="BH40" s="97">
        <v>1</v>
      </c>
      <c r="BI40" s="98"/>
      <c r="BJ40" s="98"/>
      <c r="BK40" s="98"/>
      <c r="BL40" s="98"/>
      <c r="BM40" s="98"/>
      <c r="BN40" s="98"/>
      <c r="BO40" s="98"/>
      <c r="BP40" s="98"/>
      <c r="BQ40" s="98"/>
      <c r="BR40" s="98"/>
      <c r="BS40" s="98"/>
      <c r="BT40" s="98"/>
      <c r="BU40" s="98"/>
      <c r="BV40" s="98"/>
      <c r="BW40" s="98"/>
      <c r="BX40" s="98"/>
      <c r="BY40" s="99"/>
      <c r="BZ40" s="60">
        <v>0</v>
      </c>
      <c r="CA40" s="59"/>
      <c r="CB40" s="59"/>
      <c r="CC40" s="59">
        <v>0</v>
      </c>
      <c r="CD40" s="59"/>
      <c r="CE40" s="59"/>
      <c r="CF40" s="59">
        <v>0</v>
      </c>
      <c r="CG40" s="59"/>
      <c r="CH40" s="59"/>
      <c r="CI40" s="59">
        <v>0</v>
      </c>
      <c r="CJ40" s="59"/>
      <c r="CK40" s="59"/>
      <c r="CL40" s="59">
        <v>0</v>
      </c>
      <c r="CM40" s="59"/>
      <c r="CN40" s="59"/>
      <c r="CO40" s="59">
        <v>1</v>
      </c>
      <c r="CP40" s="59"/>
      <c r="CQ40" s="59"/>
      <c r="CR40" s="59">
        <v>0</v>
      </c>
      <c r="CS40" s="59"/>
      <c r="CT40" s="59"/>
      <c r="CU40" s="59">
        <v>0</v>
      </c>
      <c r="CV40" s="59"/>
      <c r="CW40" s="59"/>
      <c r="CX40" s="59">
        <v>0</v>
      </c>
      <c r="CY40" s="59"/>
      <c r="CZ40" s="59"/>
      <c r="DA40" s="59">
        <v>0</v>
      </c>
      <c r="DB40" s="59"/>
      <c r="DC40" s="59"/>
      <c r="DD40" s="59">
        <v>0</v>
      </c>
      <c r="DE40" s="59"/>
      <c r="DF40" s="59"/>
      <c r="DG40" s="59">
        <v>0</v>
      </c>
      <c r="DH40" s="59"/>
      <c r="DI40" s="102"/>
      <c r="DJ40" s="60"/>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102"/>
      <c r="ET40" s="60"/>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102"/>
      <c r="GD40" s="60"/>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102"/>
    </row>
    <row r="41" spans="1:221" ht="18" customHeight="1" x14ac:dyDescent="0.2">
      <c r="A41" s="33"/>
      <c r="B41" s="161" t="s">
        <v>587</v>
      </c>
      <c r="C41" s="162"/>
      <c r="D41" s="162"/>
      <c r="E41" s="162"/>
      <c r="F41" s="162"/>
      <c r="G41" s="162"/>
      <c r="H41" s="162"/>
      <c r="I41" s="162"/>
      <c r="J41" s="162"/>
      <c r="K41" s="162"/>
      <c r="L41" s="162"/>
      <c r="M41" s="162"/>
      <c r="N41" s="162"/>
      <c r="O41" s="162"/>
      <c r="P41" s="162"/>
      <c r="Q41" s="162"/>
      <c r="R41" s="162"/>
      <c r="S41" s="162"/>
      <c r="T41" s="162"/>
      <c r="U41" s="163"/>
      <c r="V41" s="167" t="s">
        <v>620</v>
      </c>
      <c r="W41" s="168"/>
      <c r="X41" s="168"/>
      <c r="Y41" s="168"/>
      <c r="Z41" s="168"/>
      <c r="AA41" s="169"/>
      <c r="AB41" s="173">
        <v>3.1900000000000001E-3</v>
      </c>
      <c r="AC41" s="174"/>
      <c r="AD41" s="174"/>
      <c r="AE41" s="174"/>
      <c r="AF41" s="175"/>
      <c r="AG41" s="91" t="s">
        <v>23</v>
      </c>
      <c r="AH41" s="92"/>
      <c r="AI41" s="92"/>
      <c r="AJ41" s="92"/>
      <c r="AK41" s="92"/>
      <c r="AL41" s="93">
        <f t="shared" si="0"/>
        <v>2</v>
      </c>
      <c r="AM41" s="94"/>
      <c r="AN41" s="94"/>
      <c r="AO41" s="95"/>
      <c r="AP41" s="61">
        <v>1</v>
      </c>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3"/>
      <c r="BZ41" s="61">
        <v>1</v>
      </c>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3"/>
      <c r="DJ41" s="180"/>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103"/>
      <c r="ET41" s="180"/>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103"/>
      <c r="GD41" s="180"/>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103"/>
    </row>
    <row r="42" spans="1:221" ht="18" customHeight="1" x14ac:dyDescent="0.2">
      <c r="B42" s="164"/>
      <c r="C42" s="165"/>
      <c r="D42" s="165"/>
      <c r="E42" s="165"/>
      <c r="F42" s="165"/>
      <c r="G42" s="165"/>
      <c r="H42" s="165"/>
      <c r="I42" s="165"/>
      <c r="J42" s="165"/>
      <c r="K42" s="165"/>
      <c r="L42" s="165"/>
      <c r="M42" s="165"/>
      <c r="N42" s="165"/>
      <c r="O42" s="165"/>
      <c r="P42" s="165"/>
      <c r="Q42" s="165"/>
      <c r="R42" s="165"/>
      <c r="S42" s="165"/>
      <c r="T42" s="165"/>
      <c r="U42" s="166"/>
      <c r="V42" s="170"/>
      <c r="W42" s="171"/>
      <c r="X42" s="171"/>
      <c r="Y42" s="171"/>
      <c r="Z42" s="171"/>
      <c r="AA42" s="172"/>
      <c r="AB42" s="176"/>
      <c r="AC42" s="177"/>
      <c r="AD42" s="177"/>
      <c r="AE42" s="177"/>
      <c r="AF42" s="178"/>
      <c r="AG42" s="91" t="s">
        <v>24</v>
      </c>
      <c r="AH42" s="92"/>
      <c r="AI42" s="92"/>
      <c r="AJ42" s="92"/>
      <c r="AK42" s="92"/>
      <c r="AL42" s="93">
        <f t="shared" si="0"/>
        <v>1.5</v>
      </c>
      <c r="AM42" s="94"/>
      <c r="AN42" s="94"/>
      <c r="AO42" s="95"/>
      <c r="AP42" s="61">
        <v>0.5</v>
      </c>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3"/>
      <c r="BZ42" s="61">
        <v>1</v>
      </c>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3"/>
      <c r="DJ42" s="180"/>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103"/>
      <c r="ET42" s="180"/>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103"/>
      <c r="GD42" s="180"/>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103"/>
    </row>
    <row r="43" spans="1:221" ht="18" customHeight="1" x14ac:dyDescent="0.2">
      <c r="B43" s="185" t="s">
        <v>588</v>
      </c>
      <c r="C43" s="186"/>
      <c r="D43" s="186"/>
      <c r="E43" s="186"/>
      <c r="F43" s="186"/>
      <c r="G43" s="186"/>
      <c r="H43" s="186"/>
      <c r="I43" s="186"/>
      <c r="J43" s="186"/>
      <c r="K43" s="186"/>
      <c r="L43" s="186"/>
      <c r="M43" s="186"/>
      <c r="N43" s="186"/>
      <c r="O43" s="186"/>
      <c r="P43" s="186"/>
      <c r="Q43" s="186"/>
      <c r="R43" s="186"/>
      <c r="S43" s="186"/>
      <c r="T43" s="186"/>
      <c r="U43" s="187"/>
      <c r="V43" s="188" t="s">
        <v>621</v>
      </c>
      <c r="W43" s="189"/>
      <c r="X43" s="189"/>
      <c r="Y43" s="189"/>
      <c r="Z43" s="189"/>
      <c r="AA43" s="190"/>
      <c r="AB43" s="191">
        <v>5.1999999999999995E-4</v>
      </c>
      <c r="AC43" s="192"/>
      <c r="AD43" s="192"/>
      <c r="AE43" s="192"/>
      <c r="AF43" s="193"/>
      <c r="AG43" s="69" t="s">
        <v>23</v>
      </c>
      <c r="AH43" s="70"/>
      <c r="AI43" s="70"/>
      <c r="AJ43" s="70"/>
      <c r="AK43" s="70"/>
      <c r="AL43" s="71">
        <f t="shared" si="0"/>
        <v>2</v>
      </c>
      <c r="AM43" s="72"/>
      <c r="AN43" s="72"/>
      <c r="AO43" s="73"/>
      <c r="AP43" s="372">
        <v>1</v>
      </c>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4"/>
      <c r="BZ43" s="372">
        <v>1</v>
      </c>
      <c r="CA43" s="373"/>
      <c r="CB43" s="373"/>
      <c r="CC43" s="373"/>
      <c r="CD43" s="373"/>
      <c r="CE43" s="373"/>
      <c r="CF43" s="373"/>
      <c r="CG43" s="373"/>
      <c r="CH43" s="373"/>
      <c r="CI43" s="373"/>
      <c r="CJ43" s="373"/>
      <c r="CK43" s="373"/>
      <c r="CL43" s="373"/>
      <c r="CM43" s="373"/>
      <c r="CN43" s="373"/>
      <c r="CO43" s="373"/>
      <c r="CP43" s="373"/>
      <c r="CQ43" s="373"/>
      <c r="CR43" s="373"/>
      <c r="CS43" s="373"/>
      <c r="CT43" s="373"/>
      <c r="CU43" s="373"/>
      <c r="CV43" s="373"/>
      <c r="CW43" s="373"/>
      <c r="CX43" s="373"/>
      <c r="CY43" s="373"/>
      <c r="CZ43" s="373"/>
      <c r="DA43" s="373"/>
      <c r="DB43" s="373"/>
      <c r="DC43" s="373"/>
      <c r="DD43" s="373"/>
      <c r="DE43" s="373"/>
      <c r="DF43" s="373"/>
      <c r="DG43" s="373"/>
      <c r="DH43" s="373"/>
      <c r="DI43" s="374"/>
      <c r="DJ43" s="60"/>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102"/>
      <c r="ET43" s="60"/>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102"/>
      <c r="GD43" s="60"/>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102"/>
    </row>
    <row r="44" spans="1:221" ht="18" customHeight="1" x14ac:dyDescent="0.2">
      <c r="B44" s="135"/>
      <c r="C44" s="136"/>
      <c r="D44" s="136"/>
      <c r="E44" s="136"/>
      <c r="F44" s="136"/>
      <c r="G44" s="136"/>
      <c r="H44" s="136"/>
      <c r="I44" s="136"/>
      <c r="J44" s="136"/>
      <c r="K44" s="136"/>
      <c r="L44" s="136"/>
      <c r="M44" s="136"/>
      <c r="N44" s="136"/>
      <c r="O44" s="136"/>
      <c r="P44" s="136"/>
      <c r="Q44" s="136"/>
      <c r="R44" s="136"/>
      <c r="S44" s="136"/>
      <c r="T44" s="136"/>
      <c r="U44" s="137"/>
      <c r="V44" s="141"/>
      <c r="W44" s="142"/>
      <c r="X44" s="142"/>
      <c r="Y44" s="142"/>
      <c r="Z44" s="142"/>
      <c r="AA44" s="143"/>
      <c r="AB44" s="147"/>
      <c r="AC44" s="148"/>
      <c r="AD44" s="148"/>
      <c r="AE44" s="148"/>
      <c r="AF44" s="149"/>
      <c r="AG44" s="69" t="s">
        <v>24</v>
      </c>
      <c r="AH44" s="70"/>
      <c r="AI44" s="70"/>
      <c r="AJ44" s="70"/>
      <c r="AK44" s="70"/>
      <c r="AL44" s="71">
        <f t="shared" si="0"/>
        <v>1.5</v>
      </c>
      <c r="AM44" s="72"/>
      <c r="AN44" s="72"/>
      <c r="AO44" s="73"/>
      <c r="AP44" s="372">
        <v>0.5</v>
      </c>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c r="BX44" s="373"/>
      <c r="BY44" s="374"/>
      <c r="BZ44" s="372">
        <v>1</v>
      </c>
      <c r="CA44" s="373"/>
      <c r="CB44" s="373"/>
      <c r="CC44" s="373"/>
      <c r="CD44" s="373"/>
      <c r="CE44" s="373"/>
      <c r="CF44" s="373"/>
      <c r="CG44" s="373"/>
      <c r="CH44" s="373"/>
      <c r="CI44" s="373"/>
      <c r="CJ44" s="373"/>
      <c r="CK44" s="373"/>
      <c r="CL44" s="373"/>
      <c r="CM44" s="373"/>
      <c r="CN44" s="373"/>
      <c r="CO44" s="373"/>
      <c r="CP44" s="373"/>
      <c r="CQ44" s="373"/>
      <c r="CR44" s="373"/>
      <c r="CS44" s="373"/>
      <c r="CT44" s="373"/>
      <c r="CU44" s="373"/>
      <c r="CV44" s="373"/>
      <c r="CW44" s="373"/>
      <c r="CX44" s="373"/>
      <c r="CY44" s="373"/>
      <c r="CZ44" s="373"/>
      <c r="DA44" s="373"/>
      <c r="DB44" s="373"/>
      <c r="DC44" s="373"/>
      <c r="DD44" s="373"/>
      <c r="DE44" s="373"/>
      <c r="DF44" s="373"/>
      <c r="DG44" s="373"/>
      <c r="DH44" s="373"/>
      <c r="DI44" s="374"/>
      <c r="DJ44" s="60"/>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102"/>
      <c r="ET44" s="60"/>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102"/>
      <c r="GD44" s="60"/>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102"/>
    </row>
    <row r="45" spans="1:221" ht="18" customHeight="1" x14ac:dyDescent="0.2">
      <c r="B45" s="161" t="s">
        <v>589</v>
      </c>
      <c r="C45" s="162"/>
      <c r="D45" s="162"/>
      <c r="E45" s="162"/>
      <c r="F45" s="162"/>
      <c r="G45" s="162"/>
      <c r="H45" s="162"/>
      <c r="I45" s="162"/>
      <c r="J45" s="162"/>
      <c r="K45" s="162"/>
      <c r="L45" s="162"/>
      <c r="M45" s="162"/>
      <c r="N45" s="162"/>
      <c r="O45" s="162"/>
      <c r="P45" s="162"/>
      <c r="Q45" s="162"/>
      <c r="R45" s="162"/>
      <c r="S45" s="162"/>
      <c r="T45" s="162"/>
      <c r="U45" s="163"/>
      <c r="V45" s="167" t="s">
        <v>622</v>
      </c>
      <c r="W45" s="168"/>
      <c r="X45" s="168"/>
      <c r="Y45" s="168"/>
      <c r="Z45" s="168"/>
      <c r="AA45" s="169"/>
      <c r="AB45" s="173">
        <v>0.18784000000000001</v>
      </c>
      <c r="AC45" s="174"/>
      <c r="AD45" s="174"/>
      <c r="AE45" s="174"/>
      <c r="AF45" s="175"/>
      <c r="AG45" s="91" t="s">
        <v>23</v>
      </c>
      <c r="AH45" s="92"/>
      <c r="AI45" s="92"/>
      <c r="AJ45" s="92"/>
      <c r="AK45" s="92"/>
      <c r="AL45" s="93">
        <f t="shared" si="0"/>
        <v>48</v>
      </c>
      <c r="AM45" s="94"/>
      <c r="AN45" s="94"/>
      <c r="AO45" s="95"/>
      <c r="AP45" s="179">
        <v>2</v>
      </c>
      <c r="AQ45" s="64"/>
      <c r="AR45" s="64"/>
      <c r="AS45" s="386">
        <v>2</v>
      </c>
      <c r="AT45" s="183"/>
      <c r="AU45" s="179"/>
      <c r="AV45" s="386">
        <v>2</v>
      </c>
      <c r="AW45" s="183"/>
      <c r="AX45" s="179"/>
      <c r="AY45" s="386">
        <v>2</v>
      </c>
      <c r="AZ45" s="183"/>
      <c r="BA45" s="179"/>
      <c r="BB45" s="386">
        <v>2</v>
      </c>
      <c r="BC45" s="183"/>
      <c r="BD45" s="179"/>
      <c r="BE45" s="386">
        <v>2</v>
      </c>
      <c r="BF45" s="183"/>
      <c r="BG45" s="179"/>
      <c r="BH45" s="386">
        <v>2</v>
      </c>
      <c r="BI45" s="183"/>
      <c r="BJ45" s="179"/>
      <c r="BK45" s="386">
        <v>2</v>
      </c>
      <c r="BL45" s="183"/>
      <c r="BM45" s="179"/>
      <c r="BN45" s="386">
        <v>2</v>
      </c>
      <c r="BO45" s="183"/>
      <c r="BP45" s="179"/>
      <c r="BQ45" s="386">
        <v>2</v>
      </c>
      <c r="BR45" s="183"/>
      <c r="BS45" s="179"/>
      <c r="BT45" s="386">
        <v>2</v>
      </c>
      <c r="BU45" s="183"/>
      <c r="BV45" s="179"/>
      <c r="BW45" s="386">
        <v>2</v>
      </c>
      <c r="BX45" s="183"/>
      <c r="BY45" s="184"/>
      <c r="BZ45" s="180">
        <v>2</v>
      </c>
      <c r="CA45" s="64"/>
      <c r="CB45" s="64"/>
      <c r="CC45" s="64">
        <v>2</v>
      </c>
      <c r="CD45" s="64"/>
      <c r="CE45" s="64"/>
      <c r="CF45" s="64">
        <v>2</v>
      </c>
      <c r="CG45" s="64"/>
      <c r="CH45" s="64"/>
      <c r="CI45" s="64">
        <v>2</v>
      </c>
      <c r="CJ45" s="64"/>
      <c r="CK45" s="64"/>
      <c r="CL45" s="64">
        <v>2</v>
      </c>
      <c r="CM45" s="64"/>
      <c r="CN45" s="64"/>
      <c r="CO45" s="64">
        <v>2</v>
      </c>
      <c r="CP45" s="64"/>
      <c r="CQ45" s="64"/>
      <c r="CR45" s="64">
        <v>2</v>
      </c>
      <c r="CS45" s="64"/>
      <c r="CT45" s="64"/>
      <c r="CU45" s="64">
        <v>2</v>
      </c>
      <c r="CV45" s="64"/>
      <c r="CW45" s="64"/>
      <c r="CX45" s="64">
        <v>2</v>
      </c>
      <c r="CY45" s="64"/>
      <c r="CZ45" s="64"/>
      <c r="DA45" s="64">
        <v>2</v>
      </c>
      <c r="DB45" s="64"/>
      <c r="DC45" s="64"/>
      <c r="DD45" s="64">
        <v>2</v>
      </c>
      <c r="DE45" s="64"/>
      <c r="DF45" s="64"/>
      <c r="DG45" s="64">
        <v>2</v>
      </c>
      <c r="DH45" s="64"/>
      <c r="DI45" s="64"/>
      <c r="DJ45" s="180"/>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103"/>
      <c r="ET45" s="180"/>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103"/>
      <c r="GD45" s="180"/>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103"/>
    </row>
    <row r="46" spans="1:221" ht="18" customHeight="1" x14ac:dyDescent="0.2">
      <c r="B46" s="164"/>
      <c r="C46" s="165"/>
      <c r="D46" s="165"/>
      <c r="E46" s="165"/>
      <c r="F46" s="165"/>
      <c r="G46" s="165"/>
      <c r="H46" s="165"/>
      <c r="I46" s="165"/>
      <c r="J46" s="165"/>
      <c r="K46" s="165"/>
      <c r="L46" s="165"/>
      <c r="M46" s="165"/>
      <c r="N46" s="165"/>
      <c r="O46" s="165"/>
      <c r="P46" s="165"/>
      <c r="Q46" s="165"/>
      <c r="R46" s="165"/>
      <c r="S46" s="165"/>
      <c r="T46" s="165"/>
      <c r="U46" s="166"/>
      <c r="V46" s="170"/>
      <c r="W46" s="171"/>
      <c r="X46" s="171"/>
      <c r="Y46" s="171"/>
      <c r="Z46" s="171"/>
      <c r="AA46" s="172"/>
      <c r="AB46" s="176"/>
      <c r="AC46" s="177"/>
      <c r="AD46" s="177"/>
      <c r="AE46" s="177"/>
      <c r="AF46" s="178"/>
      <c r="AG46" s="91" t="s">
        <v>24</v>
      </c>
      <c r="AH46" s="92"/>
      <c r="AI46" s="92"/>
      <c r="AJ46" s="92"/>
      <c r="AK46" s="92"/>
      <c r="AL46" s="93">
        <f t="shared" si="0"/>
        <v>48</v>
      </c>
      <c r="AM46" s="94"/>
      <c r="AN46" s="94"/>
      <c r="AO46" s="95"/>
      <c r="AP46" s="96">
        <v>2</v>
      </c>
      <c r="AQ46" s="64"/>
      <c r="AR46" s="64"/>
      <c r="AS46" s="64">
        <v>2</v>
      </c>
      <c r="AT46" s="64"/>
      <c r="AU46" s="64"/>
      <c r="AV46" s="64">
        <v>2</v>
      </c>
      <c r="AW46" s="64"/>
      <c r="AX46" s="64"/>
      <c r="AY46" s="64">
        <v>2</v>
      </c>
      <c r="AZ46" s="64"/>
      <c r="BA46" s="64"/>
      <c r="BB46" s="64">
        <v>2</v>
      </c>
      <c r="BC46" s="64"/>
      <c r="BD46" s="64"/>
      <c r="BE46" s="64">
        <v>2</v>
      </c>
      <c r="BF46" s="64"/>
      <c r="BG46" s="64"/>
      <c r="BH46" s="64">
        <v>2</v>
      </c>
      <c r="BI46" s="64"/>
      <c r="BJ46" s="64"/>
      <c r="BK46" s="64">
        <v>2</v>
      </c>
      <c r="BL46" s="64"/>
      <c r="BM46" s="64"/>
      <c r="BN46" s="64">
        <v>2</v>
      </c>
      <c r="BO46" s="64"/>
      <c r="BP46" s="64"/>
      <c r="BQ46" s="64">
        <v>2</v>
      </c>
      <c r="BR46" s="64"/>
      <c r="BS46" s="64"/>
      <c r="BT46" s="64">
        <v>2</v>
      </c>
      <c r="BU46" s="64"/>
      <c r="BV46" s="64"/>
      <c r="BW46" s="64">
        <v>2</v>
      </c>
      <c r="BX46" s="64"/>
      <c r="BY46" s="103"/>
      <c r="BZ46" s="180">
        <v>2</v>
      </c>
      <c r="CA46" s="64"/>
      <c r="CB46" s="64"/>
      <c r="CC46" s="64">
        <v>2</v>
      </c>
      <c r="CD46" s="64"/>
      <c r="CE46" s="64"/>
      <c r="CF46" s="64">
        <v>2</v>
      </c>
      <c r="CG46" s="64"/>
      <c r="CH46" s="64"/>
      <c r="CI46" s="64">
        <v>2</v>
      </c>
      <c r="CJ46" s="64"/>
      <c r="CK46" s="64"/>
      <c r="CL46" s="64">
        <v>2</v>
      </c>
      <c r="CM46" s="64"/>
      <c r="CN46" s="64"/>
      <c r="CO46" s="64">
        <v>2</v>
      </c>
      <c r="CP46" s="64"/>
      <c r="CQ46" s="64"/>
      <c r="CR46" s="64">
        <v>2</v>
      </c>
      <c r="CS46" s="64"/>
      <c r="CT46" s="64"/>
      <c r="CU46" s="64">
        <v>2</v>
      </c>
      <c r="CV46" s="64"/>
      <c r="CW46" s="64"/>
      <c r="CX46" s="64">
        <v>2</v>
      </c>
      <c r="CY46" s="64"/>
      <c r="CZ46" s="64"/>
      <c r="DA46" s="64">
        <v>2</v>
      </c>
      <c r="DB46" s="64"/>
      <c r="DC46" s="64"/>
      <c r="DD46" s="64">
        <v>2</v>
      </c>
      <c r="DE46" s="64"/>
      <c r="DF46" s="64"/>
      <c r="DG46" s="64">
        <v>2</v>
      </c>
      <c r="DH46" s="64"/>
      <c r="DI46" s="103"/>
      <c r="DJ46" s="180"/>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103"/>
      <c r="ET46" s="180"/>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103"/>
      <c r="GD46" s="180"/>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103"/>
    </row>
    <row r="47" spans="1:221" ht="18" customHeight="1" x14ac:dyDescent="0.2">
      <c r="B47" s="185" t="s">
        <v>590</v>
      </c>
      <c r="C47" s="186"/>
      <c r="D47" s="186"/>
      <c r="E47" s="186"/>
      <c r="F47" s="186"/>
      <c r="G47" s="186"/>
      <c r="H47" s="186"/>
      <c r="I47" s="186"/>
      <c r="J47" s="186"/>
      <c r="K47" s="186"/>
      <c r="L47" s="186"/>
      <c r="M47" s="186"/>
      <c r="N47" s="186"/>
      <c r="O47" s="186"/>
      <c r="P47" s="186"/>
      <c r="Q47" s="186"/>
      <c r="R47" s="186"/>
      <c r="S47" s="186"/>
      <c r="T47" s="186"/>
      <c r="U47" s="187"/>
      <c r="V47" s="188" t="s">
        <v>623</v>
      </c>
      <c r="W47" s="189"/>
      <c r="X47" s="189"/>
      <c r="Y47" s="189"/>
      <c r="Z47" s="189"/>
      <c r="AA47" s="190"/>
      <c r="AB47" s="191">
        <v>3.1109999999999999E-2</v>
      </c>
      <c r="AC47" s="192"/>
      <c r="AD47" s="192"/>
      <c r="AE47" s="192"/>
      <c r="AF47" s="193"/>
      <c r="AG47" s="69" t="s">
        <v>23</v>
      </c>
      <c r="AH47" s="70"/>
      <c r="AI47" s="70"/>
      <c r="AJ47" s="70"/>
      <c r="AK47" s="70"/>
      <c r="AL47" s="71">
        <f t="shared" si="0"/>
        <v>24</v>
      </c>
      <c r="AM47" s="72"/>
      <c r="AN47" s="72"/>
      <c r="AO47" s="73"/>
      <c r="AP47" s="181">
        <v>1</v>
      </c>
      <c r="AQ47" s="98"/>
      <c r="AR47" s="194"/>
      <c r="AS47" s="97">
        <v>1</v>
      </c>
      <c r="AT47" s="98"/>
      <c r="AU47" s="194"/>
      <c r="AV47" s="97">
        <v>1</v>
      </c>
      <c r="AW47" s="98"/>
      <c r="AX47" s="194"/>
      <c r="AY47" s="97">
        <v>1</v>
      </c>
      <c r="AZ47" s="98"/>
      <c r="BA47" s="194"/>
      <c r="BB47" s="97">
        <v>1</v>
      </c>
      <c r="BC47" s="98"/>
      <c r="BD47" s="194"/>
      <c r="BE47" s="97">
        <v>1</v>
      </c>
      <c r="BF47" s="98"/>
      <c r="BG47" s="194"/>
      <c r="BH47" s="97">
        <v>1</v>
      </c>
      <c r="BI47" s="98"/>
      <c r="BJ47" s="194"/>
      <c r="BK47" s="97">
        <v>1</v>
      </c>
      <c r="BL47" s="98"/>
      <c r="BM47" s="194"/>
      <c r="BN47" s="97">
        <v>1</v>
      </c>
      <c r="BO47" s="98"/>
      <c r="BP47" s="194"/>
      <c r="BQ47" s="97">
        <v>1</v>
      </c>
      <c r="BR47" s="98"/>
      <c r="BS47" s="194"/>
      <c r="BT47" s="97">
        <v>1</v>
      </c>
      <c r="BU47" s="98"/>
      <c r="BV47" s="194"/>
      <c r="BW47" s="97">
        <v>1</v>
      </c>
      <c r="BX47" s="98"/>
      <c r="BY47" s="99"/>
      <c r="BZ47" s="60">
        <v>1</v>
      </c>
      <c r="CA47" s="59"/>
      <c r="CB47" s="59"/>
      <c r="CC47" s="59">
        <v>1</v>
      </c>
      <c r="CD47" s="59"/>
      <c r="CE47" s="59"/>
      <c r="CF47" s="59">
        <v>1</v>
      </c>
      <c r="CG47" s="59"/>
      <c r="CH47" s="59"/>
      <c r="CI47" s="59">
        <v>1</v>
      </c>
      <c r="CJ47" s="59"/>
      <c r="CK47" s="59"/>
      <c r="CL47" s="59">
        <v>1</v>
      </c>
      <c r="CM47" s="59"/>
      <c r="CN47" s="59"/>
      <c r="CO47" s="59">
        <v>1</v>
      </c>
      <c r="CP47" s="59"/>
      <c r="CQ47" s="59"/>
      <c r="CR47" s="59">
        <v>1</v>
      </c>
      <c r="CS47" s="59"/>
      <c r="CT47" s="59"/>
      <c r="CU47" s="59">
        <v>1</v>
      </c>
      <c r="CV47" s="59"/>
      <c r="CW47" s="59"/>
      <c r="CX47" s="59">
        <v>1</v>
      </c>
      <c r="CY47" s="59"/>
      <c r="CZ47" s="59"/>
      <c r="DA47" s="59">
        <v>1</v>
      </c>
      <c r="DB47" s="59"/>
      <c r="DC47" s="59"/>
      <c r="DD47" s="59">
        <v>1</v>
      </c>
      <c r="DE47" s="59"/>
      <c r="DF47" s="59"/>
      <c r="DG47" s="59">
        <v>1</v>
      </c>
      <c r="DH47" s="59"/>
      <c r="DI47" s="59"/>
      <c r="DJ47" s="60"/>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102"/>
      <c r="ET47" s="60"/>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102"/>
      <c r="GD47" s="60"/>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102"/>
    </row>
    <row r="48" spans="1:221" ht="18" customHeight="1" x14ac:dyDescent="0.2">
      <c r="B48" s="135"/>
      <c r="C48" s="136"/>
      <c r="D48" s="136"/>
      <c r="E48" s="136"/>
      <c r="F48" s="136"/>
      <c r="G48" s="136"/>
      <c r="H48" s="136"/>
      <c r="I48" s="136"/>
      <c r="J48" s="136"/>
      <c r="K48" s="136"/>
      <c r="L48" s="136"/>
      <c r="M48" s="136"/>
      <c r="N48" s="136"/>
      <c r="O48" s="136"/>
      <c r="P48" s="136"/>
      <c r="Q48" s="136"/>
      <c r="R48" s="136"/>
      <c r="S48" s="136"/>
      <c r="T48" s="136"/>
      <c r="U48" s="137"/>
      <c r="V48" s="141"/>
      <c r="W48" s="142"/>
      <c r="X48" s="142"/>
      <c r="Y48" s="142"/>
      <c r="Z48" s="142"/>
      <c r="AA48" s="143"/>
      <c r="AB48" s="147"/>
      <c r="AC48" s="148"/>
      <c r="AD48" s="148"/>
      <c r="AE48" s="148"/>
      <c r="AF48" s="149"/>
      <c r="AG48" s="69" t="s">
        <v>24</v>
      </c>
      <c r="AH48" s="70"/>
      <c r="AI48" s="70"/>
      <c r="AJ48" s="70"/>
      <c r="AK48" s="70"/>
      <c r="AL48" s="71">
        <f t="shared" si="0"/>
        <v>24</v>
      </c>
      <c r="AM48" s="72"/>
      <c r="AN48" s="72"/>
      <c r="AO48" s="73"/>
      <c r="AP48" s="74">
        <v>1</v>
      </c>
      <c r="AQ48" s="59"/>
      <c r="AR48" s="59"/>
      <c r="AS48" s="59">
        <v>1</v>
      </c>
      <c r="AT48" s="59"/>
      <c r="AU48" s="59"/>
      <c r="AV48" s="59">
        <v>1</v>
      </c>
      <c r="AW48" s="59"/>
      <c r="AX48" s="59"/>
      <c r="AY48" s="59">
        <v>1</v>
      </c>
      <c r="AZ48" s="59"/>
      <c r="BA48" s="59"/>
      <c r="BB48" s="59">
        <v>1</v>
      </c>
      <c r="BC48" s="59"/>
      <c r="BD48" s="59"/>
      <c r="BE48" s="59">
        <v>1</v>
      </c>
      <c r="BF48" s="59"/>
      <c r="BG48" s="59"/>
      <c r="BH48" s="59">
        <v>1</v>
      </c>
      <c r="BI48" s="59"/>
      <c r="BJ48" s="59"/>
      <c r="BK48" s="59">
        <v>1</v>
      </c>
      <c r="BL48" s="59"/>
      <c r="BM48" s="59"/>
      <c r="BN48" s="59">
        <v>1</v>
      </c>
      <c r="BO48" s="59"/>
      <c r="BP48" s="59"/>
      <c r="BQ48" s="59">
        <v>1</v>
      </c>
      <c r="BR48" s="59"/>
      <c r="BS48" s="59"/>
      <c r="BT48" s="59">
        <v>1</v>
      </c>
      <c r="BU48" s="59"/>
      <c r="BV48" s="59"/>
      <c r="BW48" s="59">
        <v>1</v>
      </c>
      <c r="BX48" s="59"/>
      <c r="BY48" s="102"/>
      <c r="BZ48" s="60">
        <v>1</v>
      </c>
      <c r="CA48" s="59"/>
      <c r="CB48" s="59"/>
      <c r="CC48" s="59">
        <v>1</v>
      </c>
      <c r="CD48" s="59"/>
      <c r="CE48" s="59"/>
      <c r="CF48" s="59">
        <v>1</v>
      </c>
      <c r="CG48" s="59"/>
      <c r="CH48" s="59"/>
      <c r="CI48" s="59">
        <v>1</v>
      </c>
      <c r="CJ48" s="59"/>
      <c r="CK48" s="59"/>
      <c r="CL48" s="59">
        <v>1</v>
      </c>
      <c r="CM48" s="59"/>
      <c r="CN48" s="59"/>
      <c r="CO48" s="59">
        <v>1</v>
      </c>
      <c r="CP48" s="59"/>
      <c r="CQ48" s="59"/>
      <c r="CR48" s="59">
        <v>1</v>
      </c>
      <c r="CS48" s="59"/>
      <c r="CT48" s="59"/>
      <c r="CU48" s="59">
        <v>1</v>
      </c>
      <c r="CV48" s="59"/>
      <c r="CW48" s="59"/>
      <c r="CX48" s="59">
        <v>1</v>
      </c>
      <c r="CY48" s="59"/>
      <c r="CZ48" s="59"/>
      <c r="DA48" s="59">
        <v>1</v>
      </c>
      <c r="DB48" s="59"/>
      <c r="DC48" s="59"/>
      <c r="DD48" s="59">
        <v>1</v>
      </c>
      <c r="DE48" s="59"/>
      <c r="DF48" s="59"/>
      <c r="DG48" s="59">
        <v>1</v>
      </c>
      <c r="DH48" s="59"/>
      <c r="DI48" s="102"/>
      <c r="DJ48" s="60"/>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102"/>
      <c r="ET48" s="60"/>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102"/>
      <c r="GD48" s="60"/>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102"/>
    </row>
    <row r="49" spans="2:221" ht="18" customHeight="1" x14ac:dyDescent="0.2">
      <c r="B49" s="161" t="s">
        <v>591</v>
      </c>
      <c r="C49" s="162"/>
      <c r="D49" s="162"/>
      <c r="E49" s="162"/>
      <c r="F49" s="162"/>
      <c r="G49" s="162"/>
      <c r="H49" s="162"/>
      <c r="I49" s="162"/>
      <c r="J49" s="162"/>
      <c r="K49" s="162"/>
      <c r="L49" s="162"/>
      <c r="M49" s="162"/>
      <c r="N49" s="162"/>
      <c r="O49" s="162"/>
      <c r="P49" s="162"/>
      <c r="Q49" s="162"/>
      <c r="R49" s="162"/>
      <c r="S49" s="162"/>
      <c r="T49" s="162"/>
      <c r="U49" s="163"/>
      <c r="V49" s="167" t="s">
        <v>624</v>
      </c>
      <c r="W49" s="168"/>
      <c r="X49" s="168"/>
      <c r="Y49" s="168"/>
      <c r="Z49" s="168"/>
      <c r="AA49" s="169"/>
      <c r="AB49" s="173">
        <v>3.7299999999999998E-3</v>
      </c>
      <c r="AC49" s="174"/>
      <c r="AD49" s="174"/>
      <c r="AE49" s="174"/>
      <c r="AF49" s="175"/>
      <c r="AG49" s="91" t="s">
        <v>23</v>
      </c>
      <c r="AH49" s="92"/>
      <c r="AI49" s="92"/>
      <c r="AJ49" s="92"/>
      <c r="AK49" s="92"/>
      <c r="AL49" s="93">
        <f t="shared" si="0"/>
        <v>2</v>
      </c>
      <c r="AM49" s="94"/>
      <c r="AN49" s="94"/>
      <c r="AO49" s="95"/>
      <c r="AP49" s="61">
        <v>1</v>
      </c>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3"/>
      <c r="BZ49" s="61">
        <v>1</v>
      </c>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3"/>
      <c r="DJ49" s="180"/>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103"/>
      <c r="ET49" s="180"/>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103"/>
      <c r="GD49" s="180"/>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103"/>
    </row>
    <row r="50" spans="2:221" ht="18" customHeight="1" x14ac:dyDescent="0.2">
      <c r="B50" s="164"/>
      <c r="C50" s="165"/>
      <c r="D50" s="165"/>
      <c r="E50" s="165"/>
      <c r="F50" s="165"/>
      <c r="G50" s="165"/>
      <c r="H50" s="165"/>
      <c r="I50" s="165"/>
      <c r="J50" s="165"/>
      <c r="K50" s="165"/>
      <c r="L50" s="165"/>
      <c r="M50" s="165"/>
      <c r="N50" s="165"/>
      <c r="O50" s="165"/>
      <c r="P50" s="165"/>
      <c r="Q50" s="165"/>
      <c r="R50" s="165"/>
      <c r="S50" s="165"/>
      <c r="T50" s="165"/>
      <c r="U50" s="166"/>
      <c r="V50" s="170"/>
      <c r="W50" s="171"/>
      <c r="X50" s="171"/>
      <c r="Y50" s="171"/>
      <c r="Z50" s="171"/>
      <c r="AA50" s="172"/>
      <c r="AB50" s="176"/>
      <c r="AC50" s="177"/>
      <c r="AD50" s="177"/>
      <c r="AE50" s="177"/>
      <c r="AF50" s="178"/>
      <c r="AG50" s="91" t="s">
        <v>24</v>
      </c>
      <c r="AH50" s="92"/>
      <c r="AI50" s="92"/>
      <c r="AJ50" s="92"/>
      <c r="AK50" s="92"/>
      <c r="AL50" s="93">
        <f t="shared" si="0"/>
        <v>1.1362999999999999</v>
      </c>
      <c r="AM50" s="94"/>
      <c r="AN50" s="94"/>
      <c r="AO50" s="95"/>
      <c r="AP50" s="61">
        <v>0.5</v>
      </c>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3"/>
      <c r="BZ50" s="61">
        <v>0.63629999999999998</v>
      </c>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3"/>
      <c r="DJ50" s="180"/>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103"/>
      <c r="ET50" s="180"/>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103"/>
      <c r="GD50" s="180"/>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103"/>
    </row>
    <row r="51" spans="2:221" ht="27.75" customHeight="1" x14ac:dyDescent="0.2">
      <c r="B51" s="185" t="s">
        <v>592</v>
      </c>
      <c r="C51" s="186"/>
      <c r="D51" s="186"/>
      <c r="E51" s="186"/>
      <c r="F51" s="186"/>
      <c r="G51" s="186"/>
      <c r="H51" s="186"/>
      <c r="I51" s="186"/>
      <c r="J51" s="186"/>
      <c r="K51" s="186"/>
      <c r="L51" s="186"/>
      <c r="M51" s="186"/>
      <c r="N51" s="186"/>
      <c r="O51" s="186"/>
      <c r="P51" s="186"/>
      <c r="Q51" s="186"/>
      <c r="R51" s="186"/>
      <c r="S51" s="186"/>
      <c r="T51" s="186"/>
      <c r="U51" s="187"/>
      <c r="V51" s="188" t="s">
        <v>625</v>
      </c>
      <c r="W51" s="189"/>
      <c r="X51" s="189"/>
      <c r="Y51" s="189"/>
      <c r="Z51" s="189"/>
      <c r="AA51" s="190"/>
      <c r="AB51" s="191">
        <v>3.5349999999999999E-2</v>
      </c>
      <c r="AC51" s="192"/>
      <c r="AD51" s="192"/>
      <c r="AE51" s="192"/>
      <c r="AF51" s="193"/>
      <c r="AG51" s="69" t="s">
        <v>23</v>
      </c>
      <c r="AH51" s="70"/>
      <c r="AI51" s="70"/>
      <c r="AJ51" s="70"/>
      <c r="AK51" s="70"/>
      <c r="AL51" s="71">
        <f t="shared" si="0"/>
        <v>56</v>
      </c>
      <c r="AM51" s="72"/>
      <c r="AN51" s="72"/>
      <c r="AO51" s="73"/>
      <c r="AP51" s="194"/>
      <c r="AQ51" s="59"/>
      <c r="AR51" s="59"/>
      <c r="AS51" s="59">
        <v>14</v>
      </c>
      <c r="AT51" s="59"/>
      <c r="AU51" s="59"/>
      <c r="AV51" s="59"/>
      <c r="AW51" s="59"/>
      <c r="AX51" s="59"/>
      <c r="AY51" s="59"/>
      <c r="AZ51" s="59"/>
      <c r="BA51" s="59"/>
      <c r="BB51" s="59"/>
      <c r="BC51" s="59"/>
      <c r="BD51" s="59"/>
      <c r="BE51" s="59"/>
      <c r="BF51" s="59"/>
      <c r="BG51" s="59"/>
      <c r="BH51" s="59"/>
      <c r="BI51" s="59"/>
      <c r="BJ51" s="59"/>
      <c r="BK51" s="59">
        <v>14</v>
      </c>
      <c r="BL51" s="59"/>
      <c r="BM51" s="59"/>
      <c r="BN51" s="59"/>
      <c r="BO51" s="59"/>
      <c r="BP51" s="59"/>
      <c r="BQ51" s="59"/>
      <c r="BR51" s="59"/>
      <c r="BS51" s="59"/>
      <c r="BT51" s="59"/>
      <c r="BU51" s="59"/>
      <c r="BV51" s="59"/>
      <c r="BW51" s="59"/>
      <c r="BX51" s="59"/>
      <c r="BY51" s="102"/>
      <c r="BZ51" s="60">
        <v>0</v>
      </c>
      <c r="CA51" s="59"/>
      <c r="CB51" s="59"/>
      <c r="CC51" s="59">
        <v>14</v>
      </c>
      <c r="CD51" s="59"/>
      <c r="CE51" s="59"/>
      <c r="CF51" s="59">
        <v>0</v>
      </c>
      <c r="CG51" s="59"/>
      <c r="CH51" s="59"/>
      <c r="CI51" s="59">
        <v>0</v>
      </c>
      <c r="CJ51" s="59"/>
      <c r="CK51" s="59"/>
      <c r="CL51" s="59">
        <v>0</v>
      </c>
      <c r="CM51" s="59"/>
      <c r="CN51" s="59"/>
      <c r="CO51" s="59">
        <v>0</v>
      </c>
      <c r="CP51" s="59"/>
      <c r="CQ51" s="59"/>
      <c r="CR51" s="59">
        <v>0</v>
      </c>
      <c r="CS51" s="59"/>
      <c r="CT51" s="59"/>
      <c r="CU51" s="59">
        <v>14</v>
      </c>
      <c r="CV51" s="59"/>
      <c r="CW51" s="59"/>
      <c r="CX51" s="59">
        <v>0</v>
      </c>
      <c r="CY51" s="59"/>
      <c r="CZ51" s="59"/>
      <c r="DA51" s="59">
        <v>0</v>
      </c>
      <c r="DB51" s="59"/>
      <c r="DC51" s="59"/>
      <c r="DD51" s="59">
        <v>0</v>
      </c>
      <c r="DE51" s="59"/>
      <c r="DF51" s="59"/>
      <c r="DG51" s="59">
        <v>0</v>
      </c>
      <c r="DH51" s="59"/>
      <c r="DI51" s="102"/>
      <c r="DJ51" s="60"/>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102"/>
      <c r="ET51" s="60"/>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102"/>
      <c r="GD51" s="60"/>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102"/>
    </row>
    <row r="52" spans="2:221" ht="27.75" customHeight="1" x14ac:dyDescent="0.2">
      <c r="B52" s="135"/>
      <c r="C52" s="136"/>
      <c r="D52" s="136"/>
      <c r="E52" s="136"/>
      <c r="F52" s="136"/>
      <c r="G52" s="136"/>
      <c r="H52" s="136"/>
      <c r="I52" s="136"/>
      <c r="J52" s="136"/>
      <c r="K52" s="136"/>
      <c r="L52" s="136"/>
      <c r="M52" s="136"/>
      <c r="N52" s="136"/>
      <c r="O52" s="136"/>
      <c r="P52" s="136"/>
      <c r="Q52" s="136"/>
      <c r="R52" s="136"/>
      <c r="S52" s="136"/>
      <c r="T52" s="136"/>
      <c r="U52" s="137"/>
      <c r="V52" s="141"/>
      <c r="W52" s="142"/>
      <c r="X52" s="142"/>
      <c r="Y52" s="142"/>
      <c r="Z52" s="142"/>
      <c r="AA52" s="143"/>
      <c r="AB52" s="147"/>
      <c r="AC52" s="148"/>
      <c r="AD52" s="148"/>
      <c r="AE52" s="148"/>
      <c r="AF52" s="149"/>
      <c r="AG52" s="69" t="s">
        <v>24</v>
      </c>
      <c r="AH52" s="70"/>
      <c r="AI52" s="70"/>
      <c r="AJ52" s="70"/>
      <c r="AK52" s="70"/>
      <c r="AL52" s="71">
        <f t="shared" si="0"/>
        <v>56</v>
      </c>
      <c r="AM52" s="72"/>
      <c r="AN52" s="72"/>
      <c r="AO52" s="73"/>
      <c r="AP52" s="74"/>
      <c r="AQ52" s="59"/>
      <c r="AR52" s="59"/>
      <c r="AS52" s="59">
        <v>14</v>
      </c>
      <c r="AT52" s="59"/>
      <c r="AU52" s="59"/>
      <c r="AV52" s="59"/>
      <c r="AW52" s="59"/>
      <c r="AX52" s="59"/>
      <c r="AY52" s="59"/>
      <c r="AZ52" s="59"/>
      <c r="BA52" s="59"/>
      <c r="BB52" s="59"/>
      <c r="BC52" s="59"/>
      <c r="BD52" s="59"/>
      <c r="BE52" s="59"/>
      <c r="BF52" s="59"/>
      <c r="BG52" s="59"/>
      <c r="BH52" s="59"/>
      <c r="BI52" s="59"/>
      <c r="BJ52" s="59"/>
      <c r="BK52" s="59">
        <v>14</v>
      </c>
      <c r="BL52" s="59"/>
      <c r="BM52" s="59"/>
      <c r="BN52" s="59"/>
      <c r="BO52" s="59"/>
      <c r="BP52" s="59"/>
      <c r="BQ52" s="59"/>
      <c r="BR52" s="59"/>
      <c r="BS52" s="59"/>
      <c r="BT52" s="59"/>
      <c r="BU52" s="59"/>
      <c r="BV52" s="59"/>
      <c r="BW52" s="59"/>
      <c r="BX52" s="59"/>
      <c r="BY52" s="102"/>
      <c r="BZ52" s="60">
        <v>0</v>
      </c>
      <c r="CA52" s="59"/>
      <c r="CB52" s="59"/>
      <c r="CC52" s="59">
        <v>14</v>
      </c>
      <c r="CD52" s="59"/>
      <c r="CE52" s="59"/>
      <c r="CF52" s="59">
        <v>0</v>
      </c>
      <c r="CG52" s="59"/>
      <c r="CH52" s="59"/>
      <c r="CI52" s="59">
        <v>0</v>
      </c>
      <c r="CJ52" s="59"/>
      <c r="CK52" s="59"/>
      <c r="CL52" s="59">
        <v>0</v>
      </c>
      <c r="CM52" s="59"/>
      <c r="CN52" s="59"/>
      <c r="CO52" s="59">
        <v>0</v>
      </c>
      <c r="CP52" s="59"/>
      <c r="CQ52" s="59"/>
      <c r="CR52" s="59">
        <v>0</v>
      </c>
      <c r="CS52" s="59"/>
      <c r="CT52" s="59"/>
      <c r="CU52" s="59">
        <v>14</v>
      </c>
      <c r="CV52" s="59"/>
      <c r="CW52" s="59"/>
      <c r="CX52" s="59">
        <v>0</v>
      </c>
      <c r="CY52" s="59"/>
      <c r="CZ52" s="59"/>
      <c r="DA52" s="59">
        <v>0</v>
      </c>
      <c r="DB52" s="59"/>
      <c r="DC52" s="59"/>
      <c r="DD52" s="59">
        <v>0</v>
      </c>
      <c r="DE52" s="59"/>
      <c r="DF52" s="59"/>
      <c r="DG52" s="59">
        <v>0</v>
      </c>
      <c r="DH52" s="59"/>
      <c r="DI52" s="102"/>
      <c r="DJ52" s="60"/>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102"/>
      <c r="ET52" s="60"/>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102"/>
      <c r="GD52" s="60"/>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102"/>
    </row>
    <row r="53" spans="2:221" ht="23.25" customHeight="1" x14ac:dyDescent="0.2">
      <c r="B53" s="161" t="s">
        <v>593</v>
      </c>
      <c r="C53" s="162"/>
      <c r="D53" s="162"/>
      <c r="E53" s="162"/>
      <c r="F53" s="162"/>
      <c r="G53" s="162"/>
      <c r="H53" s="162"/>
      <c r="I53" s="162"/>
      <c r="J53" s="162"/>
      <c r="K53" s="162"/>
      <c r="L53" s="162"/>
      <c r="M53" s="162"/>
      <c r="N53" s="162"/>
      <c r="O53" s="162"/>
      <c r="P53" s="162"/>
      <c r="Q53" s="162"/>
      <c r="R53" s="162"/>
      <c r="S53" s="162"/>
      <c r="T53" s="162"/>
      <c r="U53" s="163"/>
      <c r="V53" s="167" t="s">
        <v>626</v>
      </c>
      <c r="W53" s="168"/>
      <c r="X53" s="168"/>
      <c r="Y53" s="168"/>
      <c r="Z53" s="168"/>
      <c r="AA53" s="169"/>
      <c r="AB53" s="173">
        <v>5.1399999999999996E-3</v>
      </c>
      <c r="AC53" s="174"/>
      <c r="AD53" s="174"/>
      <c r="AE53" s="174"/>
      <c r="AF53" s="175"/>
      <c r="AG53" s="91" t="s">
        <v>23</v>
      </c>
      <c r="AH53" s="92"/>
      <c r="AI53" s="92"/>
      <c r="AJ53" s="92"/>
      <c r="AK53" s="92"/>
      <c r="AL53" s="93">
        <f t="shared" si="0"/>
        <v>1</v>
      </c>
      <c r="AM53" s="94"/>
      <c r="AN53" s="94"/>
      <c r="AO53" s="95"/>
      <c r="AP53" s="179"/>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103"/>
      <c r="BZ53" s="180"/>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v>1</v>
      </c>
      <c r="DH53" s="64"/>
      <c r="DI53" s="103"/>
      <c r="DJ53" s="180"/>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103"/>
      <c r="ET53" s="180"/>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103"/>
      <c r="GD53" s="180"/>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103"/>
    </row>
    <row r="54" spans="2:221" ht="23.25" customHeight="1" x14ac:dyDescent="0.2">
      <c r="B54" s="164"/>
      <c r="C54" s="165"/>
      <c r="D54" s="165"/>
      <c r="E54" s="165"/>
      <c r="F54" s="165"/>
      <c r="G54" s="165"/>
      <c r="H54" s="165"/>
      <c r="I54" s="165"/>
      <c r="J54" s="165"/>
      <c r="K54" s="165"/>
      <c r="L54" s="165"/>
      <c r="M54" s="165"/>
      <c r="N54" s="165"/>
      <c r="O54" s="165"/>
      <c r="P54" s="165"/>
      <c r="Q54" s="165"/>
      <c r="R54" s="165"/>
      <c r="S54" s="165"/>
      <c r="T54" s="165"/>
      <c r="U54" s="166"/>
      <c r="V54" s="170"/>
      <c r="W54" s="171"/>
      <c r="X54" s="171"/>
      <c r="Y54" s="171"/>
      <c r="Z54" s="171"/>
      <c r="AA54" s="172"/>
      <c r="AB54" s="176"/>
      <c r="AC54" s="177"/>
      <c r="AD54" s="177"/>
      <c r="AE54" s="177"/>
      <c r="AF54" s="178"/>
      <c r="AG54" s="91" t="s">
        <v>24</v>
      </c>
      <c r="AH54" s="92"/>
      <c r="AI54" s="92"/>
      <c r="AJ54" s="92"/>
      <c r="AK54" s="92"/>
      <c r="AL54" s="93">
        <f t="shared" si="0"/>
        <v>0</v>
      </c>
      <c r="AM54" s="94"/>
      <c r="AN54" s="94"/>
      <c r="AO54" s="95"/>
      <c r="AP54" s="96"/>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103"/>
      <c r="BZ54" s="180"/>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v>0</v>
      </c>
      <c r="DH54" s="64"/>
      <c r="DI54" s="103"/>
      <c r="DJ54" s="180"/>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103"/>
      <c r="ET54" s="180"/>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103"/>
      <c r="GD54" s="180"/>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103"/>
    </row>
    <row r="55" spans="2:221" ht="23.25" customHeight="1" x14ac:dyDescent="0.2">
      <c r="B55" s="185" t="s">
        <v>594</v>
      </c>
      <c r="C55" s="186"/>
      <c r="D55" s="186"/>
      <c r="E55" s="186"/>
      <c r="F55" s="186"/>
      <c r="G55" s="186"/>
      <c r="H55" s="186"/>
      <c r="I55" s="186"/>
      <c r="J55" s="186"/>
      <c r="K55" s="186"/>
      <c r="L55" s="186"/>
      <c r="M55" s="186"/>
      <c r="N55" s="186"/>
      <c r="O55" s="186"/>
      <c r="P55" s="186"/>
      <c r="Q55" s="186"/>
      <c r="R55" s="186"/>
      <c r="S55" s="186"/>
      <c r="T55" s="186"/>
      <c r="U55" s="187"/>
      <c r="V55" s="188" t="s">
        <v>627</v>
      </c>
      <c r="W55" s="189"/>
      <c r="X55" s="189"/>
      <c r="Y55" s="189"/>
      <c r="Z55" s="189"/>
      <c r="AA55" s="190"/>
      <c r="AB55" s="191">
        <v>4.48E-2</v>
      </c>
      <c r="AC55" s="192"/>
      <c r="AD55" s="192"/>
      <c r="AE55" s="192"/>
      <c r="AF55" s="193"/>
      <c r="AG55" s="69" t="s">
        <v>23</v>
      </c>
      <c r="AH55" s="70"/>
      <c r="AI55" s="70"/>
      <c r="AJ55" s="70"/>
      <c r="AK55" s="70"/>
      <c r="AL55" s="71">
        <f t="shared" si="0"/>
        <v>47</v>
      </c>
      <c r="AM55" s="72"/>
      <c r="AN55" s="72"/>
      <c r="AO55" s="73"/>
      <c r="AP55" s="194"/>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102"/>
      <c r="BZ55" s="60"/>
      <c r="CA55" s="59"/>
      <c r="CB55" s="59"/>
      <c r="CC55" s="59"/>
      <c r="CD55" s="59"/>
      <c r="CE55" s="59"/>
      <c r="CF55" s="59">
        <v>0</v>
      </c>
      <c r="CG55" s="59"/>
      <c r="CH55" s="59"/>
      <c r="CI55" s="59">
        <v>0</v>
      </c>
      <c r="CJ55" s="59"/>
      <c r="CK55" s="59"/>
      <c r="CL55" s="59">
        <v>0</v>
      </c>
      <c r="CM55" s="59"/>
      <c r="CN55" s="59"/>
      <c r="CO55" s="59">
        <v>0</v>
      </c>
      <c r="CP55" s="59"/>
      <c r="CQ55" s="59"/>
      <c r="CR55" s="59">
        <v>0</v>
      </c>
      <c r="CS55" s="59"/>
      <c r="CT55" s="59"/>
      <c r="CU55" s="59">
        <v>47</v>
      </c>
      <c r="CV55" s="59"/>
      <c r="CW55" s="59"/>
      <c r="CX55" s="59">
        <v>0</v>
      </c>
      <c r="CY55" s="59"/>
      <c r="CZ55" s="59"/>
      <c r="DA55" s="59">
        <v>0</v>
      </c>
      <c r="DB55" s="59"/>
      <c r="DC55" s="59"/>
      <c r="DD55" s="59">
        <v>0</v>
      </c>
      <c r="DE55" s="59"/>
      <c r="DF55" s="59"/>
      <c r="DG55" s="59">
        <v>0</v>
      </c>
      <c r="DH55" s="59"/>
      <c r="DI55" s="102"/>
      <c r="DJ55" s="60"/>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102"/>
      <c r="ET55" s="60"/>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102"/>
      <c r="GD55" s="60"/>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102"/>
    </row>
    <row r="56" spans="2:221" ht="23.25" customHeight="1" x14ac:dyDescent="0.2">
      <c r="B56" s="135"/>
      <c r="C56" s="136"/>
      <c r="D56" s="136"/>
      <c r="E56" s="136"/>
      <c r="F56" s="136"/>
      <c r="G56" s="136"/>
      <c r="H56" s="136"/>
      <c r="I56" s="136"/>
      <c r="J56" s="136"/>
      <c r="K56" s="136"/>
      <c r="L56" s="136"/>
      <c r="M56" s="136"/>
      <c r="N56" s="136"/>
      <c r="O56" s="136"/>
      <c r="P56" s="136"/>
      <c r="Q56" s="136"/>
      <c r="R56" s="136"/>
      <c r="S56" s="136"/>
      <c r="T56" s="136"/>
      <c r="U56" s="137"/>
      <c r="V56" s="141"/>
      <c r="W56" s="142"/>
      <c r="X56" s="142"/>
      <c r="Y56" s="142"/>
      <c r="Z56" s="142"/>
      <c r="AA56" s="143"/>
      <c r="AB56" s="147"/>
      <c r="AC56" s="148"/>
      <c r="AD56" s="148"/>
      <c r="AE56" s="148"/>
      <c r="AF56" s="149"/>
      <c r="AG56" s="69" t="s">
        <v>24</v>
      </c>
      <c r="AH56" s="70"/>
      <c r="AI56" s="70"/>
      <c r="AJ56" s="70"/>
      <c r="AK56" s="70"/>
      <c r="AL56" s="71">
        <f t="shared" si="0"/>
        <v>0</v>
      </c>
      <c r="AM56" s="72"/>
      <c r="AN56" s="72"/>
      <c r="AO56" s="73"/>
      <c r="AP56" s="74"/>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102"/>
      <c r="BZ56" s="60"/>
      <c r="CA56" s="59"/>
      <c r="CB56" s="59"/>
      <c r="CC56" s="59"/>
      <c r="CD56" s="59"/>
      <c r="CE56" s="59"/>
      <c r="CF56" s="59">
        <v>0</v>
      </c>
      <c r="CG56" s="59"/>
      <c r="CH56" s="59"/>
      <c r="CI56" s="59">
        <v>0</v>
      </c>
      <c r="CJ56" s="59"/>
      <c r="CK56" s="59"/>
      <c r="CL56" s="59">
        <v>0</v>
      </c>
      <c r="CM56" s="59"/>
      <c r="CN56" s="59"/>
      <c r="CO56" s="59">
        <v>0</v>
      </c>
      <c r="CP56" s="59"/>
      <c r="CQ56" s="59"/>
      <c r="CR56" s="59">
        <v>0</v>
      </c>
      <c r="CS56" s="59"/>
      <c r="CT56" s="59"/>
      <c r="CU56" s="59">
        <v>0</v>
      </c>
      <c r="CV56" s="59"/>
      <c r="CW56" s="59"/>
      <c r="CX56" s="59">
        <v>0</v>
      </c>
      <c r="CY56" s="59"/>
      <c r="CZ56" s="59"/>
      <c r="DA56" s="59">
        <v>0</v>
      </c>
      <c r="DB56" s="59"/>
      <c r="DC56" s="59"/>
      <c r="DD56" s="59">
        <v>0</v>
      </c>
      <c r="DE56" s="59"/>
      <c r="DF56" s="59"/>
      <c r="DG56" s="59">
        <v>0</v>
      </c>
      <c r="DH56" s="59"/>
      <c r="DI56" s="102"/>
      <c r="DJ56" s="60"/>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102"/>
      <c r="ET56" s="60"/>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102"/>
      <c r="GD56" s="60"/>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102"/>
    </row>
    <row r="57" spans="2:221" ht="18" customHeight="1" x14ac:dyDescent="0.2">
      <c r="B57" s="161" t="s">
        <v>595</v>
      </c>
      <c r="C57" s="162"/>
      <c r="D57" s="162"/>
      <c r="E57" s="162"/>
      <c r="F57" s="162"/>
      <c r="G57" s="162"/>
      <c r="H57" s="162"/>
      <c r="I57" s="162"/>
      <c r="J57" s="162"/>
      <c r="K57" s="162"/>
      <c r="L57" s="162"/>
      <c r="M57" s="162"/>
      <c r="N57" s="162"/>
      <c r="O57" s="162"/>
      <c r="P57" s="162"/>
      <c r="Q57" s="162"/>
      <c r="R57" s="162"/>
      <c r="S57" s="162"/>
      <c r="T57" s="162"/>
      <c r="U57" s="163"/>
      <c r="V57" s="167" t="s">
        <v>628</v>
      </c>
      <c r="W57" s="168"/>
      <c r="X57" s="168"/>
      <c r="Y57" s="168"/>
      <c r="Z57" s="168"/>
      <c r="AA57" s="169"/>
      <c r="AB57" s="173">
        <v>1.1209999999999999E-2</v>
      </c>
      <c r="AC57" s="174"/>
      <c r="AD57" s="174"/>
      <c r="AE57" s="174"/>
      <c r="AF57" s="175"/>
      <c r="AG57" s="91" t="s">
        <v>23</v>
      </c>
      <c r="AH57" s="92"/>
      <c r="AI57" s="92"/>
      <c r="AJ57" s="92"/>
      <c r="AK57" s="92"/>
      <c r="AL57" s="93">
        <f t="shared" si="0"/>
        <v>3</v>
      </c>
      <c r="AM57" s="94"/>
      <c r="AN57" s="94"/>
      <c r="AO57" s="95"/>
      <c r="AP57" s="179">
        <v>1</v>
      </c>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v>1</v>
      </c>
      <c r="BX57" s="64"/>
      <c r="BY57" s="103"/>
      <c r="BZ57" s="180">
        <v>0</v>
      </c>
      <c r="CA57" s="64"/>
      <c r="CB57" s="64"/>
      <c r="CC57" s="64">
        <v>0</v>
      </c>
      <c r="CD57" s="64"/>
      <c r="CE57" s="64"/>
      <c r="CF57" s="64">
        <v>0</v>
      </c>
      <c r="CG57" s="64"/>
      <c r="CH57" s="64"/>
      <c r="CI57" s="64">
        <v>0</v>
      </c>
      <c r="CJ57" s="64"/>
      <c r="CK57" s="64"/>
      <c r="CL57" s="64">
        <v>0</v>
      </c>
      <c r="CM57" s="64"/>
      <c r="CN57" s="64"/>
      <c r="CO57" s="64">
        <v>0</v>
      </c>
      <c r="CP57" s="64"/>
      <c r="CQ57" s="64"/>
      <c r="CR57" s="64">
        <v>0</v>
      </c>
      <c r="CS57" s="64"/>
      <c r="CT57" s="64"/>
      <c r="CU57" s="64">
        <v>0</v>
      </c>
      <c r="CV57" s="64"/>
      <c r="CW57" s="64"/>
      <c r="CX57" s="64">
        <v>0</v>
      </c>
      <c r="CY57" s="64"/>
      <c r="CZ57" s="64"/>
      <c r="DA57" s="64">
        <v>0</v>
      </c>
      <c r="DB57" s="64"/>
      <c r="DC57" s="64"/>
      <c r="DD57" s="64">
        <v>0</v>
      </c>
      <c r="DE57" s="64"/>
      <c r="DF57" s="64"/>
      <c r="DG57" s="64">
        <v>1</v>
      </c>
      <c r="DH57" s="64"/>
      <c r="DI57" s="103"/>
      <c r="DJ57" s="180"/>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103"/>
      <c r="ET57" s="180"/>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103"/>
      <c r="GD57" s="180"/>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103"/>
    </row>
    <row r="58" spans="2:221" ht="18" customHeight="1" x14ac:dyDescent="0.2">
      <c r="B58" s="164"/>
      <c r="C58" s="165"/>
      <c r="D58" s="165"/>
      <c r="E58" s="165"/>
      <c r="F58" s="165"/>
      <c r="G58" s="165"/>
      <c r="H58" s="165"/>
      <c r="I58" s="165"/>
      <c r="J58" s="165"/>
      <c r="K58" s="165"/>
      <c r="L58" s="165"/>
      <c r="M58" s="165"/>
      <c r="N58" s="165"/>
      <c r="O58" s="165"/>
      <c r="P58" s="165"/>
      <c r="Q58" s="165"/>
      <c r="R58" s="165"/>
      <c r="S58" s="165"/>
      <c r="T58" s="165"/>
      <c r="U58" s="166"/>
      <c r="V58" s="170"/>
      <c r="W58" s="171"/>
      <c r="X58" s="171"/>
      <c r="Y58" s="171"/>
      <c r="Z58" s="171"/>
      <c r="AA58" s="172"/>
      <c r="AB58" s="176"/>
      <c r="AC58" s="177"/>
      <c r="AD58" s="177"/>
      <c r="AE58" s="177"/>
      <c r="AF58" s="178"/>
      <c r="AG58" s="91" t="s">
        <v>24</v>
      </c>
      <c r="AH58" s="92"/>
      <c r="AI58" s="92"/>
      <c r="AJ58" s="92"/>
      <c r="AK58" s="92"/>
      <c r="AL58" s="93">
        <f t="shared" si="0"/>
        <v>2</v>
      </c>
      <c r="AM58" s="94"/>
      <c r="AN58" s="94"/>
      <c r="AO58" s="95"/>
      <c r="AP58" s="96"/>
      <c r="AQ58" s="64"/>
      <c r="AR58" s="64"/>
      <c r="AS58" s="64"/>
      <c r="AT58" s="64"/>
      <c r="AU58" s="64"/>
      <c r="AV58" s="64"/>
      <c r="AW58" s="64"/>
      <c r="AX58" s="64"/>
      <c r="AY58" s="64"/>
      <c r="AZ58" s="64"/>
      <c r="BA58" s="64"/>
      <c r="BB58" s="64">
        <v>1</v>
      </c>
      <c r="BC58" s="64"/>
      <c r="BD58" s="64"/>
      <c r="BE58" s="64"/>
      <c r="BF58" s="64"/>
      <c r="BG58" s="64"/>
      <c r="BH58" s="64"/>
      <c r="BI58" s="64"/>
      <c r="BJ58" s="64"/>
      <c r="BK58" s="64"/>
      <c r="BL58" s="64"/>
      <c r="BM58" s="64"/>
      <c r="BN58" s="64"/>
      <c r="BO58" s="64"/>
      <c r="BP58" s="64"/>
      <c r="BQ58" s="64"/>
      <c r="BR58" s="64"/>
      <c r="BS58" s="64"/>
      <c r="BT58" s="64"/>
      <c r="BU58" s="64"/>
      <c r="BV58" s="64"/>
      <c r="BW58" s="64">
        <v>0</v>
      </c>
      <c r="BX58" s="64"/>
      <c r="BY58" s="103"/>
      <c r="BZ58" s="180">
        <v>0</v>
      </c>
      <c r="CA58" s="64"/>
      <c r="CB58" s="64"/>
      <c r="CC58" s="64">
        <v>0</v>
      </c>
      <c r="CD58" s="64"/>
      <c r="CE58" s="64"/>
      <c r="CF58" s="64">
        <v>0</v>
      </c>
      <c r="CG58" s="64"/>
      <c r="CH58" s="64"/>
      <c r="CI58" s="64">
        <v>0</v>
      </c>
      <c r="CJ58" s="64"/>
      <c r="CK58" s="64"/>
      <c r="CL58" s="64">
        <v>0</v>
      </c>
      <c r="CM58" s="64"/>
      <c r="CN58" s="64"/>
      <c r="CO58" s="64">
        <v>1</v>
      </c>
      <c r="CP58" s="64"/>
      <c r="CQ58" s="64"/>
      <c r="CR58" s="64">
        <v>0</v>
      </c>
      <c r="CS58" s="64"/>
      <c r="CT58" s="64"/>
      <c r="CU58" s="64">
        <v>0</v>
      </c>
      <c r="CV58" s="64"/>
      <c r="CW58" s="64"/>
      <c r="CX58" s="64">
        <v>0</v>
      </c>
      <c r="CY58" s="64"/>
      <c r="CZ58" s="64"/>
      <c r="DA58" s="64">
        <v>0</v>
      </c>
      <c r="DB58" s="64"/>
      <c r="DC58" s="64"/>
      <c r="DD58" s="64">
        <v>0</v>
      </c>
      <c r="DE58" s="64"/>
      <c r="DF58" s="64"/>
      <c r="DG58" s="64">
        <v>0</v>
      </c>
      <c r="DH58" s="64"/>
      <c r="DI58" s="103"/>
      <c r="DJ58" s="180"/>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103"/>
      <c r="ET58" s="180"/>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103"/>
      <c r="GD58" s="180"/>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103"/>
    </row>
    <row r="59" spans="2:221" ht="18" customHeight="1" x14ac:dyDescent="0.2">
      <c r="B59" s="185" t="s">
        <v>596</v>
      </c>
      <c r="C59" s="186"/>
      <c r="D59" s="186"/>
      <c r="E59" s="186"/>
      <c r="F59" s="186"/>
      <c r="G59" s="186"/>
      <c r="H59" s="186"/>
      <c r="I59" s="186"/>
      <c r="J59" s="186"/>
      <c r="K59" s="186"/>
      <c r="L59" s="186"/>
      <c r="M59" s="186"/>
      <c r="N59" s="186"/>
      <c r="O59" s="186"/>
      <c r="P59" s="186"/>
      <c r="Q59" s="186"/>
      <c r="R59" s="186"/>
      <c r="S59" s="186"/>
      <c r="T59" s="186"/>
      <c r="U59" s="187"/>
      <c r="V59" s="188" t="s">
        <v>629</v>
      </c>
      <c r="W59" s="189"/>
      <c r="X59" s="189"/>
      <c r="Y59" s="189"/>
      <c r="Z59" s="189"/>
      <c r="AA59" s="190"/>
      <c r="AB59" s="191">
        <v>9.8129999999999995E-2</v>
      </c>
      <c r="AC59" s="192"/>
      <c r="AD59" s="192"/>
      <c r="AE59" s="192"/>
      <c r="AF59" s="193"/>
      <c r="AG59" s="69" t="s">
        <v>23</v>
      </c>
      <c r="AH59" s="70"/>
      <c r="AI59" s="70"/>
      <c r="AJ59" s="70"/>
      <c r="AK59" s="70"/>
      <c r="AL59" s="71">
        <f t="shared" si="0"/>
        <v>13500000</v>
      </c>
      <c r="AM59" s="72"/>
      <c r="AN59" s="72"/>
      <c r="AO59" s="73"/>
      <c r="AP59" s="378">
        <v>6500000</v>
      </c>
      <c r="AQ59" s="379"/>
      <c r="AR59" s="379"/>
      <c r="AS59" s="379"/>
      <c r="AT59" s="379"/>
      <c r="AU59" s="379"/>
      <c r="AV59" s="379"/>
      <c r="AW59" s="379"/>
      <c r="AX59" s="379"/>
      <c r="AY59" s="379"/>
      <c r="AZ59" s="379"/>
      <c r="BA59" s="379"/>
      <c r="BB59" s="379"/>
      <c r="BC59" s="379"/>
      <c r="BD59" s="379"/>
      <c r="BE59" s="379"/>
      <c r="BF59" s="379"/>
      <c r="BG59" s="379"/>
      <c r="BH59" s="379"/>
      <c r="BI59" s="379"/>
      <c r="BJ59" s="379"/>
      <c r="BK59" s="379"/>
      <c r="BL59" s="379"/>
      <c r="BM59" s="379"/>
      <c r="BN59" s="379"/>
      <c r="BO59" s="379"/>
      <c r="BP59" s="379"/>
      <c r="BQ59" s="379"/>
      <c r="BR59" s="379"/>
      <c r="BS59" s="379"/>
      <c r="BT59" s="379"/>
      <c r="BU59" s="379"/>
      <c r="BV59" s="379"/>
      <c r="BW59" s="379"/>
      <c r="BX59" s="379"/>
      <c r="BY59" s="380"/>
      <c r="BZ59" s="378">
        <v>7000000</v>
      </c>
      <c r="CA59" s="379"/>
      <c r="CB59" s="379"/>
      <c r="CC59" s="379"/>
      <c r="CD59" s="379"/>
      <c r="CE59" s="379"/>
      <c r="CF59" s="379"/>
      <c r="CG59" s="379"/>
      <c r="CH59" s="379"/>
      <c r="CI59" s="379"/>
      <c r="CJ59" s="379"/>
      <c r="CK59" s="379"/>
      <c r="CL59" s="379"/>
      <c r="CM59" s="379"/>
      <c r="CN59" s="379"/>
      <c r="CO59" s="379"/>
      <c r="CP59" s="379"/>
      <c r="CQ59" s="379"/>
      <c r="CR59" s="379"/>
      <c r="CS59" s="379"/>
      <c r="CT59" s="379"/>
      <c r="CU59" s="379"/>
      <c r="CV59" s="379"/>
      <c r="CW59" s="379"/>
      <c r="CX59" s="379"/>
      <c r="CY59" s="379"/>
      <c r="CZ59" s="379"/>
      <c r="DA59" s="379"/>
      <c r="DB59" s="379"/>
      <c r="DC59" s="379"/>
      <c r="DD59" s="379"/>
      <c r="DE59" s="379"/>
      <c r="DF59" s="379"/>
      <c r="DG59" s="379"/>
      <c r="DH59" s="379"/>
      <c r="DI59" s="380"/>
      <c r="DJ59" s="60"/>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102"/>
      <c r="ET59" s="60"/>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102"/>
      <c r="GD59" s="60"/>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102"/>
    </row>
    <row r="60" spans="2:221" ht="18"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si="0"/>
        <v>2700000</v>
      </c>
      <c r="AM60" s="72"/>
      <c r="AN60" s="72"/>
      <c r="AO60" s="73"/>
      <c r="AP60" s="378">
        <v>2700000</v>
      </c>
      <c r="AQ60" s="379"/>
      <c r="AR60" s="379"/>
      <c r="AS60" s="379"/>
      <c r="AT60" s="379"/>
      <c r="AU60" s="379"/>
      <c r="AV60" s="379"/>
      <c r="AW60" s="379"/>
      <c r="AX60" s="379"/>
      <c r="AY60" s="379"/>
      <c r="AZ60" s="379"/>
      <c r="BA60" s="379"/>
      <c r="BB60" s="379"/>
      <c r="BC60" s="379"/>
      <c r="BD60" s="379"/>
      <c r="BE60" s="379"/>
      <c r="BF60" s="379"/>
      <c r="BG60" s="379"/>
      <c r="BH60" s="379"/>
      <c r="BI60" s="379"/>
      <c r="BJ60" s="379"/>
      <c r="BK60" s="379"/>
      <c r="BL60" s="379"/>
      <c r="BM60" s="379"/>
      <c r="BN60" s="379"/>
      <c r="BO60" s="379"/>
      <c r="BP60" s="379"/>
      <c r="BQ60" s="379"/>
      <c r="BR60" s="379"/>
      <c r="BS60" s="379"/>
      <c r="BT60" s="379"/>
      <c r="BU60" s="379"/>
      <c r="BV60" s="379"/>
      <c r="BW60" s="379"/>
      <c r="BX60" s="379"/>
      <c r="BY60" s="380"/>
      <c r="BZ60" s="378">
        <v>0</v>
      </c>
      <c r="CA60" s="379"/>
      <c r="CB60" s="379"/>
      <c r="CC60" s="379"/>
      <c r="CD60" s="379"/>
      <c r="CE60" s="379"/>
      <c r="CF60" s="379"/>
      <c r="CG60" s="379"/>
      <c r="CH60" s="379"/>
      <c r="CI60" s="379"/>
      <c r="CJ60" s="379"/>
      <c r="CK60" s="379"/>
      <c r="CL60" s="379"/>
      <c r="CM60" s="379"/>
      <c r="CN60" s="379"/>
      <c r="CO60" s="379"/>
      <c r="CP60" s="379"/>
      <c r="CQ60" s="379"/>
      <c r="CR60" s="379"/>
      <c r="CS60" s="379"/>
      <c r="CT60" s="379"/>
      <c r="CU60" s="379"/>
      <c r="CV60" s="379"/>
      <c r="CW60" s="379"/>
      <c r="CX60" s="379"/>
      <c r="CY60" s="379"/>
      <c r="CZ60" s="379"/>
      <c r="DA60" s="379"/>
      <c r="DB60" s="379"/>
      <c r="DC60" s="379"/>
      <c r="DD60" s="379"/>
      <c r="DE60" s="379"/>
      <c r="DF60" s="379"/>
      <c r="DG60" s="379"/>
      <c r="DH60" s="379"/>
      <c r="DI60" s="380"/>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597</v>
      </c>
      <c r="C61" s="162"/>
      <c r="D61" s="162"/>
      <c r="E61" s="162"/>
      <c r="F61" s="162"/>
      <c r="G61" s="162"/>
      <c r="H61" s="162"/>
      <c r="I61" s="162"/>
      <c r="J61" s="162"/>
      <c r="K61" s="162"/>
      <c r="L61" s="162"/>
      <c r="M61" s="162"/>
      <c r="N61" s="162"/>
      <c r="O61" s="162"/>
      <c r="P61" s="162"/>
      <c r="Q61" s="162"/>
      <c r="R61" s="162"/>
      <c r="S61" s="162"/>
      <c r="T61" s="162"/>
      <c r="U61" s="163"/>
      <c r="V61" s="167" t="s">
        <v>630</v>
      </c>
      <c r="W61" s="168"/>
      <c r="X61" s="168"/>
      <c r="Y61" s="168"/>
      <c r="Z61" s="168"/>
      <c r="AA61" s="169"/>
      <c r="AB61" s="173">
        <v>1.1209999999999999E-2</v>
      </c>
      <c r="AC61" s="174"/>
      <c r="AD61" s="174"/>
      <c r="AE61" s="174"/>
      <c r="AF61" s="175"/>
      <c r="AG61" s="91" t="s">
        <v>23</v>
      </c>
      <c r="AH61" s="92"/>
      <c r="AI61" s="92"/>
      <c r="AJ61" s="92"/>
      <c r="AK61" s="92"/>
      <c r="AL61" s="93">
        <f t="shared" si="0"/>
        <v>3</v>
      </c>
      <c r="AM61" s="94"/>
      <c r="AN61" s="94"/>
      <c r="AO61" s="95"/>
      <c r="AP61" s="179">
        <v>1</v>
      </c>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v>1</v>
      </c>
      <c r="BX61" s="64"/>
      <c r="BY61" s="103"/>
      <c r="BZ61" s="180">
        <v>0</v>
      </c>
      <c r="CA61" s="64"/>
      <c r="CB61" s="64"/>
      <c r="CC61" s="64">
        <v>0</v>
      </c>
      <c r="CD61" s="64"/>
      <c r="CE61" s="64"/>
      <c r="CF61" s="64">
        <v>0</v>
      </c>
      <c r="CG61" s="64"/>
      <c r="CH61" s="64"/>
      <c r="CI61" s="64">
        <v>0</v>
      </c>
      <c r="CJ61" s="64"/>
      <c r="CK61" s="64"/>
      <c r="CL61" s="64">
        <v>0</v>
      </c>
      <c r="CM61" s="64"/>
      <c r="CN61" s="64"/>
      <c r="CO61" s="64">
        <v>0</v>
      </c>
      <c r="CP61" s="64"/>
      <c r="CQ61" s="64"/>
      <c r="CR61" s="64">
        <v>0</v>
      </c>
      <c r="CS61" s="64"/>
      <c r="CT61" s="64"/>
      <c r="CU61" s="64">
        <v>0</v>
      </c>
      <c r="CV61" s="64"/>
      <c r="CW61" s="64"/>
      <c r="CX61" s="64">
        <v>0</v>
      </c>
      <c r="CY61" s="64"/>
      <c r="CZ61" s="64"/>
      <c r="DA61" s="64">
        <v>0</v>
      </c>
      <c r="DB61" s="64"/>
      <c r="DC61" s="64"/>
      <c r="DD61" s="64">
        <v>0</v>
      </c>
      <c r="DE61" s="64"/>
      <c r="DF61" s="64"/>
      <c r="DG61" s="64">
        <v>1</v>
      </c>
      <c r="DH61" s="64"/>
      <c r="DI61" s="103"/>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93">
        <f t="shared" si="0"/>
        <v>3</v>
      </c>
      <c r="AM62" s="94"/>
      <c r="AN62" s="94"/>
      <c r="AO62" s="95"/>
      <c r="AP62" s="96"/>
      <c r="AQ62" s="64"/>
      <c r="AR62" s="64"/>
      <c r="AS62" s="64"/>
      <c r="AT62" s="64"/>
      <c r="AU62" s="64"/>
      <c r="AV62" s="64"/>
      <c r="AW62" s="64"/>
      <c r="AX62" s="64"/>
      <c r="AY62" s="64"/>
      <c r="AZ62" s="64"/>
      <c r="BA62" s="64"/>
      <c r="BB62" s="64"/>
      <c r="BC62" s="64"/>
      <c r="BD62" s="64"/>
      <c r="BE62" s="64">
        <v>1</v>
      </c>
      <c r="BF62" s="64"/>
      <c r="BG62" s="64"/>
      <c r="BH62" s="64"/>
      <c r="BI62" s="64"/>
      <c r="BJ62" s="64"/>
      <c r="BK62" s="64"/>
      <c r="BL62" s="64"/>
      <c r="BM62" s="64"/>
      <c r="BN62" s="64"/>
      <c r="BO62" s="64"/>
      <c r="BP62" s="64"/>
      <c r="BQ62" s="64"/>
      <c r="BR62" s="64"/>
      <c r="BS62" s="64"/>
      <c r="BT62" s="64"/>
      <c r="BU62" s="64"/>
      <c r="BV62" s="64"/>
      <c r="BW62" s="64">
        <v>0</v>
      </c>
      <c r="BX62" s="64"/>
      <c r="BY62" s="103"/>
      <c r="BZ62" s="180">
        <v>0</v>
      </c>
      <c r="CA62" s="64"/>
      <c r="CB62" s="64"/>
      <c r="CC62" s="64">
        <v>0</v>
      </c>
      <c r="CD62" s="64"/>
      <c r="CE62" s="64"/>
      <c r="CF62" s="64">
        <v>0</v>
      </c>
      <c r="CG62" s="64"/>
      <c r="CH62" s="64"/>
      <c r="CI62" s="64">
        <v>0</v>
      </c>
      <c r="CJ62" s="64"/>
      <c r="CK62" s="64"/>
      <c r="CL62" s="64">
        <v>0</v>
      </c>
      <c r="CM62" s="64"/>
      <c r="CN62" s="64"/>
      <c r="CO62" s="64">
        <v>1</v>
      </c>
      <c r="CP62" s="64"/>
      <c r="CQ62" s="64"/>
      <c r="CR62" s="64">
        <v>0</v>
      </c>
      <c r="CS62" s="64"/>
      <c r="CT62" s="64"/>
      <c r="CU62" s="64">
        <v>0</v>
      </c>
      <c r="CV62" s="64"/>
      <c r="CW62" s="64"/>
      <c r="CX62" s="64">
        <v>0</v>
      </c>
      <c r="CY62" s="64"/>
      <c r="CZ62" s="64"/>
      <c r="DA62" s="64">
        <v>0</v>
      </c>
      <c r="DB62" s="64"/>
      <c r="DC62" s="64"/>
      <c r="DD62" s="64">
        <v>0</v>
      </c>
      <c r="DE62" s="64"/>
      <c r="DF62" s="64"/>
      <c r="DG62" s="64">
        <v>1</v>
      </c>
      <c r="DH62" s="64"/>
      <c r="DI62" s="103"/>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598</v>
      </c>
      <c r="C63" s="186"/>
      <c r="D63" s="186"/>
      <c r="E63" s="186"/>
      <c r="F63" s="186"/>
      <c r="G63" s="186"/>
      <c r="H63" s="186"/>
      <c r="I63" s="186"/>
      <c r="J63" s="186"/>
      <c r="K63" s="186"/>
      <c r="L63" s="186"/>
      <c r="M63" s="186"/>
      <c r="N63" s="186"/>
      <c r="O63" s="186"/>
      <c r="P63" s="186"/>
      <c r="Q63" s="186"/>
      <c r="R63" s="186"/>
      <c r="S63" s="186"/>
      <c r="T63" s="186"/>
      <c r="U63" s="187"/>
      <c r="V63" s="188" t="s">
        <v>631</v>
      </c>
      <c r="W63" s="189"/>
      <c r="X63" s="189"/>
      <c r="Y63" s="189"/>
      <c r="Z63" s="189"/>
      <c r="AA63" s="190"/>
      <c r="AB63" s="191">
        <v>0.43626999999999999</v>
      </c>
      <c r="AC63" s="192"/>
      <c r="AD63" s="192"/>
      <c r="AE63" s="192"/>
      <c r="AF63" s="193"/>
      <c r="AG63" s="69" t="s">
        <v>23</v>
      </c>
      <c r="AH63" s="70"/>
      <c r="AI63" s="70"/>
      <c r="AJ63" s="70"/>
      <c r="AK63" s="70"/>
      <c r="AL63" s="506">
        <f t="shared" si="0"/>
        <v>60000000</v>
      </c>
      <c r="AM63" s="507"/>
      <c r="AN63" s="507"/>
      <c r="AO63" s="508"/>
      <c r="AP63" s="378">
        <v>29000000</v>
      </c>
      <c r="AQ63" s="379"/>
      <c r="AR63" s="379"/>
      <c r="AS63" s="379"/>
      <c r="AT63" s="379"/>
      <c r="AU63" s="379"/>
      <c r="AV63" s="379"/>
      <c r="AW63" s="379"/>
      <c r="AX63" s="379"/>
      <c r="AY63" s="379"/>
      <c r="AZ63" s="379"/>
      <c r="BA63" s="379"/>
      <c r="BB63" s="379"/>
      <c r="BC63" s="379"/>
      <c r="BD63" s="379"/>
      <c r="BE63" s="379"/>
      <c r="BF63" s="379"/>
      <c r="BG63" s="379"/>
      <c r="BH63" s="379"/>
      <c r="BI63" s="379"/>
      <c r="BJ63" s="379"/>
      <c r="BK63" s="379"/>
      <c r="BL63" s="379"/>
      <c r="BM63" s="379"/>
      <c r="BN63" s="379"/>
      <c r="BO63" s="379"/>
      <c r="BP63" s="379"/>
      <c r="BQ63" s="379"/>
      <c r="BR63" s="379"/>
      <c r="BS63" s="379"/>
      <c r="BT63" s="379"/>
      <c r="BU63" s="379"/>
      <c r="BV63" s="379"/>
      <c r="BW63" s="379"/>
      <c r="BX63" s="379"/>
      <c r="BY63" s="380"/>
      <c r="BZ63" s="378">
        <v>31000000</v>
      </c>
      <c r="CA63" s="379"/>
      <c r="CB63" s="379"/>
      <c r="CC63" s="379"/>
      <c r="CD63" s="379"/>
      <c r="CE63" s="379"/>
      <c r="CF63" s="379"/>
      <c r="CG63" s="379"/>
      <c r="CH63" s="379"/>
      <c r="CI63" s="379"/>
      <c r="CJ63" s="379"/>
      <c r="CK63" s="379"/>
      <c r="CL63" s="379"/>
      <c r="CM63" s="379"/>
      <c r="CN63" s="379"/>
      <c r="CO63" s="379"/>
      <c r="CP63" s="379"/>
      <c r="CQ63" s="379"/>
      <c r="CR63" s="379"/>
      <c r="CS63" s="379"/>
      <c r="CT63" s="379"/>
      <c r="CU63" s="379"/>
      <c r="CV63" s="379"/>
      <c r="CW63" s="379"/>
      <c r="CX63" s="379"/>
      <c r="CY63" s="379"/>
      <c r="CZ63" s="379"/>
      <c r="DA63" s="379"/>
      <c r="DB63" s="379"/>
      <c r="DC63" s="379"/>
      <c r="DD63" s="379"/>
      <c r="DE63" s="379"/>
      <c r="DF63" s="379"/>
      <c r="DG63" s="379"/>
      <c r="DH63" s="379"/>
      <c r="DI63" s="380"/>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0"/>
        <v>15600575</v>
      </c>
      <c r="AM64" s="72"/>
      <c r="AN64" s="72"/>
      <c r="AO64" s="73"/>
      <c r="AP64" s="378">
        <v>9204425</v>
      </c>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80"/>
      <c r="BZ64" s="378">
        <v>6396150</v>
      </c>
      <c r="CA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380"/>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27.75" customHeight="1" x14ac:dyDescent="0.2">
      <c r="B65" s="161" t="s">
        <v>599</v>
      </c>
      <c r="C65" s="162"/>
      <c r="D65" s="162"/>
      <c r="E65" s="162"/>
      <c r="F65" s="162"/>
      <c r="G65" s="162"/>
      <c r="H65" s="162"/>
      <c r="I65" s="162"/>
      <c r="J65" s="162"/>
      <c r="K65" s="162"/>
      <c r="L65" s="162"/>
      <c r="M65" s="162"/>
      <c r="N65" s="162"/>
      <c r="O65" s="162"/>
      <c r="P65" s="162"/>
      <c r="Q65" s="162"/>
      <c r="R65" s="162"/>
      <c r="S65" s="162"/>
      <c r="T65" s="162"/>
      <c r="U65" s="163"/>
      <c r="V65" s="167" t="s">
        <v>632</v>
      </c>
      <c r="W65" s="168"/>
      <c r="X65" s="168"/>
      <c r="Y65" s="168"/>
      <c r="Z65" s="168"/>
      <c r="AA65" s="169"/>
      <c r="AB65" s="173">
        <v>3.3E-4</v>
      </c>
      <c r="AC65" s="174"/>
      <c r="AD65" s="174"/>
      <c r="AE65" s="174"/>
      <c r="AF65" s="175"/>
      <c r="AG65" s="91" t="s">
        <v>23</v>
      </c>
      <c r="AH65" s="92"/>
      <c r="AI65" s="92"/>
      <c r="AJ65" s="92"/>
      <c r="AK65" s="92"/>
      <c r="AL65" s="93">
        <f t="shared" si="0"/>
        <v>1</v>
      </c>
      <c r="AM65" s="94"/>
      <c r="AN65" s="94"/>
      <c r="AO65" s="95"/>
      <c r="AP65" s="179"/>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103"/>
      <c r="BZ65" s="180">
        <v>0</v>
      </c>
      <c r="CA65" s="64"/>
      <c r="CB65" s="64"/>
      <c r="CC65" s="64">
        <v>1</v>
      </c>
      <c r="CD65" s="64"/>
      <c r="CE65" s="64"/>
      <c r="CF65" s="64">
        <v>0</v>
      </c>
      <c r="CG65" s="64"/>
      <c r="CH65" s="64"/>
      <c r="CI65" s="64">
        <v>0</v>
      </c>
      <c r="CJ65" s="64"/>
      <c r="CK65" s="64"/>
      <c r="CL65" s="64">
        <v>0</v>
      </c>
      <c r="CM65" s="64"/>
      <c r="CN65" s="64"/>
      <c r="CO65" s="64">
        <v>0</v>
      </c>
      <c r="CP65" s="64"/>
      <c r="CQ65" s="64"/>
      <c r="CR65" s="64">
        <v>0</v>
      </c>
      <c r="CS65" s="64"/>
      <c r="CT65" s="64"/>
      <c r="CU65" s="64">
        <v>0</v>
      </c>
      <c r="CV65" s="64"/>
      <c r="CW65" s="64"/>
      <c r="CX65" s="64">
        <v>0</v>
      </c>
      <c r="CY65" s="64"/>
      <c r="CZ65" s="64"/>
      <c r="DA65" s="64">
        <v>0</v>
      </c>
      <c r="DB65" s="64"/>
      <c r="DC65" s="64"/>
      <c r="DD65" s="64">
        <v>0</v>
      </c>
      <c r="DE65" s="64"/>
      <c r="DF65" s="64"/>
      <c r="DG65" s="64">
        <v>0</v>
      </c>
      <c r="DH65" s="64"/>
      <c r="DI65" s="103"/>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27.75"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93">
        <f t="shared" si="0"/>
        <v>1</v>
      </c>
      <c r="AM66" s="94"/>
      <c r="AN66" s="94"/>
      <c r="AO66" s="95"/>
      <c r="AP66" s="96"/>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103"/>
      <c r="BZ66" s="180">
        <v>0</v>
      </c>
      <c r="CA66" s="64"/>
      <c r="CB66" s="64"/>
      <c r="CC66" s="64">
        <v>0</v>
      </c>
      <c r="CD66" s="64"/>
      <c r="CE66" s="64"/>
      <c r="CF66" s="64">
        <v>0</v>
      </c>
      <c r="CG66" s="64"/>
      <c r="CH66" s="64"/>
      <c r="CI66" s="64">
        <v>0</v>
      </c>
      <c r="CJ66" s="64"/>
      <c r="CK66" s="64"/>
      <c r="CL66" s="64">
        <v>1</v>
      </c>
      <c r="CM66" s="64"/>
      <c r="CN66" s="64"/>
      <c r="CO66" s="64">
        <v>0</v>
      </c>
      <c r="CP66" s="64"/>
      <c r="CQ66" s="64"/>
      <c r="CR66" s="64">
        <v>0</v>
      </c>
      <c r="CS66" s="64"/>
      <c r="CT66" s="64"/>
      <c r="CU66" s="64">
        <v>0</v>
      </c>
      <c r="CV66" s="64"/>
      <c r="CW66" s="64"/>
      <c r="CX66" s="64">
        <v>0</v>
      </c>
      <c r="CY66" s="64"/>
      <c r="CZ66" s="64"/>
      <c r="DA66" s="64">
        <v>0</v>
      </c>
      <c r="DB66" s="64"/>
      <c r="DC66" s="64"/>
      <c r="DD66" s="64">
        <v>0</v>
      </c>
      <c r="DE66" s="64"/>
      <c r="DF66" s="64"/>
      <c r="DG66" s="64">
        <v>0</v>
      </c>
      <c r="DH66" s="64"/>
      <c r="DI66" s="103"/>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27.75" customHeight="1" x14ac:dyDescent="0.2">
      <c r="B67" s="185" t="s">
        <v>600</v>
      </c>
      <c r="C67" s="186"/>
      <c r="D67" s="186"/>
      <c r="E67" s="186"/>
      <c r="F67" s="186"/>
      <c r="G67" s="186"/>
      <c r="H67" s="186"/>
      <c r="I67" s="186"/>
      <c r="J67" s="186"/>
      <c r="K67" s="186"/>
      <c r="L67" s="186"/>
      <c r="M67" s="186"/>
      <c r="N67" s="186"/>
      <c r="O67" s="186"/>
      <c r="P67" s="186"/>
      <c r="Q67" s="186"/>
      <c r="R67" s="186"/>
      <c r="S67" s="186"/>
      <c r="T67" s="186"/>
      <c r="U67" s="187"/>
      <c r="V67" s="188" t="s">
        <v>633</v>
      </c>
      <c r="W67" s="189"/>
      <c r="X67" s="189"/>
      <c r="Y67" s="189"/>
      <c r="Z67" s="189"/>
      <c r="AA67" s="190"/>
      <c r="AB67" s="191">
        <v>7.9799999999999992E-3</v>
      </c>
      <c r="AC67" s="192"/>
      <c r="AD67" s="192"/>
      <c r="AE67" s="192"/>
      <c r="AF67" s="193"/>
      <c r="AG67" s="69" t="s">
        <v>23</v>
      </c>
      <c r="AH67" s="70"/>
      <c r="AI67" s="70"/>
      <c r="AJ67" s="70"/>
      <c r="AK67" s="70"/>
      <c r="AL67" s="71">
        <f t="shared" si="0"/>
        <v>1</v>
      </c>
      <c r="AM67" s="72"/>
      <c r="AN67" s="72"/>
      <c r="AO67" s="73"/>
      <c r="AP67" s="194"/>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v>1</v>
      </c>
      <c r="BR67" s="59"/>
      <c r="BS67" s="59"/>
      <c r="BT67" s="59"/>
      <c r="BU67" s="59"/>
      <c r="BV67" s="59"/>
      <c r="BW67" s="59"/>
      <c r="BX67" s="59"/>
      <c r="BY67" s="102"/>
      <c r="BZ67" s="372">
        <v>0</v>
      </c>
      <c r="CA67" s="373"/>
      <c r="CB67" s="373"/>
      <c r="CC67" s="373"/>
      <c r="CD67" s="373"/>
      <c r="CE67" s="373"/>
      <c r="CF67" s="373"/>
      <c r="CG67" s="373"/>
      <c r="CH67" s="373"/>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4"/>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27.75" customHeight="1" x14ac:dyDescent="0.2">
      <c r="B68" s="135"/>
      <c r="C68" s="136"/>
      <c r="D68" s="136"/>
      <c r="E68" s="136"/>
      <c r="F68" s="136"/>
      <c r="G68" s="136"/>
      <c r="H68" s="136"/>
      <c r="I68" s="136"/>
      <c r="J68" s="136"/>
      <c r="K68" s="136"/>
      <c r="L68" s="136"/>
      <c r="M68" s="136"/>
      <c r="N68" s="136"/>
      <c r="O68" s="136"/>
      <c r="P68" s="136"/>
      <c r="Q68" s="136"/>
      <c r="R68" s="136"/>
      <c r="S68" s="136"/>
      <c r="T68" s="136"/>
      <c r="U68" s="137"/>
      <c r="V68" s="141"/>
      <c r="W68" s="142"/>
      <c r="X68" s="142"/>
      <c r="Y68" s="142"/>
      <c r="Z68" s="142"/>
      <c r="AA68" s="143"/>
      <c r="AB68" s="147"/>
      <c r="AC68" s="148"/>
      <c r="AD68" s="148"/>
      <c r="AE68" s="148"/>
      <c r="AF68" s="149"/>
      <c r="AG68" s="69" t="s">
        <v>24</v>
      </c>
      <c r="AH68" s="70"/>
      <c r="AI68" s="70"/>
      <c r="AJ68" s="70"/>
      <c r="AK68" s="70"/>
      <c r="AL68" s="71">
        <f t="shared" si="0"/>
        <v>1</v>
      </c>
      <c r="AM68" s="72"/>
      <c r="AN68" s="72"/>
      <c r="AO68" s="73"/>
      <c r="AP68" s="74"/>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v>1</v>
      </c>
      <c r="BX68" s="59"/>
      <c r="BY68" s="102"/>
      <c r="BZ68" s="372">
        <v>0</v>
      </c>
      <c r="CA68" s="373"/>
      <c r="CB68" s="373"/>
      <c r="CC68" s="373"/>
      <c r="CD68" s="373"/>
      <c r="CE68" s="373"/>
      <c r="CF68" s="373"/>
      <c r="CG68" s="373"/>
      <c r="CH68" s="373"/>
      <c r="CI68" s="373"/>
      <c r="CJ68" s="373"/>
      <c r="CK68" s="373"/>
      <c r="CL68" s="373"/>
      <c r="CM68" s="373"/>
      <c r="CN68" s="373"/>
      <c r="CO68" s="373"/>
      <c r="CP68" s="373"/>
      <c r="CQ68" s="373"/>
      <c r="CR68" s="373"/>
      <c r="CS68" s="373"/>
      <c r="CT68" s="373"/>
      <c r="CU68" s="373"/>
      <c r="CV68" s="373"/>
      <c r="CW68" s="373"/>
      <c r="CX68" s="373"/>
      <c r="CY68" s="373"/>
      <c r="CZ68" s="373"/>
      <c r="DA68" s="373"/>
      <c r="DB68" s="373"/>
      <c r="DC68" s="373"/>
      <c r="DD68" s="373"/>
      <c r="DE68" s="373"/>
      <c r="DF68" s="373"/>
      <c r="DG68" s="373"/>
      <c r="DH68" s="373"/>
      <c r="DI68" s="374"/>
      <c r="DJ68" s="60"/>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102"/>
      <c r="ET68" s="60"/>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102"/>
      <c r="GD68" s="60"/>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102"/>
    </row>
    <row r="69" spans="2:221" ht="18" customHeight="1" x14ac:dyDescent="0.2">
      <c r="B69" s="161" t="s">
        <v>601</v>
      </c>
      <c r="C69" s="162"/>
      <c r="D69" s="162"/>
      <c r="E69" s="162"/>
      <c r="F69" s="162"/>
      <c r="G69" s="162"/>
      <c r="H69" s="162"/>
      <c r="I69" s="162"/>
      <c r="J69" s="162"/>
      <c r="K69" s="162"/>
      <c r="L69" s="162"/>
      <c r="M69" s="162"/>
      <c r="N69" s="162"/>
      <c r="O69" s="162"/>
      <c r="P69" s="162"/>
      <c r="Q69" s="162"/>
      <c r="R69" s="162"/>
      <c r="S69" s="162"/>
      <c r="T69" s="162"/>
      <c r="U69" s="163"/>
      <c r="V69" s="167" t="s">
        <v>634</v>
      </c>
      <c r="W69" s="168"/>
      <c r="X69" s="168"/>
      <c r="Y69" s="168"/>
      <c r="Z69" s="168"/>
      <c r="AA69" s="169"/>
      <c r="AB69" s="173">
        <v>7.9799999999999992E-3</v>
      </c>
      <c r="AC69" s="174"/>
      <c r="AD69" s="174"/>
      <c r="AE69" s="174"/>
      <c r="AF69" s="175"/>
      <c r="AG69" s="91" t="s">
        <v>23</v>
      </c>
      <c r="AH69" s="92"/>
      <c r="AI69" s="92"/>
      <c r="AJ69" s="92"/>
      <c r="AK69" s="92"/>
      <c r="AL69" s="93">
        <f t="shared" si="0"/>
        <v>1</v>
      </c>
      <c r="AM69" s="94"/>
      <c r="AN69" s="94"/>
      <c r="AO69" s="95"/>
      <c r="AP69" s="179"/>
      <c r="AQ69" s="64"/>
      <c r="AR69" s="64"/>
      <c r="AS69" s="64"/>
      <c r="AT69" s="64"/>
      <c r="AU69" s="64"/>
      <c r="AV69" s="64"/>
      <c r="AW69" s="64"/>
      <c r="AX69" s="64"/>
      <c r="AY69" s="64"/>
      <c r="AZ69" s="64"/>
      <c r="BA69" s="64"/>
      <c r="BB69" s="64"/>
      <c r="BC69" s="64"/>
      <c r="BD69" s="64"/>
      <c r="BE69" s="64">
        <v>1</v>
      </c>
      <c r="BF69" s="64"/>
      <c r="BG69" s="64"/>
      <c r="BH69" s="64"/>
      <c r="BI69" s="64"/>
      <c r="BJ69" s="64"/>
      <c r="BK69" s="64"/>
      <c r="BL69" s="64"/>
      <c r="BM69" s="64"/>
      <c r="BN69" s="64"/>
      <c r="BO69" s="64"/>
      <c r="BP69" s="64"/>
      <c r="BQ69" s="64"/>
      <c r="BR69" s="64"/>
      <c r="BS69" s="64"/>
      <c r="BT69" s="64"/>
      <c r="BU69" s="64"/>
      <c r="BV69" s="64"/>
      <c r="BW69" s="64"/>
      <c r="BX69" s="64"/>
      <c r="BY69" s="103"/>
      <c r="BZ69" s="61">
        <v>0</v>
      </c>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3"/>
      <c r="DJ69" s="180"/>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103"/>
      <c r="ET69" s="180"/>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103"/>
      <c r="GD69" s="180"/>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103"/>
    </row>
    <row r="70" spans="2:221" ht="18" customHeight="1" x14ac:dyDescent="0.2">
      <c r="B70" s="164"/>
      <c r="C70" s="165"/>
      <c r="D70" s="165"/>
      <c r="E70" s="165"/>
      <c r="F70" s="165"/>
      <c r="G70" s="165"/>
      <c r="H70" s="165"/>
      <c r="I70" s="165"/>
      <c r="J70" s="165"/>
      <c r="K70" s="165"/>
      <c r="L70" s="165"/>
      <c r="M70" s="165"/>
      <c r="N70" s="165"/>
      <c r="O70" s="165"/>
      <c r="P70" s="165"/>
      <c r="Q70" s="165"/>
      <c r="R70" s="165"/>
      <c r="S70" s="165"/>
      <c r="T70" s="165"/>
      <c r="U70" s="166"/>
      <c r="V70" s="170"/>
      <c r="W70" s="171"/>
      <c r="X70" s="171"/>
      <c r="Y70" s="171"/>
      <c r="Z70" s="171"/>
      <c r="AA70" s="172"/>
      <c r="AB70" s="176"/>
      <c r="AC70" s="177"/>
      <c r="AD70" s="177"/>
      <c r="AE70" s="177"/>
      <c r="AF70" s="178"/>
      <c r="AG70" s="91" t="s">
        <v>24</v>
      </c>
      <c r="AH70" s="92"/>
      <c r="AI70" s="92"/>
      <c r="AJ70" s="92"/>
      <c r="AK70" s="92"/>
      <c r="AL70" s="93">
        <f t="shared" si="0"/>
        <v>1</v>
      </c>
      <c r="AM70" s="94"/>
      <c r="AN70" s="94"/>
      <c r="AO70" s="95"/>
      <c r="AP70" s="96"/>
      <c r="AQ70" s="64"/>
      <c r="AR70" s="64"/>
      <c r="AS70" s="64"/>
      <c r="AT70" s="64"/>
      <c r="AU70" s="64"/>
      <c r="AV70" s="64"/>
      <c r="AW70" s="64"/>
      <c r="AX70" s="64"/>
      <c r="AY70" s="64"/>
      <c r="AZ70" s="64"/>
      <c r="BA70" s="64"/>
      <c r="BB70" s="64"/>
      <c r="BC70" s="64"/>
      <c r="BD70" s="64"/>
      <c r="BE70" s="64">
        <v>1</v>
      </c>
      <c r="BF70" s="64"/>
      <c r="BG70" s="64"/>
      <c r="BH70" s="64"/>
      <c r="BI70" s="64"/>
      <c r="BJ70" s="64"/>
      <c r="BK70" s="64"/>
      <c r="BL70" s="64"/>
      <c r="BM70" s="64"/>
      <c r="BN70" s="64"/>
      <c r="BO70" s="64"/>
      <c r="BP70" s="64"/>
      <c r="BQ70" s="64"/>
      <c r="BR70" s="64"/>
      <c r="BS70" s="64"/>
      <c r="BT70" s="64"/>
      <c r="BU70" s="64"/>
      <c r="BV70" s="64"/>
      <c r="BW70" s="64"/>
      <c r="BX70" s="64"/>
      <c r="BY70" s="103"/>
      <c r="BZ70" s="61">
        <v>0</v>
      </c>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3"/>
      <c r="DJ70" s="180"/>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103"/>
      <c r="ET70" s="180"/>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103"/>
      <c r="GD70" s="180"/>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103"/>
    </row>
    <row r="71" spans="2:221" ht="23.25" customHeight="1" x14ac:dyDescent="0.2">
      <c r="B71" s="185" t="s">
        <v>602</v>
      </c>
      <c r="C71" s="186"/>
      <c r="D71" s="186"/>
      <c r="E71" s="186"/>
      <c r="F71" s="186"/>
      <c r="G71" s="186"/>
      <c r="H71" s="186"/>
      <c r="I71" s="186"/>
      <c r="J71" s="186"/>
      <c r="K71" s="186"/>
      <c r="L71" s="186"/>
      <c r="M71" s="186"/>
      <c r="N71" s="186"/>
      <c r="O71" s="186"/>
      <c r="P71" s="186"/>
      <c r="Q71" s="186"/>
      <c r="R71" s="186"/>
      <c r="S71" s="186"/>
      <c r="T71" s="186"/>
      <c r="U71" s="187"/>
      <c r="V71" s="188" t="s">
        <v>635</v>
      </c>
      <c r="W71" s="189"/>
      <c r="X71" s="189"/>
      <c r="Y71" s="189"/>
      <c r="Z71" s="189"/>
      <c r="AA71" s="190"/>
      <c r="AB71" s="191">
        <v>3.5279999999999999E-2</v>
      </c>
      <c r="AC71" s="192"/>
      <c r="AD71" s="192"/>
      <c r="AE71" s="192"/>
      <c r="AF71" s="193"/>
      <c r="AG71" s="69" t="s">
        <v>23</v>
      </c>
      <c r="AH71" s="70"/>
      <c r="AI71" s="70"/>
      <c r="AJ71" s="70"/>
      <c r="AK71" s="70"/>
      <c r="AL71" s="71">
        <f t="shared" si="0"/>
        <v>30</v>
      </c>
      <c r="AM71" s="72"/>
      <c r="AN71" s="72"/>
      <c r="AO71" s="73"/>
      <c r="AP71" s="181">
        <v>18</v>
      </c>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9"/>
      <c r="BZ71" s="181">
        <v>12</v>
      </c>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9"/>
      <c r="DJ71" s="60"/>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102"/>
      <c r="ET71" s="60"/>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102"/>
      <c r="GD71" s="60"/>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102"/>
    </row>
    <row r="72" spans="2:221" ht="23.25" customHeight="1" x14ac:dyDescent="0.2">
      <c r="B72" s="135"/>
      <c r="C72" s="136"/>
      <c r="D72" s="136"/>
      <c r="E72" s="136"/>
      <c r="F72" s="136"/>
      <c r="G72" s="136"/>
      <c r="H72" s="136"/>
      <c r="I72" s="136"/>
      <c r="J72" s="136"/>
      <c r="K72" s="136"/>
      <c r="L72" s="136"/>
      <c r="M72" s="136"/>
      <c r="N72" s="136"/>
      <c r="O72" s="136"/>
      <c r="P72" s="136"/>
      <c r="Q72" s="136"/>
      <c r="R72" s="136"/>
      <c r="S72" s="136"/>
      <c r="T72" s="136"/>
      <c r="U72" s="137"/>
      <c r="V72" s="141"/>
      <c r="W72" s="142"/>
      <c r="X72" s="142"/>
      <c r="Y72" s="142"/>
      <c r="Z72" s="142"/>
      <c r="AA72" s="143"/>
      <c r="AB72" s="147"/>
      <c r="AC72" s="148"/>
      <c r="AD72" s="148"/>
      <c r="AE72" s="148"/>
      <c r="AF72" s="149"/>
      <c r="AG72" s="69" t="s">
        <v>24</v>
      </c>
      <c r="AH72" s="70"/>
      <c r="AI72" s="70"/>
      <c r="AJ72" s="70"/>
      <c r="AK72" s="70"/>
      <c r="AL72" s="71">
        <f t="shared" si="0"/>
        <v>30</v>
      </c>
      <c r="AM72" s="72"/>
      <c r="AN72" s="72"/>
      <c r="AO72" s="73"/>
      <c r="AP72" s="181">
        <v>18</v>
      </c>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9"/>
      <c r="BZ72" s="60">
        <v>1</v>
      </c>
      <c r="CA72" s="59"/>
      <c r="CB72" s="59"/>
      <c r="CC72" s="59">
        <v>1</v>
      </c>
      <c r="CD72" s="59"/>
      <c r="CE72" s="59"/>
      <c r="CF72" s="59">
        <v>1</v>
      </c>
      <c r="CG72" s="59"/>
      <c r="CH72" s="59"/>
      <c r="CI72" s="59">
        <v>1</v>
      </c>
      <c r="CJ72" s="59"/>
      <c r="CK72" s="59"/>
      <c r="CL72" s="59">
        <v>1</v>
      </c>
      <c r="CM72" s="59"/>
      <c r="CN72" s="59"/>
      <c r="CO72" s="59">
        <v>1</v>
      </c>
      <c r="CP72" s="59"/>
      <c r="CQ72" s="59"/>
      <c r="CR72" s="59">
        <v>1</v>
      </c>
      <c r="CS72" s="59"/>
      <c r="CT72" s="59"/>
      <c r="CU72" s="59">
        <v>1</v>
      </c>
      <c r="CV72" s="59"/>
      <c r="CW72" s="59"/>
      <c r="CX72" s="59">
        <v>1</v>
      </c>
      <c r="CY72" s="59"/>
      <c r="CZ72" s="59"/>
      <c r="DA72" s="59">
        <v>1</v>
      </c>
      <c r="DB72" s="59"/>
      <c r="DC72" s="59"/>
      <c r="DD72" s="59">
        <v>1</v>
      </c>
      <c r="DE72" s="59"/>
      <c r="DF72" s="59"/>
      <c r="DG72" s="59">
        <v>1</v>
      </c>
      <c r="DH72" s="59"/>
      <c r="DI72" s="59"/>
      <c r="DJ72" s="60"/>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102"/>
      <c r="ET72" s="60"/>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102"/>
      <c r="GD72" s="60"/>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102"/>
    </row>
    <row r="73" spans="2:221" ht="18" customHeight="1" x14ac:dyDescent="0.2">
      <c r="B73" s="161" t="s">
        <v>603</v>
      </c>
      <c r="C73" s="162"/>
      <c r="D73" s="162"/>
      <c r="E73" s="162"/>
      <c r="F73" s="162"/>
      <c r="G73" s="162"/>
      <c r="H73" s="162"/>
      <c r="I73" s="162"/>
      <c r="J73" s="162"/>
      <c r="K73" s="162"/>
      <c r="L73" s="162"/>
      <c r="M73" s="162"/>
      <c r="N73" s="162"/>
      <c r="O73" s="162"/>
      <c r="P73" s="162"/>
      <c r="Q73" s="162"/>
      <c r="R73" s="162"/>
      <c r="S73" s="162"/>
      <c r="T73" s="162"/>
      <c r="U73" s="163"/>
      <c r="V73" s="167" t="s">
        <v>636</v>
      </c>
      <c r="W73" s="168"/>
      <c r="X73" s="168"/>
      <c r="Y73" s="168"/>
      <c r="Z73" s="168"/>
      <c r="AA73" s="169"/>
      <c r="AB73" s="173">
        <v>7.3999999999999999E-4</v>
      </c>
      <c r="AC73" s="174"/>
      <c r="AD73" s="174"/>
      <c r="AE73" s="174"/>
      <c r="AF73" s="175"/>
      <c r="AG73" s="91" t="s">
        <v>23</v>
      </c>
      <c r="AH73" s="92"/>
      <c r="AI73" s="92"/>
      <c r="AJ73" s="92"/>
      <c r="AK73" s="92"/>
      <c r="AL73" s="93">
        <f t="shared" si="0"/>
        <v>2</v>
      </c>
      <c r="AM73" s="94"/>
      <c r="AN73" s="94"/>
      <c r="AO73" s="95"/>
      <c r="AP73" s="509">
        <v>1</v>
      </c>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1"/>
      <c r="BZ73" s="509">
        <v>1</v>
      </c>
      <c r="CA73" s="510"/>
      <c r="CB73" s="510"/>
      <c r="CC73" s="510"/>
      <c r="CD73" s="510"/>
      <c r="CE73" s="510"/>
      <c r="CF73" s="510"/>
      <c r="CG73" s="510"/>
      <c r="CH73" s="510"/>
      <c r="CI73" s="510"/>
      <c r="CJ73" s="510"/>
      <c r="CK73" s="510"/>
      <c r="CL73" s="510"/>
      <c r="CM73" s="510"/>
      <c r="CN73" s="510"/>
      <c r="CO73" s="510"/>
      <c r="CP73" s="510"/>
      <c r="CQ73" s="510"/>
      <c r="CR73" s="510"/>
      <c r="CS73" s="510"/>
      <c r="CT73" s="510"/>
      <c r="CU73" s="510"/>
      <c r="CV73" s="510"/>
      <c r="CW73" s="510"/>
      <c r="CX73" s="510"/>
      <c r="CY73" s="510"/>
      <c r="CZ73" s="510"/>
      <c r="DA73" s="510"/>
      <c r="DB73" s="510"/>
      <c r="DC73" s="510"/>
      <c r="DD73" s="510"/>
      <c r="DE73" s="510"/>
      <c r="DF73" s="510"/>
      <c r="DG73" s="510"/>
      <c r="DH73" s="510"/>
      <c r="DI73" s="511"/>
      <c r="DJ73" s="180"/>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103"/>
      <c r="ET73" s="180"/>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103"/>
      <c r="GD73" s="180"/>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103"/>
    </row>
    <row r="74" spans="2:221" ht="18" customHeight="1" x14ac:dyDescent="0.2">
      <c r="B74" s="164"/>
      <c r="C74" s="165"/>
      <c r="D74" s="165"/>
      <c r="E74" s="165"/>
      <c r="F74" s="165"/>
      <c r="G74" s="165"/>
      <c r="H74" s="165"/>
      <c r="I74" s="165"/>
      <c r="J74" s="165"/>
      <c r="K74" s="165"/>
      <c r="L74" s="165"/>
      <c r="M74" s="165"/>
      <c r="N74" s="165"/>
      <c r="O74" s="165"/>
      <c r="P74" s="165"/>
      <c r="Q74" s="165"/>
      <c r="R74" s="165"/>
      <c r="S74" s="165"/>
      <c r="T74" s="165"/>
      <c r="U74" s="166"/>
      <c r="V74" s="170"/>
      <c r="W74" s="171"/>
      <c r="X74" s="171"/>
      <c r="Y74" s="171"/>
      <c r="Z74" s="171"/>
      <c r="AA74" s="172"/>
      <c r="AB74" s="176"/>
      <c r="AC74" s="177"/>
      <c r="AD74" s="177"/>
      <c r="AE74" s="177"/>
      <c r="AF74" s="178"/>
      <c r="AG74" s="91" t="s">
        <v>24</v>
      </c>
      <c r="AH74" s="92"/>
      <c r="AI74" s="92"/>
      <c r="AJ74" s="92"/>
      <c r="AK74" s="92"/>
      <c r="AL74" s="93">
        <f t="shared" si="0"/>
        <v>2</v>
      </c>
      <c r="AM74" s="94"/>
      <c r="AN74" s="94"/>
      <c r="AO74" s="95"/>
      <c r="AP74" s="509">
        <v>1</v>
      </c>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1"/>
      <c r="BZ74" s="61">
        <v>1</v>
      </c>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3"/>
      <c r="DJ74" s="180"/>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103"/>
      <c r="ET74" s="180"/>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103"/>
      <c r="GD74" s="180"/>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103"/>
    </row>
    <row r="75" spans="2:221" ht="18" customHeight="1" x14ac:dyDescent="0.2">
      <c r="B75" s="185" t="s">
        <v>604</v>
      </c>
      <c r="C75" s="186"/>
      <c r="D75" s="186"/>
      <c r="E75" s="186"/>
      <c r="F75" s="186"/>
      <c r="G75" s="186"/>
      <c r="H75" s="186"/>
      <c r="I75" s="186"/>
      <c r="J75" s="186"/>
      <c r="K75" s="186"/>
      <c r="L75" s="186"/>
      <c r="M75" s="186"/>
      <c r="N75" s="186"/>
      <c r="O75" s="186"/>
      <c r="P75" s="186"/>
      <c r="Q75" s="186"/>
      <c r="R75" s="186"/>
      <c r="S75" s="186"/>
      <c r="T75" s="186"/>
      <c r="U75" s="187"/>
      <c r="V75" s="188" t="s">
        <v>637</v>
      </c>
      <c r="W75" s="189"/>
      <c r="X75" s="189"/>
      <c r="Y75" s="189"/>
      <c r="Z75" s="189"/>
      <c r="AA75" s="190"/>
      <c r="AB75" s="191">
        <v>1.9499999999999999E-3</v>
      </c>
      <c r="AC75" s="192"/>
      <c r="AD75" s="192"/>
      <c r="AE75" s="192"/>
      <c r="AF75" s="193"/>
      <c r="AG75" s="69" t="s">
        <v>23</v>
      </c>
      <c r="AH75" s="70"/>
      <c r="AI75" s="70"/>
      <c r="AJ75" s="70"/>
      <c r="AK75" s="70"/>
      <c r="AL75" s="487">
        <f t="shared" ref="AL75" si="1">SUM(AP75:HM75)</f>
        <v>2</v>
      </c>
      <c r="AM75" s="488"/>
      <c r="AN75" s="488"/>
      <c r="AO75" s="489"/>
      <c r="AP75" s="515">
        <v>1</v>
      </c>
      <c r="AQ75" s="516"/>
      <c r="AR75" s="516"/>
      <c r="AS75" s="516"/>
      <c r="AT75" s="516"/>
      <c r="AU75" s="516"/>
      <c r="AV75" s="516"/>
      <c r="AW75" s="516"/>
      <c r="AX75" s="516"/>
      <c r="AY75" s="516"/>
      <c r="AZ75" s="516"/>
      <c r="BA75" s="516"/>
      <c r="BB75" s="516"/>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7"/>
      <c r="BZ75" s="515">
        <v>1</v>
      </c>
      <c r="CA75" s="516"/>
      <c r="CB75" s="516"/>
      <c r="CC75" s="516"/>
      <c r="CD75" s="516"/>
      <c r="CE75" s="516"/>
      <c r="CF75" s="516"/>
      <c r="CG75" s="516"/>
      <c r="CH75" s="516"/>
      <c r="CI75" s="516"/>
      <c r="CJ75" s="516"/>
      <c r="CK75" s="516"/>
      <c r="CL75" s="516"/>
      <c r="CM75" s="516"/>
      <c r="CN75" s="516"/>
      <c r="CO75" s="516"/>
      <c r="CP75" s="516"/>
      <c r="CQ75" s="516"/>
      <c r="CR75" s="516"/>
      <c r="CS75" s="516"/>
      <c r="CT75" s="516"/>
      <c r="CU75" s="516"/>
      <c r="CV75" s="516"/>
      <c r="CW75" s="516"/>
      <c r="CX75" s="516"/>
      <c r="CY75" s="516"/>
      <c r="CZ75" s="516"/>
      <c r="DA75" s="516"/>
      <c r="DB75" s="516"/>
      <c r="DC75" s="516"/>
      <c r="DD75" s="516"/>
      <c r="DE75" s="516"/>
      <c r="DF75" s="516"/>
      <c r="DG75" s="516"/>
      <c r="DH75" s="516"/>
      <c r="DI75" s="517"/>
      <c r="DJ75" s="60"/>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102"/>
      <c r="ET75" s="60"/>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102"/>
      <c r="GD75" s="60"/>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102"/>
    </row>
    <row r="76" spans="2:221" ht="18" customHeight="1" x14ac:dyDescent="0.2">
      <c r="B76" s="135"/>
      <c r="C76" s="136"/>
      <c r="D76" s="136"/>
      <c r="E76" s="136"/>
      <c r="F76" s="136"/>
      <c r="G76" s="136"/>
      <c r="H76" s="136"/>
      <c r="I76" s="136"/>
      <c r="J76" s="136"/>
      <c r="K76" s="136"/>
      <c r="L76" s="136"/>
      <c r="M76" s="136"/>
      <c r="N76" s="136"/>
      <c r="O76" s="136"/>
      <c r="P76" s="136"/>
      <c r="Q76" s="136"/>
      <c r="R76" s="136"/>
      <c r="S76" s="136"/>
      <c r="T76" s="136"/>
      <c r="U76" s="137"/>
      <c r="V76" s="141"/>
      <c r="W76" s="142"/>
      <c r="X76" s="142"/>
      <c r="Y76" s="142"/>
      <c r="Z76" s="142"/>
      <c r="AA76" s="143"/>
      <c r="AB76" s="147"/>
      <c r="AC76" s="148"/>
      <c r="AD76" s="148"/>
      <c r="AE76" s="148"/>
      <c r="AF76" s="149"/>
      <c r="AG76" s="69" t="s">
        <v>24</v>
      </c>
      <c r="AH76" s="70"/>
      <c r="AI76" s="70"/>
      <c r="AJ76" s="70"/>
      <c r="AK76" s="70"/>
      <c r="AL76" s="487">
        <f t="shared" ref="AL76" si="2">SUM(AP76:HM76)</f>
        <v>2</v>
      </c>
      <c r="AM76" s="488"/>
      <c r="AN76" s="488"/>
      <c r="AO76" s="489"/>
      <c r="AP76" s="515">
        <v>1</v>
      </c>
      <c r="AQ76" s="516"/>
      <c r="AR76" s="516"/>
      <c r="AS76" s="516"/>
      <c r="AT76" s="516"/>
      <c r="AU76" s="516"/>
      <c r="AV76" s="516"/>
      <c r="AW76" s="516"/>
      <c r="AX76" s="516"/>
      <c r="AY76" s="516"/>
      <c r="AZ76" s="516"/>
      <c r="BA76" s="516"/>
      <c r="BB76" s="516"/>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7"/>
      <c r="BZ76" s="195">
        <v>1</v>
      </c>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7"/>
      <c r="DJ76" s="60"/>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102"/>
      <c r="ET76" s="60"/>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102"/>
      <c r="GD76" s="60"/>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102"/>
    </row>
    <row r="77" spans="2:221" ht="18" customHeight="1" x14ac:dyDescent="0.2">
      <c r="B77" s="161" t="s">
        <v>605</v>
      </c>
      <c r="C77" s="162"/>
      <c r="D77" s="162"/>
      <c r="E77" s="162"/>
      <c r="F77" s="162"/>
      <c r="G77" s="162"/>
      <c r="H77" s="162"/>
      <c r="I77" s="162"/>
      <c r="J77" s="162"/>
      <c r="K77" s="162"/>
      <c r="L77" s="162"/>
      <c r="M77" s="162"/>
      <c r="N77" s="162"/>
      <c r="O77" s="162"/>
      <c r="P77" s="162"/>
      <c r="Q77" s="162"/>
      <c r="R77" s="162"/>
      <c r="S77" s="162"/>
      <c r="T77" s="162"/>
      <c r="U77" s="163"/>
      <c r="V77" s="167" t="s">
        <v>638</v>
      </c>
      <c r="W77" s="168"/>
      <c r="X77" s="168"/>
      <c r="Y77" s="168"/>
      <c r="Z77" s="168"/>
      <c r="AA77" s="169"/>
      <c r="AB77" s="173">
        <v>4.6000000000000001E-4</v>
      </c>
      <c r="AC77" s="174"/>
      <c r="AD77" s="174"/>
      <c r="AE77" s="174"/>
      <c r="AF77" s="175"/>
      <c r="AG77" s="91" t="s">
        <v>23</v>
      </c>
      <c r="AH77" s="92"/>
      <c r="AI77" s="92"/>
      <c r="AJ77" s="92"/>
      <c r="AK77" s="92"/>
      <c r="AL77" s="93">
        <f t="shared" si="0"/>
        <v>2</v>
      </c>
      <c r="AM77" s="94"/>
      <c r="AN77" s="94"/>
      <c r="AO77" s="95"/>
      <c r="AP77" s="509">
        <v>1</v>
      </c>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1"/>
      <c r="BZ77" s="509">
        <v>1</v>
      </c>
      <c r="CA77" s="510"/>
      <c r="CB77" s="510"/>
      <c r="CC77" s="510"/>
      <c r="CD77" s="510"/>
      <c r="CE77" s="510"/>
      <c r="CF77" s="510"/>
      <c r="CG77" s="510"/>
      <c r="CH77" s="510"/>
      <c r="CI77" s="510"/>
      <c r="CJ77" s="510"/>
      <c r="CK77" s="510"/>
      <c r="CL77" s="510"/>
      <c r="CM77" s="510"/>
      <c r="CN77" s="510"/>
      <c r="CO77" s="510"/>
      <c r="CP77" s="510"/>
      <c r="CQ77" s="510"/>
      <c r="CR77" s="510"/>
      <c r="CS77" s="510"/>
      <c r="CT77" s="510"/>
      <c r="CU77" s="510"/>
      <c r="CV77" s="510"/>
      <c r="CW77" s="510"/>
      <c r="CX77" s="510"/>
      <c r="CY77" s="510"/>
      <c r="CZ77" s="510"/>
      <c r="DA77" s="510"/>
      <c r="DB77" s="510"/>
      <c r="DC77" s="510"/>
      <c r="DD77" s="510"/>
      <c r="DE77" s="510"/>
      <c r="DF77" s="510"/>
      <c r="DG77" s="510"/>
      <c r="DH77" s="510"/>
      <c r="DI77" s="511"/>
      <c r="DJ77" s="180"/>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103"/>
      <c r="ET77" s="180"/>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103"/>
      <c r="GD77" s="180"/>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103"/>
    </row>
    <row r="78" spans="2:221" ht="18" customHeight="1" x14ac:dyDescent="0.2">
      <c r="B78" s="164"/>
      <c r="C78" s="165"/>
      <c r="D78" s="165"/>
      <c r="E78" s="165"/>
      <c r="F78" s="165"/>
      <c r="G78" s="165"/>
      <c r="H78" s="165"/>
      <c r="I78" s="165"/>
      <c r="J78" s="165"/>
      <c r="K78" s="165"/>
      <c r="L78" s="165"/>
      <c r="M78" s="165"/>
      <c r="N78" s="165"/>
      <c r="O78" s="165"/>
      <c r="P78" s="165"/>
      <c r="Q78" s="165"/>
      <c r="R78" s="165"/>
      <c r="S78" s="165"/>
      <c r="T78" s="165"/>
      <c r="U78" s="166"/>
      <c r="V78" s="170"/>
      <c r="W78" s="171"/>
      <c r="X78" s="171"/>
      <c r="Y78" s="171"/>
      <c r="Z78" s="171"/>
      <c r="AA78" s="172"/>
      <c r="AB78" s="176"/>
      <c r="AC78" s="177"/>
      <c r="AD78" s="177"/>
      <c r="AE78" s="177"/>
      <c r="AF78" s="178"/>
      <c r="AG78" s="91" t="s">
        <v>24</v>
      </c>
      <c r="AH78" s="92"/>
      <c r="AI78" s="92"/>
      <c r="AJ78" s="92"/>
      <c r="AK78" s="92"/>
      <c r="AL78" s="93">
        <f t="shared" si="0"/>
        <v>1</v>
      </c>
      <c r="AM78" s="94"/>
      <c r="AN78" s="94"/>
      <c r="AO78" s="95"/>
      <c r="AP78" s="509">
        <v>1</v>
      </c>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490">
        <v>0</v>
      </c>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3"/>
      <c r="DJ78" s="180"/>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103"/>
      <c r="ET78" s="180"/>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103"/>
      <c r="GD78" s="180"/>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103"/>
    </row>
    <row r="79" spans="2:221" ht="23.25" customHeight="1" x14ac:dyDescent="0.2">
      <c r="B79" s="185" t="s">
        <v>606</v>
      </c>
      <c r="C79" s="186"/>
      <c r="D79" s="186"/>
      <c r="E79" s="186"/>
      <c r="F79" s="186"/>
      <c r="G79" s="186"/>
      <c r="H79" s="186"/>
      <c r="I79" s="186"/>
      <c r="J79" s="186"/>
      <c r="K79" s="186"/>
      <c r="L79" s="186"/>
      <c r="M79" s="186"/>
      <c r="N79" s="186"/>
      <c r="O79" s="186"/>
      <c r="P79" s="186"/>
      <c r="Q79" s="186"/>
      <c r="R79" s="186"/>
      <c r="S79" s="186"/>
      <c r="T79" s="186"/>
      <c r="U79" s="187"/>
      <c r="V79" s="188" t="s">
        <v>639</v>
      </c>
      <c r="W79" s="189"/>
      <c r="X79" s="189"/>
      <c r="Y79" s="189"/>
      <c r="Z79" s="189"/>
      <c r="AA79" s="190"/>
      <c r="AB79" s="191">
        <v>3.3899999999999998E-3</v>
      </c>
      <c r="AC79" s="192"/>
      <c r="AD79" s="192"/>
      <c r="AE79" s="192"/>
      <c r="AF79" s="193"/>
      <c r="AG79" s="69" t="s">
        <v>23</v>
      </c>
      <c r="AH79" s="70"/>
      <c r="AI79" s="70"/>
      <c r="AJ79" s="70"/>
      <c r="AK79" s="70"/>
      <c r="AL79" s="487">
        <f t="shared" si="0"/>
        <v>2</v>
      </c>
      <c r="AM79" s="488"/>
      <c r="AN79" s="488"/>
      <c r="AO79" s="489"/>
      <c r="AP79" s="515">
        <v>1</v>
      </c>
      <c r="AQ79" s="516"/>
      <c r="AR79" s="516"/>
      <c r="AS79" s="516"/>
      <c r="AT79" s="516"/>
      <c r="AU79" s="516"/>
      <c r="AV79" s="516"/>
      <c r="AW79" s="516"/>
      <c r="AX79" s="516"/>
      <c r="AY79" s="516"/>
      <c r="AZ79" s="516"/>
      <c r="BA79" s="516"/>
      <c r="BB79" s="516"/>
      <c r="BC79" s="516"/>
      <c r="BD79" s="516"/>
      <c r="BE79" s="516"/>
      <c r="BF79" s="516"/>
      <c r="BG79" s="516"/>
      <c r="BH79" s="516"/>
      <c r="BI79" s="516"/>
      <c r="BJ79" s="516"/>
      <c r="BK79" s="516"/>
      <c r="BL79" s="516"/>
      <c r="BM79" s="516"/>
      <c r="BN79" s="516"/>
      <c r="BO79" s="516"/>
      <c r="BP79" s="516"/>
      <c r="BQ79" s="516"/>
      <c r="BR79" s="516"/>
      <c r="BS79" s="516"/>
      <c r="BT79" s="516"/>
      <c r="BU79" s="516"/>
      <c r="BV79" s="516"/>
      <c r="BW79" s="516"/>
      <c r="BX79" s="516"/>
      <c r="BY79" s="517"/>
      <c r="BZ79" s="515">
        <v>1</v>
      </c>
      <c r="CA79" s="516"/>
      <c r="CB79" s="516"/>
      <c r="CC79" s="516"/>
      <c r="CD79" s="516"/>
      <c r="CE79" s="516"/>
      <c r="CF79" s="516"/>
      <c r="CG79" s="516"/>
      <c r="CH79" s="516"/>
      <c r="CI79" s="516"/>
      <c r="CJ79" s="516"/>
      <c r="CK79" s="516"/>
      <c r="CL79" s="516"/>
      <c r="CM79" s="516"/>
      <c r="CN79" s="516"/>
      <c r="CO79" s="516"/>
      <c r="CP79" s="516"/>
      <c r="CQ79" s="516"/>
      <c r="CR79" s="516"/>
      <c r="CS79" s="516"/>
      <c r="CT79" s="516"/>
      <c r="CU79" s="516"/>
      <c r="CV79" s="516"/>
      <c r="CW79" s="516"/>
      <c r="CX79" s="516"/>
      <c r="CY79" s="516"/>
      <c r="CZ79" s="516"/>
      <c r="DA79" s="516"/>
      <c r="DB79" s="516"/>
      <c r="DC79" s="516"/>
      <c r="DD79" s="516"/>
      <c r="DE79" s="516"/>
      <c r="DF79" s="516"/>
      <c r="DG79" s="516"/>
      <c r="DH79" s="516"/>
      <c r="DI79" s="517"/>
      <c r="DJ79" s="60"/>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102"/>
      <c r="ET79" s="60"/>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102"/>
      <c r="GD79" s="60"/>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102"/>
    </row>
    <row r="80" spans="2:221" ht="23.25" customHeight="1" x14ac:dyDescent="0.2">
      <c r="B80" s="135"/>
      <c r="C80" s="136"/>
      <c r="D80" s="136"/>
      <c r="E80" s="136"/>
      <c r="F80" s="136"/>
      <c r="G80" s="136"/>
      <c r="H80" s="136"/>
      <c r="I80" s="136"/>
      <c r="J80" s="136"/>
      <c r="K80" s="136"/>
      <c r="L80" s="136"/>
      <c r="M80" s="136"/>
      <c r="N80" s="136"/>
      <c r="O80" s="136"/>
      <c r="P80" s="136"/>
      <c r="Q80" s="136"/>
      <c r="R80" s="136"/>
      <c r="S80" s="136"/>
      <c r="T80" s="136"/>
      <c r="U80" s="137"/>
      <c r="V80" s="141"/>
      <c r="W80" s="142"/>
      <c r="X80" s="142"/>
      <c r="Y80" s="142"/>
      <c r="Z80" s="142"/>
      <c r="AA80" s="143"/>
      <c r="AB80" s="147"/>
      <c r="AC80" s="148"/>
      <c r="AD80" s="148"/>
      <c r="AE80" s="148"/>
      <c r="AF80" s="149"/>
      <c r="AG80" s="69" t="s">
        <v>24</v>
      </c>
      <c r="AH80" s="70"/>
      <c r="AI80" s="70"/>
      <c r="AJ80" s="70"/>
      <c r="AK80" s="70"/>
      <c r="AL80" s="71">
        <f t="shared" si="0"/>
        <v>1</v>
      </c>
      <c r="AM80" s="72"/>
      <c r="AN80" s="72"/>
      <c r="AO80" s="73"/>
      <c r="AP80" s="515">
        <v>1</v>
      </c>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7"/>
      <c r="BZ80" s="195">
        <v>0</v>
      </c>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c r="DG80" s="196"/>
      <c r="DH80" s="196"/>
      <c r="DI80" s="197"/>
      <c r="DJ80" s="60"/>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102"/>
      <c r="ET80" s="60"/>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102"/>
      <c r="GD80" s="60"/>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102"/>
    </row>
    <row r="81" spans="2:221" ht="18" customHeight="1" x14ac:dyDescent="0.2">
      <c r="B81" s="161" t="s">
        <v>607</v>
      </c>
      <c r="C81" s="162"/>
      <c r="D81" s="162"/>
      <c r="E81" s="162"/>
      <c r="F81" s="162"/>
      <c r="G81" s="162"/>
      <c r="H81" s="162"/>
      <c r="I81" s="162"/>
      <c r="J81" s="162"/>
      <c r="K81" s="162"/>
      <c r="L81" s="162"/>
      <c r="M81" s="162"/>
      <c r="N81" s="162"/>
      <c r="O81" s="162"/>
      <c r="P81" s="162"/>
      <c r="Q81" s="162"/>
      <c r="R81" s="162"/>
      <c r="S81" s="162"/>
      <c r="T81" s="162"/>
      <c r="U81" s="163"/>
      <c r="V81" s="167" t="s">
        <v>640</v>
      </c>
      <c r="W81" s="168"/>
      <c r="X81" s="168"/>
      <c r="Y81" s="168"/>
      <c r="Z81" s="168"/>
      <c r="AA81" s="169"/>
      <c r="AB81" s="173">
        <v>4.6000000000000001E-4</v>
      </c>
      <c r="AC81" s="174"/>
      <c r="AD81" s="174"/>
      <c r="AE81" s="174"/>
      <c r="AF81" s="175"/>
      <c r="AG81" s="91" t="s">
        <v>23</v>
      </c>
      <c r="AH81" s="92"/>
      <c r="AI81" s="92"/>
      <c r="AJ81" s="92"/>
      <c r="AK81" s="92"/>
      <c r="AL81" s="93">
        <f t="shared" si="0"/>
        <v>2</v>
      </c>
      <c r="AM81" s="94"/>
      <c r="AN81" s="94"/>
      <c r="AO81" s="95"/>
      <c r="AP81" s="509">
        <v>1</v>
      </c>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1"/>
      <c r="BZ81" s="509">
        <v>1</v>
      </c>
      <c r="CA81" s="510"/>
      <c r="CB81" s="510"/>
      <c r="CC81" s="510"/>
      <c r="CD81" s="510"/>
      <c r="CE81" s="510"/>
      <c r="CF81" s="510"/>
      <c r="CG81" s="510"/>
      <c r="CH81" s="510"/>
      <c r="CI81" s="510"/>
      <c r="CJ81" s="510"/>
      <c r="CK81" s="510"/>
      <c r="CL81" s="510"/>
      <c r="CM81" s="510"/>
      <c r="CN81" s="510"/>
      <c r="CO81" s="510"/>
      <c r="CP81" s="510"/>
      <c r="CQ81" s="510"/>
      <c r="CR81" s="510"/>
      <c r="CS81" s="510"/>
      <c r="CT81" s="510"/>
      <c r="CU81" s="510"/>
      <c r="CV81" s="510"/>
      <c r="CW81" s="510"/>
      <c r="CX81" s="510"/>
      <c r="CY81" s="510"/>
      <c r="CZ81" s="510"/>
      <c r="DA81" s="510"/>
      <c r="DB81" s="510"/>
      <c r="DC81" s="510"/>
      <c r="DD81" s="510"/>
      <c r="DE81" s="510"/>
      <c r="DF81" s="510"/>
      <c r="DG81" s="510"/>
      <c r="DH81" s="510"/>
      <c r="DI81" s="511"/>
      <c r="DJ81" s="180"/>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103"/>
      <c r="ET81" s="180"/>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103"/>
      <c r="GD81" s="180"/>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103"/>
    </row>
    <row r="82" spans="2:221" ht="18" customHeight="1" x14ac:dyDescent="0.2">
      <c r="B82" s="164"/>
      <c r="C82" s="165"/>
      <c r="D82" s="165"/>
      <c r="E82" s="165"/>
      <c r="F82" s="165"/>
      <c r="G82" s="165"/>
      <c r="H82" s="165"/>
      <c r="I82" s="165"/>
      <c r="J82" s="165"/>
      <c r="K82" s="165"/>
      <c r="L82" s="165"/>
      <c r="M82" s="165"/>
      <c r="N82" s="165"/>
      <c r="O82" s="165"/>
      <c r="P82" s="165"/>
      <c r="Q82" s="165"/>
      <c r="R82" s="165"/>
      <c r="S82" s="165"/>
      <c r="T82" s="165"/>
      <c r="U82" s="166"/>
      <c r="V82" s="170"/>
      <c r="W82" s="171"/>
      <c r="X82" s="171"/>
      <c r="Y82" s="171"/>
      <c r="Z82" s="171"/>
      <c r="AA82" s="172"/>
      <c r="AB82" s="176"/>
      <c r="AC82" s="177"/>
      <c r="AD82" s="177"/>
      <c r="AE82" s="177"/>
      <c r="AF82" s="178"/>
      <c r="AG82" s="91" t="s">
        <v>24</v>
      </c>
      <c r="AH82" s="92"/>
      <c r="AI82" s="92"/>
      <c r="AJ82" s="92"/>
      <c r="AK82" s="92"/>
      <c r="AL82" s="93">
        <f t="shared" si="0"/>
        <v>1</v>
      </c>
      <c r="AM82" s="94"/>
      <c r="AN82" s="94"/>
      <c r="AO82" s="95"/>
      <c r="AP82" s="509">
        <v>1</v>
      </c>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1"/>
      <c r="BZ82" s="61">
        <v>0</v>
      </c>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3"/>
      <c r="DJ82" s="180"/>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103"/>
      <c r="ET82" s="180"/>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103"/>
      <c r="GD82" s="180"/>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103"/>
    </row>
    <row r="83" spans="2:221" ht="18" customHeight="1" x14ac:dyDescent="0.2">
      <c r="B83" s="185" t="s">
        <v>608</v>
      </c>
      <c r="C83" s="186"/>
      <c r="D83" s="186"/>
      <c r="E83" s="186"/>
      <c r="F83" s="186"/>
      <c r="G83" s="186"/>
      <c r="H83" s="186"/>
      <c r="I83" s="186"/>
      <c r="J83" s="186"/>
      <c r="K83" s="186"/>
      <c r="L83" s="186"/>
      <c r="M83" s="186"/>
      <c r="N83" s="186"/>
      <c r="O83" s="186"/>
      <c r="P83" s="186"/>
      <c r="Q83" s="186"/>
      <c r="R83" s="186"/>
      <c r="S83" s="186"/>
      <c r="T83" s="186"/>
      <c r="U83" s="187"/>
      <c r="V83" s="188" t="s">
        <v>641</v>
      </c>
      <c r="W83" s="189"/>
      <c r="X83" s="189"/>
      <c r="Y83" s="189"/>
      <c r="Z83" s="189"/>
      <c r="AA83" s="190"/>
      <c r="AB83" s="191">
        <v>4.3200000000000001E-3</v>
      </c>
      <c r="AC83" s="192"/>
      <c r="AD83" s="192"/>
      <c r="AE83" s="192"/>
      <c r="AF83" s="193"/>
      <c r="AG83" s="69" t="s">
        <v>23</v>
      </c>
      <c r="AH83" s="70"/>
      <c r="AI83" s="70"/>
      <c r="AJ83" s="70"/>
      <c r="AK83" s="70"/>
      <c r="AL83" s="71">
        <f t="shared" si="0"/>
        <v>2</v>
      </c>
      <c r="AM83" s="72"/>
      <c r="AN83" s="72"/>
      <c r="AO83" s="73"/>
      <c r="AP83" s="194"/>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v>1</v>
      </c>
      <c r="BX83" s="59"/>
      <c r="BY83" s="102"/>
      <c r="BZ83" s="60">
        <v>0</v>
      </c>
      <c r="CA83" s="59"/>
      <c r="CB83" s="59"/>
      <c r="CC83" s="59">
        <v>0</v>
      </c>
      <c r="CD83" s="59"/>
      <c r="CE83" s="59"/>
      <c r="CF83" s="59">
        <v>0</v>
      </c>
      <c r="CG83" s="59"/>
      <c r="CH83" s="59"/>
      <c r="CI83" s="59">
        <v>0</v>
      </c>
      <c r="CJ83" s="59"/>
      <c r="CK83" s="59"/>
      <c r="CL83" s="59">
        <v>0</v>
      </c>
      <c r="CM83" s="59"/>
      <c r="CN83" s="59"/>
      <c r="CO83" s="59">
        <v>0</v>
      </c>
      <c r="CP83" s="59"/>
      <c r="CQ83" s="59"/>
      <c r="CR83" s="59">
        <v>0</v>
      </c>
      <c r="CS83" s="59"/>
      <c r="CT83" s="59"/>
      <c r="CU83" s="59">
        <v>0</v>
      </c>
      <c r="CV83" s="59"/>
      <c r="CW83" s="59"/>
      <c r="CX83" s="59">
        <v>0</v>
      </c>
      <c r="CY83" s="59"/>
      <c r="CZ83" s="59"/>
      <c r="DA83" s="59">
        <v>0</v>
      </c>
      <c r="DB83" s="59"/>
      <c r="DC83" s="59"/>
      <c r="DD83" s="59">
        <v>0</v>
      </c>
      <c r="DE83" s="59"/>
      <c r="DF83" s="59"/>
      <c r="DG83" s="59">
        <v>1</v>
      </c>
      <c r="DH83" s="59"/>
      <c r="DI83" s="102"/>
      <c r="DJ83" s="60"/>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102"/>
      <c r="ET83" s="60"/>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102"/>
      <c r="GD83" s="60"/>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102"/>
    </row>
    <row r="84" spans="2:221" ht="18" customHeight="1" x14ac:dyDescent="0.2">
      <c r="B84" s="135"/>
      <c r="C84" s="136"/>
      <c r="D84" s="136"/>
      <c r="E84" s="136"/>
      <c r="F84" s="136"/>
      <c r="G84" s="136"/>
      <c r="H84" s="136"/>
      <c r="I84" s="136"/>
      <c r="J84" s="136"/>
      <c r="K84" s="136"/>
      <c r="L84" s="136"/>
      <c r="M84" s="136"/>
      <c r="N84" s="136"/>
      <c r="O84" s="136"/>
      <c r="P84" s="136"/>
      <c r="Q84" s="136"/>
      <c r="R84" s="136"/>
      <c r="S84" s="136"/>
      <c r="T84" s="136"/>
      <c r="U84" s="137"/>
      <c r="V84" s="141"/>
      <c r="W84" s="142"/>
      <c r="X84" s="142"/>
      <c r="Y84" s="142"/>
      <c r="Z84" s="142"/>
      <c r="AA84" s="143"/>
      <c r="AB84" s="147"/>
      <c r="AC84" s="148"/>
      <c r="AD84" s="148"/>
      <c r="AE84" s="148"/>
      <c r="AF84" s="149"/>
      <c r="AG84" s="69" t="s">
        <v>24</v>
      </c>
      <c r="AH84" s="70"/>
      <c r="AI84" s="70"/>
      <c r="AJ84" s="70"/>
      <c r="AK84" s="70"/>
      <c r="AL84" s="71">
        <f t="shared" si="0"/>
        <v>2</v>
      </c>
      <c r="AM84" s="72"/>
      <c r="AN84" s="72"/>
      <c r="AO84" s="73"/>
      <c r="AP84" s="74"/>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v>0</v>
      </c>
      <c r="BX84" s="59"/>
      <c r="BY84" s="102"/>
      <c r="BZ84" s="60">
        <v>0</v>
      </c>
      <c r="CA84" s="59"/>
      <c r="CB84" s="59"/>
      <c r="CC84" s="59">
        <v>0</v>
      </c>
      <c r="CD84" s="59"/>
      <c r="CE84" s="59"/>
      <c r="CF84" s="59">
        <v>0</v>
      </c>
      <c r="CG84" s="59"/>
      <c r="CH84" s="59"/>
      <c r="CI84" s="59">
        <v>0</v>
      </c>
      <c r="CJ84" s="59"/>
      <c r="CK84" s="59"/>
      <c r="CL84" s="59">
        <v>0</v>
      </c>
      <c r="CM84" s="59"/>
      <c r="CN84" s="59"/>
      <c r="CO84" s="59">
        <v>1</v>
      </c>
      <c r="CP84" s="59"/>
      <c r="CQ84" s="59"/>
      <c r="CR84" s="59">
        <v>0</v>
      </c>
      <c r="CS84" s="59"/>
      <c r="CT84" s="59"/>
      <c r="CU84" s="59">
        <v>0</v>
      </c>
      <c r="CV84" s="59"/>
      <c r="CW84" s="59"/>
      <c r="CX84" s="59">
        <v>0</v>
      </c>
      <c r="CY84" s="59"/>
      <c r="CZ84" s="59"/>
      <c r="DA84" s="59">
        <v>0</v>
      </c>
      <c r="DB84" s="59"/>
      <c r="DC84" s="59"/>
      <c r="DD84" s="59">
        <v>0</v>
      </c>
      <c r="DE84" s="59"/>
      <c r="DF84" s="59"/>
      <c r="DG84" s="59">
        <v>1</v>
      </c>
      <c r="DH84" s="59"/>
      <c r="DI84" s="102"/>
      <c r="DJ84" s="60"/>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102"/>
      <c r="ET84" s="60"/>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102"/>
      <c r="GD84" s="60"/>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102"/>
    </row>
    <row r="85" spans="2:221" ht="18" customHeight="1" x14ac:dyDescent="0.2">
      <c r="B85" s="161" t="s">
        <v>609</v>
      </c>
      <c r="C85" s="162"/>
      <c r="D85" s="162"/>
      <c r="E85" s="162"/>
      <c r="F85" s="162"/>
      <c r="G85" s="162"/>
      <c r="H85" s="162"/>
      <c r="I85" s="162"/>
      <c r="J85" s="162"/>
      <c r="K85" s="162"/>
      <c r="L85" s="162"/>
      <c r="M85" s="162"/>
      <c r="N85" s="162"/>
      <c r="O85" s="162"/>
      <c r="P85" s="162"/>
      <c r="Q85" s="162"/>
      <c r="R85" s="162"/>
      <c r="S85" s="162"/>
      <c r="T85" s="162"/>
      <c r="U85" s="163"/>
      <c r="V85" s="167" t="s">
        <v>642</v>
      </c>
      <c r="W85" s="168"/>
      <c r="X85" s="168"/>
      <c r="Y85" s="168"/>
      <c r="Z85" s="168"/>
      <c r="AA85" s="169"/>
      <c r="AB85" s="173">
        <v>8.1999999999999998E-4</v>
      </c>
      <c r="AC85" s="174"/>
      <c r="AD85" s="174"/>
      <c r="AE85" s="174"/>
      <c r="AF85" s="175"/>
      <c r="AG85" s="91" t="s">
        <v>23</v>
      </c>
      <c r="AH85" s="92"/>
      <c r="AI85" s="92"/>
      <c r="AJ85" s="92"/>
      <c r="AK85" s="92"/>
      <c r="AL85" s="93">
        <f t="shared" si="0"/>
        <v>2</v>
      </c>
      <c r="AM85" s="94"/>
      <c r="AN85" s="94"/>
      <c r="AO85" s="95"/>
      <c r="AP85" s="179"/>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v>1</v>
      </c>
      <c r="BX85" s="64"/>
      <c r="BY85" s="103"/>
      <c r="BZ85" s="180">
        <v>0</v>
      </c>
      <c r="CA85" s="64"/>
      <c r="CB85" s="64"/>
      <c r="CC85" s="64">
        <v>0</v>
      </c>
      <c r="CD85" s="64"/>
      <c r="CE85" s="64"/>
      <c r="CF85" s="64">
        <v>0</v>
      </c>
      <c r="CG85" s="64"/>
      <c r="CH85" s="64"/>
      <c r="CI85" s="64">
        <v>0</v>
      </c>
      <c r="CJ85" s="64"/>
      <c r="CK85" s="64"/>
      <c r="CL85" s="64">
        <v>0</v>
      </c>
      <c r="CM85" s="64"/>
      <c r="CN85" s="64"/>
      <c r="CO85" s="64">
        <v>0</v>
      </c>
      <c r="CP85" s="64"/>
      <c r="CQ85" s="64"/>
      <c r="CR85" s="64">
        <v>0</v>
      </c>
      <c r="CS85" s="64"/>
      <c r="CT85" s="64"/>
      <c r="CU85" s="64">
        <v>0</v>
      </c>
      <c r="CV85" s="64"/>
      <c r="CW85" s="64"/>
      <c r="CX85" s="64">
        <v>0</v>
      </c>
      <c r="CY85" s="64"/>
      <c r="CZ85" s="64"/>
      <c r="DA85" s="64">
        <v>0</v>
      </c>
      <c r="DB85" s="64"/>
      <c r="DC85" s="64"/>
      <c r="DD85" s="64">
        <v>0</v>
      </c>
      <c r="DE85" s="64"/>
      <c r="DF85" s="64"/>
      <c r="DG85" s="64">
        <v>1</v>
      </c>
      <c r="DH85" s="64"/>
      <c r="DI85" s="103"/>
      <c r="DJ85" s="180"/>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103"/>
      <c r="ET85" s="180"/>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103"/>
      <c r="GD85" s="180"/>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103"/>
    </row>
    <row r="86" spans="2:221" ht="18" customHeight="1" x14ac:dyDescent="0.2">
      <c r="B86" s="164"/>
      <c r="C86" s="165"/>
      <c r="D86" s="165"/>
      <c r="E86" s="165"/>
      <c r="F86" s="165"/>
      <c r="G86" s="165"/>
      <c r="H86" s="165"/>
      <c r="I86" s="165"/>
      <c r="J86" s="165"/>
      <c r="K86" s="165"/>
      <c r="L86" s="165"/>
      <c r="M86" s="165"/>
      <c r="N86" s="165"/>
      <c r="O86" s="165"/>
      <c r="P86" s="165"/>
      <c r="Q86" s="165"/>
      <c r="R86" s="165"/>
      <c r="S86" s="165"/>
      <c r="T86" s="165"/>
      <c r="U86" s="166"/>
      <c r="V86" s="170"/>
      <c r="W86" s="171"/>
      <c r="X86" s="171"/>
      <c r="Y86" s="171"/>
      <c r="Z86" s="171"/>
      <c r="AA86" s="172"/>
      <c r="AB86" s="176"/>
      <c r="AC86" s="177"/>
      <c r="AD86" s="177"/>
      <c r="AE86" s="177"/>
      <c r="AF86" s="178"/>
      <c r="AG86" s="91" t="s">
        <v>24</v>
      </c>
      <c r="AH86" s="92"/>
      <c r="AI86" s="92"/>
      <c r="AJ86" s="92"/>
      <c r="AK86" s="92"/>
      <c r="AL86" s="93">
        <f t="shared" si="0"/>
        <v>0</v>
      </c>
      <c r="AM86" s="94"/>
      <c r="AN86" s="94"/>
      <c r="AO86" s="95"/>
      <c r="AP86" s="96"/>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v>0</v>
      </c>
      <c r="BX86" s="64"/>
      <c r="BY86" s="103"/>
      <c r="BZ86" s="180">
        <v>0</v>
      </c>
      <c r="CA86" s="64"/>
      <c r="CB86" s="64"/>
      <c r="CC86" s="64">
        <v>0</v>
      </c>
      <c r="CD86" s="64"/>
      <c r="CE86" s="64"/>
      <c r="CF86" s="64">
        <v>0</v>
      </c>
      <c r="CG86" s="64"/>
      <c r="CH86" s="64"/>
      <c r="CI86" s="64">
        <v>0</v>
      </c>
      <c r="CJ86" s="64"/>
      <c r="CK86" s="64"/>
      <c r="CL86" s="64">
        <v>0</v>
      </c>
      <c r="CM86" s="64"/>
      <c r="CN86" s="64"/>
      <c r="CO86" s="64">
        <v>0</v>
      </c>
      <c r="CP86" s="64"/>
      <c r="CQ86" s="64"/>
      <c r="CR86" s="64">
        <v>0</v>
      </c>
      <c r="CS86" s="64"/>
      <c r="CT86" s="64"/>
      <c r="CU86" s="64">
        <v>0</v>
      </c>
      <c r="CV86" s="64"/>
      <c r="CW86" s="64"/>
      <c r="CX86" s="64">
        <v>0</v>
      </c>
      <c r="CY86" s="64"/>
      <c r="CZ86" s="64"/>
      <c r="DA86" s="64">
        <v>0</v>
      </c>
      <c r="DB86" s="64"/>
      <c r="DC86" s="64"/>
      <c r="DD86" s="64">
        <v>0</v>
      </c>
      <c r="DE86" s="64"/>
      <c r="DF86" s="64"/>
      <c r="DG86" s="64">
        <v>0</v>
      </c>
      <c r="DH86" s="64"/>
      <c r="DI86" s="103"/>
      <c r="DJ86" s="180"/>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103"/>
      <c r="ET86" s="180"/>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103"/>
      <c r="GD86" s="180"/>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103"/>
    </row>
    <row r="87" spans="2:221" ht="18" customHeight="1" x14ac:dyDescent="0.2">
      <c r="B87" s="185" t="s">
        <v>610</v>
      </c>
      <c r="C87" s="186"/>
      <c r="D87" s="186"/>
      <c r="E87" s="186"/>
      <c r="F87" s="186"/>
      <c r="G87" s="186"/>
      <c r="H87" s="186"/>
      <c r="I87" s="186"/>
      <c r="J87" s="186"/>
      <c r="K87" s="186"/>
      <c r="L87" s="186"/>
      <c r="M87" s="186"/>
      <c r="N87" s="186"/>
      <c r="O87" s="186"/>
      <c r="P87" s="186"/>
      <c r="Q87" s="186"/>
      <c r="R87" s="186"/>
      <c r="S87" s="186"/>
      <c r="T87" s="186"/>
      <c r="U87" s="187"/>
      <c r="V87" s="188" t="s">
        <v>643</v>
      </c>
      <c r="W87" s="189"/>
      <c r="X87" s="189"/>
      <c r="Y87" s="189"/>
      <c r="Z87" s="189"/>
      <c r="AA87" s="190"/>
      <c r="AB87" s="191">
        <v>1.1339999999999999E-2</v>
      </c>
      <c r="AC87" s="192"/>
      <c r="AD87" s="192"/>
      <c r="AE87" s="192"/>
      <c r="AF87" s="193"/>
      <c r="AG87" s="69" t="s">
        <v>23</v>
      </c>
      <c r="AH87" s="70"/>
      <c r="AI87" s="70"/>
      <c r="AJ87" s="70"/>
      <c r="AK87" s="70"/>
      <c r="AL87" s="71">
        <f t="shared" si="0"/>
        <v>2</v>
      </c>
      <c r="AM87" s="72"/>
      <c r="AN87" s="72"/>
      <c r="AO87" s="73"/>
      <c r="AP87" s="194"/>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v>1</v>
      </c>
      <c r="BX87" s="59"/>
      <c r="BY87" s="102"/>
      <c r="BZ87" s="60">
        <v>0</v>
      </c>
      <c r="CA87" s="59"/>
      <c r="CB87" s="59"/>
      <c r="CC87" s="59">
        <v>0</v>
      </c>
      <c r="CD87" s="59"/>
      <c r="CE87" s="59"/>
      <c r="CF87" s="59">
        <v>0</v>
      </c>
      <c r="CG87" s="59"/>
      <c r="CH87" s="59"/>
      <c r="CI87" s="59">
        <v>0</v>
      </c>
      <c r="CJ87" s="59"/>
      <c r="CK87" s="59"/>
      <c r="CL87" s="59">
        <v>0</v>
      </c>
      <c r="CM87" s="59"/>
      <c r="CN87" s="59"/>
      <c r="CO87" s="59">
        <v>0</v>
      </c>
      <c r="CP87" s="59"/>
      <c r="CQ87" s="59"/>
      <c r="CR87" s="59">
        <v>0</v>
      </c>
      <c r="CS87" s="59"/>
      <c r="CT87" s="59"/>
      <c r="CU87" s="59">
        <v>0</v>
      </c>
      <c r="CV87" s="59"/>
      <c r="CW87" s="59"/>
      <c r="CX87" s="59">
        <v>0</v>
      </c>
      <c r="CY87" s="59"/>
      <c r="CZ87" s="59"/>
      <c r="DA87" s="59">
        <v>0</v>
      </c>
      <c r="DB87" s="59"/>
      <c r="DC87" s="59"/>
      <c r="DD87" s="59">
        <v>0</v>
      </c>
      <c r="DE87" s="59"/>
      <c r="DF87" s="59"/>
      <c r="DG87" s="59">
        <v>1</v>
      </c>
      <c r="DH87" s="59"/>
      <c r="DI87" s="102"/>
      <c r="DJ87" s="60"/>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102"/>
      <c r="ET87" s="60"/>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102"/>
      <c r="GD87" s="60"/>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102"/>
    </row>
    <row r="88" spans="2:221" ht="18" customHeight="1" x14ac:dyDescent="0.2">
      <c r="B88" s="135"/>
      <c r="C88" s="136"/>
      <c r="D88" s="136"/>
      <c r="E88" s="136"/>
      <c r="F88" s="136"/>
      <c r="G88" s="136"/>
      <c r="H88" s="136"/>
      <c r="I88" s="136"/>
      <c r="J88" s="136"/>
      <c r="K88" s="136"/>
      <c r="L88" s="136"/>
      <c r="M88" s="136"/>
      <c r="N88" s="136"/>
      <c r="O88" s="136"/>
      <c r="P88" s="136"/>
      <c r="Q88" s="136"/>
      <c r="R88" s="136"/>
      <c r="S88" s="136"/>
      <c r="T88" s="136"/>
      <c r="U88" s="137"/>
      <c r="V88" s="141"/>
      <c r="W88" s="142"/>
      <c r="X88" s="142"/>
      <c r="Y88" s="142"/>
      <c r="Z88" s="142"/>
      <c r="AA88" s="143"/>
      <c r="AB88" s="147"/>
      <c r="AC88" s="148"/>
      <c r="AD88" s="148"/>
      <c r="AE88" s="148"/>
      <c r="AF88" s="149"/>
      <c r="AG88" s="69" t="s">
        <v>24</v>
      </c>
      <c r="AH88" s="70"/>
      <c r="AI88" s="70"/>
      <c r="AJ88" s="70"/>
      <c r="AK88" s="70"/>
      <c r="AL88" s="71">
        <f t="shared" si="0"/>
        <v>2</v>
      </c>
      <c r="AM88" s="72"/>
      <c r="AN88" s="72"/>
      <c r="AO88" s="73"/>
      <c r="AP88" s="74"/>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v>1</v>
      </c>
      <c r="BX88" s="59"/>
      <c r="BY88" s="102"/>
      <c r="BZ88" s="60">
        <v>0</v>
      </c>
      <c r="CA88" s="59"/>
      <c r="CB88" s="59"/>
      <c r="CC88" s="59">
        <v>0</v>
      </c>
      <c r="CD88" s="59"/>
      <c r="CE88" s="59"/>
      <c r="CF88" s="59">
        <v>0</v>
      </c>
      <c r="CG88" s="59"/>
      <c r="CH88" s="59"/>
      <c r="CI88" s="59">
        <v>0</v>
      </c>
      <c r="CJ88" s="59"/>
      <c r="CK88" s="59"/>
      <c r="CL88" s="59">
        <v>0</v>
      </c>
      <c r="CM88" s="59"/>
      <c r="CN88" s="59"/>
      <c r="CO88" s="59">
        <v>0</v>
      </c>
      <c r="CP88" s="59"/>
      <c r="CQ88" s="59"/>
      <c r="CR88" s="59">
        <v>0</v>
      </c>
      <c r="CS88" s="59"/>
      <c r="CT88" s="59"/>
      <c r="CU88" s="59">
        <v>0</v>
      </c>
      <c r="CV88" s="59"/>
      <c r="CW88" s="59"/>
      <c r="CX88" s="59">
        <v>0</v>
      </c>
      <c r="CY88" s="59"/>
      <c r="CZ88" s="59"/>
      <c r="DA88" s="59">
        <v>0</v>
      </c>
      <c r="DB88" s="59"/>
      <c r="DC88" s="59"/>
      <c r="DD88" s="59">
        <v>0</v>
      </c>
      <c r="DE88" s="59"/>
      <c r="DF88" s="59"/>
      <c r="DG88" s="59">
        <v>1</v>
      </c>
      <c r="DH88" s="59"/>
      <c r="DI88" s="102"/>
      <c r="DJ88" s="60"/>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102"/>
      <c r="ET88" s="60"/>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102"/>
      <c r="GD88" s="60"/>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102"/>
    </row>
    <row r="89" spans="2:221" ht="18" customHeight="1" x14ac:dyDescent="0.2">
      <c r="B89" s="161" t="s">
        <v>611</v>
      </c>
      <c r="C89" s="162"/>
      <c r="D89" s="162"/>
      <c r="E89" s="162"/>
      <c r="F89" s="162"/>
      <c r="G89" s="162"/>
      <c r="H89" s="162"/>
      <c r="I89" s="162"/>
      <c r="J89" s="162"/>
      <c r="K89" s="162"/>
      <c r="L89" s="162"/>
      <c r="M89" s="162"/>
      <c r="N89" s="162"/>
      <c r="O89" s="162"/>
      <c r="P89" s="162"/>
      <c r="Q89" s="162"/>
      <c r="R89" s="162"/>
      <c r="S89" s="162"/>
      <c r="T89" s="162"/>
      <c r="U89" s="163"/>
      <c r="V89" s="167" t="s">
        <v>644</v>
      </c>
      <c r="W89" s="168"/>
      <c r="X89" s="168"/>
      <c r="Y89" s="168"/>
      <c r="Z89" s="168"/>
      <c r="AA89" s="169"/>
      <c r="AB89" s="173">
        <v>4.3950000000000003E-2</v>
      </c>
      <c r="AC89" s="174"/>
      <c r="AD89" s="174"/>
      <c r="AE89" s="174"/>
      <c r="AF89" s="175"/>
      <c r="AG89" s="91" t="s">
        <v>23</v>
      </c>
      <c r="AH89" s="92"/>
      <c r="AI89" s="92"/>
      <c r="AJ89" s="92"/>
      <c r="AK89" s="92"/>
      <c r="AL89" s="93">
        <f t="shared" si="0"/>
        <v>1</v>
      </c>
      <c r="AM89" s="94"/>
      <c r="AN89" s="94"/>
      <c r="AO89" s="95"/>
      <c r="AP89" s="179"/>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103"/>
      <c r="BZ89" s="180">
        <v>0</v>
      </c>
      <c r="CA89" s="64"/>
      <c r="CB89" s="64"/>
      <c r="CC89" s="64">
        <v>0</v>
      </c>
      <c r="CD89" s="64"/>
      <c r="CE89" s="64"/>
      <c r="CF89" s="64">
        <v>0</v>
      </c>
      <c r="CG89" s="64"/>
      <c r="CH89" s="64"/>
      <c r="CI89" s="64">
        <v>0</v>
      </c>
      <c r="CJ89" s="64"/>
      <c r="CK89" s="64"/>
      <c r="CL89" s="64">
        <v>0</v>
      </c>
      <c r="CM89" s="64"/>
      <c r="CN89" s="64"/>
      <c r="CO89" s="64">
        <v>1</v>
      </c>
      <c r="CP89" s="64"/>
      <c r="CQ89" s="64"/>
      <c r="CR89" s="64">
        <v>0</v>
      </c>
      <c r="CS89" s="64"/>
      <c r="CT89" s="64"/>
      <c r="CU89" s="64">
        <v>0</v>
      </c>
      <c r="CV89" s="64"/>
      <c r="CW89" s="64"/>
      <c r="CX89" s="64">
        <v>0</v>
      </c>
      <c r="CY89" s="64"/>
      <c r="CZ89" s="64"/>
      <c r="DA89" s="64">
        <v>0</v>
      </c>
      <c r="DB89" s="64"/>
      <c r="DC89" s="64"/>
      <c r="DD89" s="64">
        <v>0</v>
      </c>
      <c r="DE89" s="64"/>
      <c r="DF89" s="64"/>
      <c r="DG89" s="64">
        <v>0</v>
      </c>
      <c r="DH89" s="64"/>
      <c r="DI89" s="103"/>
      <c r="DJ89" s="180"/>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103"/>
      <c r="ET89" s="180"/>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103"/>
      <c r="GD89" s="180"/>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103"/>
    </row>
    <row r="90" spans="2:221" ht="18" customHeight="1" x14ac:dyDescent="0.2">
      <c r="B90" s="164"/>
      <c r="C90" s="165"/>
      <c r="D90" s="165"/>
      <c r="E90" s="165"/>
      <c r="F90" s="165"/>
      <c r="G90" s="165"/>
      <c r="H90" s="165"/>
      <c r="I90" s="165"/>
      <c r="J90" s="165"/>
      <c r="K90" s="165"/>
      <c r="L90" s="165"/>
      <c r="M90" s="165"/>
      <c r="N90" s="165"/>
      <c r="O90" s="165"/>
      <c r="P90" s="165"/>
      <c r="Q90" s="165"/>
      <c r="R90" s="165"/>
      <c r="S90" s="165"/>
      <c r="T90" s="165"/>
      <c r="U90" s="166"/>
      <c r="V90" s="170"/>
      <c r="W90" s="171"/>
      <c r="X90" s="171"/>
      <c r="Y90" s="171"/>
      <c r="Z90" s="171"/>
      <c r="AA90" s="172"/>
      <c r="AB90" s="176"/>
      <c r="AC90" s="177"/>
      <c r="AD90" s="177"/>
      <c r="AE90" s="177"/>
      <c r="AF90" s="178"/>
      <c r="AG90" s="91" t="s">
        <v>24</v>
      </c>
      <c r="AH90" s="92"/>
      <c r="AI90" s="92"/>
      <c r="AJ90" s="92"/>
      <c r="AK90" s="92"/>
      <c r="AL90" s="93">
        <f t="shared" si="0"/>
        <v>1</v>
      </c>
      <c r="AM90" s="94"/>
      <c r="AN90" s="94"/>
      <c r="AO90" s="95"/>
      <c r="AP90" s="96"/>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103"/>
      <c r="BZ90" s="180">
        <v>0</v>
      </c>
      <c r="CA90" s="64"/>
      <c r="CB90" s="64"/>
      <c r="CC90" s="64">
        <v>0</v>
      </c>
      <c r="CD90" s="64"/>
      <c r="CE90" s="64"/>
      <c r="CF90" s="64">
        <v>0</v>
      </c>
      <c r="CG90" s="64"/>
      <c r="CH90" s="64"/>
      <c r="CI90" s="64">
        <v>0</v>
      </c>
      <c r="CJ90" s="64"/>
      <c r="CK90" s="64"/>
      <c r="CL90" s="64">
        <v>0</v>
      </c>
      <c r="CM90" s="64"/>
      <c r="CN90" s="64"/>
      <c r="CO90" s="64">
        <v>1</v>
      </c>
      <c r="CP90" s="64"/>
      <c r="CQ90" s="64"/>
      <c r="CR90" s="64">
        <v>0</v>
      </c>
      <c r="CS90" s="64"/>
      <c r="CT90" s="64"/>
      <c r="CU90" s="64">
        <v>0</v>
      </c>
      <c r="CV90" s="64"/>
      <c r="CW90" s="64"/>
      <c r="CX90" s="64">
        <v>0</v>
      </c>
      <c r="CY90" s="64"/>
      <c r="CZ90" s="64"/>
      <c r="DA90" s="64">
        <v>0</v>
      </c>
      <c r="DB90" s="64"/>
      <c r="DC90" s="64"/>
      <c r="DD90" s="64">
        <v>0</v>
      </c>
      <c r="DE90" s="64"/>
      <c r="DF90" s="64"/>
      <c r="DG90" s="64">
        <v>0</v>
      </c>
      <c r="DH90" s="64"/>
      <c r="DI90" s="103"/>
      <c r="DJ90" s="180"/>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103"/>
      <c r="ET90" s="180"/>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103"/>
      <c r="GD90" s="180"/>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103"/>
    </row>
    <row r="91" spans="2:221" ht="18" customHeight="1" x14ac:dyDescent="0.2">
      <c r="B91" s="185" t="s">
        <v>612</v>
      </c>
      <c r="C91" s="186"/>
      <c r="D91" s="186"/>
      <c r="E91" s="186"/>
      <c r="F91" s="186"/>
      <c r="G91" s="186"/>
      <c r="H91" s="186"/>
      <c r="I91" s="186"/>
      <c r="J91" s="186"/>
      <c r="K91" s="186"/>
      <c r="L91" s="186"/>
      <c r="M91" s="186"/>
      <c r="N91" s="186"/>
      <c r="O91" s="186"/>
      <c r="P91" s="186"/>
      <c r="Q91" s="186"/>
      <c r="R91" s="186"/>
      <c r="S91" s="186"/>
      <c r="T91" s="186"/>
      <c r="U91" s="187"/>
      <c r="V91" s="188" t="s">
        <v>645</v>
      </c>
      <c r="W91" s="189"/>
      <c r="X91" s="189"/>
      <c r="Y91" s="189"/>
      <c r="Z91" s="189"/>
      <c r="AA91" s="190"/>
      <c r="AB91" s="191">
        <v>4.5900000000000003E-3</v>
      </c>
      <c r="AC91" s="192"/>
      <c r="AD91" s="192"/>
      <c r="AE91" s="192"/>
      <c r="AF91" s="193"/>
      <c r="AG91" s="69" t="s">
        <v>23</v>
      </c>
      <c r="AH91" s="70"/>
      <c r="AI91" s="70"/>
      <c r="AJ91" s="70"/>
      <c r="AK91" s="70"/>
      <c r="AL91" s="71">
        <f t="shared" si="0"/>
        <v>1</v>
      </c>
      <c r="AM91" s="72"/>
      <c r="AN91" s="72"/>
      <c r="AO91" s="73"/>
      <c r="AP91" s="194"/>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102"/>
      <c r="BZ91" s="60">
        <v>0</v>
      </c>
      <c r="CA91" s="59"/>
      <c r="CB91" s="59"/>
      <c r="CC91" s="59">
        <v>0</v>
      </c>
      <c r="CD91" s="59"/>
      <c r="CE91" s="59"/>
      <c r="CF91" s="59">
        <v>0</v>
      </c>
      <c r="CG91" s="59"/>
      <c r="CH91" s="59"/>
      <c r="CI91" s="59">
        <v>0</v>
      </c>
      <c r="CJ91" s="59"/>
      <c r="CK91" s="59"/>
      <c r="CL91" s="59">
        <v>0</v>
      </c>
      <c r="CM91" s="59"/>
      <c r="CN91" s="59"/>
      <c r="CO91" s="59">
        <v>0</v>
      </c>
      <c r="CP91" s="59"/>
      <c r="CQ91" s="59"/>
      <c r="CR91" s="60">
        <v>0</v>
      </c>
      <c r="CS91" s="59"/>
      <c r="CT91" s="59"/>
      <c r="CU91" s="59">
        <v>0</v>
      </c>
      <c r="CV91" s="59"/>
      <c r="CW91" s="59"/>
      <c r="CX91" s="59">
        <v>0</v>
      </c>
      <c r="CY91" s="59"/>
      <c r="CZ91" s="59"/>
      <c r="DA91" s="59">
        <v>1</v>
      </c>
      <c r="DB91" s="59"/>
      <c r="DC91" s="59"/>
      <c r="DD91" s="59">
        <v>0</v>
      </c>
      <c r="DE91" s="59"/>
      <c r="DF91" s="59"/>
      <c r="DG91" s="59">
        <v>0</v>
      </c>
      <c r="DH91" s="59"/>
      <c r="DI91" s="59"/>
      <c r="DJ91" s="60"/>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102"/>
      <c r="ET91" s="60"/>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102"/>
      <c r="GD91" s="60"/>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102"/>
    </row>
    <row r="92" spans="2:221" ht="18" customHeight="1" x14ac:dyDescent="0.2">
      <c r="B92" s="135"/>
      <c r="C92" s="136"/>
      <c r="D92" s="136"/>
      <c r="E92" s="136"/>
      <c r="F92" s="136"/>
      <c r="G92" s="136"/>
      <c r="H92" s="136"/>
      <c r="I92" s="136"/>
      <c r="J92" s="136"/>
      <c r="K92" s="136"/>
      <c r="L92" s="136"/>
      <c r="M92" s="136"/>
      <c r="N92" s="136"/>
      <c r="O92" s="136"/>
      <c r="P92" s="136"/>
      <c r="Q92" s="136"/>
      <c r="R92" s="136"/>
      <c r="S92" s="136"/>
      <c r="T92" s="136"/>
      <c r="U92" s="137"/>
      <c r="V92" s="141"/>
      <c r="W92" s="142"/>
      <c r="X92" s="142"/>
      <c r="Y92" s="142"/>
      <c r="Z92" s="142"/>
      <c r="AA92" s="143"/>
      <c r="AB92" s="147"/>
      <c r="AC92" s="148"/>
      <c r="AD92" s="148"/>
      <c r="AE92" s="148"/>
      <c r="AF92" s="149"/>
      <c r="AG92" s="69" t="s">
        <v>24</v>
      </c>
      <c r="AH92" s="70"/>
      <c r="AI92" s="70"/>
      <c r="AJ92" s="70"/>
      <c r="AK92" s="70"/>
      <c r="AL92" s="71">
        <f t="shared" si="0"/>
        <v>0</v>
      </c>
      <c r="AM92" s="72"/>
      <c r="AN92" s="72"/>
      <c r="AO92" s="73"/>
      <c r="AP92" s="74"/>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102"/>
      <c r="BZ92" s="60">
        <v>0</v>
      </c>
      <c r="CA92" s="59"/>
      <c r="CB92" s="59"/>
      <c r="CC92" s="59">
        <v>0</v>
      </c>
      <c r="CD92" s="59"/>
      <c r="CE92" s="59"/>
      <c r="CF92" s="59">
        <v>0</v>
      </c>
      <c r="CG92" s="59"/>
      <c r="CH92" s="59"/>
      <c r="CI92" s="59">
        <v>0</v>
      </c>
      <c r="CJ92" s="59"/>
      <c r="CK92" s="59"/>
      <c r="CL92" s="59">
        <v>0</v>
      </c>
      <c r="CM92" s="59"/>
      <c r="CN92" s="59"/>
      <c r="CO92" s="59">
        <v>0</v>
      </c>
      <c r="CP92" s="59"/>
      <c r="CQ92" s="59"/>
      <c r="CR92" s="59">
        <v>0</v>
      </c>
      <c r="CS92" s="59"/>
      <c r="CT92" s="59"/>
      <c r="CU92" s="59">
        <v>0</v>
      </c>
      <c r="CV92" s="59"/>
      <c r="CW92" s="59"/>
      <c r="CX92" s="59">
        <v>0</v>
      </c>
      <c r="CY92" s="59"/>
      <c r="CZ92" s="59"/>
      <c r="DA92" s="59">
        <v>0</v>
      </c>
      <c r="DB92" s="59"/>
      <c r="DC92" s="59"/>
      <c r="DD92" s="59">
        <v>0</v>
      </c>
      <c r="DE92" s="59"/>
      <c r="DF92" s="59"/>
      <c r="DG92" s="59">
        <v>0</v>
      </c>
      <c r="DH92" s="59"/>
      <c r="DI92" s="59"/>
      <c r="DJ92" s="60"/>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102"/>
      <c r="ET92" s="60"/>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102"/>
      <c r="GD92" s="60"/>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102"/>
    </row>
    <row r="93" spans="2:221" ht="18" customHeight="1" x14ac:dyDescent="0.2">
      <c r="B93" s="161" t="s">
        <v>613</v>
      </c>
      <c r="C93" s="162"/>
      <c r="D93" s="162"/>
      <c r="E93" s="162"/>
      <c r="F93" s="162"/>
      <c r="G93" s="162"/>
      <c r="H93" s="162"/>
      <c r="I93" s="162"/>
      <c r="J93" s="162"/>
      <c r="K93" s="162"/>
      <c r="L93" s="162"/>
      <c r="M93" s="162"/>
      <c r="N93" s="162"/>
      <c r="O93" s="162"/>
      <c r="P93" s="162"/>
      <c r="Q93" s="162"/>
      <c r="R93" s="162"/>
      <c r="S93" s="162"/>
      <c r="T93" s="162"/>
      <c r="U93" s="163"/>
      <c r="V93" s="167" t="s">
        <v>646</v>
      </c>
      <c r="W93" s="168"/>
      <c r="X93" s="168"/>
      <c r="Y93" s="168"/>
      <c r="Z93" s="168"/>
      <c r="AA93" s="169"/>
      <c r="AB93" s="173">
        <v>0</v>
      </c>
      <c r="AC93" s="174"/>
      <c r="AD93" s="174"/>
      <c r="AE93" s="174"/>
      <c r="AF93" s="175"/>
      <c r="AG93" s="91" t="s">
        <v>23</v>
      </c>
      <c r="AH93" s="92"/>
      <c r="AI93" s="92"/>
      <c r="AJ93" s="92"/>
      <c r="AK93" s="92"/>
      <c r="AL93" s="93">
        <f t="shared" si="0"/>
        <v>0</v>
      </c>
      <c r="AM93" s="94"/>
      <c r="AN93" s="94"/>
      <c r="AO93" s="95"/>
      <c r="AP93" s="179"/>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103"/>
      <c r="BZ93" s="61">
        <v>0</v>
      </c>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3"/>
      <c r="DJ93" s="180"/>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103"/>
      <c r="ET93" s="180"/>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103"/>
      <c r="GD93" s="180"/>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103"/>
    </row>
    <row r="94" spans="2:221" ht="18" customHeight="1" x14ac:dyDescent="0.2">
      <c r="B94" s="164"/>
      <c r="C94" s="165"/>
      <c r="D94" s="165"/>
      <c r="E94" s="165"/>
      <c r="F94" s="165"/>
      <c r="G94" s="165"/>
      <c r="H94" s="165"/>
      <c r="I94" s="165"/>
      <c r="J94" s="165"/>
      <c r="K94" s="165"/>
      <c r="L94" s="165"/>
      <c r="M94" s="165"/>
      <c r="N94" s="165"/>
      <c r="O94" s="165"/>
      <c r="P94" s="165"/>
      <c r="Q94" s="165"/>
      <c r="R94" s="165"/>
      <c r="S94" s="165"/>
      <c r="T94" s="165"/>
      <c r="U94" s="166"/>
      <c r="V94" s="170"/>
      <c r="W94" s="171"/>
      <c r="X94" s="171"/>
      <c r="Y94" s="171"/>
      <c r="Z94" s="171"/>
      <c r="AA94" s="172"/>
      <c r="AB94" s="176"/>
      <c r="AC94" s="177"/>
      <c r="AD94" s="177"/>
      <c r="AE94" s="177"/>
      <c r="AF94" s="178"/>
      <c r="AG94" s="91" t="s">
        <v>24</v>
      </c>
      <c r="AH94" s="92"/>
      <c r="AI94" s="92"/>
      <c r="AJ94" s="92"/>
      <c r="AK94" s="92"/>
      <c r="AL94" s="93">
        <f t="shared" si="0"/>
        <v>0</v>
      </c>
      <c r="AM94" s="94"/>
      <c r="AN94" s="94"/>
      <c r="AO94" s="95"/>
      <c r="AP94" s="96"/>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103"/>
      <c r="BZ94" s="61">
        <v>0</v>
      </c>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3"/>
      <c r="DJ94" s="180"/>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103"/>
      <c r="ET94" s="180"/>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103"/>
      <c r="GD94" s="180"/>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103"/>
    </row>
    <row r="95" spans="2:221" ht="18" customHeight="1" x14ac:dyDescent="0.2">
      <c r="B95" s="185" t="s">
        <v>614</v>
      </c>
      <c r="C95" s="186"/>
      <c r="D95" s="186"/>
      <c r="E95" s="186"/>
      <c r="F95" s="186"/>
      <c r="G95" s="186"/>
      <c r="H95" s="186"/>
      <c r="I95" s="186"/>
      <c r="J95" s="186"/>
      <c r="K95" s="186"/>
      <c r="L95" s="186"/>
      <c r="M95" s="186"/>
      <c r="N95" s="186"/>
      <c r="O95" s="186"/>
      <c r="P95" s="186"/>
      <c r="Q95" s="186"/>
      <c r="R95" s="186"/>
      <c r="S95" s="186"/>
      <c r="T95" s="186"/>
      <c r="U95" s="187"/>
      <c r="V95" s="188" t="s">
        <v>647</v>
      </c>
      <c r="W95" s="189"/>
      <c r="X95" s="189"/>
      <c r="Y95" s="189"/>
      <c r="Z95" s="189"/>
      <c r="AA95" s="190"/>
      <c r="AB95" s="191">
        <v>0</v>
      </c>
      <c r="AC95" s="192"/>
      <c r="AD95" s="192"/>
      <c r="AE95" s="192"/>
      <c r="AF95" s="193"/>
      <c r="AG95" s="69" t="s">
        <v>23</v>
      </c>
      <c r="AH95" s="70"/>
      <c r="AI95" s="70"/>
      <c r="AJ95" s="70"/>
      <c r="AK95" s="70"/>
      <c r="AL95" s="71">
        <f t="shared" si="0"/>
        <v>0</v>
      </c>
      <c r="AM95" s="72"/>
      <c r="AN95" s="72"/>
      <c r="AO95" s="73"/>
      <c r="AP95" s="194"/>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102"/>
      <c r="BZ95" s="372">
        <v>0</v>
      </c>
      <c r="CA95" s="373"/>
      <c r="CB95" s="373"/>
      <c r="CC95" s="373"/>
      <c r="CD95" s="373"/>
      <c r="CE95" s="373"/>
      <c r="CF95" s="373"/>
      <c r="CG95" s="373"/>
      <c r="CH95" s="373"/>
      <c r="CI95" s="373"/>
      <c r="CJ95" s="373"/>
      <c r="CK95" s="373"/>
      <c r="CL95" s="373"/>
      <c r="CM95" s="373"/>
      <c r="CN95" s="373"/>
      <c r="CO95" s="373"/>
      <c r="CP95" s="373"/>
      <c r="CQ95" s="373"/>
      <c r="CR95" s="373"/>
      <c r="CS95" s="373"/>
      <c r="CT95" s="373"/>
      <c r="CU95" s="373"/>
      <c r="CV95" s="373"/>
      <c r="CW95" s="373"/>
      <c r="CX95" s="373"/>
      <c r="CY95" s="373"/>
      <c r="CZ95" s="373"/>
      <c r="DA95" s="373"/>
      <c r="DB95" s="373"/>
      <c r="DC95" s="373"/>
      <c r="DD95" s="373"/>
      <c r="DE95" s="373"/>
      <c r="DF95" s="373"/>
      <c r="DG95" s="373"/>
      <c r="DH95" s="373"/>
      <c r="DI95" s="374"/>
      <c r="DJ95" s="60"/>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102"/>
      <c r="ET95" s="60"/>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102"/>
      <c r="GD95" s="60"/>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102"/>
    </row>
    <row r="96" spans="2:221" ht="18" customHeight="1" x14ac:dyDescent="0.2">
      <c r="B96" s="135"/>
      <c r="C96" s="136"/>
      <c r="D96" s="136"/>
      <c r="E96" s="136"/>
      <c r="F96" s="136"/>
      <c r="G96" s="136"/>
      <c r="H96" s="136"/>
      <c r="I96" s="136"/>
      <c r="J96" s="136"/>
      <c r="K96" s="136"/>
      <c r="L96" s="136"/>
      <c r="M96" s="136"/>
      <c r="N96" s="136"/>
      <c r="O96" s="136"/>
      <c r="P96" s="136"/>
      <c r="Q96" s="136"/>
      <c r="R96" s="136"/>
      <c r="S96" s="136"/>
      <c r="T96" s="136"/>
      <c r="U96" s="137"/>
      <c r="V96" s="141"/>
      <c r="W96" s="142"/>
      <c r="X96" s="142"/>
      <c r="Y96" s="142"/>
      <c r="Z96" s="142"/>
      <c r="AA96" s="143"/>
      <c r="AB96" s="147"/>
      <c r="AC96" s="148"/>
      <c r="AD96" s="148"/>
      <c r="AE96" s="148"/>
      <c r="AF96" s="149"/>
      <c r="AG96" s="69" t="s">
        <v>24</v>
      </c>
      <c r="AH96" s="70"/>
      <c r="AI96" s="70"/>
      <c r="AJ96" s="70"/>
      <c r="AK96" s="70"/>
      <c r="AL96" s="71">
        <f t="shared" si="0"/>
        <v>0</v>
      </c>
      <c r="AM96" s="72"/>
      <c r="AN96" s="72"/>
      <c r="AO96" s="73"/>
      <c r="AP96" s="74"/>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102"/>
      <c r="BZ96" s="372">
        <v>0</v>
      </c>
      <c r="CA96" s="373"/>
      <c r="CB96" s="373"/>
      <c r="CC96" s="373"/>
      <c r="CD96" s="373"/>
      <c r="CE96" s="373"/>
      <c r="CF96" s="373"/>
      <c r="CG96" s="373"/>
      <c r="CH96" s="373"/>
      <c r="CI96" s="373"/>
      <c r="CJ96" s="373"/>
      <c r="CK96" s="373"/>
      <c r="CL96" s="373"/>
      <c r="CM96" s="373"/>
      <c r="CN96" s="373"/>
      <c r="CO96" s="373"/>
      <c r="CP96" s="373"/>
      <c r="CQ96" s="373"/>
      <c r="CR96" s="373"/>
      <c r="CS96" s="373"/>
      <c r="CT96" s="373"/>
      <c r="CU96" s="373"/>
      <c r="CV96" s="373"/>
      <c r="CW96" s="373"/>
      <c r="CX96" s="373"/>
      <c r="CY96" s="373"/>
      <c r="CZ96" s="373"/>
      <c r="DA96" s="373"/>
      <c r="DB96" s="373"/>
      <c r="DC96" s="373"/>
      <c r="DD96" s="373"/>
      <c r="DE96" s="373"/>
      <c r="DF96" s="373"/>
      <c r="DG96" s="373"/>
      <c r="DH96" s="373"/>
      <c r="DI96" s="374"/>
      <c r="DJ96" s="60"/>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102"/>
      <c r="ET96" s="60"/>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102"/>
      <c r="GD96" s="60"/>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102"/>
    </row>
    <row r="97" spans="2:221" ht="18" customHeight="1" x14ac:dyDescent="0.2">
      <c r="B97" s="161" t="s">
        <v>615</v>
      </c>
      <c r="C97" s="162"/>
      <c r="D97" s="162"/>
      <c r="E97" s="162"/>
      <c r="F97" s="162"/>
      <c r="G97" s="162"/>
      <c r="H97" s="162"/>
      <c r="I97" s="162"/>
      <c r="J97" s="162"/>
      <c r="K97" s="162"/>
      <c r="L97" s="162"/>
      <c r="M97" s="162"/>
      <c r="N97" s="162"/>
      <c r="O97" s="162"/>
      <c r="P97" s="162"/>
      <c r="Q97" s="162"/>
      <c r="R97" s="162"/>
      <c r="S97" s="162"/>
      <c r="T97" s="162"/>
      <c r="U97" s="163"/>
      <c r="V97" s="167" t="s">
        <v>648</v>
      </c>
      <c r="W97" s="168"/>
      <c r="X97" s="168"/>
      <c r="Y97" s="168"/>
      <c r="Z97" s="168"/>
      <c r="AA97" s="169"/>
      <c r="AB97" s="173">
        <v>0</v>
      </c>
      <c r="AC97" s="174"/>
      <c r="AD97" s="174"/>
      <c r="AE97" s="174"/>
      <c r="AF97" s="175"/>
      <c r="AG97" s="91" t="s">
        <v>23</v>
      </c>
      <c r="AH97" s="92"/>
      <c r="AI97" s="92"/>
      <c r="AJ97" s="92"/>
      <c r="AK97" s="92"/>
      <c r="AL97" s="93">
        <f t="shared" si="0"/>
        <v>0</v>
      </c>
      <c r="AM97" s="94"/>
      <c r="AN97" s="94"/>
      <c r="AO97" s="95"/>
      <c r="AP97" s="179"/>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103"/>
      <c r="BZ97" s="61">
        <v>0</v>
      </c>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3"/>
      <c r="DJ97" s="180"/>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103"/>
      <c r="ET97" s="180"/>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103"/>
      <c r="GD97" s="180"/>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103"/>
    </row>
    <row r="98" spans="2:221" ht="18" customHeight="1" x14ac:dyDescent="0.2">
      <c r="B98" s="164"/>
      <c r="C98" s="165"/>
      <c r="D98" s="165"/>
      <c r="E98" s="165"/>
      <c r="F98" s="165"/>
      <c r="G98" s="165"/>
      <c r="H98" s="165"/>
      <c r="I98" s="165"/>
      <c r="J98" s="165"/>
      <c r="K98" s="165"/>
      <c r="L98" s="165"/>
      <c r="M98" s="165"/>
      <c r="N98" s="165"/>
      <c r="O98" s="165"/>
      <c r="P98" s="165"/>
      <c r="Q98" s="165"/>
      <c r="R98" s="165"/>
      <c r="S98" s="165"/>
      <c r="T98" s="165"/>
      <c r="U98" s="166"/>
      <c r="V98" s="170"/>
      <c r="W98" s="171"/>
      <c r="X98" s="171"/>
      <c r="Y98" s="171"/>
      <c r="Z98" s="171"/>
      <c r="AA98" s="172"/>
      <c r="AB98" s="176"/>
      <c r="AC98" s="177"/>
      <c r="AD98" s="177"/>
      <c r="AE98" s="177"/>
      <c r="AF98" s="178"/>
      <c r="AG98" s="91" t="s">
        <v>24</v>
      </c>
      <c r="AH98" s="92"/>
      <c r="AI98" s="92"/>
      <c r="AJ98" s="92"/>
      <c r="AK98" s="92"/>
      <c r="AL98" s="93">
        <f t="shared" si="0"/>
        <v>0</v>
      </c>
      <c r="AM98" s="94"/>
      <c r="AN98" s="94"/>
      <c r="AO98" s="95"/>
      <c r="AP98" s="96"/>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103"/>
      <c r="BZ98" s="61">
        <v>0</v>
      </c>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3"/>
      <c r="DJ98" s="180"/>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103"/>
      <c r="ET98" s="180"/>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103"/>
      <c r="GD98" s="180"/>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103"/>
    </row>
    <row r="99" spans="2:221" ht="18" customHeight="1" x14ac:dyDescent="0.2">
      <c r="B99" s="185" t="s">
        <v>616</v>
      </c>
      <c r="C99" s="186"/>
      <c r="D99" s="186"/>
      <c r="E99" s="186"/>
      <c r="F99" s="186"/>
      <c r="G99" s="186"/>
      <c r="H99" s="186"/>
      <c r="I99" s="186"/>
      <c r="J99" s="186"/>
      <c r="K99" s="186"/>
      <c r="L99" s="186"/>
      <c r="M99" s="186"/>
      <c r="N99" s="186"/>
      <c r="O99" s="186"/>
      <c r="P99" s="186"/>
      <c r="Q99" s="186"/>
      <c r="R99" s="186"/>
      <c r="S99" s="186"/>
      <c r="T99" s="186"/>
      <c r="U99" s="187"/>
      <c r="V99" s="188" t="s">
        <v>649</v>
      </c>
      <c r="W99" s="189"/>
      <c r="X99" s="189"/>
      <c r="Y99" s="189"/>
      <c r="Z99" s="189"/>
      <c r="AA99" s="190"/>
      <c r="AB99" s="191">
        <v>0</v>
      </c>
      <c r="AC99" s="192"/>
      <c r="AD99" s="192"/>
      <c r="AE99" s="192"/>
      <c r="AF99" s="193"/>
      <c r="AG99" s="69" t="s">
        <v>23</v>
      </c>
      <c r="AH99" s="70"/>
      <c r="AI99" s="70"/>
      <c r="AJ99" s="70"/>
      <c r="AK99" s="70"/>
      <c r="AL99" s="71">
        <f t="shared" si="0"/>
        <v>0</v>
      </c>
      <c r="AM99" s="72"/>
      <c r="AN99" s="72"/>
      <c r="AO99" s="73"/>
      <c r="AP99" s="194"/>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102"/>
      <c r="BZ99" s="372">
        <v>0</v>
      </c>
      <c r="CA99" s="373"/>
      <c r="CB99" s="373"/>
      <c r="CC99" s="373"/>
      <c r="CD99" s="373"/>
      <c r="CE99" s="373"/>
      <c r="CF99" s="373"/>
      <c r="CG99" s="373"/>
      <c r="CH99" s="373"/>
      <c r="CI99" s="373"/>
      <c r="CJ99" s="373"/>
      <c r="CK99" s="373"/>
      <c r="CL99" s="373"/>
      <c r="CM99" s="373"/>
      <c r="CN99" s="373"/>
      <c r="CO99" s="373"/>
      <c r="CP99" s="373"/>
      <c r="CQ99" s="373"/>
      <c r="CR99" s="373"/>
      <c r="CS99" s="373"/>
      <c r="CT99" s="373"/>
      <c r="CU99" s="373"/>
      <c r="CV99" s="373"/>
      <c r="CW99" s="373"/>
      <c r="CX99" s="373"/>
      <c r="CY99" s="373"/>
      <c r="CZ99" s="373"/>
      <c r="DA99" s="373"/>
      <c r="DB99" s="373"/>
      <c r="DC99" s="373"/>
      <c r="DD99" s="373"/>
      <c r="DE99" s="373"/>
      <c r="DF99" s="373"/>
      <c r="DG99" s="373"/>
      <c r="DH99" s="373"/>
      <c r="DI99" s="374"/>
      <c r="DJ99" s="60"/>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102"/>
      <c r="ET99" s="60"/>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102"/>
      <c r="GD99" s="60"/>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102"/>
    </row>
    <row r="100" spans="2:221" ht="18" customHeight="1" thickBot="1" x14ac:dyDescent="0.25">
      <c r="B100" s="414"/>
      <c r="C100" s="415"/>
      <c r="D100" s="415"/>
      <c r="E100" s="415"/>
      <c r="F100" s="415"/>
      <c r="G100" s="415"/>
      <c r="H100" s="415"/>
      <c r="I100" s="415"/>
      <c r="J100" s="415"/>
      <c r="K100" s="415"/>
      <c r="L100" s="415"/>
      <c r="M100" s="415"/>
      <c r="N100" s="415"/>
      <c r="O100" s="415"/>
      <c r="P100" s="415"/>
      <c r="Q100" s="415"/>
      <c r="R100" s="415"/>
      <c r="S100" s="415"/>
      <c r="T100" s="415"/>
      <c r="U100" s="416"/>
      <c r="V100" s="417"/>
      <c r="W100" s="418"/>
      <c r="X100" s="418"/>
      <c r="Y100" s="418"/>
      <c r="Z100" s="418"/>
      <c r="AA100" s="419"/>
      <c r="AB100" s="420"/>
      <c r="AC100" s="421"/>
      <c r="AD100" s="421"/>
      <c r="AE100" s="421"/>
      <c r="AF100" s="422"/>
      <c r="AG100" s="427" t="s">
        <v>24</v>
      </c>
      <c r="AH100" s="428"/>
      <c r="AI100" s="428"/>
      <c r="AJ100" s="428"/>
      <c r="AK100" s="428"/>
      <c r="AL100" s="423">
        <f>SUM(AP100:HM100)</f>
        <v>0</v>
      </c>
      <c r="AM100" s="424"/>
      <c r="AN100" s="424"/>
      <c r="AO100" s="425"/>
      <c r="AP100" s="486"/>
      <c r="AQ100" s="426"/>
      <c r="AR100" s="426"/>
      <c r="AS100" s="426"/>
      <c r="AT100" s="426"/>
      <c r="AU100" s="426"/>
      <c r="AV100" s="426"/>
      <c r="AW100" s="426"/>
      <c r="AX100" s="426"/>
      <c r="AY100" s="426"/>
      <c r="AZ100" s="426"/>
      <c r="BA100" s="426"/>
      <c r="BB100" s="426"/>
      <c r="BC100" s="426"/>
      <c r="BD100" s="426"/>
      <c r="BE100" s="426"/>
      <c r="BF100" s="426"/>
      <c r="BG100" s="426"/>
      <c r="BH100" s="426"/>
      <c r="BI100" s="426"/>
      <c r="BJ100" s="426"/>
      <c r="BK100" s="426"/>
      <c r="BL100" s="426"/>
      <c r="BM100" s="426"/>
      <c r="BN100" s="426"/>
      <c r="BO100" s="426"/>
      <c r="BP100" s="426"/>
      <c r="BQ100" s="426"/>
      <c r="BR100" s="426"/>
      <c r="BS100" s="426"/>
      <c r="BT100" s="426"/>
      <c r="BU100" s="426"/>
      <c r="BV100" s="426"/>
      <c r="BW100" s="426"/>
      <c r="BX100" s="426"/>
      <c r="BY100" s="432"/>
      <c r="BZ100" s="512">
        <v>0</v>
      </c>
      <c r="CA100" s="513"/>
      <c r="CB100" s="513"/>
      <c r="CC100" s="513"/>
      <c r="CD100" s="513"/>
      <c r="CE100" s="513"/>
      <c r="CF100" s="513"/>
      <c r="CG100" s="513"/>
      <c r="CH100" s="513"/>
      <c r="CI100" s="513"/>
      <c r="CJ100" s="513"/>
      <c r="CK100" s="513"/>
      <c r="CL100" s="513"/>
      <c r="CM100" s="513"/>
      <c r="CN100" s="513"/>
      <c r="CO100" s="513"/>
      <c r="CP100" s="513"/>
      <c r="CQ100" s="513"/>
      <c r="CR100" s="513"/>
      <c r="CS100" s="513"/>
      <c r="CT100" s="513"/>
      <c r="CU100" s="513"/>
      <c r="CV100" s="513"/>
      <c r="CW100" s="513"/>
      <c r="CX100" s="513"/>
      <c r="CY100" s="513"/>
      <c r="CZ100" s="513"/>
      <c r="DA100" s="513"/>
      <c r="DB100" s="513"/>
      <c r="DC100" s="513"/>
      <c r="DD100" s="513"/>
      <c r="DE100" s="513"/>
      <c r="DF100" s="513"/>
      <c r="DG100" s="513"/>
      <c r="DH100" s="513"/>
      <c r="DI100" s="514"/>
      <c r="DJ100" s="433"/>
      <c r="DK100" s="426"/>
      <c r="DL100" s="426"/>
      <c r="DM100" s="426"/>
      <c r="DN100" s="426"/>
      <c r="DO100" s="426"/>
      <c r="DP100" s="426"/>
      <c r="DQ100" s="426"/>
      <c r="DR100" s="426"/>
      <c r="DS100" s="426"/>
      <c r="DT100" s="426"/>
      <c r="DU100" s="426"/>
      <c r="DV100" s="426"/>
      <c r="DW100" s="426"/>
      <c r="DX100" s="426"/>
      <c r="DY100" s="426"/>
      <c r="DZ100" s="426"/>
      <c r="EA100" s="426"/>
      <c r="EB100" s="426"/>
      <c r="EC100" s="426"/>
      <c r="ED100" s="426"/>
      <c r="EE100" s="426"/>
      <c r="EF100" s="426"/>
      <c r="EG100" s="426"/>
      <c r="EH100" s="426"/>
      <c r="EI100" s="426"/>
      <c r="EJ100" s="426"/>
      <c r="EK100" s="426"/>
      <c r="EL100" s="426"/>
      <c r="EM100" s="426"/>
      <c r="EN100" s="426"/>
      <c r="EO100" s="426"/>
      <c r="EP100" s="426"/>
      <c r="EQ100" s="426"/>
      <c r="ER100" s="426"/>
      <c r="ES100" s="432"/>
      <c r="ET100" s="433"/>
      <c r="EU100" s="426"/>
      <c r="EV100" s="426"/>
      <c r="EW100" s="426"/>
      <c r="EX100" s="426"/>
      <c r="EY100" s="426"/>
      <c r="EZ100" s="426"/>
      <c r="FA100" s="426"/>
      <c r="FB100" s="426"/>
      <c r="FC100" s="426"/>
      <c r="FD100" s="426"/>
      <c r="FE100" s="426"/>
      <c r="FF100" s="426"/>
      <c r="FG100" s="426"/>
      <c r="FH100" s="426"/>
      <c r="FI100" s="426"/>
      <c r="FJ100" s="426"/>
      <c r="FK100" s="426"/>
      <c r="FL100" s="426"/>
      <c r="FM100" s="426"/>
      <c r="FN100" s="426"/>
      <c r="FO100" s="426"/>
      <c r="FP100" s="426"/>
      <c r="FQ100" s="426"/>
      <c r="FR100" s="426"/>
      <c r="FS100" s="426"/>
      <c r="FT100" s="426"/>
      <c r="FU100" s="426"/>
      <c r="FV100" s="426"/>
      <c r="FW100" s="426"/>
      <c r="FX100" s="426"/>
      <c r="FY100" s="426"/>
      <c r="FZ100" s="426"/>
      <c r="GA100" s="426"/>
      <c r="GB100" s="426"/>
      <c r="GC100" s="432"/>
      <c r="GD100" s="433"/>
      <c r="GE100" s="426"/>
      <c r="GF100" s="426"/>
      <c r="GG100" s="426"/>
      <c r="GH100" s="426"/>
      <c r="GI100" s="426"/>
      <c r="GJ100" s="426"/>
      <c r="GK100" s="426"/>
      <c r="GL100" s="426"/>
      <c r="GM100" s="426"/>
      <c r="GN100" s="426"/>
      <c r="GO100" s="426"/>
      <c r="GP100" s="426"/>
      <c r="GQ100" s="426"/>
      <c r="GR100" s="426"/>
      <c r="GS100" s="426"/>
      <c r="GT100" s="426"/>
      <c r="GU100" s="426"/>
      <c r="GV100" s="426"/>
      <c r="GW100" s="426"/>
      <c r="GX100" s="426"/>
      <c r="GY100" s="426"/>
      <c r="GZ100" s="426"/>
      <c r="HA100" s="426"/>
      <c r="HB100" s="426"/>
      <c r="HC100" s="426"/>
      <c r="HD100" s="426"/>
      <c r="HE100" s="426"/>
      <c r="HF100" s="426"/>
      <c r="HG100" s="426"/>
      <c r="HH100" s="426"/>
      <c r="HI100" s="426"/>
      <c r="HJ100" s="426"/>
      <c r="HK100" s="426"/>
      <c r="HL100" s="426"/>
      <c r="HM100" s="432"/>
    </row>
    <row r="101" spans="2:221" s="34" customFormat="1" ht="18" customHeight="1" x14ac:dyDescent="0.2"/>
  </sheetData>
  <mergeCells count="3681">
    <mergeCell ref="BZ72:CB72"/>
    <mergeCell ref="CU89:CW89"/>
    <mergeCell ref="CX89:CZ89"/>
    <mergeCell ref="CX72:CZ72"/>
    <mergeCell ref="CL72:CN72"/>
    <mergeCell ref="CO72:CQ72"/>
    <mergeCell ref="CR72:CT72"/>
    <mergeCell ref="CU72:CW72"/>
    <mergeCell ref="BZ52:CB52"/>
    <mergeCell ref="CC52:CE52"/>
    <mergeCell ref="CF52:CH52"/>
    <mergeCell ref="CI52:CK52"/>
    <mergeCell ref="CL52:CN52"/>
    <mergeCell ref="CO52:CQ52"/>
    <mergeCell ref="BZ51:CB51"/>
    <mergeCell ref="BZ75:DI75"/>
    <mergeCell ref="BZ77:DI77"/>
    <mergeCell ref="BZ79:DI79"/>
    <mergeCell ref="BZ81:DI81"/>
    <mergeCell ref="CL88:CN88"/>
    <mergeCell ref="CX83:CZ83"/>
    <mergeCell ref="AY65:BA65"/>
    <mergeCell ref="BB65:BD65"/>
    <mergeCell ref="BK88:BM88"/>
    <mergeCell ref="BN87:BP87"/>
    <mergeCell ref="BQ87:BS87"/>
    <mergeCell ref="BT87:BV87"/>
    <mergeCell ref="BW87:BY87"/>
    <mergeCell ref="AV87:AX87"/>
    <mergeCell ref="AY87:BA87"/>
    <mergeCell ref="BB87:BD87"/>
    <mergeCell ref="BE87:BG87"/>
    <mergeCell ref="BQ86:BS86"/>
    <mergeCell ref="BT86:BV86"/>
    <mergeCell ref="BZ44:DI44"/>
    <mergeCell ref="BZ76:DI76"/>
    <mergeCell ref="BZ74:DI74"/>
    <mergeCell ref="DD84:DF84"/>
    <mergeCell ref="DG84:DI84"/>
    <mergeCell ref="BZ84:CB84"/>
    <mergeCell ref="CC84:CE84"/>
    <mergeCell ref="CU84:CW84"/>
    <mergeCell ref="CX84:CZ84"/>
    <mergeCell ref="CI83:CK83"/>
    <mergeCell ref="CU55:CW55"/>
    <mergeCell ref="CU87:CW87"/>
    <mergeCell ref="DA86:DC86"/>
    <mergeCell ref="CO88:CQ88"/>
    <mergeCell ref="CR88:CT88"/>
    <mergeCell ref="CU88:CW88"/>
    <mergeCell ref="CX88:CZ88"/>
    <mergeCell ref="DA88:DC88"/>
    <mergeCell ref="CC51:CE51"/>
    <mergeCell ref="AV95:AX95"/>
    <mergeCell ref="DA84:DC84"/>
    <mergeCell ref="CR91:CT91"/>
    <mergeCell ref="CU91:CW91"/>
    <mergeCell ref="CX91:CZ91"/>
    <mergeCell ref="DD86:DF86"/>
    <mergeCell ref="DG86:DI86"/>
    <mergeCell ref="CU85:CW8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AP77:BY77"/>
    <mergeCell ref="BQ70:BS70"/>
    <mergeCell ref="BT70:BV70"/>
    <mergeCell ref="BW70:BY70"/>
    <mergeCell ref="BW66:BY66"/>
    <mergeCell ref="BZ73:DI73"/>
    <mergeCell ref="CO89:CQ89"/>
    <mergeCell ref="BZ87:CB87"/>
    <mergeCell ref="CC87:CE87"/>
    <mergeCell ref="CR84:CT84"/>
    <mergeCell ref="BZ62:CB62"/>
    <mergeCell ref="CC62:CE62"/>
    <mergeCell ref="CF62:CH62"/>
    <mergeCell ref="CF55:CH55"/>
    <mergeCell ref="CI55:CK55"/>
    <mergeCell ref="CL55:CN55"/>
    <mergeCell ref="CO55:CQ55"/>
    <mergeCell ref="CR55:CT55"/>
    <mergeCell ref="CU83:CW83"/>
    <mergeCell ref="DA72:DC72"/>
    <mergeCell ref="BZ60:DI60"/>
    <mergeCell ref="BZ64:DI64"/>
    <mergeCell ref="DD72:DF72"/>
    <mergeCell ref="DG72:DI72"/>
    <mergeCell ref="DA62:DC62"/>
    <mergeCell ref="DD62:DF62"/>
    <mergeCell ref="DG62:DI62"/>
    <mergeCell ref="BZ78:DI78"/>
    <mergeCell ref="BZ80:DI80"/>
    <mergeCell ref="BZ82:DI82"/>
    <mergeCell ref="CR87:CT87"/>
    <mergeCell ref="CR89:CT89"/>
    <mergeCell ref="CF84:CH84"/>
    <mergeCell ref="CI84:CK84"/>
    <mergeCell ref="CL84:CN84"/>
    <mergeCell ref="CO84:CQ84"/>
    <mergeCell ref="CC72:CE72"/>
    <mergeCell ref="CF72:CH72"/>
    <mergeCell ref="DA91:DC91"/>
    <mergeCell ref="DD91:DF91"/>
    <mergeCell ref="DG91:DI91"/>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BZ100:DI100"/>
    <mergeCell ref="BZ41:DI41"/>
    <mergeCell ref="BZ43:DI43"/>
    <mergeCell ref="BZ49:DI49"/>
    <mergeCell ref="BZ59:DI59"/>
    <mergeCell ref="BZ63:DI63"/>
    <mergeCell ref="BZ67:DI67"/>
    <mergeCell ref="BZ68:DI68"/>
    <mergeCell ref="BZ69:DI69"/>
    <mergeCell ref="BZ70:DI70"/>
    <mergeCell ref="BZ71:DI71"/>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HK99:HM99"/>
    <mergeCell ref="EZ99:FB99"/>
    <mergeCell ref="FF100:FH100"/>
    <mergeCell ref="EE100:EG100"/>
    <mergeCell ref="EH100:EJ100"/>
    <mergeCell ref="EK100:EM100"/>
    <mergeCell ref="EN100:EP100"/>
    <mergeCell ref="EQ100:ES100"/>
    <mergeCell ref="GP99:GR99"/>
    <mergeCell ref="GS99:GU99"/>
    <mergeCell ref="GV99:GX99"/>
    <mergeCell ref="GY99:HA99"/>
    <mergeCell ref="HB99:HD99"/>
    <mergeCell ref="HE99:HG99"/>
    <mergeCell ref="FX99:FZ99"/>
    <mergeCell ref="GA99:GC99"/>
    <mergeCell ref="GD99:GF99"/>
    <mergeCell ref="GG99:GI99"/>
    <mergeCell ref="GJ99:GL99"/>
    <mergeCell ref="HB100:HD100"/>
    <mergeCell ref="HE100:HG100"/>
    <mergeCell ref="HH100:HJ100"/>
    <mergeCell ref="DJ100:DL100"/>
    <mergeCell ref="DM100:DO100"/>
    <mergeCell ref="DP100:DR100"/>
    <mergeCell ref="DM99:DO99"/>
    <mergeCell ref="DP99:DR99"/>
    <mergeCell ref="EW99:EY99"/>
    <mergeCell ref="AY95:BA95"/>
    <mergeCell ref="BB95:BD95"/>
    <mergeCell ref="BE95:BG95"/>
    <mergeCell ref="BH95:BJ95"/>
    <mergeCell ref="BK95:BM95"/>
    <mergeCell ref="DJ95:DL95"/>
    <mergeCell ref="DM95:DO95"/>
    <mergeCell ref="BQ97:BS97"/>
    <mergeCell ref="BT97:BV97"/>
    <mergeCell ref="EZ98:FB98"/>
    <mergeCell ref="FC98:FE98"/>
    <mergeCell ref="GY97:HA97"/>
    <mergeCell ref="EZ96:FB96"/>
    <mergeCell ref="FI96:FK96"/>
    <mergeCell ref="FL96:FN96"/>
    <mergeCell ref="FO96:FQ96"/>
    <mergeCell ref="BZ99:DI99"/>
    <mergeCell ref="BW95:BY95"/>
    <mergeCell ref="EW95:EY95"/>
    <mergeCell ref="HB97:HD97"/>
    <mergeCell ref="FU97:FW97"/>
    <mergeCell ref="FX97:FZ97"/>
    <mergeCell ref="GA97:GC97"/>
    <mergeCell ref="AY94:BA94"/>
    <mergeCell ref="BB94:BD94"/>
    <mergeCell ref="BE94:BG94"/>
    <mergeCell ref="BH94:BJ94"/>
    <mergeCell ref="BK94:BM94"/>
    <mergeCell ref="BN94:BP94"/>
    <mergeCell ref="EK97:EM97"/>
    <mergeCell ref="EN97:EP97"/>
    <mergeCell ref="EQ97:ES97"/>
    <mergeCell ref="GV100:GX100"/>
    <mergeCell ref="GY100:HA100"/>
    <mergeCell ref="BN95:BP95"/>
    <mergeCell ref="FU95:FW95"/>
    <mergeCell ref="EH95:EJ95"/>
    <mergeCell ref="EK95:EM95"/>
    <mergeCell ref="EN95:EP95"/>
    <mergeCell ref="EQ95:ES95"/>
    <mergeCell ref="ET95:EV95"/>
    <mergeCell ref="BZ95:DI95"/>
    <mergeCell ref="GY95:HA95"/>
    <mergeCell ref="FR95:FT95"/>
    <mergeCell ref="BT96:BV96"/>
    <mergeCell ref="BW96:BY96"/>
    <mergeCell ref="BT94:BV94"/>
    <mergeCell ref="BW94:BY94"/>
    <mergeCell ref="FR96:FT96"/>
    <mergeCell ref="EB96:ED96"/>
    <mergeCell ref="EE96:EG96"/>
    <mergeCell ref="EH96:EJ96"/>
    <mergeCell ref="EK96:EM96"/>
    <mergeCell ref="BQ95:BS95"/>
    <mergeCell ref="BT95:BV95"/>
    <mergeCell ref="B99:U100"/>
    <mergeCell ref="V99:AA100"/>
    <mergeCell ref="AB99:AF100"/>
    <mergeCell ref="AG99:AK99"/>
    <mergeCell ref="AL99:AO99"/>
    <mergeCell ref="BB96:BD96"/>
    <mergeCell ref="BE96:BG96"/>
    <mergeCell ref="BH96:BJ96"/>
    <mergeCell ref="BK97:BM97"/>
    <mergeCell ref="GM98:GO98"/>
    <mergeCell ref="GP98:GR98"/>
    <mergeCell ref="FI98:FK98"/>
    <mergeCell ref="FL98:FN98"/>
    <mergeCell ref="FO98:FQ98"/>
    <mergeCell ref="FR98:FT98"/>
    <mergeCell ref="FU98:FW98"/>
    <mergeCell ref="FX98:FZ98"/>
    <mergeCell ref="FI97:FK97"/>
    <mergeCell ref="FL97:FN97"/>
    <mergeCell ref="FO97:FQ97"/>
    <mergeCell ref="FR97:FT97"/>
    <mergeCell ref="EZ97:FB97"/>
    <mergeCell ref="B97:U98"/>
    <mergeCell ref="V97:AA98"/>
    <mergeCell ref="AB97:AF98"/>
    <mergeCell ref="AG97:AK97"/>
    <mergeCell ref="BB99:BD99"/>
    <mergeCell ref="BE99:BG99"/>
    <mergeCell ref="BH99:BJ99"/>
    <mergeCell ref="BK99:BM99"/>
    <mergeCell ref="BN99:BP99"/>
    <mergeCell ref="BQ99:BS99"/>
    <mergeCell ref="BW99:BY99"/>
    <mergeCell ref="BE98:BG98"/>
    <mergeCell ref="BH98:BJ98"/>
    <mergeCell ref="BK98:BM98"/>
    <mergeCell ref="BN98:BP98"/>
    <mergeCell ref="BQ98:BS98"/>
    <mergeCell ref="BW97:BY97"/>
    <mergeCell ref="GD97:GF97"/>
    <mergeCell ref="AG98:AK98"/>
    <mergeCell ref="FC99:FE99"/>
    <mergeCell ref="DV99:DX99"/>
    <mergeCell ref="AY97:BA97"/>
    <mergeCell ref="BB97:BD97"/>
    <mergeCell ref="AG100:AK100"/>
    <mergeCell ref="AL100:AO100"/>
    <mergeCell ref="AP100:AR100"/>
    <mergeCell ref="AS100:AU100"/>
    <mergeCell ref="AV100:AX100"/>
    <mergeCell ref="AY100:BA100"/>
    <mergeCell ref="BB100:BD100"/>
    <mergeCell ref="BE100:BG100"/>
    <mergeCell ref="EN99:EP99"/>
    <mergeCell ref="EQ99:ES99"/>
    <mergeCell ref="ET99:EV99"/>
    <mergeCell ref="DY99:EA99"/>
    <mergeCell ref="EB99:ED99"/>
    <mergeCell ref="EE99:EG99"/>
    <mergeCell ref="EH99:EJ99"/>
    <mergeCell ref="EK99:EM99"/>
    <mergeCell ref="AL98:AO98"/>
    <mergeCell ref="AP98:AR98"/>
    <mergeCell ref="EZ100:FB100"/>
    <mergeCell ref="FC100:FE100"/>
    <mergeCell ref="DS100:DU100"/>
    <mergeCell ref="DV100:DX100"/>
    <mergeCell ref="DY100:EA100"/>
    <mergeCell ref="BH100:BJ100"/>
    <mergeCell ref="BK100:BM100"/>
    <mergeCell ref="BN100:BP100"/>
    <mergeCell ref="BQ100:BS100"/>
    <mergeCell ref="BT100:BV100"/>
    <mergeCell ref="DS99:DU99"/>
    <mergeCell ref="FF98:FH98"/>
    <mergeCell ref="GG98:GI98"/>
    <mergeCell ref="GJ98:GL98"/>
    <mergeCell ref="AL97:AO97"/>
    <mergeCell ref="HH99:HJ99"/>
    <mergeCell ref="DJ99:DL99"/>
    <mergeCell ref="AP99:AR99"/>
    <mergeCell ref="AS99:AU99"/>
    <mergeCell ref="AV99:AX99"/>
    <mergeCell ref="AY99:BA99"/>
    <mergeCell ref="BW100:BY100"/>
    <mergeCell ref="ET100:EV100"/>
    <mergeCell ref="EW100:EY100"/>
    <mergeCell ref="GM99:GO99"/>
    <mergeCell ref="FF99:FH99"/>
    <mergeCell ref="FI99:FK99"/>
    <mergeCell ref="FL99:FN99"/>
    <mergeCell ref="FO99:FQ99"/>
    <mergeCell ref="FR99:FT99"/>
    <mergeCell ref="FU99:FW99"/>
    <mergeCell ref="BT99:BV99"/>
    <mergeCell ref="DS97:DU97"/>
    <mergeCell ref="DV97:DX97"/>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GS98:GU98"/>
    <mergeCell ref="GP97:GR97"/>
    <mergeCell ref="GM97:GO97"/>
    <mergeCell ref="AS98:AU98"/>
    <mergeCell ref="AV98:AX98"/>
    <mergeCell ref="AY98:BA98"/>
    <mergeCell ref="BB98:BD98"/>
    <mergeCell ref="EQ98:ES98"/>
    <mergeCell ref="ET98:EV98"/>
    <mergeCell ref="BW98:BY98"/>
    <mergeCell ref="BE97:BG97"/>
    <mergeCell ref="BH97:BJ97"/>
    <mergeCell ref="BN97:BP97"/>
    <mergeCell ref="BT98:BV98"/>
    <mergeCell ref="GS97:GU97"/>
    <mergeCell ref="GV97:GX97"/>
    <mergeCell ref="AP97:AR97"/>
    <mergeCell ref="AS97:AU97"/>
    <mergeCell ref="DJ96:DL96"/>
    <mergeCell ref="BZ96:DI96"/>
    <mergeCell ref="BZ97:DI97"/>
    <mergeCell ref="BZ98:DI98"/>
    <mergeCell ref="EW98:EY98"/>
    <mergeCell ref="EW97:EY97"/>
    <mergeCell ref="BK96:BM96"/>
    <mergeCell ref="BN96:BP96"/>
    <mergeCell ref="BQ96:BS96"/>
    <mergeCell ref="AV97:AX97"/>
    <mergeCell ref="ET97:EV97"/>
    <mergeCell ref="EN96:EP96"/>
    <mergeCell ref="EQ96:ES96"/>
    <mergeCell ref="ET96:EV96"/>
    <mergeCell ref="DM96:DO96"/>
    <mergeCell ref="DP96:DR96"/>
    <mergeCell ref="DS96:DU96"/>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GP96:GR96"/>
    <mergeCell ref="HH95:HJ95"/>
    <mergeCell ref="FU96:FW96"/>
    <mergeCell ref="FC96:FE96"/>
    <mergeCell ref="HE97:HG97"/>
    <mergeCell ref="GG97:GI97"/>
    <mergeCell ref="GJ97:GL97"/>
    <mergeCell ref="FC97:FE97"/>
    <mergeCell ref="FF97:FH97"/>
    <mergeCell ref="HH96:HJ96"/>
    <mergeCell ref="GD96:GF96"/>
    <mergeCell ref="GG96:GI96"/>
    <mergeCell ref="HH97:HJ97"/>
    <mergeCell ref="GJ96:GL96"/>
    <mergeCell ref="GM96:GO96"/>
    <mergeCell ref="FF96:FH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EW96:EY96"/>
    <mergeCell ref="DV96:DX96"/>
    <mergeCell ref="DY96:EA96"/>
    <mergeCell ref="DJ94:DL94"/>
    <mergeCell ref="DP94:DR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AV93:AX93"/>
    <mergeCell ref="AY93:BA93"/>
    <mergeCell ref="BB93:BD93"/>
    <mergeCell ref="BE93:BG93"/>
    <mergeCell ref="BH93:BJ93"/>
    <mergeCell ref="B93:U94"/>
    <mergeCell ref="V93:AA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BQ94:BS94"/>
    <mergeCell ref="CI91:CK91"/>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EB93:ED93"/>
    <mergeCell ref="BZ93:DI93"/>
    <mergeCell ref="BZ94:DI94"/>
    <mergeCell ref="DM94:DO94"/>
    <mergeCell ref="BK93:BM93"/>
    <mergeCell ref="BN93:BP93"/>
    <mergeCell ref="BQ93:BS93"/>
    <mergeCell ref="BT93:BV93"/>
    <mergeCell ref="BW93:BY93"/>
    <mergeCell ref="AS93:AU93"/>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EN92:EP92"/>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EZ92:FB92"/>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BN91:BP91"/>
    <mergeCell ref="BQ91:BS91"/>
    <mergeCell ref="BT91:BV91"/>
    <mergeCell ref="BW91:BY91"/>
    <mergeCell ref="BZ91:CB91"/>
    <mergeCell ref="CC91:CE91"/>
    <mergeCell ref="CF91:CH91"/>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B91:BD91"/>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FC90:FE90"/>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FF90:FH90"/>
    <mergeCell ref="DY90:EA90"/>
    <mergeCell ref="EB90:ED90"/>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EN89:EP89"/>
    <mergeCell ref="EQ89:ES89"/>
    <mergeCell ref="ET89:EV89"/>
    <mergeCell ref="FC88:FE88"/>
    <mergeCell ref="DV88:DX88"/>
    <mergeCell ref="DY88:EA88"/>
    <mergeCell ref="EB88:ED88"/>
    <mergeCell ref="EE88:EG88"/>
    <mergeCell ref="EH88:EJ88"/>
    <mergeCell ref="EK88:EM88"/>
    <mergeCell ref="DD88:DF88"/>
    <mergeCell ref="DG88:DI88"/>
    <mergeCell ref="BT88:BV88"/>
    <mergeCell ref="BW88:BY88"/>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B87:HD87"/>
    <mergeCell ref="EQ87:ES87"/>
    <mergeCell ref="ET87:EV87"/>
    <mergeCell ref="EW87:EY87"/>
    <mergeCell ref="DP87:DR87"/>
    <mergeCell ref="EE87:EG87"/>
    <mergeCell ref="CX87:CZ87"/>
    <mergeCell ref="DA87:DC87"/>
    <mergeCell ref="DD87:DF87"/>
    <mergeCell ref="DG87:DI87"/>
    <mergeCell ref="DJ87:DL87"/>
    <mergeCell ref="DM87:DO87"/>
    <mergeCell ref="CF87:CH87"/>
    <mergeCell ref="CI87:CK87"/>
    <mergeCell ref="CL87:CN87"/>
    <mergeCell ref="CO87:CQ87"/>
    <mergeCell ref="GJ86:GL86"/>
    <mergeCell ref="FC86:FE86"/>
    <mergeCell ref="FF86:FH86"/>
    <mergeCell ref="EK87:EM87"/>
    <mergeCell ref="EN87:EP87"/>
    <mergeCell ref="EZ86:FB86"/>
    <mergeCell ref="DS86:DU86"/>
    <mergeCell ref="DV86:DX86"/>
    <mergeCell ref="DY86:EA86"/>
    <mergeCell ref="EB86:ED86"/>
    <mergeCell ref="EE86:EG86"/>
    <mergeCell ref="EH86:EJ86"/>
    <mergeCell ref="DJ86:DL86"/>
    <mergeCell ref="DM86:DO86"/>
    <mergeCell ref="GG86:GI86"/>
    <mergeCell ref="EZ88:FB88"/>
    <mergeCell ref="DJ88:DL88"/>
    <mergeCell ref="DM88:DO88"/>
    <mergeCell ref="DP88:DR88"/>
    <mergeCell ref="DS88:DU88"/>
    <mergeCell ref="CR85:CT85"/>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B85:U86"/>
    <mergeCell ref="V85:AA86"/>
    <mergeCell ref="HE87:HG87"/>
    <mergeCell ref="DS87:DU87"/>
    <mergeCell ref="DV87:DX87"/>
    <mergeCell ref="DY87:EA87"/>
    <mergeCell ref="EB87:ED87"/>
    <mergeCell ref="FI85:FK85"/>
    <mergeCell ref="FI86:FK86"/>
    <mergeCell ref="FL86:FN86"/>
    <mergeCell ref="FO86:FQ86"/>
    <mergeCell ref="FR86:FT86"/>
    <mergeCell ref="EK86:EM86"/>
    <mergeCell ref="EN86:EP86"/>
    <mergeCell ref="EQ86:ES86"/>
    <mergeCell ref="ET86:EV86"/>
    <mergeCell ref="EW86:EY86"/>
    <mergeCell ref="HE86:HG86"/>
    <mergeCell ref="DM85:DO85"/>
    <mergeCell ref="DP85:DR85"/>
    <mergeCell ref="DS85:DU85"/>
    <mergeCell ref="DV85:DX85"/>
    <mergeCell ref="DY85:EA85"/>
    <mergeCell ref="EB85:ED85"/>
    <mergeCell ref="EK85:EM85"/>
    <mergeCell ref="EN85:EP85"/>
    <mergeCell ref="EQ85:ES85"/>
    <mergeCell ref="ET85:EV85"/>
    <mergeCell ref="GG85:GI85"/>
    <mergeCell ref="GJ85:GL85"/>
    <mergeCell ref="GY85:HA85"/>
    <mergeCell ref="HB85:HD85"/>
    <mergeCell ref="DP86:DR86"/>
    <mergeCell ref="FU85:FW85"/>
    <mergeCell ref="FX85:FZ85"/>
    <mergeCell ref="GA85:GC85"/>
    <mergeCell ref="GD85:GF85"/>
    <mergeCell ref="FC85:FE85"/>
    <mergeCell ref="FF85:FH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CX85:CZ85"/>
    <mergeCell ref="BB85:BD85"/>
    <mergeCell ref="BE85:BG85"/>
    <mergeCell ref="BH85:BJ85"/>
    <mergeCell ref="CI86:CK86"/>
    <mergeCell ref="CL86:CN86"/>
    <mergeCell ref="CO86:CQ86"/>
    <mergeCell ref="CR86:CT86"/>
    <mergeCell ref="CU86:CW86"/>
    <mergeCell ref="CX86:CZ86"/>
    <mergeCell ref="AS85:AU85"/>
    <mergeCell ref="AV85:AX85"/>
    <mergeCell ref="AY85:BA85"/>
    <mergeCell ref="AG86:AK86"/>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P85:GR85"/>
    <mergeCell ref="GS85:GU85"/>
    <mergeCell ref="GV85:GX85"/>
    <mergeCell ref="FO85:FQ85"/>
    <mergeCell ref="FR85:FT85"/>
    <mergeCell ref="FL85:FN85"/>
    <mergeCell ref="HK85:HM85"/>
    <mergeCell ref="BQ84:BS84"/>
    <mergeCell ref="BT84:BV84"/>
    <mergeCell ref="BW84:BY84"/>
    <mergeCell ref="AS86:AU86"/>
    <mergeCell ref="AV86:AX86"/>
    <mergeCell ref="BK85:BM85"/>
    <mergeCell ref="BN85:BP85"/>
    <mergeCell ref="BQ85:BS85"/>
    <mergeCell ref="BT85:BV85"/>
    <mergeCell ref="BW85:BY85"/>
    <mergeCell ref="BZ85:CB85"/>
    <mergeCell ref="ET84:EV84"/>
    <mergeCell ref="EW84:EY84"/>
    <mergeCell ref="EZ84:FB84"/>
    <mergeCell ref="EW85:EY85"/>
    <mergeCell ref="EZ85:FB85"/>
    <mergeCell ref="DA85:DC85"/>
    <mergeCell ref="DD85:DF85"/>
    <mergeCell ref="DG85:DI85"/>
    <mergeCell ref="DJ85:DL85"/>
    <mergeCell ref="CC85:CE85"/>
    <mergeCell ref="CF85:CH85"/>
    <mergeCell ref="CI85:CK85"/>
    <mergeCell ref="CL85:CN85"/>
    <mergeCell ref="CO85:CQ85"/>
    <mergeCell ref="EE85:EG85"/>
    <mergeCell ref="EH85:EJ85"/>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FR83:FT83"/>
    <mergeCell ref="CC83:CE83"/>
    <mergeCell ref="CF83:CH83"/>
    <mergeCell ref="BB83:BD83"/>
    <mergeCell ref="BE83:BG83"/>
    <mergeCell ref="BH83:BJ83"/>
    <mergeCell ref="BK83:BM83"/>
    <mergeCell ref="BN83:BP83"/>
    <mergeCell ref="BQ83:BS83"/>
    <mergeCell ref="FU83:FW83"/>
    <mergeCell ref="FC84:FE84"/>
    <mergeCell ref="FF84:FH84"/>
    <mergeCell ref="FI84:FK84"/>
    <mergeCell ref="EB84:ED84"/>
    <mergeCell ref="DD83:DF83"/>
    <mergeCell ref="BN84:BP84"/>
    <mergeCell ref="B83:U84"/>
    <mergeCell ref="V83:AA84"/>
    <mergeCell ref="AB83:AF84"/>
    <mergeCell ref="AG83:AK83"/>
    <mergeCell ref="AL83:AO83"/>
    <mergeCell ref="AP83:AR83"/>
    <mergeCell ref="AS83:AU83"/>
    <mergeCell ref="AV83:AX83"/>
    <mergeCell ref="AY83:BA83"/>
    <mergeCell ref="BT83:BV83"/>
    <mergeCell ref="BW83:BY83"/>
    <mergeCell ref="BZ83:CB83"/>
    <mergeCell ref="HB84:HD84"/>
    <mergeCell ref="GM85:GO85"/>
    <mergeCell ref="HE85:HG85"/>
    <mergeCell ref="HH85:HJ85"/>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BH84:BJ84"/>
    <mergeCell ref="BK84:BM84"/>
    <mergeCell ref="HH83:HJ83"/>
    <mergeCell ref="GS82:GU82"/>
    <mergeCell ref="GV82:GX82"/>
    <mergeCell ref="DY82:EA82"/>
    <mergeCell ref="EB82:ED82"/>
    <mergeCell ref="EE82:EG82"/>
    <mergeCell ref="EH82:EJ82"/>
    <mergeCell ref="EK82:EM82"/>
    <mergeCell ref="EN82:EP82"/>
    <mergeCell ref="DJ82:DL82"/>
    <mergeCell ref="DM82:DO82"/>
    <mergeCell ref="DP82:DR82"/>
    <mergeCell ref="DS82:DU82"/>
    <mergeCell ref="DV82:DX82"/>
    <mergeCell ref="CL83:CN83"/>
    <mergeCell ref="CO83:CQ83"/>
    <mergeCell ref="GA83:GC83"/>
    <mergeCell ref="GD83:GF83"/>
    <mergeCell ref="GG83:GI83"/>
    <mergeCell ref="GJ83:GL83"/>
    <mergeCell ref="GM83:GO83"/>
    <mergeCell ref="CR83:CT83"/>
    <mergeCell ref="DA83:DC83"/>
    <mergeCell ref="GA82:GC82"/>
    <mergeCell ref="GD82:GF82"/>
    <mergeCell ref="GG82:GI82"/>
    <mergeCell ref="GJ82:GL82"/>
    <mergeCell ref="GM82:GO82"/>
    <mergeCell ref="GP82:GR82"/>
    <mergeCell ref="FI82:FK82"/>
    <mergeCell ref="FL82:FN82"/>
    <mergeCell ref="FO82:FQ82"/>
    <mergeCell ref="FR82:FT82"/>
    <mergeCell ref="EQ82:ES82"/>
    <mergeCell ref="ET82:EV82"/>
    <mergeCell ref="EW82:EY82"/>
    <mergeCell ref="EZ82:FB82"/>
    <mergeCell ref="FC82:FE82"/>
    <mergeCell ref="FF82:FH82"/>
    <mergeCell ref="DG83:DI83"/>
    <mergeCell ref="DJ83:DL83"/>
    <mergeCell ref="DM83:DO83"/>
    <mergeCell ref="DP83:DR83"/>
    <mergeCell ref="DS83:DU83"/>
    <mergeCell ref="FF83:FH83"/>
    <mergeCell ref="FI83:FK83"/>
    <mergeCell ref="FL83:FN83"/>
    <mergeCell ref="FO83:FQ83"/>
    <mergeCell ref="EN83:EP83"/>
    <mergeCell ref="EQ83:ES83"/>
    <mergeCell ref="ET83:EV83"/>
    <mergeCell ref="EW83:EY83"/>
    <mergeCell ref="EZ83:FB83"/>
    <mergeCell ref="FC83:FE83"/>
    <mergeCell ref="DV83:DX83"/>
    <mergeCell ref="DY83:EA83"/>
    <mergeCell ref="EB83:ED83"/>
    <mergeCell ref="EE83:EG83"/>
    <mergeCell ref="EH83:EJ83"/>
    <mergeCell ref="EK83:EM83"/>
    <mergeCell ref="AG82:AK82"/>
    <mergeCell ref="AL82:AO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GY82:HA82"/>
    <mergeCell ref="HB82:HD82"/>
    <mergeCell ref="DV81:DX81"/>
    <mergeCell ref="FU82:FW82"/>
    <mergeCell ref="FX82:FZ82"/>
    <mergeCell ref="DY81:EA81"/>
    <mergeCell ref="EB81:ED81"/>
    <mergeCell ref="EE81:EG81"/>
    <mergeCell ref="EH81:EJ81"/>
    <mergeCell ref="DJ81:DL81"/>
    <mergeCell ref="DM81:DO81"/>
    <mergeCell ref="DP81:DR81"/>
    <mergeCell ref="HK82:HM82"/>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HE82:HG82"/>
    <mergeCell ref="HH82:HJ82"/>
    <mergeCell ref="HE81:HG81"/>
    <mergeCell ref="HH81:HJ81"/>
    <mergeCell ref="HK81:HM81"/>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HH80:HJ80"/>
    <mergeCell ref="HB79:HD79"/>
    <mergeCell ref="FU80:FW80"/>
    <mergeCell ref="EN80:EP80"/>
    <mergeCell ref="EQ80:ES80"/>
    <mergeCell ref="ET80:EV80"/>
    <mergeCell ref="EW80:EY80"/>
    <mergeCell ref="EZ80:FB80"/>
    <mergeCell ref="FC80:FE80"/>
    <mergeCell ref="DV80:DX80"/>
    <mergeCell ref="DY80:EA80"/>
    <mergeCell ref="EB80:ED80"/>
    <mergeCell ref="EE80:EG80"/>
    <mergeCell ref="EH80:EJ80"/>
    <mergeCell ref="EK80:EM80"/>
    <mergeCell ref="GM80:GO80"/>
    <mergeCell ref="FF80:FH80"/>
    <mergeCell ref="FI80:FK80"/>
    <mergeCell ref="FL80:FN80"/>
    <mergeCell ref="DJ80:DL80"/>
    <mergeCell ref="DM80:DO80"/>
    <mergeCell ref="DP80:DR80"/>
    <mergeCell ref="DS80:DU80"/>
    <mergeCell ref="HE79:HG79"/>
    <mergeCell ref="HH79:HJ79"/>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M77:DO77"/>
    <mergeCell ref="HH77:HJ77"/>
    <mergeCell ref="EE78:EG78"/>
    <mergeCell ref="EH78:EJ78"/>
    <mergeCell ref="DJ78:DL78"/>
    <mergeCell ref="DM78:DO78"/>
    <mergeCell ref="DP78:DR78"/>
    <mergeCell ref="DS78:DU78"/>
    <mergeCell ref="DV78:DX78"/>
    <mergeCell ref="DY78:EA78"/>
    <mergeCell ref="HE78:HG78"/>
    <mergeCell ref="HH78:HJ78"/>
    <mergeCell ref="HE77:HG77"/>
    <mergeCell ref="GY77:HA77"/>
    <mergeCell ref="HB77:HD77"/>
    <mergeCell ref="EB77:ED77"/>
    <mergeCell ref="DJ77:D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EE77:EG77"/>
    <mergeCell ref="EH77:EJ77"/>
    <mergeCell ref="EK77:EM77"/>
    <mergeCell ref="EN77:EP77"/>
    <mergeCell ref="HK78:HM78"/>
    <mergeCell ref="AB77:AF78"/>
    <mergeCell ref="AG77:AK77"/>
    <mergeCell ref="AL77:AO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B78:ED78"/>
    <mergeCell ref="HK77:HM77"/>
    <mergeCell ref="DV77:DX77"/>
    <mergeCell ref="DY77:EA77"/>
    <mergeCell ref="AG78:AK78"/>
    <mergeCell ref="AL78:AO78"/>
    <mergeCell ref="DV76:DX76"/>
    <mergeCell ref="DY76:EA76"/>
    <mergeCell ref="EQ77:ES77"/>
    <mergeCell ref="FC77:FE77"/>
    <mergeCell ref="FF77:FH77"/>
    <mergeCell ref="FI77:FK77"/>
    <mergeCell ref="FL77:FN77"/>
    <mergeCell ref="ET77:EV77"/>
    <mergeCell ref="GG77:GI77"/>
    <mergeCell ref="GJ77:GL77"/>
    <mergeCell ref="DJ76:DL76"/>
    <mergeCell ref="DM76:DO76"/>
    <mergeCell ref="FC76:FE76"/>
    <mergeCell ref="FF76:FH76"/>
    <mergeCell ref="FI76:FK76"/>
    <mergeCell ref="DP77:DR77"/>
    <mergeCell ref="DS77:DU77"/>
    <mergeCell ref="EB76:ED76"/>
    <mergeCell ref="EE76:EG76"/>
    <mergeCell ref="DP76:DR76"/>
    <mergeCell ref="DS76:DU76"/>
    <mergeCell ref="EN76:EP76"/>
    <mergeCell ref="EQ76:ES76"/>
    <mergeCell ref="EZ76:FB76"/>
    <mergeCell ref="DJ75:DL75"/>
    <mergeCell ref="DM75:DO75"/>
    <mergeCell ref="DP75:DR75"/>
    <mergeCell ref="DS75:DU75"/>
    <mergeCell ref="HK75:HM75"/>
    <mergeCell ref="HB75:HD75"/>
    <mergeCell ref="GD75:GF75"/>
    <mergeCell ref="GG75:GI75"/>
    <mergeCell ref="GJ75:GL75"/>
    <mergeCell ref="GM75:GO75"/>
    <mergeCell ref="FF75:FH75"/>
    <mergeCell ref="EN75:EP75"/>
    <mergeCell ref="EQ75:ES75"/>
    <mergeCell ref="ET75:EV75"/>
    <mergeCell ref="HE75:HG75"/>
    <mergeCell ref="FX75:FZ75"/>
    <mergeCell ref="GA75:GC75"/>
    <mergeCell ref="DV74:DX74"/>
    <mergeCell ref="HE74:HG74"/>
    <mergeCell ref="HH74:HJ74"/>
    <mergeCell ref="DV75:DX75"/>
    <mergeCell ref="DY75:EA75"/>
    <mergeCell ref="EB75:ED75"/>
    <mergeCell ref="EE75:EG75"/>
    <mergeCell ref="EH75:EJ75"/>
    <mergeCell ref="FI75:FK75"/>
    <mergeCell ref="FL75:FN75"/>
    <mergeCell ref="FO75:FQ75"/>
    <mergeCell ref="FR75:FT75"/>
    <mergeCell ref="FU75:FW75"/>
    <mergeCell ref="EK75:EM75"/>
    <mergeCell ref="HK74:HM74"/>
    <mergeCell ref="EZ75:FB75"/>
    <mergeCell ref="FC75:FE75"/>
    <mergeCell ref="FU74:FW74"/>
    <mergeCell ref="FX74:FZ74"/>
    <mergeCell ref="EQ74:ES74"/>
    <mergeCell ref="ET74:EV74"/>
    <mergeCell ref="EW74:EY74"/>
    <mergeCell ref="EZ74:FB74"/>
    <mergeCell ref="FC74:FE74"/>
    <mergeCell ref="FF74:FH74"/>
    <mergeCell ref="HH75:HJ75"/>
    <mergeCell ref="FR74:FT74"/>
    <mergeCell ref="DY74:EA74"/>
    <mergeCell ref="EB74:ED74"/>
    <mergeCell ref="HB74:HD74"/>
    <mergeCell ref="GY75:HA75"/>
    <mergeCell ref="B75:U76"/>
    <mergeCell ref="V75:AA76"/>
    <mergeCell ref="AB75:AF76"/>
    <mergeCell ref="AG75:AK75"/>
    <mergeCell ref="AL75:AO75"/>
    <mergeCell ref="AG76:AK76"/>
    <mergeCell ref="AL76:AO76"/>
    <mergeCell ref="EW75:EY75"/>
    <mergeCell ref="GA74:GC74"/>
    <mergeCell ref="GD74:GF74"/>
    <mergeCell ref="GG74:GI74"/>
    <mergeCell ref="GJ74:GL74"/>
    <mergeCell ref="GM74:GO74"/>
    <mergeCell ref="GP75:GR75"/>
    <mergeCell ref="GS75:GU75"/>
    <mergeCell ref="GV75:GX75"/>
    <mergeCell ref="EH76:EJ76"/>
    <mergeCell ref="EK76:EM76"/>
    <mergeCell ref="AG74:AK74"/>
    <mergeCell ref="AL74:AO74"/>
    <mergeCell ref="B73:U74"/>
    <mergeCell ref="V73:AA74"/>
    <mergeCell ref="AB73:AF74"/>
    <mergeCell ref="AG73:AK73"/>
    <mergeCell ref="AL73:AO73"/>
    <mergeCell ref="EN74:EP74"/>
    <mergeCell ref="DJ74:DL74"/>
    <mergeCell ref="DM74:DO74"/>
    <mergeCell ref="DP74:DR74"/>
    <mergeCell ref="FU73:FW73"/>
    <mergeCell ref="FX73:FZ73"/>
    <mergeCell ref="DS74:DU74"/>
    <mergeCell ref="GA73:GC73"/>
    <mergeCell ref="GD73:GF73"/>
    <mergeCell ref="GG73:GI73"/>
    <mergeCell ref="GJ73:GL73"/>
    <mergeCell ref="FC73:FE73"/>
    <mergeCell ref="FF73:FH73"/>
    <mergeCell ref="FI73:FK73"/>
    <mergeCell ref="FL73:FN73"/>
    <mergeCell ref="EE74:EG74"/>
    <mergeCell ref="EH74:EJ74"/>
    <mergeCell ref="EK74:EM74"/>
    <mergeCell ref="GS74:GU74"/>
    <mergeCell ref="GV74:GX74"/>
    <mergeCell ref="GY74:HA74"/>
    <mergeCell ref="GP74:GR74"/>
    <mergeCell ref="FI74:FK74"/>
    <mergeCell ref="FL74:FN74"/>
    <mergeCell ref="FO74:FQ74"/>
    <mergeCell ref="EZ73:FB73"/>
    <mergeCell ref="DJ73:DL73"/>
    <mergeCell ref="DM73:DO73"/>
    <mergeCell ref="DP73:DR73"/>
    <mergeCell ref="FO73:FQ73"/>
    <mergeCell ref="FR73:FT73"/>
    <mergeCell ref="EK73:EM73"/>
    <mergeCell ref="EN73:EP73"/>
    <mergeCell ref="EQ73:ES73"/>
    <mergeCell ref="ET73:EV73"/>
    <mergeCell ref="HK73:HM73"/>
    <mergeCell ref="EW71:EY71"/>
    <mergeCell ref="DP71:DR71"/>
    <mergeCell ref="DS71:DU71"/>
    <mergeCell ref="HH72:HJ72"/>
    <mergeCell ref="HE73:HG73"/>
    <mergeCell ref="HH73:HJ73"/>
    <mergeCell ref="HK72:HM72"/>
    <mergeCell ref="GP72:GR72"/>
    <mergeCell ref="GS72:GU72"/>
    <mergeCell ref="GV72:GX72"/>
    <mergeCell ref="GY72:HA72"/>
    <mergeCell ref="HB72:HD72"/>
    <mergeCell ref="HE72:HG72"/>
    <mergeCell ref="FX72:FZ72"/>
    <mergeCell ref="GA72:GC72"/>
    <mergeCell ref="GD72:GF72"/>
    <mergeCell ref="GM73:GO73"/>
    <mergeCell ref="GP73:GR73"/>
    <mergeCell ref="GS73:GU73"/>
    <mergeCell ref="GV73:GX73"/>
    <mergeCell ref="GY73:HA73"/>
    <mergeCell ref="HB73:HD73"/>
    <mergeCell ref="HK71:HM71"/>
    <mergeCell ref="AG72:AK72"/>
    <mergeCell ref="AL72:AO72"/>
    <mergeCell ref="GJ71:GL71"/>
    <mergeCell ref="EW73:EY73"/>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DY72:EA72"/>
    <mergeCell ref="EB72:ED72"/>
    <mergeCell ref="EE72:EG72"/>
    <mergeCell ref="EH72:EJ72"/>
    <mergeCell ref="EK72:EM72"/>
    <mergeCell ref="DS73:DU73"/>
    <mergeCell ref="DV73:DX73"/>
    <mergeCell ref="DY73:EA73"/>
    <mergeCell ref="EB73:ED73"/>
    <mergeCell ref="EE73:EG73"/>
    <mergeCell ref="EH73:EJ73"/>
    <mergeCell ref="FF70:FH70"/>
    <mergeCell ref="FI70:FK70"/>
    <mergeCell ref="FL70:FN70"/>
    <mergeCell ref="FO70:FQ70"/>
    <mergeCell ref="DY70:EA70"/>
    <mergeCell ref="EB70:ED70"/>
    <mergeCell ref="EE70:EG70"/>
    <mergeCell ref="EH70:EJ70"/>
    <mergeCell ref="ET72:EV72"/>
    <mergeCell ref="EW72:EY72"/>
    <mergeCell ref="DS72:DU72"/>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GG72:GI72"/>
    <mergeCell ref="GJ72:GL72"/>
    <mergeCell ref="GM72:GO72"/>
    <mergeCell ref="FF72:FH72"/>
    <mergeCell ref="FI72:FK72"/>
    <mergeCell ref="FL72:FN72"/>
    <mergeCell ref="DJ72:DL72"/>
    <mergeCell ref="DM72:DO72"/>
    <mergeCell ref="DP72:DR72"/>
    <mergeCell ref="DV71:DX71"/>
    <mergeCell ref="DY71:EA71"/>
    <mergeCell ref="EB71:ED71"/>
    <mergeCell ref="EE71:EG71"/>
    <mergeCell ref="DJ71:DL71"/>
    <mergeCell ref="DM71:DO71"/>
    <mergeCell ref="EN71:EP71"/>
    <mergeCell ref="EQ71:ES71"/>
    <mergeCell ref="FR72:FT72"/>
    <mergeCell ref="FU72:FW72"/>
    <mergeCell ref="EN72:EP72"/>
    <mergeCell ref="EQ72:ES72"/>
    <mergeCell ref="FO72:FQ72"/>
    <mergeCell ref="ET71:EV71"/>
    <mergeCell ref="DJ70:DL70"/>
    <mergeCell ref="DM70:DO70"/>
    <mergeCell ref="DP70:DR70"/>
    <mergeCell ref="HE70:HG70"/>
    <mergeCell ref="HH70:HJ70"/>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AS69:AU69"/>
    <mergeCell ref="AV69:AX69"/>
    <mergeCell ref="AY69:BA69"/>
    <mergeCell ref="BB69:BD69"/>
    <mergeCell ref="BE69:BG69"/>
    <mergeCell ref="BH69:BJ69"/>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BK69:BM69"/>
    <mergeCell ref="BN69:BP69"/>
    <mergeCell ref="BQ69:BS69"/>
    <mergeCell ref="BT69:BV69"/>
    <mergeCell ref="BW69:BY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EN68:EP68"/>
    <mergeCell ref="EQ68:ES68"/>
    <mergeCell ref="DJ68:DL68"/>
    <mergeCell ref="DM68:DO68"/>
    <mergeCell ref="DP68:DR68"/>
    <mergeCell ref="DS68:DU68"/>
    <mergeCell ref="DV68:DX68"/>
    <mergeCell ref="DY68:EA68"/>
    <mergeCell ref="GV68:GX68"/>
    <mergeCell ref="GY68:HA68"/>
    <mergeCell ref="HB68:HD68"/>
    <mergeCell ref="HE68:HG68"/>
    <mergeCell ref="HH68:HJ68"/>
    <mergeCell ref="GY69:HA69"/>
    <mergeCell ref="HB69:HD69"/>
    <mergeCell ref="HE69:HG69"/>
    <mergeCell ref="HH69:HJ69"/>
    <mergeCell ref="HK69:HM69"/>
    <mergeCell ref="AG70:AK70"/>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GS66:GU66"/>
    <mergeCell ref="GJ65:GL65"/>
    <mergeCell ref="FC65:FE65"/>
    <mergeCell ref="FF65:FH65"/>
    <mergeCell ref="FI65:FK65"/>
    <mergeCell ref="BZ66:CB66"/>
    <mergeCell ref="BT65:BV65"/>
    <mergeCell ref="BW65:BY65"/>
    <mergeCell ref="BZ65:CB65"/>
    <mergeCell ref="CC65:CE65"/>
    <mergeCell ref="CF65:CH65"/>
    <mergeCell ref="HK66:HM66"/>
    <mergeCell ref="BE66:BG66"/>
    <mergeCell ref="BH66:BJ66"/>
    <mergeCell ref="BK66:BM66"/>
    <mergeCell ref="BN66:BP66"/>
    <mergeCell ref="BQ66:BS66"/>
    <mergeCell ref="BT66:BV66"/>
    <mergeCell ref="EQ66:ES66"/>
    <mergeCell ref="ET66:EV66"/>
    <mergeCell ref="EW66:EY66"/>
    <mergeCell ref="CF66:CH66"/>
    <mergeCell ref="CI66:CK66"/>
    <mergeCell ref="BQ65:BS65"/>
    <mergeCell ref="BE65:BG65"/>
    <mergeCell ref="BH65:BJ65"/>
    <mergeCell ref="BK65:BM65"/>
    <mergeCell ref="BN65:BP65"/>
    <mergeCell ref="EZ66:FB66"/>
    <mergeCell ref="FC66:FE66"/>
    <mergeCell ref="FF66:FH66"/>
    <mergeCell ref="DY66:EA66"/>
    <mergeCell ref="EB66:ED66"/>
    <mergeCell ref="HE65:HG65"/>
    <mergeCell ref="FR65:FT65"/>
    <mergeCell ref="EK65:EM65"/>
    <mergeCell ref="EN65:EP65"/>
    <mergeCell ref="EQ65:ES65"/>
    <mergeCell ref="DP65:DR65"/>
    <mergeCell ref="ET65:EV65"/>
    <mergeCell ref="GM64:GO64"/>
    <mergeCell ref="FF64:FH64"/>
    <mergeCell ref="FI64:FK64"/>
    <mergeCell ref="FL64:FN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HH64:HJ64"/>
    <mergeCell ref="FR64:FT64"/>
    <mergeCell ref="FU64:FW64"/>
    <mergeCell ref="EN64:EP64"/>
    <mergeCell ref="EQ64:ES64"/>
    <mergeCell ref="GP64:GR64"/>
    <mergeCell ref="GS64:GU64"/>
    <mergeCell ref="GV64:GX64"/>
    <mergeCell ref="GY64:HA64"/>
    <mergeCell ref="HB64:HD64"/>
    <mergeCell ref="HE64:HG64"/>
    <mergeCell ref="FX64:FZ64"/>
    <mergeCell ref="GA64:GC64"/>
    <mergeCell ref="GD64:GF64"/>
    <mergeCell ref="GG64:GI64"/>
    <mergeCell ref="DJ64:DL64"/>
    <mergeCell ref="DM64:DO64"/>
    <mergeCell ref="DP64:DR64"/>
    <mergeCell ref="DS64:DU64"/>
    <mergeCell ref="EQ62:ES62"/>
    <mergeCell ref="ET62:EV62"/>
    <mergeCell ref="EW62:EY62"/>
    <mergeCell ref="EZ62:FB62"/>
    <mergeCell ref="GM62:GO62"/>
    <mergeCell ref="HE63:HG63"/>
    <mergeCell ref="HH63:HJ63"/>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HB63:HD63"/>
    <mergeCell ref="HK64:HM64"/>
    <mergeCell ref="B65:U66"/>
    <mergeCell ref="GJ64:GL64"/>
    <mergeCell ref="V65:AA66"/>
    <mergeCell ref="AB65:AF66"/>
    <mergeCell ref="AG65:AK65"/>
    <mergeCell ref="AL65:AO65"/>
    <mergeCell ref="AP65:AR65"/>
    <mergeCell ref="AS65:AU65"/>
    <mergeCell ref="AV65:AX65"/>
    <mergeCell ref="CC66:CE66"/>
    <mergeCell ref="CL66:CN66"/>
    <mergeCell ref="CI65:CK65"/>
    <mergeCell ref="CL65:CN65"/>
    <mergeCell ref="CO65:CQ65"/>
    <mergeCell ref="CR65:CT65"/>
    <mergeCell ref="CU65:CW65"/>
    <mergeCell ref="CX65:CZ65"/>
    <mergeCell ref="B63:U64"/>
    <mergeCell ref="V63:AA64"/>
    <mergeCell ref="AB63:AF64"/>
    <mergeCell ref="AG63:AK63"/>
    <mergeCell ref="AL63:AO63"/>
    <mergeCell ref="ET64:EV64"/>
    <mergeCell ref="EW64:EY64"/>
    <mergeCell ref="EZ64:FB64"/>
    <mergeCell ref="FC64:FE64"/>
    <mergeCell ref="DV64:DX64"/>
    <mergeCell ref="DY64:EA64"/>
    <mergeCell ref="EB64:ED64"/>
    <mergeCell ref="EE64:EG64"/>
    <mergeCell ref="EH64:EJ64"/>
    <mergeCell ref="EK64:EM64"/>
    <mergeCell ref="FO65:FQ65"/>
    <mergeCell ref="FL65:FN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FO64:FQ64"/>
    <mergeCell ref="DD61:DF61"/>
    <mergeCell ref="DP63:DR63"/>
    <mergeCell ref="DS63:DU63"/>
    <mergeCell ref="DV63:DX63"/>
    <mergeCell ref="DY63:EA63"/>
    <mergeCell ref="EB63:ED63"/>
    <mergeCell ref="EN63:EP63"/>
    <mergeCell ref="EQ63:ES63"/>
    <mergeCell ref="ET63:EV63"/>
    <mergeCell ref="EW63:EY63"/>
    <mergeCell ref="EE63:EG63"/>
    <mergeCell ref="DJ63:DL63"/>
    <mergeCell ref="DM63:DO63"/>
    <mergeCell ref="FC62:FE62"/>
    <mergeCell ref="FF62:FH62"/>
    <mergeCell ref="FI62:FK62"/>
    <mergeCell ref="B61:U62"/>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BK62:BM62"/>
    <mergeCell ref="BN62:BP62"/>
    <mergeCell ref="BQ62:BS62"/>
    <mergeCell ref="BT62:BV62"/>
    <mergeCell ref="BW62:BY62"/>
    <mergeCell ref="CC61:CE61"/>
    <mergeCell ref="CF61:CH61"/>
    <mergeCell ref="CI61:CK61"/>
    <mergeCell ref="CL61:CN61"/>
    <mergeCell ref="CO61:CQ61"/>
    <mergeCell ref="FI60:FK60"/>
    <mergeCell ref="EB60:ED60"/>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CU61:CW61"/>
    <mergeCell ref="CX61:CZ61"/>
    <mergeCell ref="DA61:DC61"/>
    <mergeCell ref="DG61:DI61"/>
    <mergeCell ref="DJ61:DL61"/>
    <mergeCell ref="GA62:GC62"/>
    <mergeCell ref="GD62:GF62"/>
    <mergeCell ref="GS62:GU62"/>
    <mergeCell ref="DS62:DU62"/>
    <mergeCell ref="DV62:DX62"/>
    <mergeCell ref="FU62:FW62"/>
    <mergeCell ref="FX62:FZ62"/>
    <mergeCell ref="GV62:GX62"/>
    <mergeCell ref="GY62:HA62"/>
    <mergeCell ref="HB62:HD62"/>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DY62:EA62"/>
    <mergeCell ref="EB62:ED62"/>
    <mergeCell ref="EE62:EG62"/>
    <mergeCell ref="EH62:EJ62"/>
    <mergeCell ref="GG62:GI62"/>
    <mergeCell ref="GJ62:GL62"/>
    <mergeCell ref="FL62:FN62"/>
    <mergeCell ref="FO62:FQ62"/>
    <mergeCell ref="FR62:FT62"/>
    <mergeCell ref="EK62:EM62"/>
    <mergeCell ref="EN62:EP62"/>
    <mergeCell ref="DJ62:DL62"/>
    <mergeCell ref="DM62:DO62"/>
    <mergeCell ref="DP62:DR62"/>
    <mergeCell ref="CI62:CK62"/>
    <mergeCell ref="CL62:CN62"/>
    <mergeCell ref="CO62:CQ62"/>
    <mergeCell ref="CR62:CT62"/>
    <mergeCell ref="CU62:CW62"/>
    <mergeCell ref="CX62:CZ62"/>
    <mergeCell ref="GP62:GR62"/>
    <mergeCell ref="HH62:HJ62"/>
    <mergeCell ref="HK62:HM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GY61:HA61"/>
    <mergeCell ref="HB61:HD61"/>
    <mergeCell ref="BW61:BY61"/>
    <mergeCell ref="BZ61:CB61"/>
    <mergeCell ref="AS61:AU61"/>
    <mergeCell ref="HE62:HG62"/>
    <mergeCell ref="HE61:HG61"/>
    <mergeCell ref="HH61:HJ61"/>
    <mergeCell ref="BQ58:BS58"/>
    <mergeCell ref="BT58:BV58"/>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N59:EP59"/>
    <mergeCell ref="EQ59:ES59"/>
    <mergeCell ref="ET59:EV59"/>
    <mergeCell ref="EW59:EY59"/>
    <mergeCell ref="EZ59:FB59"/>
    <mergeCell ref="FC59:FE59"/>
    <mergeCell ref="DV59:DX59"/>
    <mergeCell ref="DY59:EA59"/>
    <mergeCell ref="EB59:ED59"/>
    <mergeCell ref="EE59:EG59"/>
    <mergeCell ref="EH59:EJ59"/>
    <mergeCell ref="EK59:EM59"/>
    <mergeCell ref="DJ59:DL59"/>
    <mergeCell ref="DM59:DO59"/>
    <mergeCell ref="DP59:DR59"/>
    <mergeCell ref="DS59:DU59"/>
    <mergeCell ref="DM60:DO60"/>
    <mergeCell ref="DP60:DR60"/>
    <mergeCell ref="DS60:DU60"/>
    <mergeCell ref="DV60:DX60"/>
    <mergeCell ref="DY60:EA60"/>
    <mergeCell ref="EH60:EJ60"/>
    <mergeCell ref="EK60:EM60"/>
    <mergeCell ref="EN60:EP60"/>
    <mergeCell ref="EQ60:ES60"/>
    <mergeCell ref="DJ60:DL60"/>
    <mergeCell ref="EW60:EY60"/>
    <mergeCell ref="EZ60:FB60"/>
    <mergeCell ref="FC60:FE60"/>
    <mergeCell ref="FF60:FH60"/>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BK57:BM57"/>
    <mergeCell ref="BN57:BP57"/>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DM53:DO53"/>
    <mergeCell ref="DP53:DR53"/>
    <mergeCell ref="DS53:DU53"/>
    <mergeCell ref="DV53:DX53"/>
    <mergeCell ref="DY53:EA53"/>
    <mergeCell ref="EB53:ED53"/>
    <mergeCell ref="CU53:CW53"/>
    <mergeCell ref="CX53:CZ53"/>
    <mergeCell ref="DA53:DC53"/>
    <mergeCell ref="DD53:DF53"/>
    <mergeCell ref="DG53:DI53"/>
    <mergeCell ref="DJ53:DL53"/>
    <mergeCell ref="CC53:CE53"/>
    <mergeCell ref="CF53:CH53"/>
    <mergeCell ref="CI53:CK53"/>
    <mergeCell ref="CL53:CN53"/>
    <mergeCell ref="CO53:CQ53"/>
    <mergeCell ref="CR53:CT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ET53:EV53"/>
    <mergeCell ref="GG53:GI53"/>
    <mergeCell ref="GJ53:GL53"/>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AY53:BA53"/>
    <mergeCell ref="BB53:BD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BW52:BY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DD52:DF52"/>
    <mergeCell ref="DG52:DI52"/>
    <mergeCell ref="CR52:CT52"/>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BZ50:DI50"/>
    <mergeCell ref="FU51:FW51"/>
    <mergeCell ref="EN51:EP51"/>
    <mergeCell ref="EQ51:ES51"/>
    <mergeCell ref="ET51:EV51"/>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CF51:CH51"/>
    <mergeCell ref="CI51:CK51"/>
    <mergeCell ref="GS50:GU50"/>
    <mergeCell ref="GV50:GX50"/>
    <mergeCell ref="DY50:EA50"/>
    <mergeCell ref="EB50:ED50"/>
    <mergeCell ref="EE50:EG50"/>
    <mergeCell ref="EH50:EJ50"/>
    <mergeCell ref="EK50:EM50"/>
    <mergeCell ref="EN50:EP50"/>
    <mergeCell ref="DJ50:DL50"/>
    <mergeCell ref="DM50:DO50"/>
    <mergeCell ref="DP50:DR50"/>
    <mergeCell ref="DS50:DU50"/>
    <mergeCell ref="DV50:DX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HB50:HD50"/>
    <mergeCell ref="HE50:HG50"/>
    <mergeCell ref="HH50:HJ50"/>
    <mergeCell ref="GA50:GC50"/>
    <mergeCell ref="GD50:GF50"/>
    <mergeCell ref="GG50:GI50"/>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U52:CW52"/>
    <mergeCell ref="CX52:CZ52"/>
    <mergeCell ref="DA52:DC52"/>
    <mergeCell ref="EZ49:FB49"/>
    <mergeCell ref="DS49:DU49"/>
    <mergeCell ref="EE48:EG48"/>
    <mergeCell ref="EH48:EJ48"/>
    <mergeCell ref="EK48:EM48"/>
    <mergeCell ref="DD48:DF48"/>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EB49:ED49"/>
    <mergeCell ref="EE49:EG49"/>
    <mergeCell ref="EH49:EJ49"/>
    <mergeCell ref="DJ49:DL49"/>
    <mergeCell ref="DM49:DO49"/>
    <mergeCell ref="DP49:DR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EN49:EP49"/>
    <mergeCell ref="EQ49:ES49"/>
    <mergeCell ref="ET49:EV49"/>
    <mergeCell ref="EW49:EY49"/>
    <mergeCell ref="HE49:HG49"/>
    <mergeCell ref="HE47:HG47"/>
    <mergeCell ref="BB48:BD48"/>
    <mergeCell ref="BE48:BG48"/>
    <mergeCell ref="BH48:BJ48"/>
    <mergeCell ref="BK48:BM48"/>
    <mergeCell ref="BN48:BP48"/>
    <mergeCell ref="BQ48:BS48"/>
    <mergeCell ref="FR48:FT48"/>
    <mergeCell ref="FU48:FW48"/>
    <mergeCell ref="EN48:EP48"/>
    <mergeCell ref="EQ48:ES48"/>
    <mergeCell ref="ET48:EV48"/>
    <mergeCell ref="EW48:EY48"/>
    <mergeCell ref="EZ48:FB48"/>
    <mergeCell ref="FC48:FE48"/>
    <mergeCell ref="DV48:DX48"/>
    <mergeCell ref="DY48:EA48"/>
    <mergeCell ref="EB48:ED48"/>
    <mergeCell ref="DG48:DI48"/>
    <mergeCell ref="DJ48:DL48"/>
    <mergeCell ref="DM48:DO48"/>
    <mergeCell ref="DP48:DR48"/>
    <mergeCell ref="DS48:DU48"/>
    <mergeCell ref="CL48:CN48"/>
    <mergeCell ref="CO48:CQ48"/>
    <mergeCell ref="CR48:CT48"/>
    <mergeCell ref="CU48:CW48"/>
    <mergeCell ref="CX48:CZ48"/>
    <mergeCell ref="DA48:DC48"/>
    <mergeCell ref="DV49:DX49"/>
    <mergeCell ref="DY49:EA49"/>
    <mergeCell ref="AV47:AX47"/>
    <mergeCell ref="AY47:BA47"/>
    <mergeCell ref="BB47:BD47"/>
    <mergeCell ref="BE47:BG47"/>
    <mergeCell ref="BH47:BJ47"/>
    <mergeCell ref="BT48:BV48"/>
    <mergeCell ref="BZ48:CB48"/>
    <mergeCell ref="CC48:CE48"/>
    <mergeCell ref="CF48:CH48"/>
    <mergeCell ref="CI48:CK48"/>
    <mergeCell ref="DG47:DI47"/>
    <mergeCell ref="DJ47:DL47"/>
    <mergeCell ref="DM47:DO47"/>
    <mergeCell ref="CF47:CH47"/>
    <mergeCell ref="CI47:CK47"/>
    <mergeCell ref="CL47:CN47"/>
    <mergeCell ref="CO47:CQ47"/>
    <mergeCell ref="CR47:CT47"/>
    <mergeCell ref="CU47:CW47"/>
    <mergeCell ref="EH47:EJ47"/>
    <mergeCell ref="EK47:EM47"/>
    <mergeCell ref="EN47:EP47"/>
    <mergeCell ref="EQ47:ES47"/>
    <mergeCell ref="HH47:HJ47"/>
    <mergeCell ref="BW48:BY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FC46:FE46"/>
    <mergeCell ref="FF46:FH46"/>
    <mergeCell ref="FI46:FK46"/>
    <mergeCell ref="FL46:FN46"/>
    <mergeCell ref="FO46:FQ46"/>
    <mergeCell ref="FR46:FT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BW46:BY46"/>
    <mergeCell ref="BZ46:CB46"/>
    <mergeCell ref="CC46:CE46"/>
    <mergeCell ref="CF46:CH46"/>
    <mergeCell ref="CF45:CH45"/>
    <mergeCell ref="CI45:CK45"/>
    <mergeCell ref="CL45:CN45"/>
    <mergeCell ref="CO45:CQ45"/>
    <mergeCell ref="CR45:CT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L46:CN46"/>
    <mergeCell ref="CO46:CQ46"/>
    <mergeCell ref="CR46:CT46"/>
    <mergeCell ref="CU46:CW46"/>
    <mergeCell ref="CX46:CZ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BZ45:CB45"/>
    <mergeCell ref="CI46:CK46"/>
    <mergeCell ref="BK45:BM45"/>
    <mergeCell ref="BN45:BP45"/>
    <mergeCell ref="BQ45:BS45"/>
    <mergeCell ref="BT45:BV45"/>
    <mergeCell ref="BW45:BY45"/>
    <mergeCell ref="AS45:AU45"/>
    <mergeCell ref="AV45:AX45"/>
    <mergeCell ref="AY45:BA45"/>
    <mergeCell ref="BB45:BD45"/>
    <mergeCell ref="BE45:BG45"/>
    <mergeCell ref="BH45:BJ45"/>
    <mergeCell ref="BQ46:BS46"/>
    <mergeCell ref="BT46:BV46"/>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HK46:HM46"/>
    <mergeCell ref="HE46:HG46"/>
    <mergeCell ref="HH46:HJ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L45:FN45"/>
    <mergeCell ref="DJ43:DL43"/>
    <mergeCell ref="DM43:DO43"/>
    <mergeCell ref="DP43:DR43"/>
    <mergeCell ref="DS43:DU43"/>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GY45:HA45"/>
    <mergeCell ref="HB45:HD45"/>
    <mergeCell ref="HE45:HG45"/>
    <mergeCell ref="HH45:HJ45"/>
    <mergeCell ref="HH43:HJ43"/>
    <mergeCell ref="EK43:EM43"/>
    <mergeCell ref="GV44:GX44"/>
    <mergeCell ref="GY44:HA44"/>
    <mergeCell ref="HB44:HD44"/>
    <mergeCell ref="HE44:HG44"/>
    <mergeCell ref="EH45:EJ45"/>
    <mergeCell ref="EK45:EM45"/>
    <mergeCell ref="EN45:EP45"/>
    <mergeCell ref="EQ45:ES45"/>
    <mergeCell ref="ET45:EV45"/>
    <mergeCell ref="FF45:FH45"/>
    <mergeCell ref="FI45:FK45"/>
    <mergeCell ref="EE45:EG45"/>
    <mergeCell ref="FO42:FQ42"/>
    <mergeCell ref="FR42:FT42"/>
    <mergeCell ref="FU42:FW42"/>
    <mergeCell ref="FX42:FZ42"/>
    <mergeCell ref="EQ42:ES42"/>
    <mergeCell ref="ET42:EV42"/>
    <mergeCell ref="EW42:EY42"/>
    <mergeCell ref="EZ42:FB42"/>
    <mergeCell ref="FC42:FE42"/>
    <mergeCell ref="FF42:FH42"/>
    <mergeCell ref="DY42:EA42"/>
    <mergeCell ref="EH42:EJ42"/>
    <mergeCell ref="HH44:HJ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HK42:HM42"/>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B43:U44"/>
    <mergeCell ref="V43:AA44"/>
    <mergeCell ref="AB43:AF44"/>
    <mergeCell ref="AG43:AK43"/>
    <mergeCell ref="AL43:AO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HK40:HM40"/>
    <mergeCell ref="HH41:HJ41"/>
    <mergeCell ref="EK42:EM42"/>
    <mergeCell ref="EN42:EP42"/>
    <mergeCell ref="DJ42:DL42"/>
    <mergeCell ref="DM42:DO42"/>
    <mergeCell ref="DP42:DR42"/>
    <mergeCell ref="DS42:DU42"/>
    <mergeCell ref="DV42:DX42"/>
    <mergeCell ref="HE41:HG41"/>
    <mergeCell ref="EE41:EG41"/>
    <mergeCell ref="EH41:EJ41"/>
    <mergeCell ref="DJ41:DL41"/>
    <mergeCell ref="DM41:DO41"/>
    <mergeCell ref="DP41:DR41"/>
    <mergeCell ref="EB42:ED42"/>
    <mergeCell ref="BZ42:DI42"/>
    <mergeCell ref="HK41:HM41"/>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B41:U42"/>
    <mergeCell ref="V41:AA42"/>
    <mergeCell ref="AB41:AF42"/>
    <mergeCell ref="AG41:AK41"/>
    <mergeCell ref="AL41:AO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B39:U40"/>
    <mergeCell ref="V39:AA40"/>
    <mergeCell ref="AB39:AF40"/>
    <mergeCell ref="EB41:ED41"/>
    <mergeCell ref="EE42:EG42"/>
    <mergeCell ref="CC40:CE40"/>
    <mergeCell ref="AG42:AK42"/>
    <mergeCell ref="AL42:AO42"/>
    <mergeCell ref="FL42:FN42"/>
    <mergeCell ref="HH40:HJ40"/>
    <mergeCell ref="EK39:EM39"/>
    <mergeCell ref="EN39:EP39"/>
    <mergeCell ref="EQ39:ES39"/>
    <mergeCell ref="ET39:EV39"/>
    <mergeCell ref="EW39:EY39"/>
    <mergeCell ref="DP39:DR39"/>
    <mergeCell ref="DV40:DX40"/>
    <mergeCell ref="HB39:HD39"/>
    <mergeCell ref="EN40:EP40"/>
    <mergeCell ref="EQ40:ES40"/>
    <mergeCell ref="ET40:EV40"/>
    <mergeCell ref="EW40:EY40"/>
    <mergeCell ref="EZ40:FB40"/>
    <mergeCell ref="FC40:FE40"/>
    <mergeCell ref="DA39:DC39"/>
    <mergeCell ref="DD39:DF39"/>
    <mergeCell ref="DG39:DI39"/>
    <mergeCell ref="DJ39:DL39"/>
    <mergeCell ref="HE39:HG39"/>
    <mergeCell ref="HH39:HJ39"/>
    <mergeCell ref="DS39:DU39"/>
    <mergeCell ref="DV39:DX39"/>
    <mergeCell ref="DY39:EA39"/>
    <mergeCell ref="EB39:ED39"/>
    <mergeCell ref="EE39:EG39"/>
    <mergeCell ref="EZ39:FB39"/>
    <mergeCell ref="FC39:FE39"/>
    <mergeCell ref="FF39:FH39"/>
    <mergeCell ref="FI39:FK39"/>
    <mergeCell ref="FL39:FN39"/>
    <mergeCell ref="FO39:FQ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EH39:EJ39"/>
    <mergeCell ref="CF40:CH40"/>
    <mergeCell ref="CI40:CK40"/>
    <mergeCell ref="DY40:EA40"/>
    <mergeCell ref="EB40:ED40"/>
    <mergeCell ref="EE40:EG40"/>
    <mergeCell ref="EH40:EJ40"/>
    <mergeCell ref="AG39:AK39"/>
    <mergeCell ref="AL39:AO39"/>
    <mergeCell ref="AP39:AR39"/>
    <mergeCell ref="AS39:AU39"/>
    <mergeCell ref="DM39:DO39"/>
    <mergeCell ref="CR39:CT39"/>
    <mergeCell ref="CU39:CW39"/>
    <mergeCell ref="AV39:AX39"/>
    <mergeCell ref="AY39:BA39"/>
    <mergeCell ref="BZ39:CB39"/>
    <mergeCell ref="CC39:CE39"/>
    <mergeCell ref="CF39:CH39"/>
    <mergeCell ref="CI39:CK39"/>
    <mergeCell ref="CL39:CN39"/>
    <mergeCell ref="CO39:CQ39"/>
    <mergeCell ref="BB39:BD39"/>
    <mergeCell ref="BE39:BG39"/>
    <mergeCell ref="BZ40:CB40"/>
    <mergeCell ref="CX39:CZ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EE38:EG38"/>
    <mergeCell ref="EH38:EJ38"/>
    <mergeCell ref="DA38:DC38"/>
    <mergeCell ref="DD38:DF38"/>
    <mergeCell ref="DG38:DI38"/>
    <mergeCell ref="DP38:DR38"/>
    <mergeCell ref="AY38:BA38"/>
    <mergeCell ref="BB38:BD38"/>
    <mergeCell ref="BE38:BG38"/>
    <mergeCell ref="BH38:BJ38"/>
    <mergeCell ref="BK38:BM38"/>
    <mergeCell ref="BN38:BP38"/>
    <mergeCell ref="BQ38:BS38"/>
    <mergeCell ref="FI38:FK38"/>
    <mergeCell ref="FL38:FN38"/>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CI38:CK38"/>
    <mergeCell ref="CL37:CN37"/>
    <mergeCell ref="CO37:CQ37"/>
    <mergeCell ref="AS37:AU37"/>
    <mergeCell ref="AV37:AX37"/>
    <mergeCell ref="AY37:BA37"/>
    <mergeCell ref="BB37:BD37"/>
    <mergeCell ref="BE37:BG37"/>
    <mergeCell ref="HK38:HM38"/>
    <mergeCell ref="ET38:EV38"/>
    <mergeCell ref="EW38:EY38"/>
    <mergeCell ref="EZ38:FB38"/>
    <mergeCell ref="GM37:GO37"/>
    <mergeCell ref="GP37:GR37"/>
    <mergeCell ref="GS37:GU37"/>
    <mergeCell ref="GV37:GX37"/>
    <mergeCell ref="FO37:FQ37"/>
    <mergeCell ref="FR37:FT37"/>
    <mergeCell ref="FU37:FW37"/>
    <mergeCell ref="FX37:FZ37"/>
    <mergeCell ref="GA37:GC37"/>
    <mergeCell ref="GD37:GF37"/>
    <mergeCell ref="EW37:EY37"/>
    <mergeCell ref="EZ37:FB37"/>
    <mergeCell ref="FL37:FN37"/>
    <mergeCell ref="HE38:HG38"/>
    <mergeCell ref="HH38:HJ38"/>
    <mergeCell ref="GG37:GI37"/>
    <mergeCell ref="HE37:HG37"/>
    <mergeCell ref="HH37:HJ37"/>
    <mergeCell ref="HK37:HM37"/>
    <mergeCell ref="FI37:FK37"/>
    <mergeCell ref="AL37:AO37"/>
    <mergeCell ref="AP37:AR37"/>
    <mergeCell ref="GJ37:GL37"/>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BT38:BV38"/>
    <mergeCell ref="CR37:CT37"/>
    <mergeCell ref="BW38:BY38"/>
    <mergeCell ref="BK37:BM37"/>
    <mergeCell ref="BN37:BP37"/>
    <mergeCell ref="BQ37:BS37"/>
    <mergeCell ref="BT37:BV37"/>
    <mergeCell ref="BW37:BY37"/>
    <mergeCell ref="BZ37:CB37"/>
    <mergeCell ref="FC37:FE37"/>
    <mergeCell ref="FF37:FH37"/>
    <mergeCell ref="BH37:BJ37"/>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CI36:CK36"/>
    <mergeCell ref="CL36:CN36"/>
    <mergeCell ref="CO36:CQ36"/>
    <mergeCell ref="EE37:EG37"/>
    <mergeCell ref="EH37:EJ37"/>
    <mergeCell ref="EK37:EM37"/>
    <mergeCell ref="EN37:EP37"/>
    <mergeCell ref="EQ37:ES37"/>
    <mergeCell ref="ET37:EV37"/>
    <mergeCell ref="FI36:FK36"/>
    <mergeCell ref="EB36:ED36"/>
    <mergeCell ref="EE36:EG36"/>
    <mergeCell ref="EH36:EJ36"/>
    <mergeCell ref="EK36:EM36"/>
    <mergeCell ref="EN36:EP36"/>
    <mergeCell ref="EQ36:ES36"/>
    <mergeCell ref="DJ36:DL36"/>
    <mergeCell ref="DM36:DO36"/>
    <mergeCell ref="GY37:HA37"/>
    <mergeCell ref="HB37:HD37"/>
    <mergeCell ref="CR36:CT36"/>
    <mergeCell ref="CU36:CW36"/>
    <mergeCell ref="CX36:CZ36"/>
    <mergeCell ref="DA36:DC36"/>
    <mergeCell ref="DD36:DF36"/>
    <mergeCell ref="DG36:DI36"/>
    <mergeCell ref="DM37:DO37"/>
    <mergeCell ref="DP37:DR37"/>
    <mergeCell ref="DS37:DU37"/>
    <mergeCell ref="FI34:FK34"/>
    <mergeCell ref="FL34:FN34"/>
    <mergeCell ref="FO34:FQ34"/>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BT35:BV35"/>
    <mergeCell ref="BZ35:CB35"/>
    <mergeCell ref="BZ36:CB36"/>
    <mergeCell ref="CC36:CE36"/>
    <mergeCell ref="CF36:CH36"/>
    <mergeCell ref="GY36:HA36"/>
    <mergeCell ref="HB36:HD36"/>
    <mergeCell ref="HE36:HG36"/>
    <mergeCell ref="HH36:HJ36"/>
    <mergeCell ref="GV36:GX36"/>
    <mergeCell ref="ET36:EV36"/>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CO35:CQ35"/>
    <mergeCell ref="CR35:CT35"/>
    <mergeCell ref="CU35:CW35"/>
    <mergeCell ref="HH35:HJ35"/>
    <mergeCell ref="AB35:AF36"/>
    <mergeCell ref="AG35:AK35"/>
    <mergeCell ref="AL35:AO35"/>
    <mergeCell ref="AP35:AR35"/>
    <mergeCell ref="AS35:AU35"/>
    <mergeCell ref="AV35:AX35"/>
    <mergeCell ref="AY35:BA35"/>
    <mergeCell ref="DD35:DF35"/>
    <mergeCell ref="DG35:DI35"/>
    <mergeCell ref="CX35:CZ35"/>
    <mergeCell ref="DA35:DC35"/>
    <mergeCell ref="CC35:CE35"/>
    <mergeCell ref="CF35:CH35"/>
    <mergeCell ref="CI35:CK35"/>
    <mergeCell ref="GD35:GF35"/>
    <mergeCell ref="FF35:FH35"/>
    <mergeCell ref="FI35:FK35"/>
    <mergeCell ref="CL35:CN35"/>
    <mergeCell ref="BH36:BJ36"/>
    <mergeCell ref="BK36:BM36"/>
    <mergeCell ref="BN36:BP36"/>
    <mergeCell ref="BQ36:BS36"/>
    <mergeCell ref="BT36:BV36"/>
    <mergeCell ref="BW36:BY36"/>
    <mergeCell ref="DP36:DR36"/>
    <mergeCell ref="DS36:DU36"/>
    <mergeCell ref="DV36:DX36"/>
    <mergeCell ref="DY36:EA36"/>
    <mergeCell ref="EW36:EY36"/>
    <mergeCell ref="EZ36:FB36"/>
    <mergeCell ref="FC36:FE36"/>
    <mergeCell ref="FF36:FH36"/>
    <mergeCell ref="BB35:BD35"/>
    <mergeCell ref="BE35:BG35"/>
    <mergeCell ref="BH35:BJ35"/>
    <mergeCell ref="BK35:BM35"/>
    <mergeCell ref="BN35:BP35"/>
    <mergeCell ref="BQ35:BS35"/>
    <mergeCell ref="GG35:GI35"/>
    <mergeCell ref="GJ35:GL35"/>
    <mergeCell ref="GM35:GO35"/>
    <mergeCell ref="GY34:HA34"/>
    <mergeCell ref="HB34:HD34"/>
    <mergeCell ref="HE34:HG34"/>
    <mergeCell ref="HH34:HJ34"/>
    <mergeCell ref="GA34:GC34"/>
    <mergeCell ref="GD34:GF34"/>
    <mergeCell ref="GG34:GI34"/>
    <mergeCell ref="DG34:DI34"/>
    <mergeCell ref="DJ34:DL34"/>
    <mergeCell ref="DM34:DO34"/>
    <mergeCell ref="DP34:DR34"/>
    <mergeCell ref="CO34:CQ34"/>
    <mergeCell ref="CR34:CT34"/>
    <mergeCell ref="CU34:CW34"/>
    <mergeCell ref="FX34:FZ34"/>
    <mergeCell ref="EQ34:ES34"/>
    <mergeCell ref="ET34:EV34"/>
    <mergeCell ref="EW34:EY34"/>
    <mergeCell ref="GJ34:GL34"/>
    <mergeCell ref="GM34:GO34"/>
    <mergeCell ref="GP34:GR34"/>
    <mergeCell ref="CX34:CZ34"/>
    <mergeCell ref="BW35:BY35"/>
    <mergeCell ref="O31:BW31"/>
    <mergeCell ref="FR34:FT34"/>
    <mergeCell ref="FU34:FW34"/>
    <mergeCell ref="DP35:DR35"/>
    <mergeCell ref="DS35:DU35"/>
    <mergeCell ref="GS34:GU34"/>
    <mergeCell ref="GV34:GX34"/>
    <mergeCell ref="DY34:EA34"/>
    <mergeCell ref="EB34:ED34"/>
    <mergeCell ref="EE34:EG34"/>
    <mergeCell ref="EH34:EJ34"/>
    <mergeCell ref="EK34:EM34"/>
    <mergeCell ref="EN34:EP34"/>
    <mergeCell ref="EZ34:FB34"/>
    <mergeCell ref="FC34:FE34"/>
    <mergeCell ref="FF34:FH34"/>
    <mergeCell ref="GA35:GC35"/>
    <mergeCell ref="DS34:DU34"/>
    <mergeCell ref="DV34:DX34"/>
    <mergeCell ref="BW34:BY34"/>
    <mergeCell ref="BZ34:CB34"/>
    <mergeCell ref="CC34:CE34"/>
    <mergeCell ref="CF34:CH34"/>
    <mergeCell ref="CI34:CK34"/>
    <mergeCell ref="CL34:CN34"/>
    <mergeCell ref="FL35:FN35"/>
    <mergeCell ref="FO35:FQ35"/>
    <mergeCell ref="FR35:FT35"/>
    <mergeCell ref="FU35:FW35"/>
    <mergeCell ref="EN35:EP35"/>
    <mergeCell ref="B35:U36"/>
    <mergeCell ref="V35:AA36"/>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B14:BX14"/>
    <mergeCell ref="B15:BX15"/>
    <mergeCell ref="B16:BX16"/>
    <mergeCell ref="C17:S17"/>
    <mergeCell ref="BT17:BU17"/>
    <mergeCell ref="BV17:BW17"/>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topLeftCell="J55" zoomScale="83" zoomScaleNormal="83" workbookViewId="0"/>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219"/>
    </row>
    <row r="3" spans="2:65"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220"/>
    </row>
    <row r="4" spans="2:65"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221"/>
    </row>
    <row r="5" spans="2:65"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222"/>
    </row>
    <row r="6" spans="2:65"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222"/>
    </row>
    <row r="7" spans="2:65"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222"/>
    </row>
    <row r="8" spans="2:65"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222"/>
    </row>
    <row r="9" spans="2:65"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230"/>
    </row>
    <row r="10" spans="2:65"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222"/>
    </row>
    <row r="11" spans="2:65"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219"/>
    </row>
    <row r="12" spans="2:65"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221"/>
    </row>
    <row r="13" spans="2:65"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228"/>
    </row>
    <row r="14" spans="2:65"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228"/>
    </row>
    <row r="15" spans="2:65"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228"/>
    </row>
    <row r="16" spans="2:65"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229"/>
    </row>
    <row r="17" spans="2:65"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11" t="s">
        <v>46</v>
      </c>
      <c r="D19" s="111"/>
      <c r="E19" s="111"/>
      <c r="F19" s="111"/>
      <c r="G19" s="111"/>
      <c r="H19" s="111"/>
      <c r="I19" s="111"/>
      <c r="J19" s="224" t="str">
        <f>'LE 04 (PROG)'!J19:S19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11" t="s">
        <v>47</v>
      </c>
      <c r="D21" s="111"/>
      <c r="E21" s="111"/>
      <c r="F21" s="111"/>
      <c r="G21" s="111"/>
      <c r="H21" s="111"/>
      <c r="I21" s="111"/>
      <c r="J21" s="224" t="str">
        <f>'LE 04 (PROG)'!J21:S21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68" t="s">
        <v>33</v>
      </c>
      <c r="D25" s="126"/>
      <c r="E25" s="126"/>
      <c r="F25" s="126"/>
      <c r="G25" s="126"/>
      <c r="H25" s="126"/>
      <c r="I25" s="126"/>
      <c r="J25" s="126"/>
      <c r="K25" s="126"/>
      <c r="L25" s="126"/>
      <c r="M25" s="126"/>
      <c r="N25" s="126"/>
      <c r="O25" s="127" t="str">
        <f>'LE 04 (PROG)'!O25:BW25</f>
        <v>DESARROLLO HUMANO</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223"/>
    </row>
    <row r="26" spans="2:65" ht="18" customHeight="1" x14ac:dyDescent="0.2">
      <c r="B26" s="7"/>
      <c r="C26" s="68" t="s">
        <v>34</v>
      </c>
      <c r="D26" s="126"/>
      <c r="E26" s="126"/>
      <c r="F26" s="126"/>
      <c r="G26" s="126"/>
      <c r="H26" s="126"/>
      <c r="I26" s="126"/>
      <c r="J26" s="126"/>
      <c r="K26" s="126"/>
      <c r="L26" s="126"/>
      <c r="M26" s="126"/>
      <c r="N26" s="126"/>
      <c r="O26" s="227" t="str">
        <f>'LE 04 (PROG)'!O26:Q26</f>
        <v>LE 04</v>
      </c>
      <c r="P26" s="227"/>
      <c r="Q26" s="2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68" t="s">
        <v>35</v>
      </c>
      <c r="D27" s="68"/>
      <c r="E27" s="68"/>
      <c r="F27" s="68"/>
      <c r="G27" s="68"/>
      <c r="H27" s="68"/>
      <c r="I27" s="68"/>
      <c r="J27" s="68"/>
      <c r="K27" s="68"/>
      <c r="L27" s="68"/>
      <c r="M27" s="68"/>
      <c r="N27" s="68"/>
      <c r="O27" s="128">
        <f>'LE 04 (PROG)'!O27:Q27</f>
        <v>0.05</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29" t="s">
        <v>36</v>
      </c>
      <c r="D28" s="129"/>
      <c r="E28" s="129"/>
      <c r="F28" s="129"/>
      <c r="G28" s="129"/>
      <c r="H28" s="129"/>
      <c r="I28" s="129"/>
      <c r="J28" s="129"/>
      <c r="K28" s="129"/>
      <c r="L28" s="129"/>
      <c r="M28" s="129"/>
      <c r="N28" s="129"/>
      <c r="O28" s="65"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237"/>
    </row>
    <row r="29" spans="2:65" ht="18" customHeight="1" x14ac:dyDescent="0.2">
      <c r="B29" s="7"/>
      <c r="C29" s="68" t="s">
        <v>34</v>
      </c>
      <c r="D29" s="68"/>
      <c r="E29" s="68"/>
      <c r="F29" s="68"/>
      <c r="G29" s="68"/>
      <c r="H29" s="68"/>
      <c r="I29" s="68"/>
      <c r="J29" s="68"/>
      <c r="K29" s="68"/>
      <c r="L29" s="68"/>
      <c r="M29" s="68"/>
      <c r="N29" s="68"/>
      <c r="O29" s="67" t="str">
        <f>'LE 04 (PROG)'!O29:R29</f>
        <v>LE 04 OB 01.</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68" t="s">
        <v>37</v>
      </c>
      <c r="D30" s="68"/>
      <c r="E30" s="68"/>
      <c r="F30" s="68"/>
      <c r="G30" s="68"/>
      <c r="H30" s="68"/>
      <c r="I30" s="68"/>
      <c r="J30" s="68"/>
      <c r="K30" s="68"/>
      <c r="L30" s="68"/>
      <c r="M30" s="68"/>
      <c r="N30" s="68"/>
      <c r="O30" s="66">
        <f>'LE 04 (PROG)'!O30:Q30</f>
        <v>1</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68" t="s">
        <v>38</v>
      </c>
      <c r="D31" s="68"/>
      <c r="E31" s="68"/>
      <c r="F31" s="68"/>
      <c r="G31" s="68"/>
      <c r="H31" s="68"/>
      <c r="I31" s="68"/>
      <c r="J31" s="68"/>
      <c r="K31" s="68"/>
      <c r="L31" s="68"/>
      <c r="M31" s="68"/>
      <c r="N31" s="68"/>
      <c r="O31" s="67" t="str">
        <f>'LE 04 (PROG)'!O31:BW31</f>
        <v>Subgerente Administrativo.</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223"/>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231" t="s">
        <v>39</v>
      </c>
      <c r="C33" s="232"/>
      <c r="D33" s="232"/>
      <c r="E33" s="232"/>
      <c r="F33" s="232"/>
      <c r="G33" s="232"/>
      <c r="H33" s="232"/>
      <c r="I33" s="232"/>
      <c r="J33" s="232"/>
      <c r="K33" s="232"/>
      <c r="L33" s="232"/>
      <c r="M33" s="232"/>
      <c r="N33" s="232"/>
      <c r="O33" s="232"/>
      <c r="P33" s="232"/>
      <c r="Q33" s="232"/>
      <c r="R33" s="232"/>
      <c r="S33" s="232"/>
      <c r="T33" s="232"/>
      <c r="U33" s="233"/>
      <c r="V33" s="231" t="s">
        <v>40</v>
      </c>
      <c r="W33" s="232"/>
      <c r="X33" s="232"/>
      <c r="Y33" s="232"/>
      <c r="Z33" s="232"/>
      <c r="AA33" s="233"/>
      <c r="AB33" s="234" t="s">
        <v>9</v>
      </c>
      <c r="AC33" s="235"/>
      <c r="AD33" s="235"/>
      <c r="AE33" s="235"/>
      <c r="AF33" s="235"/>
      <c r="AG33" s="236"/>
      <c r="AH33" s="234" t="s">
        <v>49</v>
      </c>
      <c r="AI33" s="235"/>
      <c r="AJ33" s="235"/>
      <c r="AK33" s="235"/>
      <c r="AL33" s="235"/>
      <c r="AM33" s="236"/>
      <c r="AN33" s="234" t="s">
        <v>10</v>
      </c>
      <c r="AO33" s="235"/>
      <c r="AP33" s="235"/>
      <c r="AQ33" s="235"/>
      <c r="AR33" s="235"/>
      <c r="AS33" s="236"/>
      <c r="AT33" s="234" t="s">
        <v>48</v>
      </c>
      <c r="AU33" s="235"/>
      <c r="AV33" s="235"/>
      <c r="AW33" s="235"/>
      <c r="AX33" s="235"/>
      <c r="AY33" s="236"/>
      <c r="AZ33" s="234" t="s">
        <v>7</v>
      </c>
      <c r="BA33" s="235"/>
      <c r="BB33" s="235"/>
      <c r="BC33" s="235"/>
      <c r="BD33" s="235"/>
      <c r="BE33" s="235"/>
      <c r="BF33" s="236"/>
      <c r="BG33" s="234" t="s">
        <v>6</v>
      </c>
      <c r="BH33" s="235"/>
      <c r="BI33" s="235"/>
      <c r="BJ33" s="235"/>
      <c r="BK33" s="235"/>
      <c r="BL33" s="235"/>
      <c r="BM33" s="236"/>
    </row>
    <row r="34" spans="1:65" ht="18" customHeight="1" x14ac:dyDescent="0.2">
      <c r="A34" s="37"/>
      <c r="B34" s="286" t="str">
        <f>'LE 04 (PROG)'!B35</f>
        <v xml:space="preserve">Realizar la proyección del Plan de Cargos y Asignaciones para cada vigencia. </v>
      </c>
      <c r="C34" s="287"/>
      <c r="D34" s="287"/>
      <c r="E34" s="287"/>
      <c r="F34" s="287"/>
      <c r="G34" s="287"/>
      <c r="H34" s="287"/>
      <c r="I34" s="287"/>
      <c r="J34" s="287"/>
      <c r="K34" s="287"/>
      <c r="L34" s="287"/>
      <c r="M34" s="287"/>
      <c r="N34" s="287"/>
      <c r="O34" s="287"/>
      <c r="P34" s="287"/>
      <c r="Q34" s="287"/>
      <c r="R34" s="287"/>
      <c r="S34" s="287"/>
      <c r="T34" s="287"/>
      <c r="U34" s="288"/>
      <c r="V34" s="289" t="str">
        <f>'LE 04 (PROG)'!V35</f>
        <v>LE 04 OB 01 AC 01</v>
      </c>
      <c r="W34" s="290"/>
      <c r="X34" s="290"/>
      <c r="Y34" s="290"/>
      <c r="Z34" s="290"/>
      <c r="AA34" s="291"/>
      <c r="AB34" s="292">
        <f>'LE 04 (PROG)'!AB35</f>
        <v>1.6299999999999999E-3</v>
      </c>
      <c r="AC34" s="293"/>
      <c r="AD34" s="293"/>
      <c r="AE34" s="293"/>
      <c r="AF34" s="293"/>
      <c r="AG34" s="294"/>
      <c r="AH34" s="295">
        <f>'LE 04 (PROG)'!AL35</f>
        <v>2</v>
      </c>
      <c r="AI34" s="296"/>
      <c r="AJ34" s="296"/>
      <c r="AK34" s="296"/>
      <c r="AL34" s="296"/>
      <c r="AM34" s="297"/>
      <c r="AN34" s="298">
        <f>'LE 04 (PROG)'!AL36</f>
        <v>2</v>
      </c>
      <c r="AO34" s="299"/>
      <c r="AP34" s="299"/>
      <c r="AQ34" s="299"/>
      <c r="AR34" s="299"/>
      <c r="AS34" s="300"/>
      <c r="AT34" s="301">
        <f>IF(AH34=0,"",(AN34*1)/AH34)</f>
        <v>1</v>
      </c>
      <c r="AU34" s="302"/>
      <c r="AV34" s="302"/>
      <c r="AW34" s="302"/>
      <c r="AX34" s="302"/>
      <c r="AY34" s="303"/>
      <c r="AZ34" s="304">
        <f>AB34*100</f>
        <v>0.16300000000000001</v>
      </c>
      <c r="BA34" s="305"/>
      <c r="BB34" s="305"/>
      <c r="BC34" s="305"/>
      <c r="BD34" s="305"/>
      <c r="BE34" s="305"/>
      <c r="BF34" s="306"/>
      <c r="BG34" s="307">
        <f>IF(AH34=0,(AZ34),((AT34*AB34)*100))</f>
        <v>0.16300000000000001</v>
      </c>
      <c r="BH34" s="308"/>
      <c r="BI34" s="308"/>
      <c r="BJ34" s="308"/>
      <c r="BK34" s="308"/>
      <c r="BL34" s="308"/>
      <c r="BM34" s="309"/>
    </row>
    <row r="35" spans="1:65" ht="35.25" customHeight="1" x14ac:dyDescent="0.2">
      <c r="A35" s="37"/>
      <c r="B35" s="268" t="str">
        <f>'LE 04 (PROG)'!B37</f>
        <v>Presentar el proyecto de Plan de Cargos y Asignaciones a la Junta Directiva de la Empresa Social del Estado para su revisión y aprobación.</v>
      </c>
      <c r="C35" s="269"/>
      <c r="D35" s="269"/>
      <c r="E35" s="269"/>
      <c r="F35" s="269"/>
      <c r="G35" s="269"/>
      <c r="H35" s="269"/>
      <c r="I35" s="269"/>
      <c r="J35" s="269"/>
      <c r="K35" s="269"/>
      <c r="L35" s="269"/>
      <c r="M35" s="269"/>
      <c r="N35" s="269"/>
      <c r="O35" s="269"/>
      <c r="P35" s="269"/>
      <c r="Q35" s="269"/>
      <c r="R35" s="269"/>
      <c r="S35" s="269"/>
      <c r="T35" s="269"/>
      <c r="U35" s="270"/>
      <c r="V35" s="271" t="str">
        <f>'LE 04 (PROG)'!V37</f>
        <v>LE 04 OB 01 AC 02</v>
      </c>
      <c r="W35" s="272"/>
      <c r="X35" s="272"/>
      <c r="Y35" s="272"/>
      <c r="Z35" s="272"/>
      <c r="AA35" s="273"/>
      <c r="AB35" s="274">
        <f>'LE 04 (PROG)'!AB37</f>
        <v>5.2999999999999998E-4</v>
      </c>
      <c r="AC35" s="275"/>
      <c r="AD35" s="275"/>
      <c r="AE35" s="275"/>
      <c r="AF35" s="275"/>
      <c r="AG35" s="276"/>
      <c r="AH35" s="277">
        <f>'LE 04 (PROG)'!AL37</f>
        <v>2</v>
      </c>
      <c r="AI35" s="278"/>
      <c r="AJ35" s="278"/>
      <c r="AK35" s="278"/>
      <c r="AL35" s="278"/>
      <c r="AM35" s="279"/>
      <c r="AN35" s="280">
        <f>'LE 04 (PROG)'!AL38</f>
        <v>3</v>
      </c>
      <c r="AO35" s="281"/>
      <c r="AP35" s="281"/>
      <c r="AQ35" s="281"/>
      <c r="AR35" s="281"/>
      <c r="AS35" s="282"/>
      <c r="AT35" s="283">
        <f t="shared" ref="AT35:AT66" si="0">IF(AH35=0,"",(AN35*1)/AH35)</f>
        <v>1.5</v>
      </c>
      <c r="AU35" s="284"/>
      <c r="AV35" s="284"/>
      <c r="AW35" s="284"/>
      <c r="AX35" s="284"/>
      <c r="AY35" s="285"/>
      <c r="AZ35" s="238">
        <f t="shared" ref="AZ35:AZ66" si="1">AB35*100</f>
        <v>5.2999999999999999E-2</v>
      </c>
      <c r="BA35" s="239"/>
      <c r="BB35" s="239"/>
      <c r="BC35" s="239"/>
      <c r="BD35" s="239"/>
      <c r="BE35" s="239"/>
      <c r="BF35" s="240"/>
      <c r="BG35" s="241">
        <f t="shared" ref="BG35:BG66" si="2">IF(AH35=0,(AZ35),((AT35*AB35)*100))</f>
        <v>7.9499999999999987E-2</v>
      </c>
      <c r="BH35" s="242"/>
      <c r="BI35" s="242"/>
      <c r="BJ35" s="242"/>
      <c r="BK35" s="242"/>
      <c r="BL35" s="242"/>
      <c r="BM35" s="243"/>
    </row>
    <row r="36" spans="1:65" ht="71.25" customHeight="1" x14ac:dyDescent="0.2">
      <c r="A36" s="37"/>
      <c r="B36" s="244"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45"/>
      <c r="D36" s="245"/>
      <c r="E36" s="245"/>
      <c r="F36" s="245"/>
      <c r="G36" s="245"/>
      <c r="H36" s="245"/>
      <c r="I36" s="245"/>
      <c r="J36" s="245"/>
      <c r="K36" s="245"/>
      <c r="L36" s="245"/>
      <c r="M36" s="245"/>
      <c r="N36" s="245"/>
      <c r="O36" s="245"/>
      <c r="P36" s="245"/>
      <c r="Q36" s="245"/>
      <c r="R36" s="245"/>
      <c r="S36" s="245"/>
      <c r="T36" s="245"/>
      <c r="U36" s="246"/>
      <c r="V36" s="247" t="str">
        <f>'LE 04 (PROG)'!V39</f>
        <v>LE 04 OB 01 AC 03</v>
      </c>
      <c r="W36" s="248"/>
      <c r="X36" s="248"/>
      <c r="Y36" s="248"/>
      <c r="Z36" s="248"/>
      <c r="AA36" s="249"/>
      <c r="AB36" s="250">
        <f>'LE 04 (PROG)'!AB39</f>
        <v>5.7499999999999999E-3</v>
      </c>
      <c r="AC36" s="251"/>
      <c r="AD36" s="251"/>
      <c r="AE36" s="251"/>
      <c r="AF36" s="251"/>
      <c r="AG36" s="252"/>
      <c r="AH36" s="253">
        <f>'LE 04 (PROG)'!AL39</f>
        <v>2</v>
      </c>
      <c r="AI36" s="254"/>
      <c r="AJ36" s="254"/>
      <c r="AK36" s="254"/>
      <c r="AL36" s="254"/>
      <c r="AM36" s="255"/>
      <c r="AN36" s="256">
        <f>'LE 04 (PROG)'!AL40</f>
        <v>2</v>
      </c>
      <c r="AO36" s="257"/>
      <c r="AP36" s="257"/>
      <c r="AQ36" s="257"/>
      <c r="AR36" s="257"/>
      <c r="AS36" s="258"/>
      <c r="AT36" s="259">
        <f t="shared" si="0"/>
        <v>1</v>
      </c>
      <c r="AU36" s="260"/>
      <c r="AV36" s="260"/>
      <c r="AW36" s="260"/>
      <c r="AX36" s="260"/>
      <c r="AY36" s="261"/>
      <c r="AZ36" s="262">
        <f t="shared" si="1"/>
        <v>0.57499999999999996</v>
      </c>
      <c r="BA36" s="263"/>
      <c r="BB36" s="263"/>
      <c r="BC36" s="263"/>
      <c r="BD36" s="263"/>
      <c r="BE36" s="263"/>
      <c r="BF36" s="264"/>
      <c r="BG36" s="265">
        <f t="shared" si="2"/>
        <v>0.57499999999999996</v>
      </c>
      <c r="BH36" s="266"/>
      <c r="BI36" s="266"/>
      <c r="BJ36" s="266"/>
      <c r="BK36" s="266"/>
      <c r="BL36" s="266"/>
      <c r="BM36" s="267"/>
    </row>
    <row r="37" spans="1:65" ht="35.25" customHeight="1" x14ac:dyDescent="0.2">
      <c r="A37" s="37"/>
      <c r="B37" s="268" t="str">
        <f>'LE 04 (PROG)'!B41</f>
        <v xml:space="preserve">Realizar inducción general a todos los funcionarios que se vinculen a la institución. </v>
      </c>
      <c r="C37" s="269"/>
      <c r="D37" s="269"/>
      <c r="E37" s="269"/>
      <c r="F37" s="269"/>
      <c r="G37" s="269"/>
      <c r="H37" s="269"/>
      <c r="I37" s="269"/>
      <c r="J37" s="269"/>
      <c r="K37" s="269"/>
      <c r="L37" s="269"/>
      <c r="M37" s="269"/>
      <c r="N37" s="269"/>
      <c r="O37" s="269"/>
      <c r="P37" s="269"/>
      <c r="Q37" s="269"/>
      <c r="R37" s="269"/>
      <c r="S37" s="269"/>
      <c r="T37" s="269"/>
      <c r="U37" s="270"/>
      <c r="V37" s="271" t="str">
        <f>'LE 04 (PROG)'!V41</f>
        <v>LE 04 OB 01 AC 04</v>
      </c>
      <c r="W37" s="272"/>
      <c r="X37" s="272"/>
      <c r="Y37" s="272"/>
      <c r="Z37" s="272"/>
      <c r="AA37" s="273"/>
      <c r="AB37" s="274">
        <f>'LE 04 (PROG)'!AB41</f>
        <v>3.1900000000000001E-3</v>
      </c>
      <c r="AC37" s="275"/>
      <c r="AD37" s="275"/>
      <c r="AE37" s="275"/>
      <c r="AF37" s="275"/>
      <c r="AG37" s="276"/>
      <c r="AH37" s="277">
        <f>'LE 04 (PROG)'!AL41</f>
        <v>2</v>
      </c>
      <c r="AI37" s="278"/>
      <c r="AJ37" s="278"/>
      <c r="AK37" s="278"/>
      <c r="AL37" s="278"/>
      <c r="AM37" s="279"/>
      <c r="AN37" s="280">
        <f>'LE 04 (PROG)'!AL42</f>
        <v>1.5</v>
      </c>
      <c r="AO37" s="281"/>
      <c r="AP37" s="281"/>
      <c r="AQ37" s="281"/>
      <c r="AR37" s="281"/>
      <c r="AS37" s="282"/>
      <c r="AT37" s="283">
        <f t="shared" si="0"/>
        <v>0.75</v>
      </c>
      <c r="AU37" s="284"/>
      <c r="AV37" s="284"/>
      <c r="AW37" s="284"/>
      <c r="AX37" s="284"/>
      <c r="AY37" s="285"/>
      <c r="AZ37" s="238">
        <f t="shared" si="1"/>
        <v>0.31900000000000001</v>
      </c>
      <c r="BA37" s="239"/>
      <c r="BB37" s="239"/>
      <c r="BC37" s="239"/>
      <c r="BD37" s="239"/>
      <c r="BE37" s="239"/>
      <c r="BF37" s="240"/>
      <c r="BG37" s="241">
        <f t="shared" si="2"/>
        <v>0.23925000000000002</v>
      </c>
      <c r="BH37" s="242"/>
      <c r="BI37" s="242"/>
      <c r="BJ37" s="242"/>
      <c r="BK37" s="242"/>
      <c r="BL37" s="242"/>
      <c r="BM37" s="243"/>
    </row>
    <row r="38" spans="1:65" ht="35.25" customHeight="1" x14ac:dyDescent="0.2">
      <c r="A38" s="37"/>
      <c r="B38" s="244" t="str">
        <f>'LE 04 (PROG)'!B43</f>
        <v>Suministrar documentación impresa y o en medio magnético referente a los temas tratados en las actividades de inducción</v>
      </c>
      <c r="C38" s="245"/>
      <c r="D38" s="245"/>
      <c r="E38" s="245"/>
      <c r="F38" s="245"/>
      <c r="G38" s="245"/>
      <c r="H38" s="245"/>
      <c r="I38" s="245"/>
      <c r="J38" s="245"/>
      <c r="K38" s="245"/>
      <c r="L38" s="245"/>
      <c r="M38" s="245"/>
      <c r="N38" s="245"/>
      <c r="O38" s="245"/>
      <c r="P38" s="245"/>
      <c r="Q38" s="245"/>
      <c r="R38" s="245"/>
      <c r="S38" s="245"/>
      <c r="T38" s="245"/>
      <c r="U38" s="246"/>
      <c r="V38" s="247" t="str">
        <f>'LE 04 (PROG)'!V43</f>
        <v>LE 04 OB 01 AC 05</v>
      </c>
      <c r="W38" s="248"/>
      <c r="X38" s="248"/>
      <c r="Y38" s="248"/>
      <c r="Z38" s="248"/>
      <c r="AA38" s="249"/>
      <c r="AB38" s="250">
        <f>'LE 04 (PROG)'!AB43</f>
        <v>5.1999999999999995E-4</v>
      </c>
      <c r="AC38" s="251"/>
      <c r="AD38" s="251"/>
      <c r="AE38" s="251"/>
      <c r="AF38" s="251"/>
      <c r="AG38" s="252"/>
      <c r="AH38" s="253">
        <f>'LE 04 (PROG)'!AL43</f>
        <v>2</v>
      </c>
      <c r="AI38" s="254"/>
      <c r="AJ38" s="254"/>
      <c r="AK38" s="254"/>
      <c r="AL38" s="254"/>
      <c r="AM38" s="255"/>
      <c r="AN38" s="256">
        <f>'LE 04 (PROG)'!AL44</f>
        <v>1.5</v>
      </c>
      <c r="AO38" s="257"/>
      <c r="AP38" s="257"/>
      <c r="AQ38" s="257"/>
      <c r="AR38" s="257"/>
      <c r="AS38" s="258"/>
      <c r="AT38" s="259">
        <f t="shared" si="0"/>
        <v>0.75</v>
      </c>
      <c r="AU38" s="260"/>
      <c r="AV38" s="260"/>
      <c r="AW38" s="260"/>
      <c r="AX38" s="260"/>
      <c r="AY38" s="261"/>
      <c r="AZ38" s="262">
        <f t="shared" si="1"/>
        <v>5.1999999999999998E-2</v>
      </c>
      <c r="BA38" s="263"/>
      <c r="BB38" s="263"/>
      <c r="BC38" s="263"/>
      <c r="BD38" s="263"/>
      <c r="BE38" s="263"/>
      <c r="BF38" s="264"/>
      <c r="BG38" s="265">
        <f t="shared" si="2"/>
        <v>3.8999999999999993E-2</v>
      </c>
      <c r="BH38" s="266"/>
      <c r="BI38" s="266"/>
      <c r="BJ38" s="266"/>
      <c r="BK38" s="266"/>
      <c r="BL38" s="266"/>
      <c r="BM38" s="267"/>
    </row>
    <row r="39" spans="1:65" ht="18" customHeight="1" x14ac:dyDescent="0.2">
      <c r="A39" s="37"/>
      <c r="B39" s="268" t="str">
        <f>'LE 04 (PROG)'!B45</f>
        <v>Liquidar y pagar nómina con la periodicidad debida.</v>
      </c>
      <c r="C39" s="269"/>
      <c r="D39" s="269"/>
      <c r="E39" s="269"/>
      <c r="F39" s="269"/>
      <c r="G39" s="269"/>
      <c r="H39" s="269"/>
      <c r="I39" s="269"/>
      <c r="J39" s="269"/>
      <c r="K39" s="269"/>
      <c r="L39" s="269"/>
      <c r="M39" s="269"/>
      <c r="N39" s="269"/>
      <c r="O39" s="269"/>
      <c r="P39" s="269"/>
      <c r="Q39" s="269"/>
      <c r="R39" s="269"/>
      <c r="S39" s="269"/>
      <c r="T39" s="269"/>
      <c r="U39" s="270"/>
      <c r="V39" s="271" t="str">
        <f>'LE 04 (PROG)'!V45</f>
        <v>LE 04 OB 01 AC 06</v>
      </c>
      <c r="W39" s="272"/>
      <c r="X39" s="272"/>
      <c r="Y39" s="272"/>
      <c r="Z39" s="272"/>
      <c r="AA39" s="273"/>
      <c r="AB39" s="274">
        <f>'LE 04 (PROG)'!AB45</f>
        <v>0.18784000000000001</v>
      </c>
      <c r="AC39" s="275"/>
      <c r="AD39" s="275"/>
      <c r="AE39" s="275"/>
      <c r="AF39" s="275"/>
      <c r="AG39" s="276"/>
      <c r="AH39" s="277">
        <f>'LE 04 (PROG)'!AL45</f>
        <v>48</v>
      </c>
      <c r="AI39" s="278"/>
      <c r="AJ39" s="278"/>
      <c r="AK39" s="278"/>
      <c r="AL39" s="278"/>
      <c r="AM39" s="279"/>
      <c r="AN39" s="280">
        <f>'LE 04 (PROG)'!AL46</f>
        <v>48</v>
      </c>
      <c r="AO39" s="281"/>
      <c r="AP39" s="281"/>
      <c r="AQ39" s="281"/>
      <c r="AR39" s="281"/>
      <c r="AS39" s="282"/>
      <c r="AT39" s="283">
        <f t="shared" si="0"/>
        <v>1</v>
      </c>
      <c r="AU39" s="284"/>
      <c r="AV39" s="284"/>
      <c r="AW39" s="284"/>
      <c r="AX39" s="284"/>
      <c r="AY39" s="285"/>
      <c r="AZ39" s="238">
        <f t="shared" si="1"/>
        <v>18.783999999999999</v>
      </c>
      <c r="BA39" s="239"/>
      <c r="BB39" s="239"/>
      <c r="BC39" s="239"/>
      <c r="BD39" s="239"/>
      <c r="BE39" s="239"/>
      <c r="BF39" s="240"/>
      <c r="BG39" s="241">
        <f t="shared" si="2"/>
        <v>18.783999999999999</v>
      </c>
      <c r="BH39" s="242"/>
      <c r="BI39" s="242"/>
      <c r="BJ39" s="242"/>
      <c r="BK39" s="242"/>
      <c r="BL39" s="242"/>
      <c r="BM39" s="243"/>
    </row>
    <row r="40" spans="1:65" ht="35.25" customHeight="1" x14ac:dyDescent="0.2">
      <c r="A40" s="37"/>
      <c r="B40" s="244" t="str">
        <f>'LE 04 (PROG)'!B47</f>
        <v>Liquidar y pagar aportes a la seguridad social y aportes parafiscales con la periodicidad debida.</v>
      </c>
      <c r="C40" s="245"/>
      <c r="D40" s="245"/>
      <c r="E40" s="245"/>
      <c r="F40" s="245"/>
      <c r="G40" s="245"/>
      <c r="H40" s="245"/>
      <c r="I40" s="245"/>
      <c r="J40" s="245"/>
      <c r="K40" s="245"/>
      <c r="L40" s="245"/>
      <c r="M40" s="245"/>
      <c r="N40" s="245"/>
      <c r="O40" s="245"/>
      <c r="P40" s="245"/>
      <c r="Q40" s="245"/>
      <c r="R40" s="245"/>
      <c r="S40" s="245"/>
      <c r="T40" s="245"/>
      <c r="U40" s="246"/>
      <c r="V40" s="247" t="str">
        <f>'LE 04 (PROG)'!V47</f>
        <v>LE 04 OB 01 AC 07</v>
      </c>
      <c r="W40" s="248"/>
      <c r="X40" s="248"/>
      <c r="Y40" s="248"/>
      <c r="Z40" s="248"/>
      <c r="AA40" s="249"/>
      <c r="AB40" s="250">
        <f>'LE 04 (PROG)'!AB47</f>
        <v>3.1109999999999999E-2</v>
      </c>
      <c r="AC40" s="251"/>
      <c r="AD40" s="251"/>
      <c r="AE40" s="251"/>
      <c r="AF40" s="251"/>
      <c r="AG40" s="252"/>
      <c r="AH40" s="253">
        <f>'LE 04 (PROG)'!AL47</f>
        <v>24</v>
      </c>
      <c r="AI40" s="254"/>
      <c r="AJ40" s="254"/>
      <c r="AK40" s="254"/>
      <c r="AL40" s="254"/>
      <c r="AM40" s="255"/>
      <c r="AN40" s="256">
        <f>'LE 04 (PROG)'!AL48</f>
        <v>24</v>
      </c>
      <c r="AO40" s="257"/>
      <c r="AP40" s="257"/>
      <c r="AQ40" s="257"/>
      <c r="AR40" s="257"/>
      <c r="AS40" s="258"/>
      <c r="AT40" s="259">
        <f t="shared" si="0"/>
        <v>1</v>
      </c>
      <c r="AU40" s="260"/>
      <c r="AV40" s="260"/>
      <c r="AW40" s="260"/>
      <c r="AX40" s="260"/>
      <c r="AY40" s="261"/>
      <c r="AZ40" s="262">
        <f t="shared" si="1"/>
        <v>3.1109999999999998</v>
      </c>
      <c r="BA40" s="263"/>
      <c r="BB40" s="263"/>
      <c r="BC40" s="263"/>
      <c r="BD40" s="263"/>
      <c r="BE40" s="263"/>
      <c r="BF40" s="264"/>
      <c r="BG40" s="265">
        <f t="shared" si="2"/>
        <v>3.1109999999999998</v>
      </c>
      <c r="BH40" s="266"/>
      <c r="BI40" s="266"/>
      <c r="BJ40" s="266"/>
      <c r="BK40" s="266"/>
      <c r="BL40" s="266"/>
      <c r="BM40" s="267"/>
    </row>
    <row r="41" spans="1:65" ht="35.25" customHeight="1" x14ac:dyDescent="0.2">
      <c r="A41" s="37"/>
      <c r="B41" s="268" t="str">
        <f>'LE 04 (PROG)'!B49</f>
        <v>Liquidar y pagar las prestaciones sociales de los funcionarios que se desvinculen de la Empresa Social del Estado.</v>
      </c>
      <c r="C41" s="269"/>
      <c r="D41" s="269"/>
      <c r="E41" s="269"/>
      <c r="F41" s="269"/>
      <c r="G41" s="269"/>
      <c r="H41" s="269"/>
      <c r="I41" s="269"/>
      <c r="J41" s="269"/>
      <c r="K41" s="269"/>
      <c r="L41" s="269"/>
      <c r="M41" s="269"/>
      <c r="N41" s="269"/>
      <c r="O41" s="269"/>
      <c r="P41" s="269"/>
      <c r="Q41" s="269"/>
      <c r="R41" s="269"/>
      <c r="S41" s="269"/>
      <c r="T41" s="269"/>
      <c r="U41" s="270"/>
      <c r="V41" s="271" t="str">
        <f>'LE 04 (PROG)'!V49</f>
        <v>LE 04 OB 01 AC 08</v>
      </c>
      <c r="W41" s="272"/>
      <c r="X41" s="272"/>
      <c r="Y41" s="272"/>
      <c r="Z41" s="272"/>
      <c r="AA41" s="273"/>
      <c r="AB41" s="274">
        <f>'LE 04 (PROG)'!AB49</f>
        <v>3.7299999999999998E-3</v>
      </c>
      <c r="AC41" s="275"/>
      <c r="AD41" s="275"/>
      <c r="AE41" s="275"/>
      <c r="AF41" s="275"/>
      <c r="AG41" s="276"/>
      <c r="AH41" s="277">
        <f>'LE 04 (PROG)'!AL49</f>
        <v>2</v>
      </c>
      <c r="AI41" s="278"/>
      <c r="AJ41" s="278"/>
      <c r="AK41" s="278"/>
      <c r="AL41" s="278"/>
      <c r="AM41" s="279"/>
      <c r="AN41" s="280">
        <f>'LE 04 (PROG)'!AL50</f>
        <v>1.1362999999999999</v>
      </c>
      <c r="AO41" s="281"/>
      <c r="AP41" s="281"/>
      <c r="AQ41" s="281"/>
      <c r="AR41" s="281"/>
      <c r="AS41" s="282"/>
      <c r="AT41" s="283">
        <f t="shared" si="0"/>
        <v>0.56814999999999993</v>
      </c>
      <c r="AU41" s="284"/>
      <c r="AV41" s="284"/>
      <c r="AW41" s="284"/>
      <c r="AX41" s="284"/>
      <c r="AY41" s="285"/>
      <c r="AZ41" s="238">
        <f t="shared" si="1"/>
        <v>0.373</v>
      </c>
      <c r="BA41" s="239"/>
      <c r="BB41" s="239"/>
      <c r="BC41" s="239"/>
      <c r="BD41" s="239"/>
      <c r="BE41" s="239"/>
      <c r="BF41" s="240"/>
      <c r="BG41" s="241">
        <f t="shared" si="2"/>
        <v>0.21191994999999997</v>
      </c>
      <c r="BH41" s="242"/>
      <c r="BI41" s="242"/>
      <c r="BJ41" s="242"/>
      <c r="BK41" s="242"/>
      <c r="BL41" s="242"/>
      <c r="BM41" s="243"/>
    </row>
    <row r="42" spans="1:65" ht="71.25" customHeight="1" x14ac:dyDescent="0.2">
      <c r="A42" s="37"/>
      <c r="B42" s="244"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45"/>
      <c r="D42" s="245"/>
      <c r="E42" s="245"/>
      <c r="F42" s="245"/>
      <c r="G42" s="245"/>
      <c r="H42" s="245"/>
      <c r="I42" s="245"/>
      <c r="J42" s="245"/>
      <c r="K42" s="245"/>
      <c r="L42" s="245"/>
      <c r="M42" s="245"/>
      <c r="N42" s="245"/>
      <c r="O42" s="245"/>
      <c r="P42" s="245"/>
      <c r="Q42" s="245"/>
      <c r="R42" s="245"/>
      <c r="S42" s="245"/>
      <c r="T42" s="245"/>
      <c r="U42" s="246"/>
      <c r="V42" s="247" t="str">
        <f>'LE 04 (PROG)'!V51</f>
        <v>LE 04 OB 01 AC 09</v>
      </c>
      <c r="W42" s="248"/>
      <c r="X42" s="248"/>
      <c r="Y42" s="248"/>
      <c r="Z42" s="248"/>
      <c r="AA42" s="249"/>
      <c r="AB42" s="250">
        <f>'LE 04 (PROG)'!AB51</f>
        <v>3.5349999999999999E-2</v>
      </c>
      <c r="AC42" s="251"/>
      <c r="AD42" s="251"/>
      <c r="AE42" s="251"/>
      <c r="AF42" s="251"/>
      <c r="AG42" s="252"/>
      <c r="AH42" s="253">
        <f>'LE 04 (PROG)'!AL51</f>
        <v>56</v>
      </c>
      <c r="AI42" s="254"/>
      <c r="AJ42" s="254"/>
      <c r="AK42" s="254"/>
      <c r="AL42" s="254"/>
      <c r="AM42" s="255"/>
      <c r="AN42" s="256">
        <f>'LE 04 (PROG)'!AL52</f>
        <v>56</v>
      </c>
      <c r="AO42" s="257"/>
      <c r="AP42" s="257"/>
      <c r="AQ42" s="257"/>
      <c r="AR42" s="257"/>
      <c r="AS42" s="258"/>
      <c r="AT42" s="259">
        <f t="shared" si="0"/>
        <v>1</v>
      </c>
      <c r="AU42" s="260"/>
      <c r="AV42" s="260"/>
      <c r="AW42" s="260"/>
      <c r="AX42" s="260"/>
      <c r="AY42" s="261"/>
      <c r="AZ42" s="262">
        <f t="shared" si="1"/>
        <v>3.5350000000000001</v>
      </c>
      <c r="BA42" s="263"/>
      <c r="BB42" s="263"/>
      <c r="BC42" s="263"/>
      <c r="BD42" s="263"/>
      <c r="BE42" s="263"/>
      <c r="BF42" s="264"/>
      <c r="BG42" s="265">
        <f t="shared" si="2"/>
        <v>3.5350000000000001</v>
      </c>
      <c r="BH42" s="266"/>
      <c r="BI42" s="266"/>
      <c r="BJ42" s="266"/>
      <c r="BK42" s="266"/>
      <c r="BL42" s="266"/>
      <c r="BM42" s="267"/>
    </row>
    <row r="43" spans="1:65" ht="54.75" customHeight="1" x14ac:dyDescent="0.2">
      <c r="A43" s="37"/>
      <c r="B43" s="268" t="str">
        <f>'LE 04 (PROG)'!B53</f>
        <v>Diseñar y adoptar un instrumento de evaluación del desempeño laboral de los empleados públicos vinculados en provisionalidad y en servicio social obligatorio y de los trabajadores oficiales.</v>
      </c>
      <c r="C43" s="269"/>
      <c r="D43" s="269"/>
      <c r="E43" s="269"/>
      <c r="F43" s="269"/>
      <c r="G43" s="269"/>
      <c r="H43" s="269"/>
      <c r="I43" s="269"/>
      <c r="J43" s="269"/>
      <c r="K43" s="269"/>
      <c r="L43" s="269"/>
      <c r="M43" s="269"/>
      <c r="N43" s="269"/>
      <c r="O43" s="269"/>
      <c r="P43" s="269"/>
      <c r="Q43" s="269"/>
      <c r="R43" s="269"/>
      <c r="S43" s="269"/>
      <c r="T43" s="269"/>
      <c r="U43" s="270"/>
      <c r="V43" s="271" t="str">
        <f>'LE 04 (PROG)'!V53</f>
        <v>LE 04 OB 01 AC 10</v>
      </c>
      <c r="W43" s="272"/>
      <c r="X43" s="272"/>
      <c r="Y43" s="272"/>
      <c r="Z43" s="272"/>
      <c r="AA43" s="273"/>
      <c r="AB43" s="274">
        <f>'LE 04 (PROG)'!AB53</f>
        <v>5.1399999999999996E-3</v>
      </c>
      <c r="AC43" s="275"/>
      <c r="AD43" s="275"/>
      <c r="AE43" s="275"/>
      <c r="AF43" s="275"/>
      <c r="AG43" s="276"/>
      <c r="AH43" s="277">
        <f>'LE 04 (PROG)'!AL53</f>
        <v>1</v>
      </c>
      <c r="AI43" s="278"/>
      <c r="AJ43" s="278"/>
      <c r="AK43" s="278"/>
      <c r="AL43" s="278"/>
      <c r="AM43" s="279"/>
      <c r="AN43" s="280">
        <f>'LE 04 (PROG)'!AL54</f>
        <v>0</v>
      </c>
      <c r="AO43" s="281"/>
      <c r="AP43" s="281"/>
      <c r="AQ43" s="281"/>
      <c r="AR43" s="281"/>
      <c r="AS43" s="282"/>
      <c r="AT43" s="283">
        <f t="shared" si="0"/>
        <v>0</v>
      </c>
      <c r="AU43" s="284"/>
      <c r="AV43" s="284"/>
      <c r="AW43" s="284"/>
      <c r="AX43" s="284"/>
      <c r="AY43" s="285"/>
      <c r="AZ43" s="238">
        <f t="shared" si="1"/>
        <v>0.51400000000000001</v>
      </c>
      <c r="BA43" s="239"/>
      <c r="BB43" s="239"/>
      <c r="BC43" s="239"/>
      <c r="BD43" s="239"/>
      <c r="BE43" s="239"/>
      <c r="BF43" s="240"/>
      <c r="BG43" s="241">
        <f t="shared" si="2"/>
        <v>0</v>
      </c>
      <c r="BH43" s="242"/>
      <c r="BI43" s="242"/>
      <c r="BJ43" s="242"/>
      <c r="BK43" s="242"/>
      <c r="BL43" s="242"/>
      <c r="BM43" s="243"/>
    </row>
    <row r="44" spans="1:65" ht="54.75" customHeight="1" x14ac:dyDescent="0.2">
      <c r="A44" s="37"/>
      <c r="B44" s="244" t="str">
        <f>'LE 04 (PROG)'!B55</f>
        <v>Realizar evaluaciones de desempeño a los empleados públicos vinculados en provisionalidad y en servicio social obligatorio y a los trabajadores oficiales, según el instrumento adoptado por la Empresa Social del Estado.</v>
      </c>
      <c r="C44" s="245"/>
      <c r="D44" s="245"/>
      <c r="E44" s="245"/>
      <c r="F44" s="245"/>
      <c r="G44" s="245"/>
      <c r="H44" s="245"/>
      <c r="I44" s="245"/>
      <c r="J44" s="245"/>
      <c r="K44" s="245"/>
      <c r="L44" s="245"/>
      <c r="M44" s="245"/>
      <c r="N44" s="245"/>
      <c r="O44" s="245"/>
      <c r="P44" s="245"/>
      <c r="Q44" s="245"/>
      <c r="R44" s="245"/>
      <c r="S44" s="245"/>
      <c r="T44" s="245"/>
      <c r="U44" s="246"/>
      <c r="V44" s="247" t="str">
        <f>'LE 04 (PROG)'!V55</f>
        <v>LE 04 OB 01 AC 11</v>
      </c>
      <c r="W44" s="248"/>
      <c r="X44" s="248"/>
      <c r="Y44" s="248"/>
      <c r="Z44" s="248"/>
      <c r="AA44" s="249"/>
      <c r="AB44" s="250">
        <f>'LE 04 (PROG)'!AB55</f>
        <v>4.48E-2</v>
      </c>
      <c r="AC44" s="251"/>
      <c r="AD44" s="251"/>
      <c r="AE44" s="251"/>
      <c r="AF44" s="251"/>
      <c r="AG44" s="252"/>
      <c r="AH44" s="253">
        <f>'LE 04 (PROG)'!AL55</f>
        <v>47</v>
      </c>
      <c r="AI44" s="254"/>
      <c r="AJ44" s="254"/>
      <c r="AK44" s="254"/>
      <c r="AL44" s="254"/>
      <c r="AM44" s="255"/>
      <c r="AN44" s="256">
        <f>'LE 04 (PROG)'!AL56</f>
        <v>0</v>
      </c>
      <c r="AO44" s="257"/>
      <c r="AP44" s="257"/>
      <c r="AQ44" s="257"/>
      <c r="AR44" s="257"/>
      <c r="AS44" s="258"/>
      <c r="AT44" s="259">
        <f t="shared" si="0"/>
        <v>0</v>
      </c>
      <c r="AU44" s="260"/>
      <c r="AV44" s="260"/>
      <c r="AW44" s="260"/>
      <c r="AX44" s="260"/>
      <c r="AY44" s="261"/>
      <c r="AZ44" s="262">
        <f t="shared" si="1"/>
        <v>4.4799999999999995</v>
      </c>
      <c r="BA44" s="263"/>
      <c r="BB44" s="263"/>
      <c r="BC44" s="263"/>
      <c r="BD44" s="263"/>
      <c r="BE44" s="263"/>
      <c r="BF44" s="264"/>
      <c r="BG44" s="265">
        <f t="shared" si="2"/>
        <v>0</v>
      </c>
      <c r="BH44" s="266"/>
      <c r="BI44" s="266"/>
      <c r="BJ44" s="266"/>
      <c r="BK44" s="266"/>
      <c r="BL44" s="266"/>
      <c r="BM44" s="267"/>
    </row>
    <row r="45" spans="1:65" ht="18" customHeight="1" x14ac:dyDescent="0.2">
      <c r="A45" s="37"/>
      <c r="B45" s="268" t="str">
        <f>'LE 04 (PROG)'!B57</f>
        <v>Formular el Plan Institucional de Capacitaciones (PIC) para cada vigencia.</v>
      </c>
      <c r="C45" s="269"/>
      <c r="D45" s="269"/>
      <c r="E45" s="269"/>
      <c r="F45" s="269"/>
      <c r="G45" s="269"/>
      <c r="H45" s="269"/>
      <c r="I45" s="269"/>
      <c r="J45" s="269"/>
      <c r="K45" s="269"/>
      <c r="L45" s="269"/>
      <c r="M45" s="269"/>
      <c r="N45" s="269"/>
      <c r="O45" s="269"/>
      <c r="P45" s="269"/>
      <c r="Q45" s="269"/>
      <c r="R45" s="269"/>
      <c r="S45" s="269"/>
      <c r="T45" s="269"/>
      <c r="U45" s="270"/>
      <c r="V45" s="271" t="str">
        <f>'LE 04 (PROG)'!V57</f>
        <v>LE 04 OB 01 AC 12</v>
      </c>
      <c r="W45" s="272"/>
      <c r="X45" s="272"/>
      <c r="Y45" s="272"/>
      <c r="Z45" s="272"/>
      <c r="AA45" s="273"/>
      <c r="AB45" s="274">
        <f>'LE 04 (PROG)'!AB57</f>
        <v>1.1209999999999999E-2</v>
      </c>
      <c r="AC45" s="275"/>
      <c r="AD45" s="275"/>
      <c r="AE45" s="275"/>
      <c r="AF45" s="275"/>
      <c r="AG45" s="276"/>
      <c r="AH45" s="277">
        <f>'LE 04 (PROG)'!AL57</f>
        <v>3</v>
      </c>
      <c r="AI45" s="278"/>
      <c r="AJ45" s="278"/>
      <c r="AK45" s="278"/>
      <c r="AL45" s="278"/>
      <c r="AM45" s="279"/>
      <c r="AN45" s="280">
        <f>'LE 04 (PROG)'!AL58</f>
        <v>2</v>
      </c>
      <c r="AO45" s="281"/>
      <c r="AP45" s="281"/>
      <c r="AQ45" s="281"/>
      <c r="AR45" s="281"/>
      <c r="AS45" s="282"/>
      <c r="AT45" s="283">
        <f t="shared" si="0"/>
        <v>0.66666666666666663</v>
      </c>
      <c r="AU45" s="284"/>
      <c r="AV45" s="284"/>
      <c r="AW45" s="284"/>
      <c r="AX45" s="284"/>
      <c r="AY45" s="285"/>
      <c r="AZ45" s="238">
        <f t="shared" si="1"/>
        <v>1.121</v>
      </c>
      <c r="BA45" s="239"/>
      <c r="BB45" s="239"/>
      <c r="BC45" s="239"/>
      <c r="BD45" s="239"/>
      <c r="BE45" s="239"/>
      <c r="BF45" s="240"/>
      <c r="BG45" s="241">
        <f t="shared" si="2"/>
        <v>0.74733333333333329</v>
      </c>
      <c r="BH45" s="242"/>
      <c r="BI45" s="242"/>
      <c r="BJ45" s="242"/>
      <c r="BK45" s="242"/>
      <c r="BL45" s="242"/>
      <c r="BM45" s="243"/>
    </row>
    <row r="46" spans="1:65" ht="35.25" customHeight="1" x14ac:dyDescent="0.2">
      <c r="A46" s="37"/>
      <c r="B46" s="244" t="str">
        <f>'LE 04 (PROG)'!B59</f>
        <v>Ejecutar las actividades contempladas en el Plan Institucional de Capacitaciones (PIC).</v>
      </c>
      <c r="C46" s="245"/>
      <c r="D46" s="245"/>
      <c r="E46" s="245"/>
      <c r="F46" s="245"/>
      <c r="G46" s="245"/>
      <c r="H46" s="245"/>
      <c r="I46" s="245"/>
      <c r="J46" s="245"/>
      <c r="K46" s="245"/>
      <c r="L46" s="245"/>
      <c r="M46" s="245"/>
      <c r="N46" s="245"/>
      <c r="O46" s="245"/>
      <c r="P46" s="245"/>
      <c r="Q46" s="245"/>
      <c r="R46" s="245"/>
      <c r="S46" s="245"/>
      <c r="T46" s="245"/>
      <c r="U46" s="246"/>
      <c r="V46" s="247" t="str">
        <f>'LE 04 (PROG)'!V59</f>
        <v>LE 04 OB 01 AC 13</v>
      </c>
      <c r="W46" s="248"/>
      <c r="X46" s="248"/>
      <c r="Y46" s="248"/>
      <c r="Z46" s="248"/>
      <c r="AA46" s="249"/>
      <c r="AB46" s="250">
        <f>'LE 04 (PROG)'!AB59</f>
        <v>9.8129999999999995E-2</v>
      </c>
      <c r="AC46" s="251"/>
      <c r="AD46" s="251"/>
      <c r="AE46" s="251"/>
      <c r="AF46" s="251"/>
      <c r="AG46" s="252"/>
      <c r="AH46" s="253">
        <f>'LE 04 (PROG)'!AL59</f>
        <v>13500000</v>
      </c>
      <c r="AI46" s="254"/>
      <c r="AJ46" s="254"/>
      <c r="AK46" s="254"/>
      <c r="AL46" s="254"/>
      <c r="AM46" s="255"/>
      <c r="AN46" s="256">
        <f>'LE 04 (PROG)'!AL60</f>
        <v>2700000</v>
      </c>
      <c r="AO46" s="257"/>
      <c r="AP46" s="257"/>
      <c r="AQ46" s="257"/>
      <c r="AR46" s="257"/>
      <c r="AS46" s="258"/>
      <c r="AT46" s="259">
        <f t="shared" si="0"/>
        <v>0.2</v>
      </c>
      <c r="AU46" s="260"/>
      <c r="AV46" s="260"/>
      <c r="AW46" s="260"/>
      <c r="AX46" s="260"/>
      <c r="AY46" s="261"/>
      <c r="AZ46" s="262">
        <f t="shared" si="1"/>
        <v>9.8129999999999988</v>
      </c>
      <c r="BA46" s="263"/>
      <c r="BB46" s="263"/>
      <c r="BC46" s="263"/>
      <c r="BD46" s="263"/>
      <c r="BE46" s="263"/>
      <c r="BF46" s="264"/>
      <c r="BG46" s="265">
        <f t="shared" si="2"/>
        <v>1.9626000000000001</v>
      </c>
      <c r="BH46" s="266"/>
      <c r="BI46" s="266"/>
      <c r="BJ46" s="266"/>
      <c r="BK46" s="266"/>
      <c r="BL46" s="266"/>
      <c r="BM46" s="267"/>
    </row>
    <row r="47" spans="1:65" ht="18" customHeight="1" x14ac:dyDescent="0.2">
      <c r="A47" s="37"/>
      <c r="B47" s="268" t="str">
        <f>'LE 04 (PROG)'!B61</f>
        <v>Formular el Programa de Estímulos e Incentivos Laborales para cada vigencia.</v>
      </c>
      <c r="C47" s="269"/>
      <c r="D47" s="269"/>
      <c r="E47" s="269"/>
      <c r="F47" s="269"/>
      <c r="G47" s="269"/>
      <c r="H47" s="269"/>
      <c r="I47" s="269"/>
      <c r="J47" s="269"/>
      <c r="K47" s="269"/>
      <c r="L47" s="269"/>
      <c r="M47" s="269"/>
      <c r="N47" s="269"/>
      <c r="O47" s="269"/>
      <c r="P47" s="269"/>
      <c r="Q47" s="269"/>
      <c r="R47" s="269"/>
      <c r="S47" s="269"/>
      <c r="T47" s="269"/>
      <c r="U47" s="270"/>
      <c r="V47" s="271" t="str">
        <f>'LE 04 (PROG)'!V61</f>
        <v>LE 04 OB 01 AC 14</v>
      </c>
      <c r="W47" s="272"/>
      <c r="X47" s="272"/>
      <c r="Y47" s="272"/>
      <c r="Z47" s="272"/>
      <c r="AA47" s="273"/>
      <c r="AB47" s="274">
        <f>'LE 04 (PROG)'!AB61</f>
        <v>1.1209999999999999E-2</v>
      </c>
      <c r="AC47" s="275"/>
      <c r="AD47" s="275"/>
      <c r="AE47" s="275"/>
      <c r="AF47" s="275"/>
      <c r="AG47" s="276"/>
      <c r="AH47" s="277">
        <f>'LE 04 (PROG)'!AL61</f>
        <v>3</v>
      </c>
      <c r="AI47" s="278"/>
      <c r="AJ47" s="278"/>
      <c r="AK47" s="278"/>
      <c r="AL47" s="278"/>
      <c r="AM47" s="279"/>
      <c r="AN47" s="280">
        <f>'LE 04 (PROG)'!AL62</f>
        <v>3</v>
      </c>
      <c r="AO47" s="281"/>
      <c r="AP47" s="281"/>
      <c r="AQ47" s="281"/>
      <c r="AR47" s="281"/>
      <c r="AS47" s="282"/>
      <c r="AT47" s="283">
        <f t="shared" si="0"/>
        <v>1</v>
      </c>
      <c r="AU47" s="284"/>
      <c r="AV47" s="284"/>
      <c r="AW47" s="284"/>
      <c r="AX47" s="284"/>
      <c r="AY47" s="285"/>
      <c r="AZ47" s="238">
        <f t="shared" si="1"/>
        <v>1.121</v>
      </c>
      <c r="BA47" s="239"/>
      <c r="BB47" s="239"/>
      <c r="BC47" s="239"/>
      <c r="BD47" s="239"/>
      <c r="BE47" s="239"/>
      <c r="BF47" s="240"/>
      <c r="BG47" s="241">
        <f t="shared" si="2"/>
        <v>1.121</v>
      </c>
      <c r="BH47" s="242"/>
      <c r="BI47" s="242"/>
      <c r="BJ47" s="242"/>
      <c r="BK47" s="242"/>
      <c r="BL47" s="242"/>
      <c r="BM47" s="243"/>
    </row>
    <row r="48" spans="1:65" ht="35.25" customHeight="1" x14ac:dyDescent="0.2">
      <c r="A48" s="37"/>
      <c r="B48" s="244" t="str">
        <f>'LE 04 (PROG)'!B63</f>
        <v>Ejecutar las actividades contempladas en el Programa de Estímulos e Incentivos Laborales.</v>
      </c>
      <c r="C48" s="245"/>
      <c r="D48" s="245"/>
      <c r="E48" s="245"/>
      <c r="F48" s="245"/>
      <c r="G48" s="245"/>
      <c r="H48" s="245"/>
      <c r="I48" s="245"/>
      <c r="J48" s="245"/>
      <c r="K48" s="245"/>
      <c r="L48" s="245"/>
      <c r="M48" s="245"/>
      <c r="N48" s="245"/>
      <c r="O48" s="245"/>
      <c r="P48" s="245"/>
      <c r="Q48" s="245"/>
      <c r="R48" s="245"/>
      <c r="S48" s="245"/>
      <c r="T48" s="245"/>
      <c r="U48" s="246"/>
      <c r="V48" s="247" t="str">
        <f>'LE 04 (PROG)'!V63</f>
        <v>LE 04 OB 01 AC 15</v>
      </c>
      <c r="W48" s="248"/>
      <c r="X48" s="248"/>
      <c r="Y48" s="248"/>
      <c r="Z48" s="248"/>
      <c r="AA48" s="249"/>
      <c r="AB48" s="250">
        <f>'LE 04 (PROG)'!AB63</f>
        <v>0.43626999999999999</v>
      </c>
      <c r="AC48" s="251"/>
      <c r="AD48" s="251"/>
      <c r="AE48" s="251"/>
      <c r="AF48" s="251"/>
      <c r="AG48" s="252"/>
      <c r="AH48" s="253">
        <f>'LE 04 (PROG)'!AL63</f>
        <v>60000000</v>
      </c>
      <c r="AI48" s="254"/>
      <c r="AJ48" s="254"/>
      <c r="AK48" s="254"/>
      <c r="AL48" s="254"/>
      <c r="AM48" s="255"/>
      <c r="AN48" s="256">
        <f>'LE 04 (PROG)'!AL64</f>
        <v>15600575</v>
      </c>
      <c r="AO48" s="257"/>
      <c r="AP48" s="257"/>
      <c r="AQ48" s="257"/>
      <c r="AR48" s="257"/>
      <c r="AS48" s="258"/>
      <c r="AT48" s="259">
        <f t="shared" si="0"/>
        <v>0.26000958333333335</v>
      </c>
      <c r="AU48" s="260"/>
      <c r="AV48" s="260"/>
      <c r="AW48" s="260"/>
      <c r="AX48" s="260"/>
      <c r="AY48" s="261"/>
      <c r="AZ48" s="262">
        <f t="shared" si="1"/>
        <v>43.627000000000002</v>
      </c>
      <c r="BA48" s="263"/>
      <c r="BB48" s="263"/>
      <c r="BC48" s="263"/>
      <c r="BD48" s="263"/>
      <c r="BE48" s="263"/>
      <c r="BF48" s="264"/>
      <c r="BG48" s="265">
        <f t="shared" si="2"/>
        <v>11.343438092083334</v>
      </c>
      <c r="BH48" s="266"/>
      <c r="BI48" s="266"/>
      <c r="BJ48" s="266"/>
      <c r="BK48" s="266"/>
      <c r="BL48" s="266"/>
      <c r="BM48" s="267"/>
    </row>
    <row r="49" spans="1:65" ht="71.25" customHeight="1" x14ac:dyDescent="0.2">
      <c r="A49" s="37"/>
      <c r="B49" s="268" t="str">
        <f>'LE 04 (PROG)'!B65</f>
        <v>Actualizar el acto administrativo mediante el cual se designan los representantes principal y suplente del empleador y de los empleados ante el Comité Paritario de Seguridad y Salud en el Trabajo (COPASST) de la Empresa Social del Estado.</v>
      </c>
      <c r="C49" s="269"/>
      <c r="D49" s="269"/>
      <c r="E49" s="269"/>
      <c r="F49" s="269"/>
      <c r="G49" s="269"/>
      <c r="H49" s="269"/>
      <c r="I49" s="269"/>
      <c r="J49" s="269"/>
      <c r="K49" s="269"/>
      <c r="L49" s="269"/>
      <c r="M49" s="269"/>
      <c r="N49" s="269"/>
      <c r="O49" s="269"/>
      <c r="P49" s="269"/>
      <c r="Q49" s="269"/>
      <c r="R49" s="269"/>
      <c r="S49" s="269"/>
      <c r="T49" s="269"/>
      <c r="U49" s="270"/>
      <c r="V49" s="271" t="str">
        <f>'LE 04 (PROG)'!V65</f>
        <v>LE 04 OB 01 AC 16</v>
      </c>
      <c r="W49" s="272"/>
      <c r="X49" s="272"/>
      <c r="Y49" s="272"/>
      <c r="Z49" s="272"/>
      <c r="AA49" s="273"/>
      <c r="AB49" s="274">
        <f>'LE 04 (PROG)'!AB65</f>
        <v>3.3E-4</v>
      </c>
      <c r="AC49" s="275"/>
      <c r="AD49" s="275"/>
      <c r="AE49" s="275"/>
      <c r="AF49" s="275"/>
      <c r="AG49" s="276"/>
      <c r="AH49" s="277">
        <f>'LE 04 (PROG)'!AL65</f>
        <v>1</v>
      </c>
      <c r="AI49" s="278"/>
      <c r="AJ49" s="278"/>
      <c r="AK49" s="278"/>
      <c r="AL49" s="278"/>
      <c r="AM49" s="279"/>
      <c r="AN49" s="280">
        <f>'LE 04 (PROG)'!AL66</f>
        <v>1</v>
      </c>
      <c r="AO49" s="281"/>
      <c r="AP49" s="281"/>
      <c r="AQ49" s="281"/>
      <c r="AR49" s="281"/>
      <c r="AS49" s="282"/>
      <c r="AT49" s="283">
        <f t="shared" si="0"/>
        <v>1</v>
      </c>
      <c r="AU49" s="284"/>
      <c r="AV49" s="284"/>
      <c r="AW49" s="284"/>
      <c r="AX49" s="284"/>
      <c r="AY49" s="285"/>
      <c r="AZ49" s="238">
        <f t="shared" si="1"/>
        <v>3.3000000000000002E-2</v>
      </c>
      <c r="BA49" s="239"/>
      <c r="BB49" s="239"/>
      <c r="BC49" s="239"/>
      <c r="BD49" s="239"/>
      <c r="BE49" s="239"/>
      <c r="BF49" s="240"/>
      <c r="BG49" s="241">
        <f t="shared" si="2"/>
        <v>3.3000000000000002E-2</v>
      </c>
      <c r="BH49" s="242"/>
      <c r="BI49" s="242"/>
      <c r="BJ49" s="242"/>
      <c r="BK49" s="242"/>
      <c r="BL49" s="242"/>
      <c r="BM49" s="243"/>
    </row>
    <row r="50" spans="1:65" ht="71.25" customHeight="1" x14ac:dyDescent="0.2">
      <c r="A50" s="37"/>
      <c r="B50" s="244"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45"/>
      <c r="D50" s="245"/>
      <c r="E50" s="245"/>
      <c r="F50" s="245"/>
      <c r="G50" s="245"/>
      <c r="H50" s="245"/>
      <c r="I50" s="245"/>
      <c r="J50" s="245"/>
      <c r="K50" s="245"/>
      <c r="L50" s="245"/>
      <c r="M50" s="245"/>
      <c r="N50" s="245"/>
      <c r="O50" s="245"/>
      <c r="P50" s="245"/>
      <c r="Q50" s="245"/>
      <c r="R50" s="245"/>
      <c r="S50" s="245"/>
      <c r="T50" s="245"/>
      <c r="U50" s="246"/>
      <c r="V50" s="247" t="str">
        <f>'LE 04 (PROG)'!V67</f>
        <v>LE 04 OB 01 AC 17</v>
      </c>
      <c r="W50" s="248"/>
      <c r="X50" s="248"/>
      <c r="Y50" s="248"/>
      <c r="Z50" s="248"/>
      <c r="AA50" s="249"/>
      <c r="AB50" s="250">
        <f>'LE 04 (PROG)'!AB67</f>
        <v>7.9799999999999992E-3</v>
      </c>
      <c r="AC50" s="251"/>
      <c r="AD50" s="251"/>
      <c r="AE50" s="251"/>
      <c r="AF50" s="251"/>
      <c r="AG50" s="252"/>
      <c r="AH50" s="253">
        <f>'LE 04 (PROG)'!AL67</f>
        <v>1</v>
      </c>
      <c r="AI50" s="254"/>
      <c r="AJ50" s="254"/>
      <c r="AK50" s="254"/>
      <c r="AL50" s="254"/>
      <c r="AM50" s="255"/>
      <c r="AN50" s="256">
        <f>'LE 04 (PROG)'!AL68</f>
        <v>1</v>
      </c>
      <c r="AO50" s="257"/>
      <c r="AP50" s="257"/>
      <c r="AQ50" s="257"/>
      <c r="AR50" s="257"/>
      <c r="AS50" s="258"/>
      <c r="AT50" s="259">
        <f t="shared" si="0"/>
        <v>1</v>
      </c>
      <c r="AU50" s="260"/>
      <c r="AV50" s="260"/>
      <c r="AW50" s="260"/>
      <c r="AX50" s="260"/>
      <c r="AY50" s="261"/>
      <c r="AZ50" s="262">
        <f t="shared" si="1"/>
        <v>0.79799999999999993</v>
      </c>
      <c r="BA50" s="263"/>
      <c r="BB50" s="263"/>
      <c r="BC50" s="263"/>
      <c r="BD50" s="263"/>
      <c r="BE50" s="263"/>
      <c r="BF50" s="264"/>
      <c r="BG50" s="265">
        <f t="shared" si="2"/>
        <v>0.79799999999999993</v>
      </c>
      <c r="BH50" s="266"/>
      <c r="BI50" s="266"/>
      <c r="BJ50" s="266"/>
      <c r="BK50" s="266"/>
      <c r="BL50" s="266"/>
      <c r="BM50" s="267"/>
    </row>
    <row r="51" spans="1:65" ht="35.25" customHeight="1" x14ac:dyDescent="0.2">
      <c r="A51" s="37"/>
      <c r="B51" s="268" t="str">
        <f>'LE 04 (PROG)'!B69</f>
        <v>Actualizar la matriz de identificacion, valoracion y manejo de los riesgos y peligros laborales de la Empresa Social del Estado.</v>
      </c>
      <c r="C51" s="269"/>
      <c r="D51" s="269"/>
      <c r="E51" s="269"/>
      <c r="F51" s="269"/>
      <c r="G51" s="269"/>
      <c r="H51" s="269"/>
      <c r="I51" s="269"/>
      <c r="J51" s="269"/>
      <c r="K51" s="269"/>
      <c r="L51" s="269"/>
      <c r="M51" s="269"/>
      <c r="N51" s="269"/>
      <c r="O51" s="269"/>
      <c r="P51" s="269"/>
      <c r="Q51" s="269"/>
      <c r="R51" s="269"/>
      <c r="S51" s="269"/>
      <c r="T51" s="269"/>
      <c r="U51" s="270"/>
      <c r="V51" s="271" t="str">
        <f>'LE 04 (PROG)'!V69</f>
        <v>LE 04 OB 01 AC 18</v>
      </c>
      <c r="W51" s="272"/>
      <c r="X51" s="272"/>
      <c r="Y51" s="272"/>
      <c r="Z51" s="272"/>
      <c r="AA51" s="273"/>
      <c r="AB51" s="274">
        <f>'LE 04 (PROG)'!AB69</f>
        <v>7.9799999999999992E-3</v>
      </c>
      <c r="AC51" s="275"/>
      <c r="AD51" s="275"/>
      <c r="AE51" s="275"/>
      <c r="AF51" s="275"/>
      <c r="AG51" s="276"/>
      <c r="AH51" s="277">
        <f>'LE 04 (PROG)'!AL69</f>
        <v>1</v>
      </c>
      <c r="AI51" s="278"/>
      <c r="AJ51" s="278"/>
      <c r="AK51" s="278"/>
      <c r="AL51" s="278"/>
      <c r="AM51" s="279"/>
      <c r="AN51" s="280">
        <f>'LE 04 (PROG)'!AL70</f>
        <v>1</v>
      </c>
      <c r="AO51" s="281"/>
      <c r="AP51" s="281"/>
      <c r="AQ51" s="281"/>
      <c r="AR51" s="281"/>
      <c r="AS51" s="282"/>
      <c r="AT51" s="283">
        <f t="shared" si="0"/>
        <v>1</v>
      </c>
      <c r="AU51" s="284"/>
      <c r="AV51" s="284"/>
      <c r="AW51" s="284"/>
      <c r="AX51" s="284"/>
      <c r="AY51" s="285"/>
      <c r="AZ51" s="238">
        <f t="shared" si="1"/>
        <v>0.79799999999999993</v>
      </c>
      <c r="BA51" s="239"/>
      <c r="BB51" s="239"/>
      <c r="BC51" s="239"/>
      <c r="BD51" s="239"/>
      <c r="BE51" s="239"/>
      <c r="BF51" s="240"/>
      <c r="BG51" s="241">
        <f t="shared" si="2"/>
        <v>0.79799999999999993</v>
      </c>
      <c r="BH51" s="242"/>
      <c r="BI51" s="242"/>
      <c r="BJ51" s="242"/>
      <c r="BK51" s="242"/>
      <c r="BL51" s="242"/>
      <c r="BM51" s="243"/>
    </row>
    <row r="52" spans="1:65" ht="54.75" customHeight="1" x14ac:dyDescent="0.2">
      <c r="A52" s="37"/>
      <c r="B52" s="244" t="str">
        <f>'LE 04 (PROG)'!B71</f>
        <v>Realizar visitas de auditoria a los diferentes puestos de trabajo con el fin de verificar el cumplimiento de las normas de higiene y seguridad industrial generales y especificas</v>
      </c>
      <c r="C52" s="245"/>
      <c r="D52" s="245"/>
      <c r="E52" s="245"/>
      <c r="F52" s="245"/>
      <c r="G52" s="245"/>
      <c r="H52" s="245"/>
      <c r="I52" s="245"/>
      <c r="J52" s="245"/>
      <c r="K52" s="245"/>
      <c r="L52" s="245"/>
      <c r="M52" s="245"/>
      <c r="N52" s="245"/>
      <c r="O52" s="245"/>
      <c r="P52" s="245"/>
      <c r="Q52" s="245"/>
      <c r="R52" s="245"/>
      <c r="S52" s="245"/>
      <c r="T52" s="245"/>
      <c r="U52" s="246"/>
      <c r="V52" s="247" t="str">
        <f>'LE 04 (PROG)'!V71</f>
        <v>LE 04 OB 01 AC 19</v>
      </c>
      <c r="W52" s="248"/>
      <c r="X52" s="248"/>
      <c r="Y52" s="248"/>
      <c r="Z52" s="248"/>
      <c r="AA52" s="249"/>
      <c r="AB52" s="250">
        <f>'LE 04 (PROG)'!AB71</f>
        <v>3.5279999999999999E-2</v>
      </c>
      <c r="AC52" s="251"/>
      <c r="AD52" s="251"/>
      <c r="AE52" s="251"/>
      <c r="AF52" s="251"/>
      <c r="AG52" s="252"/>
      <c r="AH52" s="253">
        <f>'LE 04 (PROG)'!AL71</f>
        <v>30</v>
      </c>
      <c r="AI52" s="254"/>
      <c r="AJ52" s="254"/>
      <c r="AK52" s="254"/>
      <c r="AL52" s="254"/>
      <c r="AM52" s="255"/>
      <c r="AN52" s="256">
        <f>'LE 04 (PROG)'!AL72</f>
        <v>30</v>
      </c>
      <c r="AO52" s="257"/>
      <c r="AP52" s="257"/>
      <c r="AQ52" s="257"/>
      <c r="AR52" s="257"/>
      <c r="AS52" s="258"/>
      <c r="AT52" s="259">
        <f t="shared" si="0"/>
        <v>1</v>
      </c>
      <c r="AU52" s="260"/>
      <c r="AV52" s="260"/>
      <c r="AW52" s="260"/>
      <c r="AX52" s="260"/>
      <c r="AY52" s="261"/>
      <c r="AZ52" s="262">
        <f t="shared" si="1"/>
        <v>3.528</v>
      </c>
      <c r="BA52" s="263"/>
      <c r="BB52" s="263"/>
      <c r="BC52" s="263"/>
      <c r="BD52" s="263"/>
      <c r="BE52" s="263"/>
      <c r="BF52" s="264"/>
      <c r="BG52" s="265">
        <f t="shared" si="2"/>
        <v>3.528</v>
      </c>
      <c r="BH52" s="266"/>
      <c r="BI52" s="266"/>
      <c r="BJ52" s="266"/>
      <c r="BK52" s="266"/>
      <c r="BL52" s="266"/>
      <c r="BM52" s="267"/>
    </row>
    <row r="53" spans="1:65" ht="35.25" customHeight="1" x14ac:dyDescent="0.2">
      <c r="A53" s="37"/>
      <c r="B53" s="268" t="str">
        <f>'LE 04 (PROG)'!B73</f>
        <v>Reportar a la Aseguradora de Riesgos Laborales (ARL) la ocurrencia de todos los incidentes, accidentes de trabajo y enfermedades laborales.</v>
      </c>
      <c r="C53" s="269"/>
      <c r="D53" s="269"/>
      <c r="E53" s="269"/>
      <c r="F53" s="269"/>
      <c r="G53" s="269"/>
      <c r="H53" s="269"/>
      <c r="I53" s="269"/>
      <c r="J53" s="269"/>
      <c r="K53" s="269"/>
      <c r="L53" s="269"/>
      <c r="M53" s="269"/>
      <c r="N53" s="269"/>
      <c r="O53" s="269"/>
      <c r="P53" s="269"/>
      <c r="Q53" s="269"/>
      <c r="R53" s="269"/>
      <c r="S53" s="269"/>
      <c r="T53" s="269"/>
      <c r="U53" s="270"/>
      <c r="V53" s="271" t="str">
        <f>'LE 04 (PROG)'!V73</f>
        <v>LE 04 OB 01 AC 20</v>
      </c>
      <c r="W53" s="272"/>
      <c r="X53" s="272"/>
      <c r="Y53" s="272"/>
      <c r="Z53" s="272"/>
      <c r="AA53" s="273"/>
      <c r="AB53" s="274">
        <f>'LE 04 (PROG)'!AB73</f>
        <v>7.3999999999999999E-4</v>
      </c>
      <c r="AC53" s="275"/>
      <c r="AD53" s="275"/>
      <c r="AE53" s="275"/>
      <c r="AF53" s="275"/>
      <c r="AG53" s="276"/>
      <c r="AH53" s="277">
        <f>'LE 04 (PROG)'!AL73</f>
        <v>2</v>
      </c>
      <c r="AI53" s="278"/>
      <c r="AJ53" s="278"/>
      <c r="AK53" s="278"/>
      <c r="AL53" s="278"/>
      <c r="AM53" s="279"/>
      <c r="AN53" s="280">
        <f>'LE 04 (PROG)'!AL74</f>
        <v>2</v>
      </c>
      <c r="AO53" s="281"/>
      <c r="AP53" s="281"/>
      <c r="AQ53" s="281"/>
      <c r="AR53" s="281"/>
      <c r="AS53" s="282"/>
      <c r="AT53" s="283">
        <f t="shared" si="0"/>
        <v>1</v>
      </c>
      <c r="AU53" s="284"/>
      <c r="AV53" s="284"/>
      <c r="AW53" s="284"/>
      <c r="AX53" s="284"/>
      <c r="AY53" s="285"/>
      <c r="AZ53" s="238">
        <f t="shared" si="1"/>
        <v>7.3999999999999996E-2</v>
      </c>
      <c r="BA53" s="239"/>
      <c r="BB53" s="239"/>
      <c r="BC53" s="239"/>
      <c r="BD53" s="239"/>
      <c r="BE53" s="239"/>
      <c r="BF53" s="240"/>
      <c r="BG53" s="241">
        <f t="shared" si="2"/>
        <v>7.3999999999999996E-2</v>
      </c>
      <c r="BH53" s="242"/>
      <c r="BI53" s="242"/>
      <c r="BJ53" s="242"/>
      <c r="BK53" s="242"/>
      <c r="BL53" s="242"/>
      <c r="BM53" s="243"/>
    </row>
    <row r="54" spans="1:65" ht="35.25" customHeight="1" x14ac:dyDescent="0.2">
      <c r="A54" s="37"/>
      <c r="B54" s="244" t="str">
        <f>'LE 04 (PROG)'!B75</f>
        <v>Realizar las investigaciones de los incidentes, accidentes de trabajo y enfermedades laborales.</v>
      </c>
      <c r="C54" s="245"/>
      <c r="D54" s="245"/>
      <c r="E54" s="245"/>
      <c r="F54" s="245"/>
      <c r="G54" s="245"/>
      <c r="H54" s="245"/>
      <c r="I54" s="245"/>
      <c r="J54" s="245"/>
      <c r="K54" s="245"/>
      <c r="L54" s="245"/>
      <c r="M54" s="245"/>
      <c r="N54" s="245"/>
      <c r="O54" s="245"/>
      <c r="P54" s="245"/>
      <c r="Q54" s="245"/>
      <c r="R54" s="245"/>
      <c r="S54" s="245"/>
      <c r="T54" s="245"/>
      <c r="U54" s="246"/>
      <c r="V54" s="247" t="str">
        <f>'LE 04 (PROG)'!V75</f>
        <v>LE 04 OB 01 AC 21</v>
      </c>
      <c r="W54" s="248"/>
      <c r="X54" s="248"/>
      <c r="Y54" s="248"/>
      <c r="Z54" s="248"/>
      <c r="AA54" s="249"/>
      <c r="AB54" s="250">
        <f>'LE 04 (PROG)'!AB75</f>
        <v>1.9499999999999999E-3</v>
      </c>
      <c r="AC54" s="251"/>
      <c r="AD54" s="251"/>
      <c r="AE54" s="251"/>
      <c r="AF54" s="251"/>
      <c r="AG54" s="252"/>
      <c r="AH54" s="253">
        <f>'LE 04 (PROG)'!AL75</f>
        <v>2</v>
      </c>
      <c r="AI54" s="254"/>
      <c r="AJ54" s="254"/>
      <c r="AK54" s="254"/>
      <c r="AL54" s="254"/>
      <c r="AM54" s="255"/>
      <c r="AN54" s="256">
        <f>'LE 04 (PROG)'!AL76</f>
        <v>2</v>
      </c>
      <c r="AO54" s="257"/>
      <c r="AP54" s="257"/>
      <c r="AQ54" s="257"/>
      <c r="AR54" s="257"/>
      <c r="AS54" s="258"/>
      <c r="AT54" s="259">
        <f t="shared" si="0"/>
        <v>1</v>
      </c>
      <c r="AU54" s="260"/>
      <c r="AV54" s="260"/>
      <c r="AW54" s="260"/>
      <c r="AX54" s="260"/>
      <c r="AY54" s="261"/>
      <c r="AZ54" s="262">
        <f t="shared" si="1"/>
        <v>0.19499999999999998</v>
      </c>
      <c r="BA54" s="263"/>
      <c r="BB54" s="263"/>
      <c r="BC54" s="263"/>
      <c r="BD54" s="263"/>
      <c r="BE54" s="263"/>
      <c r="BF54" s="264"/>
      <c r="BG54" s="265">
        <f t="shared" si="2"/>
        <v>0.19499999999999998</v>
      </c>
      <c r="BH54" s="266"/>
      <c r="BI54" s="266"/>
      <c r="BJ54" s="266"/>
      <c r="BK54" s="266"/>
      <c r="BL54" s="266"/>
      <c r="BM54" s="267"/>
    </row>
    <row r="55" spans="1:65" ht="35.25" customHeight="1" x14ac:dyDescent="0.2">
      <c r="A55" s="37"/>
      <c r="B55" s="268" t="str">
        <f>'LE 04 (PROG)'!B77</f>
        <v>Formular planes de mejoramiento según los hallazgos de las investigaciones de los incidentes, accidentes de trabajo y enfermedades laborales.</v>
      </c>
      <c r="C55" s="269"/>
      <c r="D55" s="269"/>
      <c r="E55" s="269"/>
      <c r="F55" s="269"/>
      <c r="G55" s="269"/>
      <c r="H55" s="269"/>
      <c r="I55" s="269"/>
      <c r="J55" s="269"/>
      <c r="K55" s="269"/>
      <c r="L55" s="269"/>
      <c r="M55" s="269"/>
      <c r="N55" s="269"/>
      <c r="O55" s="269"/>
      <c r="P55" s="269"/>
      <c r="Q55" s="269"/>
      <c r="R55" s="269"/>
      <c r="S55" s="269"/>
      <c r="T55" s="269"/>
      <c r="U55" s="270"/>
      <c r="V55" s="271" t="str">
        <f>'LE 04 (PROG)'!V77</f>
        <v>LE 04 OB 01 AC 22</v>
      </c>
      <c r="W55" s="272"/>
      <c r="X55" s="272"/>
      <c r="Y55" s="272"/>
      <c r="Z55" s="272"/>
      <c r="AA55" s="273"/>
      <c r="AB55" s="274">
        <f>'LE 04 (PROG)'!AB77</f>
        <v>4.6000000000000001E-4</v>
      </c>
      <c r="AC55" s="275"/>
      <c r="AD55" s="275"/>
      <c r="AE55" s="275"/>
      <c r="AF55" s="275"/>
      <c r="AG55" s="276"/>
      <c r="AH55" s="277">
        <f>'LE 04 (PROG)'!AL77</f>
        <v>2</v>
      </c>
      <c r="AI55" s="278"/>
      <c r="AJ55" s="278"/>
      <c r="AK55" s="278"/>
      <c r="AL55" s="278"/>
      <c r="AM55" s="279"/>
      <c r="AN55" s="280">
        <f>'LE 04 (PROG)'!AL78</f>
        <v>1</v>
      </c>
      <c r="AO55" s="281"/>
      <c r="AP55" s="281"/>
      <c r="AQ55" s="281"/>
      <c r="AR55" s="281"/>
      <c r="AS55" s="282"/>
      <c r="AT55" s="283">
        <f t="shared" si="0"/>
        <v>0.5</v>
      </c>
      <c r="AU55" s="284"/>
      <c r="AV55" s="284"/>
      <c r="AW55" s="284"/>
      <c r="AX55" s="284"/>
      <c r="AY55" s="285"/>
      <c r="AZ55" s="238">
        <f t="shared" si="1"/>
        <v>4.5999999999999999E-2</v>
      </c>
      <c r="BA55" s="239"/>
      <c r="BB55" s="239"/>
      <c r="BC55" s="239"/>
      <c r="BD55" s="239"/>
      <c r="BE55" s="239"/>
      <c r="BF55" s="240"/>
      <c r="BG55" s="241">
        <f t="shared" si="2"/>
        <v>2.3E-2</v>
      </c>
      <c r="BH55" s="242"/>
      <c r="BI55" s="242"/>
      <c r="BJ55" s="242"/>
      <c r="BK55" s="242"/>
      <c r="BL55" s="242"/>
      <c r="BM55" s="243"/>
    </row>
    <row r="56" spans="1:65" ht="54.75" customHeight="1" x14ac:dyDescent="0.2">
      <c r="A56" s="37"/>
      <c r="B56" s="244" t="str">
        <f>'LE 04 (PROG)'!B79</f>
        <v>Ejecutar las actividades contenidas en los planes de mejoramiento derivados de las investigaciones de los incidentes, accidentes de trabajo y enfermedades laborales.</v>
      </c>
      <c r="C56" s="245"/>
      <c r="D56" s="245"/>
      <c r="E56" s="245"/>
      <c r="F56" s="245"/>
      <c r="G56" s="245"/>
      <c r="H56" s="245"/>
      <c r="I56" s="245"/>
      <c r="J56" s="245"/>
      <c r="K56" s="245"/>
      <c r="L56" s="245"/>
      <c r="M56" s="245"/>
      <c r="N56" s="245"/>
      <c r="O56" s="245"/>
      <c r="P56" s="245"/>
      <c r="Q56" s="245"/>
      <c r="R56" s="245"/>
      <c r="S56" s="245"/>
      <c r="T56" s="245"/>
      <c r="U56" s="246"/>
      <c r="V56" s="247" t="str">
        <f>'LE 04 (PROG)'!V79</f>
        <v>LE 04 OB 01 AC 23</v>
      </c>
      <c r="W56" s="248"/>
      <c r="X56" s="248"/>
      <c r="Y56" s="248"/>
      <c r="Z56" s="248"/>
      <c r="AA56" s="249"/>
      <c r="AB56" s="250">
        <f>'LE 04 (PROG)'!AB79</f>
        <v>3.3899999999999998E-3</v>
      </c>
      <c r="AC56" s="251"/>
      <c r="AD56" s="251"/>
      <c r="AE56" s="251"/>
      <c r="AF56" s="251"/>
      <c r="AG56" s="252"/>
      <c r="AH56" s="253">
        <f>'LE 04 (PROG)'!AL79</f>
        <v>2</v>
      </c>
      <c r="AI56" s="254"/>
      <c r="AJ56" s="254"/>
      <c r="AK56" s="254"/>
      <c r="AL56" s="254"/>
      <c r="AM56" s="255"/>
      <c r="AN56" s="256">
        <f>'LE 04 (PROG)'!AL80</f>
        <v>1</v>
      </c>
      <c r="AO56" s="257"/>
      <c r="AP56" s="257"/>
      <c r="AQ56" s="257"/>
      <c r="AR56" s="257"/>
      <c r="AS56" s="258"/>
      <c r="AT56" s="259">
        <f t="shared" si="0"/>
        <v>0.5</v>
      </c>
      <c r="AU56" s="260"/>
      <c r="AV56" s="260"/>
      <c r="AW56" s="260"/>
      <c r="AX56" s="260"/>
      <c r="AY56" s="261"/>
      <c r="AZ56" s="262">
        <f t="shared" si="1"/>
        <v>0.33899999999999997</v>
      </c>
      <c r="BA56" s="263"/>
      <c r="BB56" s="263"/>
      <c r="BC56" s="263"/>
      <c r="BD56" s="263"/>
      <c r="BE56" s="263"/>
      <c r="BF56" s="264"/>
      <c r="BG56" s="265">
        <f t="shared" si="2"/>
        <v>0.16949999999999998</v>
      </c>
      <c r="BH56" s="266"/>
      <c r="BI56" s="266"/>
      <c r="BJ56" s="266"/>
      <c r="BK56" s="266"/>
      <c r="BL56" s="266"/>
      <c r="BM56" s="267"/>
    </row>
    <row r="57" spans="1:65" ht="18" customHeight="1" x14ac:dyDescent="0.2">
      <c r="A57" s="37"/>
      <c r="B57" s="268" t="str">
        <f>'LE 04 (PROG)'!B81</f>
        <v>Realizar seguimiento a la ejecución de los planes de mejoramiento.</v>
      </c>
      <c r="C57" s="269"/>
      <c r="D57" s="269"/>
      <c r="E57" s="269"/>
      <c r="F57" s="269"/>
      <c r="G57" s="269"/>
      <c r="H57" s="269"/>
      <c r="I57" s="269"/>
      <c r="J57" s="269"/>
      <c r="K57" s="269"/>
      <c r="L57" s="269"/>
      <c r="M57" s="269"/>
      <c r="N57" s="269"/>
      <c r="O57" s="269"/>
      <c r="P57" s="269"/>
      <c r="Q57" s="269"/>
      <c r="R57" s="269"/>
      <c r="S57" s="269"/>
      <c r="T57" s="269"/>
      <c r="U57" s="270"/>
      <c r="V57" s="271" t="str">
        <f>'LE 04 (PROG)'!V81</f>
        <v>LE 04 OB 01 AC 24</v>
      </c>
      <c r="W57" s="272"/>
      <c r="X57" s="272"/>
      <c r="Y57" s="272"/>
      <c r="Z57" s="272"/>
      <c r="AA57" s="273"/>
      <c r="AB57" s="274">
        <f>'LE 04 (PROG)'!AB81</f>
        <v>4.6000000000000001E-4</v>
      </c>
      <c r="AC57" s="275"/>
      <c r="AD57" s="275"/>
      <c r="AE57" s="275"/>
      <c r="AF57" s="275"/>
      <c r="AG57" s="276"/>
      <c r="AH57" s="277">
        <f>'LE 04 (PROG)'!AL81</f>
        <v>2</v>
      </c>
      <c r="AI57" s="278"/>
      <c r="AJ57" s="278"/>
      <c r="AK57" s="278"/>
      <c r="AL57" s="278"/>
      <c r="AM57" s="279"/>
      <c r="AN57" s="280">
        <f>'LE 04 (PROG)'!AL82</f>
        <v>1</v>
      </c>
      <c r="AO57" s="281"/>
      <c r="AP57" s="281"/>
      <c r="AQ57" s="281"/>
      <c r="AR57" s="281"/>
      <c r="AS57" s="282"/>
      <c r="AT57" s="283">
        <f t="shared" si="0"/>
        <v>0.5</v>
      </c>
      <c r="AU57" s="284"/>
      <c r="AV57" s="284"/>
      <c r="AW57" s="284"/>
      <c r="AX57" s="284"/>
      <c r="AY57" s="285"/>
      <c r="AZ57" s="238">
        <f t="shared" si="1"/>
        <v>4.5999999999999999E-2</v>
      </c>
      <c r="BA57" s="239"/>
      <c r="BB57" s="239"/>
      <c r="BC57" s="239"/>
      <c r="BD57" s="239"/>
      <c r="BE57" s="239"/>
      <c r="BF57" s="240"/>
      <c r="BG57" s="241">
        <f t="shared" si="2"/>
        <v>2.3E-2</v>
      </c>
      <c r="BH57" s="242"/>
      <c r="BI57" s="242"/>
      <c r="BJ57" s="242"/>
      <c r="BK57" s="242"/>
      <c r="BL57" s="242"/>
      <c r="BM57" s="243"/>
    </row>
    <row r="58" spans="1:65" ht="18" customHeight="1" x14ac:dyDescent="0.2">
      <c r="A58" s="37"/>
      <c r="B58" s="244" t="str">
        <f>'LE 04 (PROG)'!B83</f>
        <v>Generar un informe anual acerca del ausentismo laboral.</v>
      </c>
      <c r="C58" s="245"/>
      <c r="D58" s="245"/>
      <c r="E58" s="245"/>
      <c r="F58" s="245"/>
      <c r="G58" s="245"/>
      <c r="H58" s="245"/>
      <c r="I58" s="245"/>
      <c r="J58" s="245"/>
      <c r="K58" s="245"/>
      <c r="L58" s="245"/>
      <c r="M58" s="245"/>
      <c r="N58" s="245"/>
      <c r="O58" s="245"/>
      <c r="P58" s="245"/>
      <c r="Q58" s="245"/>
      <c r="R58" s="245"/>
      <c r="S58" s="245"/>
      <c r="T58" s="245"/>
      <c r="U58" s="246"/>
      <c r="V58" s="247" t="str">
        <f>'LE 04 (PROG)'!V83</f>
        <v>LE 04 OB 01 AC 25</v>
      </c>
      <c r="W58" s="248"/>
      <c r="X58" s="248"/>
      <c r="Y58" s="248"/>
      <c r="Z58" s="248"/>
      <c r="AA58" s="249"/>
      <c r="AB58" s="250">
        <f>'LE 04 (PROG)'!AB83</f>
        <v>4.3200000000000001E-3</v>
      </c>
      <c r="AC58" s="251"/>
      <c r="AD58" s="251"/>
      <c r="AE58" s="251"/>
      <c r="AF58" s="251"/>
      <c r="AG58" s="252"/>
      <c r="AH58" s="253">
        <f>'LE 04 (PROG)'!AL83</f>
        <v>2</v>
      </c>
      <c r="AI58" s="254"/>
      <c r="AJ58" s="254"/>
      <c r="AK58" s="254"/>
      <c r="AL58" s="254"/>
      <c r="AM58" s="255"/>
      <c r="AN58" s="256">
        <f>'LE 04 (PROG)'!AL84</f>
        <v>2</v>
      </c>
      <c r="AO58" s="257"/>
      <c r="AP58" s="257"/>
      <c r="AQ58" s="257"/>
      <c r="AR58" s="257"/>
      <c r="AS58" s="258"/>
      <c r="AT58" s="259">
        <f t="shared" si="0"/>
        <v>1</v>
      </c>
      <c r="AU58" s="260"/>
      <c r="AV58" s="260"/>
      <c r="AW58" s="260"/>
      <c r="AX58" s="260"/>
      <c r="AY58" s="261"/>
      <c r="AZ58" s="262">
        <f t="shared" si="1"/>
        <v>0.432</v>
      </c>
      <c r="BA58" s="263"/>
      <c r="BB58" s="263"/>
      <c r="BC58" s="263"/>
      <c r="BD58" s="263"/>
      <c r="BE58" s="263"/>
      <c r="BF58" s="264"/>
      <c r="BG58" s="265">
        <f t="shared" si="2"/>
        <v>0.432</v>
      </c>
      <c r="BH58" s="266"/>
      <c r="BI58" s="266"/>
      <c r="BJ58" s="266"/>
      <c r="BK58" s="266"/>
      <c r="BL58" s="266"/>
      <c r="BM58" s="267"/>
    </row>
    <row r="59" spans="1:65" ht="35.25" customHeight="1" x14ac:dyDescent="0.2">
      <c r="A59" s="37"/>
      <c r="B59" s="268" t="str">
        <f>'LE 04 (PROG)'!B85</f>
        <v>Presentar al comité coordinador del sistema de control interno el informe de ausentismo laboral</v>
      </c>
      <c r="C59" s="269"/>
      <c r="D59" s="269"/>
      <c r="E59" s="269"/>
      <c r="F59" s="269"/>
      <c r="G59" s="269"/>
      <c r="H59" s="269"/>
      <c r="I59" s="269"/>
      <c r="J59" s="269"/>
      <c r="K59" s="269"/>
      <c r="L59" s="269"/>
      <c r="M59" s="269"/>
      <c r="N59" s="269"/>
      <c r="O59" s="269"/>
      <c r="P59" s="269"/>
      <c r="Q59" s="269"/>
      <c r="R59" s="269"/>
      <c r="S59" s="269"/>
      <c r="T59" s="269"/>
      <c r="U59" s="270"/>
      <c r="V59" s="271" t="str">
        <f>'LE 04 (PROG)'!V85</f>
        <v>LE 04 OB 01 AC 26</v>
      </c>
      <c r="W59" s="272"/>
      <c r="X59" s="272"/>
      <c r="Y59" s="272"/>
      <c r="Z59" s="272"/>
      <c r="AA59" s="273"/>
      <c r="AB59" s="274">
        <f>'LE 04 (PROG)'!AB85</f>
        <v>8.1999999999999998E-4</v>
      </c>
      <c r="AC59" s="275"/>
      <c r="AD59" s="275"/>
      <c r="AE59" s="275"/>
      <c r="AF59" s="275"/>
      <c r="AG59" s="276"/>
      <c r="AH59" s="277">
        <f>'LE 04 (PROG)'!AL85</f>
        <v>2</v>
      </c>
      <c r="AI59" s="278"/>
      <c r="AJ59" s="278"/>
      <c r="AK59" s="278"/>
      <c r="AL59" s="278"/>
      <c r="AM59" s="279"/>
      <c r="AN59" s="280">
        <f>'LE 04 (PROG)'!AL86</f>
        <v>0</v>
      </c>
      <c r="AO59" s="281"/>
      <c r="AP59" s="281"/>
      <c r="AQ59" s="281"/>
      <c r="AR59" s="281"/>
      <c r="AS59" s="282"/>
      <c r="AT59" s="283">
        <f t="shared" si="0"/>
        <v>0</v>
      </c>
      <c r="AU59" s="284"/>
      <c r="AV59" s="284"/>
      <c r="AW59" s="284"/>
      <c r="AX59" s="284"/>
      <c r="AY59" s="285"/>
      <c r="AZ59" s="238">
        <f t="shared" si="1"/>
        <v>8.2000000000000003E-2</v>
      </c>
      <c r="BA59" s="239"/>
      <c r="BB59" s="239"/>
      <c r="BC59" s="239"/>
      <c r="BD59" s="239"/>
      <c r="BE59" s="239"/>
      <c r="BF59" s="240"/>
      <c r="BG59" s="241">
        <f t="shared" si="2"/>
        <v>0</v>
      </c>
      <c r="BH59" s="242"/>
      <c r="BI59" s="242"/>
      <c r="BJ59" s="242"/>
      <c r="BK59" s="242"/>
      <c r="BL59" s="242"/>
      <c r="BM59" s="243"/>
    </row>
    <row r="60" spans="1:65" ht="35.25" customHeight="1" x14ac:dyDescent="0.2">
      <c r="A60" s="37"/>
      <c r="B60" s="244" t="str">
        <f>'LE 04 (PROG)'!B87</f>
        <v>Estandarizar el uso de los equipos de protección personal para los funcionarios de la Empresa Social del Estado.</v>
      </c>
      <c r="C60" s="245"/>
      <c r="D60" s="245"/>
      <c r="E60" s="245"/>
      <c r="F60" s="245"/>
      <c r="G60" s="245"/>
      <c r="H60" s="245"/>
      <c r="I60" s="245"/>
      <c r="J60" s="245"/>
      <c r="K60" s="245"/>
      <c r="L60" s="245"/>
      <c r="M60" s="245"/>
      <c r="N60" s="245"/>
      <c r="O60" s="245"/>
      <c r="P60" s="245"/>
      <c r="Q60" s="245"/>
      <c r="R60" s="245"/>
      <c r="S60" s="245"/>
      <c r="T60" s="245"/>
      <c r="U60" s="246"/>
      <c r="V60" s="247" t="str">
        <f>'LE 04 (PROG)'!V87</f>
        <v>LE 04 OB 01 AC 27</v>
      </c>
      <c r="W60" s="248"/>
      <c r="X60" s="248"/>
      <c r="Y60" s="248"/>
      <c r="Z60" s="248"/>
      <c r="AA60" s="249"/>
      <c r="AB60" s="250">
        <f>'LE 04 (PROG)'!AB87</f>
        <v>1.1339999999999999E-2</v>
      </c>
      <c r="AC60" s="251"/>
      <c r="AD60" s="251"/>
      <c r="AE60" s="251"/>
      <c r="AF60" s="251"/>
      <c r="AG60" s="252"/>
      <c r="AH60" s="253">
        <f>'LE 04 (PROG)'!AL87</f>
        <v>2</v>
      </c>
      <c r="AI60" s="254"/>
      <c r="AJ60" s="254"/>
      <c r="AK60" s="254"/>
      <c r="AL60" s="254"/>
      <c r="AM60" s="255"/>
      <c r="AN60" s="256">
        <f>'LE 04 (PROG)'!AL88</f>
        <v>2</v>
      </c>
      <c r="AO60" s="257"/>
      <c r="AP60" s="257"/>
      <c r="AQ60" s="257"/>
      <c r="AR60" s="257"/>
      <c r="AS60" s="258"/>
      <c r="AT60" s="259">
        <f t="shared" si="0"/>
        <v>1</v>
      </c>
      <c r="AU60" s="260"/>
      <c r="AV60" s="260"/>
      <c r="AW60" s="260"/>
      <c r="AX60" s="260"/>
      <c r="AY60" s="261"/>
      <c r="AZ60" s="262">
        <f t="shared" si="1"/>
        <v>1.1339999999999999</v>
      </c>
      <c r="BA60" s="263"/>
      <c r="BB60" s="263"/>
      <c r="BC60" s="263"/>
      <c r="BD60" s="263"/>
      <c r="BE60" s="263"/>
      <c r="BF60" s="264"/>
      <c r="BG60" s="265">
        <f t="shared" si="2"/>
        <v>1.1339999999999999</v>
      </c>
      <c r="BH60" s="266"/>
      <c r="BI60" s="266"/>
      <c r="BJ60" s="266"/>
      <c r="BK60" s="266"/>
      <c r="BL60" s="266"/>
      <c r="BM60" s="267"/>
    </row>
    <row r="61" spans="1:65" ht="18" customHeight="1" x14ac:dyDescent="0.2">
      <c r="A61" s="37"/>
      <c r="B61" s="268" t="str">
        <f>'LE 04 (PROG)'!B89</f>
        <v>Actualizar el Manual de Normas de Bioseguridad por áreas.</v>
      </c>
      <c r="C61" s="269"/>
      <c r="D61" s="269"/>
      <c r="E61" s="269"/>
      <c r="F61" s="269"/>
      <c r="G61" s="269"/>
      <c r="H61" s="269"/>
      <c r="I61" s="269"/>
      <c r="J61" s="269"/>
      <c r="K61" s="269"/>
      <c r="L61" s="269"/>
      <c r="M61" s="269"/>
      <c r="N61" s="269"/>
      <c r="O61" s="269"/>
      <c r="P61" s="269"/>
      <c r="Q61" s="269"/>
      <c r="R61" s="269"/>
      <c r="S61" s="269"/>
      <c r="T61" s="269"/>
      <c r="U61" s="270"/>
      <c r="V61" s="271" t="str">
        <f>'LE 04 (PROG)'!V89</f>
        <v>LE 04 OB 01 AC 28</v>
      </c>
      <c r="W61" s="272"/>
      <c r="X61" s="272"/>
      <c r="Y61" s="272"/>
      <c r="Z61" s="272"/>
      <c r="AA61" s="273"/>
      <c r="AB61" s="274">
        <f>'LE 04 (PROG)'!AB89</f>
        <v>4.3950000000000003E-2</v>
      </c>
      <c r="AC61" s="275"/>
      <c r="AD61" s="275"/>
      <c r="AE61" s="275"/>
      <c r="AF61" s="275"/>
      <c r="AG61" s="276"/>
      <c r="AH61" s="277">
        <f>'LE 04 (PROG)'!AL89</f>
        <v>1</v>
      </c>
      <c r="AI61" s="278"/>
      <c r="AJ61" s="278"/>
      <c r="AK61" s="278"/>
      <c r="AL61" s="278"/>
      <c r="AM61" s="279"/>
      <c r="AN61" s="280">
        <f>'LE 04 (PROG)'!AL90</f>
        <v>1</v>
      </c>
      <c r="AO61" s="281"/>
      <c r="AP61" s="281"/>
      <c r="AQ61" s="281"/>
      <c r="AR61" s="281"/>
      <c r="AS61" s="282"/>
      <c r="AT61" s="283">
        <f t="shared" si="0"/>
        <v>1</v>
      </c>
      <c r="AU61" s="284"/>
      <c r="AV61" s="284"/>
      <c r="AW61" s="284"/>
      <c r="AX61" s="284"/>
      <c r="AY61" s="285"/>
      <c r="AZ61" s="238">
        <f t="shared" si="1"/>
        <v>4.3950000000000005</v>
      </c>
      <c r="BA61" s="239"/>
      <c r="BB61" s="239"/>
      <c r="BC61" s="239"/>
      <c r="BD61" s="239"/>
      <c r="BE61" s="239"/>
      <c r="BF61" s="240"/>
      <c r="BG61" s="241">
        <f t="shared" si="2"/>
        <v>4.3950000000000005</v>
      </c>
      <c r="BH61" s="242"/>
      <c r="BI61" s="242"/>
      <c r="BJ61" s="242"/>
      <c r="BK61" s="242"/>
      <c r="BL61" s="242"/>
      <c r="BM61" s="243"/>
    </row>
    <row r="62" spans="1:65" ht="35.25" customHeight="1" x14ac:dyDescent="0.2">
      <c r="A62" s="37"/>
      <c r="B62" s="244" t="str">
        <f>'LE 04 (PROG)'!B91</f>
        <v>Realizar el diagnóstico para la intervención del clima laboral, con el apoyo de la Aseguradora de Riesgos Laborales (ARL).</v>
      </c>
      <c r="C62" s="245"/>
      <c r="D62" s="245"/>
      <c r="E62" s="245"/>
      <c r="F62" s="245"/>
      <c r="G62" s="245"/>
      <c r="H62" s="245"/>
      <c r="I62" s="245"/>
      <c r="J62" s="245"/>
      <c r="K62" s="245"/>
      <c r="L62" s="245"/>
      <c r="M62" s="245"/>
      <c r="N62" s="245"/>
      <c r="O62" s="245"/>
      <c r="P62" s="245"/>
      <c r="Q62" s="245"/>
      <c r="R62" s="245"/>
      <c r="S62" s="245"/>
      <c r="T62" s="245"/>
      <c r="U62" s="246"/>
      <c r="V62" s="247" t="str">
        <f>'LE 04 (PROG)'!V91</f>
        <v>LE 04 OB 01 AC 29</v>
      </c>
      <c r="W62" s="248"/>
      <c r="X62" s="248"/>
      <c r="Y62" s="248"/>
      <c r="Z62" s="248"/>
      <c r="AA62" s="249"/>
      <c r="AB62" s="250">
        <f>'LE 04 (PROG)'!AB91</f>
        <v>4.5900000000000003E-3</v>
      </c>
      <c r="AC62" s="251"/>
      <c r="AD62" s="251"/>
      <c r="AE62" s="251"/>
      <c r="AF62" s="251"/>
      <c r="AG62" s="252"/>
      <c r="AH62" s="253">
        <f>'LE 04 (PROG)'!AL91</f>
        <v>1</v>
      </c>
      <c r="AI62" s="254"/>
      <c r="AJ62" s="254"/>
      <c r="AK62" s="254"/>
      <c r="AL62" s="254"/>
      <c r="AM62" s="255"/>
      <c r="AN62" s="256">
        <f>'LE 04 (PROG)'!AL92</f>
        <v>0</v>
      </c>
      <c r="AO62" s="257"/>
      <c r="AP62" s="257"/>
      <c r="AQ62" s="257"/>
      <c r="AR62" s="257"/>
      <c r="AS62" s="258"/>
      <c r="AT62" s="259">
        <f t="shared" si="0"/>
        <v>0</v>
      </c>
      <c r="AU62" s="260"/>
      <c r="AV62" s="260"/>
      <c r="AW62" s="260"/>
      <c r="AX62" s="260"/>
      <c r="AY62" s="261"/>
      <c r="AZ62" s="262">
        <f t="shared" si="1"/>
        <v>0.45900000000000002</v>
      </c>
      <c r="BA62" s="263"/>
      <c r="BB62" s="263"/>
      <c r="BC62" s="263"/>
      <c r="BD62" s="263"/>
      <c r="BE62" s="263"/>
      <c r="BF62" s="264"/>
      <c r="BG62" s="265">
        <f t="shared" si="2"/>
        <v>0</v>
      </c>
      <c r="BH62" s="266"/>
      <c r="BI62" s="266"/>
      <c r="BJ62" s="266"/>
      <c r="BK62" s="266"/>
      <c r="BL62" s="266"/>
      <c r="BM62" s="267"/>
    </row>
    <row r="63" spans="1:65" ht="18" customHeight="1" x14ac:dyDescent="0.2">
      <c r="A63" s="37"/>
      <c r="B63" s="268" t="str">
        <f>'LE 04 (PROG)'!B93</f>
        <v>Socializar los resultados del diagnóstico para la intervención del clima laboral.</v>
      </c>
      <c r="C63" s="269"/>
      <c r="D63" s="269"/>
      <c r="E63" s="269"/>
      <c r="F63" s="269"/>
      <c r="G63" s="269"/>
      <c r="H63" s="269"/>
      <c r="I63" s="269"/>
      <c r="J63" s="269"/>
      <c r="K63" s="269"/>
      <c r="L63" s="269"/>
      <c r="M63" s="269"/>
      <c r="N63" s="269"/>
      <c r="O63" s="269"/>
      <c r="P63" s="269"/>
      <c r="Q63" s="269"/>
      <c r="R63" s="269"/>
      <c r="S63" s="269"/>
      <c r="T63" s="269"/>
      <c r="U63" s="270"/>
      <c r="V63" s="271" t="str">
        <f>'LE 04 (PROG)'!V93</f>
        <v>LE 04 OB 01 AC 30</v>
      </c>
      <c r="W63" s="272"/>
      <c r="X63" s="272"/>
      <c r="Y63" s="272"/>
      <c r="Z63" s="272"/>
      <c r="AA63" s="273"/>
      <c r="AB63" s="274">
        <f>'LE 04 (PROG)'!AB93</f>
        <v>0</v>
      </c>
      <c r="AC63" s="275"/>
      <c r="AD63" s="275"/>
      <c r="AE63" s="275"/>
      <c r="AF63" s="275"/>
      <c r="AG63" s="276"/>
      <c r="AH63" s="277">
        <f>'LE 04 (PROG)'!AL93</f>
        <v>0</v>
      </c>
      <c r="AI63" s="278"/>
      <c r="AJ63" s="278"/>
      <c r="AK63" s="278"/>
      <c r="AL63" s="278"/>
      <c r="AM63" s="279"/>
      <c r="AN63" s="280">
        <f>'LE 04 (PROG)'!AL94</f>
        <v>0</v>
      </c>
      <c r="AO63" s="281"/>
      <c r="AP63" s="281"/>
      <c r="AQ63" s="281"/>
      <c r="AR63" s="281"/>
      <c r="AS63" s="282"/>
      <c r="AT63" s="283" t="str">
        <f t="shared" si="0"/>
        <v/>
      </c>
      <c r="AU63" s="284"/>
      <c r="AV63" s="284"/>
      <c r="AW63" s="284"/>
      <c r="AX63" s="284"/>
      <c r="AY63" s="285"/>
      <c r="AZ63" s="238">
        <f t="shared" si="1"/>
        <v>0</v>
      </c>
      <c r="BA63" s="239"/>
      <c r="BB63" s="239"/>
      <c r="BC63" s="239"/>
      <c r="BD63" s="239"/>
      <c r="BE63" s="239"/>
      <c r="BF63" s="240"/>
      <c r="BG63" s="241">
        <f t="shared" si="2"/>
        <v>0</v>
      </c>
      <c r="BH63" s="242"/>
      <c r="BI63" s="242"/>
      <c r="BJ63" s="242"/>
      <c r="BK63" s="242"/>
      <c r="BL63" s="242"/>
      <c r="BM63" s="243"/>
    </row>
    <row r="64" spans="1:65" ht="18" customHeight="1" x14ac:dyDescent="0.2">
      <c r="A64" s="37"/>
      <c r="B64" s="244" t="str">
        <f>'LE 04 (PROG)'!B95</f>
        <v>Formular un plan de intervención según el diagnóstico del clima laboral.</v>
      </c>
      <c r="C64" s="245"/>
      <c r="D64" s="245"/>
      <c r="E64" s="245"/>
      <c r="F64" s="245"/>
      <c r="G64" s="245"/>
      <c r="H64" s="245"/>
      <c r="I64" s="245"/>
      <c r="J64" s="245"/>
      <c r="K64" s="245"/>
      <c r="L64" s="245"/>
      <c r="M64" s="245"/>
      <c r="N64" s="245"/>
      <c r="O64" s="245"/>
      <c r="P64" s="245"/>
      <c r="Q64" s="245"/>
      <c r="R64" s="245"/>
      <c r="S64" s="245"/>
      <c r="T64" s="245"/>
      <c r="U64" s="246"/>
      <c r="V64" s="247" t="str">
        <f>'LE 04 (PROG)'!V95</f>
        <v>LE 04 OB 01 AC 31</v>
      </c>
      <c r="W64" s="248"/>
      <c r="X64" s="248"/>
      <c r="Y64" s="248"/>
      <c r="Z64" s="248"/>
      <c r="AA64" s="249"/>
      <c r="AB64" s="250">
        <f>'LE 04 (PROG)'!AB95</f>
        <v>0</v>
      </c>
      <c r="AC64" s="251"/>
      <c r="AD64" s="251"/>
      <c r="AE64" s="251"/>
      <c r="AF64" s="251"/>
      <c r="AG64" s="252"/>
      <c r="AH64" s="253">
        <f>'LE 04 (PROG)'!AL95</f>
        <v>0</v>
      </c>
      <c r="AI64" s="254"/>
      <c r="AJ64" s="254"/>
      <c r="AK64" s="254"/>
      <c r="AL64" s="254"/>
      <c r="AM64" s="255"/>
      <c r="AN64" s="256">
        <f>'LE 04 (PROG)'!AL96</f>
        <v>0</v>
      </c>
      <c r="AO64" s="257"/>
      <c r="AP64" s="257"/>
      <c r="AQ64" s="257"/>
      <c r="AR64" s="257"/>
      <c r="AS64" s="258"/>
      <c r="AT64" s="259" t="str">
        <f t="shared" si="0"/>
        <v/>
      </c>
      <c r="AU64" s="260"/>
      <c r="AV64" s="260"/>
      <c r="AW64" s="260"/>
      <c r="AX64" s="260"/>
      <c r="AY64" s="261"/>
      <c r="AZ64" s="262">
        <f t="shared" si="1"/>
        <v>0</v>
      </c>
      <c r="BA64" s="263"/>
      <c r="BB64" s="263"/>
      <c r="BC64" s="263"/>
      <c r="BD64" s="263"/>
      <c r="BE64" s="263"/>
      <c r="BF64" s="264"/>
      <c r="BG64" s="265">
        <f t="shared" si="2"/>
        <v>0</v>
      </c>
      <c r="BH64" s="266"/>
      <c r="BI64" s="266"/>
      <c r="BJ64" s="266"/>
      <c r="BK64" s="266"/>
      <c r="BL64" s="266"/>
      <c r="BM64" s="267"/>
    </row>
    <row r="65" spans="1:65" ht="18" customHeight="1" x14ac:dyDescent="0.2">
      <c r="A65" s="37"/>
      <c r="B65" s="268" t="str">
        <f>'LE 04 (PROG)'!B97</f>
        <v>Ejecutar las actividades contenidas en el plan de intervención del clima laboral.</v>
      </c>
      <c r="C65" s="269"/>
      <c r="D65" s="269"/>
      <c r="E65" s="269"/>
      <c r="F65" s="269"/>
      <c r="G65" s="269"/>
      <c r="H65" s="269"/>
      <c r="I65" s="269"/>
      <c r="J65" s="269"/>
      <c r="K65" s="269"/>
      <c r="L65" s="269"/>
      <c r="M65" s="269"/>
      <c r="N65" s="269"/>
      <c r="O65" s="269"/>
      <c r="P65" s="269"/>
      <c r="Q65" s="269"/>
      <c r="R65" s="269"/>
      <c r="S65" s="269"/>
      <c r="T65" s="269"/>
      <c r="U65" s="270"/>
      <c r="V65" s="271" t="str">
        <f>'LE 04 (PROG)'!V97</f>
        <v>LE 04 OB 01 AC 32</v>
      </c>
      <c r="W65" s="272"/>
      <c r="X65" s="272"/>
      <c r="Y65" s="272"/>
      <c r="Z65" s="272"/>
      <c r="AA65" s="273"/>
      <c r="AB65" s="274">
        <f>'LE 04 (PROG)'!AB97</f>
        <v>0</v>
      </c>
      <c r="AC65" s="275"/>
      <c r="AD65" s="275"/>
      <c r="AE65" s="275"/>
      <c r="AF65" s="275"/>
      <c r="AG65" s="276"/>
      <c r="AH65" s="277">
        <f>'LE 04 (PROG)'!AL97</f>
        <v>0</v>
      </c>
      <c r="AI65" s="278"/>
      <c r="AJ65" s="278"/>
      <c r="AK65" s="278"/>
      <c r="AL65" s="278"/>
      <c r="AM65" s="279"/>
      <c r="AN65" s="280">
        <f>'LE 04 (PROG)'!AL98</f>
        <v>0</v>
      </c>
      <c r="AO65" s="281"/>
      <c r="AP65" s="281"/>
      <c r="AQ65" s="281"/>
      <c r="AR65" s="281"/>
      <c r="AS65" s="282"/>
      <c r="AT65" s="283" t="str">
        <f t="shared" si="0"/>
        <v/>
      </c>
      <c r="AU65" s="284"/>
      <c r="AV65" s="284"/>
      <c r="AW65" s="284"/>
      <c r="AX65" s="284"/>
      <c r="AY65" s="285"/>
      <c r="AZ65" s="238">
        <f t="shared" si="1"/>
        <v>0</v>
      </c>
      <c r="BA65" s="239"/>
      <c r="BB65" s="239"/>
      <c r="BC65" s="239"/>
      <c r="BD65" s="239"/>
      <c r="BE65" s="239"/>
      <c r="BF65" s="240"/>
      <c r="BG65" s="241">
        <f t="shared" si="2"/>
        <v>0</v>
      </c>
      <c r="BH65" s="242"/>
      <c r="BI65" s="242"/>
      <c r="BJ65" s="242"/>
      <c r="BK65" s="242"/>
      <c r="BL65" s="242"/>
      <c r="BM65" s="243"/>
    </row>
    <row r="66" spans="1:65" ht="18" customHeight="1" thickBot="1" x14ac:dyDescent="0.25">
      <c r="A66" s="37"/>
      <c r="B66" s="453" t="str">
        <f>'LE 04 (PROG)'!B99</f>
        <v>Realizar seguimiento a la ejecución del plan de intervención del clima laboral.</v>
      </c>
      <c r="C66" s="454"/>
      <c r="D66" s="454"/>
      <c r="E66" s="454"/>
      <c r="F66" s="454"/>
      <c r="G66" s="454"/>
      <c r="H66" s="454"/>
      <c r="I66" s="454"/>
      <c r="J66" s="454"/>
      <c r="K66" s="454"/>
      <c r="L66" s="454"/>
      <c r="M66" s="454"/>
      <c r="N66" s="454"/>
      <c r="O66" s="454"/>
      <c r="P66" s="454"/>
      <c r="Q66" s="454"/>
      <c r="R66" s="454"/>
      <c r="S66" s="454"/>
      <c r="T66" s="454"/>
      <c r="U66" s="455"/>
      <c r="V66" s="456" t="str">
        <f>'LE 04 (PROG)'!V99</f>
        <v>LE 04 OB 01 AC 33</v>
      </c>
      <c r="W66" s="457"/>
      <c r="X66" s="457"/>
      <c r="Y66" s="457"/>
      <c r="Z66" s="457"/>
      <c r="AA66" s="458"/>
      <c r="AB66" s="459">
        <f>'LE 04 (PROG)'!AB99</f>
        <v>0</v>
      </c>
      <c r="AC66" s="460"/>
      <c r="AD66" s="460"/>
      <c r="AE66" s="460"/>
      <c r="AF66" s="460"/>
      <c r="AG66" s="461"/>
      <c r="AH66" s="462">
        <f>'LE 04 (PROG)'!AL99</f>
        <v>0</v>
      </c>
      <c r="AI66" s="463"/>
      <c r="AJ66" s="463"/>
      <c r="AK66" s="463"/>
      <c r="AL66" s="463"/>
      <c r="AM66" s="464"/>
      <c r="AN66" s="465">
        <f>'LE 04 (PROG)'!AL100</f>
        <v>0</v>
      </c>
      <c r="AO66" s="466"/>
      <c r="AP66" s="466"/>
      <c r="AQ66" s="466"/>
      <c r="AR66" s="466"/>
      <c r="AS66" s="467"/>
      <c r="AT66" s="468" t="str">
        <f t="shared" si="0"/>
        <v/>
      </c>
      <c r="AU66" s="469"/>
      <c r="AV66" s="469"/>
      <c r="AW66" s="469"/>
      <c r="AX66" s="469"/>
      <c r="AY66" s="470"/>
      <c r="AZ66" s="471">
        <f t="shared" si="1"/>
        <v>0</v>
      </c>
      <c r="BA66" s="472"/>
      <c r="BB66" s="472"/>
      <c r="BC66" s="472"/>
      <c r="BD66" s="472"/>
      <c r="BE66" s="472"/>
      <c r="BF66" s="473"/>
      <c r="BG66" s="474">
        <f t="shared" si="2"/>
        <v>0</v>
      </c>
      <c r="BH66" s="475"/>
      <c r="BI66" s="475"/>
      <c r="BJ66" s="475"/>
      <c r="BK66" s="475"/>
      <c r="BL66" s="475"/>
      <c r="BM66" s="476"/>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340" t="s">
        <v>2</v>
      </c>
      <c r="C68" s="341"/>
      <c r="D68" s="341"/>
      <c r="E68" s="341"/>
      <c r="F68" s="341"/>
      <c r="G68" s="341"/>
      <c r="H68" s="341"/>
      <c r="I68" s="341"/>
      <c r="J68" s="341"/>
      <c r="K68" s="341"/>
      <c r="L68" s="341"/>
      <c r="M68" s="341"/>
      <c r="N68" s="341"/>
      <c r="O68" s="341"/>
      <c r="P68" s="341"/>
      <c r="Q68" s="341"/>
      <c r="R68" s="341"/>
      <c r="S68" s="341"/>
      <c r="T68" s="341"/>
      <c r="U68" s="342"/>
      <c r="V68" s="346" t="s">
        <v>1</v>
      </c>
      <c r="W68" s="347"/>
      <c r="X68" s="347"/>
      <c r="Y68" s="347"/>
      <c r="Z68" s="347"/>
      <c r="AA68" s="347"/>
      <c r="AB68" s="347"/>
      <c r="AC68" s="347"/>
      <c r="AD68" s="347"/>
      <c r="AE68" s="347"/>
      <c r="AF68" s="347"/>
      <c r="AG68" s="347"/>
      <c r="AH68" s="347"/>
      <c r="AI68" s="347"/>
      <c r="AJ68" s="347"/>
      <c r="AK68" s="347"/>
      <c r="AL68" s="347"/>
      <c r="AM68" s="347"/>
      <c r="AN68" s="347"/>
      <c r="AO68" s="347"/>
      <c r="AP68" s="347"/>
      <c r="AQ68" s="347"/>
      <c r="AR68" s="347"/>
      <c r="AS68" s="347"/>
      <c r="AT68" s="347"/>
      <c r="AU68" s="347"/>
      <c r="AV68" s="347"/>
      <c r="AW68" s="347"/>
      <c r="AX68" s="347"/>
      <c r="AY68" s="348"/>
      <c r="AZ68" s="349">
        <f>SUM(AZ34:BF66)</f>
        <v>100.00000000000001</v>
      </c>
      <c r="BA68" s="350"/>
      <c r="BB68" s="350"/>
      <c r="BC68" s="350"/>
      <c r="BD68" s="350"/>
      <c r="BE68" s="350"/>
      <c r="BF68" s="350"/>
      <c r="BG68" s="350">
        <f>SUM(BG34:BM66)</f>
        <v>53.514541375416677</v>
      </c>
      <c r="BH68" s="350"/>
      <c r="BI68" s="350"/>
      <c r="BJ68" s="350"/>
      <c r="BK68" s="350"/>
      <c r="BL68" s="350"/>
      <c r="BM68" s="351"/>
    </row>
    <row r="69" spans="1:65" ht="18" customHeight="1" thickBot="1" x14ac:dyDescent="0.25">
      <c r="A69" s="37"/>
      <c r="B69" s="343"/>
      <c r="C69" s="344"/>
      <c r="D69" s="344"/>
      <c r="E69" s="344"/>
      <c r="F69" s="344"/>
      <c r="G69" s="344"/>
      <c r="H69" s="344"/>
      <c r="I69" s="344"/>
      <c r="J69" s="344"/>
      <c r="K69" s="344"/>
      <c r="L69" s="344"/>
      <c r="M69" s="344"/>
      <c r="N69" s="344"/>
      <c r="O69" s="344"/>
      <c r="P69" s="344"/>
      <c r="Q69" s="344"/>
      <c r="R69" s="344"/>
      <c r="S69" s="344"/>
      <c r="T69" s="344"/>
      <c r="U69" s="345"/>
      <c r="V69" s="352" t="s">
        <v>3</v>
      </c>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4">
        <f>IF(BG68=100,1,(BG68*1)/AZ68)</f>
        <v>0.53514541375416669</v>
      </c>
      <c r="BA69" s="355"/>
      <c r="BB69" s="355"/>
      <c r="BC69" s="355"/>
      <c r="BD69" s="355"/>
      <c r="BE69" s="355"/>
      <c r="BF69" s="355"/>
      <c r="BG69" s="355"/>
      <c r="BH69" s="355"/>
      <c r="BI69" s="355"/>
      <c r="BJ69" s="355"/>
      <c r="BK69" s="355"/>
      <c r="BL69" s="355"/>
      <c r="BM69" s="356"/>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357" t="s">
        <v>8</v>
      </c>
      <c r="C71" s="358"/>
      <c r="D71" s="358"/>
      <c r="E71" s="358"/>
      <c r="F71" s="358"/>
      <c r="G71" s="358"/>
      <c r="H71" s="358"/>
      <c r="I71" s="358"/>
      <c r="J71" s="358"/>
      <c r="K71" s="358"/>
      <c r="L71" s="358"/>
      <c r="M71" s="358"/>
      <c r="N71" s="358"/>
      <c r="O71" s="358"/>
      <c r="P71" s="358"/>
      <c r="Q71" s="358"/>
      <c r="R71" s="358"/>
      <c r="S71" s="358"/>
      <c r="T71" s="358"/>
      <c r="U71" s="358"/>
      <c r="V71" s="361" t="s">
        <v>1</v>
      </c>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3"/>
      <c r="AZ71" s="349">
        <f>(O30)*100</f>
        <v>100</v>
      </c>
      <c r="BA71" s="350"/>
      <c r="BB71" s="350"/>
      <c r="BC71" s="350"/>
      <c r="BD71" s="350"/>
      <c r="BE71" s="350"/>
      <c r="BF71" s="350"/>
      <c r="BG71" s="350">
        <f>(O30*BG68)</f>
        <v>53.514541375416677</v>
      </c>
      <c r="BH71" s="350"/>
      <c r="BI71" s="350"/>
      <c r="BJ71" s="350"/>
      <c r="BK71" s="350"/>
      <c r="BL71" s="350"/>
      <c r="BM71" s="351"/>
    </row>
    <row r="72" spans="1:65" s="48" customFormat="1" ht="18" customHeight="1" thickBot="1" x14ac:dyDescent="0.25">
      <c r="A72" s="35"/>
      <c r="B72" s="359"/>
      <c r="C72" s="360"/>
      <c r="D72" s="360"/>
      <c r="E72" s="360"/>
      <c r="F72" s="360"/>
      <c r="G72" s="360"/>
      <c r="H72" s="360"/>
      <c r="I72" s="360"/>
      <c r="J72" s="360"/>
      <c r="K72" s="360"/>
      <c r="L72" s="360"/>
      <c r="M72" s="360"/>
      <c r="N72" s="360"/>
      <c r="O72" s="360"/>
      <c r="P72" s="360"/>
      <c r="Q72" s="360"/>
      <c r="R72" s="360"/>
      <c r="S72" s="360"/>
      <c r="T72" s="360"/>
      <c r="U72" s="360"/>
      <c r="V72" s="364" t="s">
        <v>3</v>
      </c>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6"/>
      <c r="AZ72" s="354">
        <f>BG71/AZ71</f>
        <v>0.5351454137541668</v>
      </c>
      <c r="BA72" s="355"/>
      <c r="BB72" s="355"/>
      <c r="BC72" s="355"/>
      <c r="BD72" s="355"/>
      <c r="BE72" s="355"/>
      <c r="BF72" s="355"/>
      <c r="BG72" s="355"/>
      <c r="BH72" s="355"/>
      <c r="BI72" s="355"/>
      <c r="BJ72" s="355"/>
      <c r="BK72" s="355"/>
      <c r="BL72" s="355"/>
      <c r="BM72" s="356"/>
    </row>
  </sheetData>
  <sheetProtection algorithmName="SHA-512" hashValue="WOQis+RGRcLKTm7icf0dOI8nc8fkVm3Jt3ZHAKwtnNaBhE1ib0JitATQu3Pz7pDC3jLpsHWXIR1gGL0wQevZQA==" saltValue="G1/82KDHUosZPFspDmhBbA==" spinCount="100000" sheet="1" objects="1" scenarios="1"/>
  <mergeCells count="318">
    <mergeCell ref="B71:U72"/>
    <mergeCell ref="V71:AY71"/>
    <mergeCell ref="AZ71:BF71"/>
    <mergeCell ref="BG71:BM71"/>
    <mergeCell ref="V72:AY72"/>
    <mergeCell ref="AZ72:BM72"/>
    <mergeCell ref="B68:U69"/>
    <mergeCell ref="V68:AY68"/>
    <mergeCell ref="AZ68:BF68"/>
    <mergeCell ref="BG68:BM68"/>
    <mergeCell ref="V69:AY69"/>
    <mergeCell ref="AZ69:BM69"/>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5:BF35"/>
    <mergeCell ref="BG35:BM35"/>
    <mergeCell ref="C30:N30"/>
    <mergeCell ref="O30:Q30"/>
    <mergeCell ref="C31:N31"/>
    <mergeCell ref="O31:BM31"/>
    <mergeCell ref="B33:U33"/>
    <mergeCell ref="V33:AA33"/>
    <mergeCell ref="AB33:AG33"/>
    <mergeCell ref="AH33:AM33"/>
    <mergeCell ref="AN33:AS33"/>
    <mergeCell ref="AT33:AY33"/>
    <mergeCell ref="AZ33:BF33"/>
    <mergeCell ref="BG33:BM33"/>
    <mergeCell ref="C27:N27"/>
    <mergeCell ref="O27:Q27"/>
    <mergeCell ref="C28:N28"/>
    <mergeCell ref="O28:BM28"/>
    <mergeCell ref="C29:N29"/>
    <mergeCell ref="O29:R29"/>
    <mergeCell ref="C21:I21"/>
    <mergeCell ref="J21:S21"/>
    <mergeCell ref="C25:N25"/>
    <mergeCell ref="O25:BM25"/>
    <mergeCell ref="C26:N26"/>
    <mergeCell ref="O26:Q26"/>
    <mergeCell ref="C17:S17"/>
    <mergeCell ref="C19:I19"/>
    <mergeCell ref="J19:S19"/>
    <mergeCell ref="B8:BM8"/>
    <mergeCell ref="B9:BM9"/>
    <mergeCell ref="B10:BM10"/>
    <mergeCell ref="B11:BM11"/>
    <mergeCell ref="B12:BM12"/>
    <mergeCell ref="B13:BM13"/>
    <mergeCell ref="B2:BM2"/>
    <mergeCell ref="B3:BM3"/>
    <mergeCell ref="B4:BM4"/>
    <mergeCell ref="B5:BM5"/>
    <mergeCell ref="B6:BM6"/>
    <mergeCell ref="B7:BM7"/>
    <mergeCell ref="B14:BM14"/>
    <mergeCell ref="B15:BM15"/>
    <mergeCell ref="B16:BM16"/>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topLeftCell="A23" zoomScale="66" zoomScaleNormal="66" workbookViewId="0">
      <pane xSplit="41" ySplit="12" topLeftCell="BY220" activePane="bottomRight" state="frozen"/>
      <selection activeCell="A23" sqref="A23"/>
      <selection pane="topRight" activeCell="AP23" sqref="AP23"/>
      <selection pane="bottomLeft" activeCell="A35" sqref="A35"/>
      <selection pane="bottomRight" activeCell="CY170" sqref="CY169:CY170"/>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118"/>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121" t="s">
        <v>0</v>
      </c>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120" t="s">
        <v>25</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114" t="s">
        <v>26</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114" t="s">
        <v>27</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114" t="s">
        <v>28</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114" t="s">
        <v>29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116" t="s">
        <v>30</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114"/>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118"/>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120" t="s">
        <v>4</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07" t="s">
        <v>31</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07" t="s">
        <v>32</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09"/>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11" t="s">
        <v>45</v>
      </c>
      <c r="D17" s="111"/>
      <c r="E17" s="111"/>
      <c r="F17" s="111"/>
      <c r="G17" s="111"/>
      <c r="H17" s="111"/>
      <c r="I17" s="111"/>
      <c r="J17" s="111"/>
      <c r="K17" s="111"/>
      <c r="L17" s="111"/>
      <c r="M17" s="111"/>
      <c r="N17" s="111"/>
      <c r="O17" s="111"/>
      <c r="P17" s="111"/>
      <c r="Q17" s="111"/>
      <c r="R17" s="111"/>
      <c r="S17" s="11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112"/>
      <c r="BU17" s="112"/>
      <c r="BV17" s="113"/>
      <c r="BW17" s="113"/>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11" t="s">
        <v>46</v>
      </c>
      <c r="D19" s="111"/>
      <c r="E19" s="111"/>
      <c r="F19" s="111"/>
      <c r="G19" s="111"/>
      <c r="H19" s="111"/>
      <c r="I19" s="111"/>
      <c r="J19" s="224" t="str">
        <f>'LE 04 (EV)'!J19:S19</f>
        <v>CUARTO TRIMESTRE DE 2.017</v>
      </c>
      <c r="K19" s="225"/>
      <c r="L19" s="225"/>
      <c r="M19" s="225"/>
      <c r="N19" s="225"/>
      <c r="O19" s="225"/>
      <c r="P19" s="225"/>
      <c r="Q19" s="225"/>
      <c r="R19" s="225"/>
      <c r="S19" s="22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11" t="s">
        <v>47</v>
      </c>
      <c r="D21" s="111"/>
      <c r="E21" s="111"/>
      <c r="F21" s="111"/>
      <c r="G21" s="111"/>
      <c r="H21" s="111"/>
      <c r="I21" s="111"/>
      <c r="J21" s="224" t="str">
        <f>'LE 04 (EV)'!J21:S21</f>
        <v>ENERO DE 2.018</v>
      </c>
      <c r="K21" s="225"/>
      <c r="L21" s="225"/>
      <c r="M21" s="225"/>
      <c r="N21" s="225"/>
      <c r="O21" s="225"/>
      <c r="P21" s="225"/>
      <c r="Q21" s="225"/>
      <c r="R21" s="225"/>
      <c r="S21" s="226"/>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68" t="s">
        <v>33</v>
      </c>
      <c r="D25" s="126"/>
      <c r="E25" s="126"/>
      <c r="F25" s="126"/>
      <c r="G25" s="126"/>
      <c r="H25" s="126"/>
      <c r="I25" s="126"/>
      <c r="J25" s="126"/>
      <c r="K25" s="126"/>
      <c r="L25" s="126"/>
      <c r="M25" s="126"/>
      <c r="N25" s="126"/>
      <c r="O25" s="127" t="s">
        <v>884</v>
      </c>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68" t="s">
        <v>34</v>
      </c>
      <c r="D26" s="126"/>
      <c r="E26" s="126"/>
      <c r="F26" s="126"/>
      <c r="G26" s="126"/>
      <c r="H26" s="126"/>
      <c r="I26" s="126"/>
      <c r="J26" s="126"/>
      <c r="K26" s="126"/>
      <c r="L26" s="126"/>
      <c r="M26" s="126"/>
      <c r="N26" s="126"/>
      <c r="O26" s="67" t="s">
        <v>651</v>
      </c>
      <c r="P26" s="67"/>
      <c r="Q26" s="6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68" t="s">
        <v>35</v>
      </c>
      <c r="D27" s="68"/>
      <c r="E27" s="68"/>
      <c r="F27" s="68"/>
      <c r="G27" s="68"/>
      <c r="H27" s="68"/>
      <c r="I27" s="68"/>
      <c r="J27" s="68"/>
      <c r="K27" s="68"/>
      <c r="L27" s="68"/>
      <c r="M27" s="68"/>
      <c r="N27" s="68"/>
      <c r="O27" s="128">
        <v>0.05</v>
      </c>
      <c r="P27" s="128"/>
      <c r="Q27" s="128"/>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29" t="s">
        <v>36</v>
      </c>
      <c r="D28" s="129"/>
      <c r="E28" s="129"/>
      <c r="F28" s="129"/>
      <c r="G28" s="129"/>
      <c r="H28" s="129"/>
      <c r="I28" s="129"/>
      <c r="J28" s="129"/>
      <c r="K28" s="129"/>
      <c r="L28" s="129"/>
      <c r="M28" s="129"/>
      <c r="N28" s="129"/>
      <c r="O28" s="65" t="s">
        <v>652</v>
      </c>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68" t="s">
        <v>34</v>
      </c>
      <c r="D29" s="68"/>
      <c r="E29" s="68"/>
      <c r="F29" s="68"/>
      <c r="G29" s="68"/>
      <c r="H29" s="68"/>
      <c r="I29" s="68"/>
      <c r="J29" s="68"/>
      <c r="K29" s="68"/>
      <c r="L29" s="68"/>
      <c r="M29" s="68"/>
      <c r="N29" s="68"/>
      <c r="O29" s="67" t="s">
        <v>653</v>
      </c>
      <c r="P29" s="67"/>
      <c r="Q29" s="67"/>
      <c r="R29" s="6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68" t="s">
        <v>37</v>
      </c>
      <c r="D30" s="68"/>
      <c r="E30" s="68"/>
      <c r="F30" s="68"/>
      <c r="G30" s="68"/>
      <c r="H30" s="68"/>
      <c r="I30" s="68"/>
      <c r="J30" s="68"/>
      <c r="K30" s="68"/>
      <c r="L30" s="68"/>
      <c r="M30" s="68"/>
      <c r="N30" s="68"/>
      <c r="O30" s="66">
        <v>0.75</v>
      </c>
      <c r="P30" s="67"/>
      <c r="Q30" s="6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68" t="s">
        <v>38</v>
      </c>
      <c r="D31" s="68"/>
      <c r="E31" s="68"/>
      <c r="F31" s="68"/>
      <c r="G31" s="68"/>
      <c r="H31" s="68"/>
      <c r="I31" s="68"/>
      <c r="J31" s="68"/>
      <c r="K31" s="68"/>
      <c r="L31" s="68"/>
      <c r="M31" s="68"/>
      <c r="N31" s="68"/>
      <c r="O31" s="67" t="s">
        <v>654</v>
      </c>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78" t="s">
        <v>39</v>
      </c>
      <c r="C33" s="79"/>
      <c r="D33" s="79"/>
      <c r="E33" s="79"/>
      <c r="F33" s="79"/>
      <c r="G33" s="79"/>
      <c r="H33" s="79"/>
      <c r="I33" s="79"/>
      <c r="J33" s="79"/>
      <c r="K33" s="79"/>
      <c r="L33" s="79"/>
      <c r="M33" s="79"/>
      <c r="N33" s="79"/>
      <c r="O33" s="79"/>
      <c r="P33" s="79"/>
      <c r="Q33" s="79"/>
      <c r="R33" s="79"/>
      <c r="S33" s="79"/>
      <c r="T33" s="79"/>
      <c r="U33" s="80"/>
      <c r="V33" s="78" t="s">
        <v>40</v>
      </c>
      <c r="W33" s="79"/>
      <c r="X33" s="79"/>
      <c r="Y33" s="79"/>
      <c r="Z33" s="79"/>
      <c r="AA33" s="80"/>
      <c r="AB33" s="78" t="s">
        <v>9</v>
      </c>
      <c r="AC33" s="79"/>
      <c r="AD33" s="79"/>
      <c r="AE33" s="79"/>
      <c r="AF33" s="80"/>
      <c r="AG33" s="78" t="s">
        <v>1</v>
      </c>
      <c r="AH33" s="79"/>
      <c r="AI33" s="79"/>
      <c r="AJ33" s="79"/>
      <c r="AK33" s="79"/>
      <c r="AL33" s="79"/>
      <c r="AM33" s="79"/>
      <c r="AN33" s="79"/>
      <c r="AO33" s="80"/>
      <c r="AP33" s="87" t="s">
        <v>5</v>
      </c>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9"/>
      <c r="BZ33" s="87" t="s">
        <v>41</v>
      </c>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9"/>
      <c r="DJ33" s="87" t="s">
        <v>42</v>
      </c>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9"/>
      <c r="ET33" s="87" t="s">
        <v>43</v>
      </c>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9"/>
      <c r="GD33" s="87" t="s">
        <v>44</v>
      </c>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9"/>
    </row>
    <row r="34" spans="1:221" ht="18" customHeight="1" thickBot="1" x14ac:dyDescent="0.25">
      <c r="A34" s="33"/>
      <c r="B34" s="81"/>
      <c r="C34" s="82"/>
      <c r="D34" s="82"/>
      <c r="E34" s="82"/>
      <c r="F34" s="82"/>
      <c r="G34" s="82"/>
      <c r="H34" s="82"/>
      <c r="I34" s="82"/>
      <c r="J34" s="82"/>
      <c r="K34" s="82"/>
      <c r="L34" s="82"/>
      <c r="M34" s="82"/>
      <c r="N34" s="82"/>
      <c r="O34" s="82"/>
      <c r="P34" s="82"/>
      <c r="Q34" s="82"/>
      <c r="R34" s="82"/>
      <c r="S34" s="82"/>
      <c r="T34" s="82"/>
      <c r="U34" s="83"/>
      <c r="V34" s="81"/>
      <c r="W34" s="82"/>
      <c r="X34" s="82"/>
      <c r="Y34" s="82"/>
      <c r="Z34" s="82"/>
      <c r="AA34" s="83"/>
      <c r="AB34" s="81"/>
      <c r="AC34" s="82"/>
      <c r="AD34" s="82"/>
      <c r="AE34" s="82"/>
      <c r="AF34" s="83"/>
      <c r="AG34" s="81"/>
      <c r="AH34" s="82"/>
      <c r="AI34" s="82"/>
      <c r="AJ34" s="82"/>
      <c r="AK34" s="82"/>
      <c r="AL34" s="82"/>
      <c r="AM34" s="82"/>
      <c r="AN34" s="82"/>
      <c r="AO34" s="83"/>
      <c r="AP34" s="100" t="s">
        <v>11</v>
      </c>
      <c r="AQ34" s="101"/>
      <c r="AR34" s="101"/>
      <c r="AS34" s="101" t="s">
        <v>12</v>
      </c>
      <c r="AT34" s="101"/>
      <c r="AU34" s="101"/>
      <c r="AV34" s="75" t="s">
        <v>13</v>
      </c>
      <c r="AW34" s="76"/>
      <c r="AX34" s="77"/>
      <c r="AY34" s="75" t="s">
        <v>17</v>
      </c>
      <c r="AZ34" s="76"/>
      <c r="BA34" s="77"/>
      <c r="BB34" s="75" t="s">
        <v>14</v>
      </c>
      <c r="BC34" s="76"/>
      <c r="BD34" s="77"/>
      <c r="BE34" s="75" t="s">
        <v>15</v>
      </c>
      <c r="BF34" s="76"/>
      <c r="BG34" s="77"/>
      <c r="BH34" s="75" t="s">
        <v>16</v>
      </c>
      <c r="BI34" s="76"/>
      <c r="BJ34" s="77"/>
      <c r="BK34" s="75" t="s">
        <v>18</v>
      </c>
      <c r="BL34" s="76"/>
      <c r="BM34" s="77"/>
      <c r="BN34" s="75" t="s">
        <v>19</v>
      </c>
      <c r="BO34" s="76"/>
      <c r="BP34" s="77"/>
      <c r="BQ34" s="75" t="s">
        <v>20</v>
      </c>
      <c r="BR34" s="76"/>
      <c r="BS34" s="77"/>
      <c r="BT34" s="75" t="s">
        <v>21</v>
      </c>
      <c r="BU34" s="76"/>
      <c r="BV34" s="77"/>
      <c r="BW34" s="75" t="s">
        <v>22</v>
      </c>
      <c r="BX34" s="76"/>
      <c r="BY34" s="131"/>
      <c r="BZ34" s="100" t="s">
        <v>11</v>
      </c>
      <c r="CA34" s="101"/>
      <c r="CB34" s="101"/>
      <c r="CC34" s="101" t="s">
        <v>12</v>
      </c>
      <c r="CD34" s="101"/>
      <c r="CE34" s="101"/>
      <c r="CF34" s="75" t="s">
        <v>13</v>
      </c>
      <c r="CG34" s="76"/>
      <c r="CH34" s="77"/>
      <c r="CI34" s="75" t="s">
        <v>17</v>
      </c>
      <c r="CJ34" s="76"/>
      <c r="CK34" s="77"/>
      <c r="CL34" s="75" t="s">
        <v>14</v>
      </c>
      <c r="CM34" s="76"/>
      <c r="CN34" s="77"/>
      <c r="CO34" s="75" t="s">
        <v>15</v>
      </c>
      <c r="CP34" s="76"/>
      <c r="CQ34" s="77"/>
      <c r="CR34" s="75" t="s">
        <v>16</v>
      </c>
      <c r="CS34" s="76"/>
      <c r="CT34" s="77"/>
      <c r="CU34" s="75" t="s">
        <v>18</v>
      </c>
      <c r="CV34" s="76"/>
      <c r="CW34" s="77"/>
      <c r="CX34" s="75" t="s">
        <v>19</v>
      </c>
      <c r="CY34" s="76"/>
      <c r="CZ34" s="77"/>
      <c r="DA34" s="75" t="s">
        <v>20</v>
      </c>
      <c r="DB34" s="76"/>
      <c r="DC34" s="77"/>
      <c r="DD34" s="75" t="s">
        <v>21</v>
      </c>
      <c r="DE34" s="76"/>
      <c r="DF34" s="77"/>
      <c r="DG34" s="75" t="s">
        <v>22</v>
      </c>
      <c r="DH34" s="76"/>
      <c r="DI34" s="131"/>
      <c r="DJ34" s="100" t="s">
        <v>11</v>
      </c>
      <c r="DK34" s="101"/>
      <c r="DL34" s="101"/>
      <c r="DM34" s="101" t="s">
        <v>12</v>
      </c>
      <c r="DN34" s="101"/>
      <c r="DO34" s="101"/>
      <c r="DP34" s="75" t="s">
        <v>13</v>
      </c>
      <c r="DQ34" s="76"/>
      <c r="DR34" s="77"/>
      <c r="DS34" s="75" t="s">
        <v>17</v>
      </c>
      <c r="DT34" s="76"/>
      <c r="DU34" s="77"/>
      <c r="DV34" s="75" t="s">
        <v>14</v>
      </c>
      <c r="DW34" s="76"/>
      <c r="DX34" s="77"/>
      <c r="DY34" s="75" t="s">
        <v>15</v>
      </c>
      <c r="DZ34" s="76"/>
      <c r="EA34" s="77"/>
      <c r="EB34" s="75" t="s">
        <v>16</v>
      </c>
      <c r="EC34" s="76"/>
      <c r="ED34" s="77"/>
      <c r="EE34" s="75" t="s">
        <v>18</v>
      </c>
      <c r="EF34" s="76"/>
      <c r="EG34" s="77"/>
      <c r="EH34" s="75" t="s">
        <v>19</v>
      </c>
      <c r="EI34" s="76"/>
      <c r="EJ34" s="77"/>
      <c r="EK34" s="75" t="s">
        <v>20</v>
      </c>
      <c r="EL34" s="76"/>
      <c r="EM34" s="77"/>
      <c r="EN34" s="75" t="s">
        <v>21</v>
      </c>
      <c r="EO34" s="76"/>
      <c r="EP34" s="77"/>
      <c r="EQ34" s="75" t="s">
        <v>22</v>
      </c>
      <c r="ER34" s="76"/>
      <c r="ES34" s="131"/>
      <c r="ET34" s="100" t="s">
        <v>11</v>
      </c>
      <c r="EU34" s="101"/>
      <c r="EV34" s="101"/>
      <c r="EW34" s="101" t="s">
        <v>12</v>
      </c>
      <c r="EX34" s="101"/>
      <c r="EY34" s="101"/>
      <c r="EZ34" s="75" t="s">
        <v>13</v>
      </c>
      <c r="FA34" s="76"/>
      <c r="FB34" s="77"/>
      <c r="FC34" s="75" t="s">
        <v>17</v>
      </c>
      <c r="FD34" s="76"/>
      <c r="FE34" s="77"/>
      <c r="FF34" s="75" t="s">
        <v>14</v>
      </c>
      <c r="FG34" s="76"/>
      <c r="FH34" s="77"/>
      <c r="FI34" s="75" t="s">
        <v>15</v>
      </c>
      <c r="FJ34" s="76"/>
      <c r="FK34" s="77"/>
      <c r="FL34" s="75" t="s">
        <v>16</v>
      </c>
      <c r="FM34" s="76"/>
      <c r="FN34" s="77"/>
      <c r="FO34" s="75" t="s">
        <v>18</v>
      </c>
      <c r="FP34" s="76"/>
      <c r="FQ34" s="77"/>
      <c r="FR34" s="75" t="s">
        <v>19</v>
      </c>
      <c r="FS34" s="76"/>
      <c r="FT34" s="77"/>
      <c r="FU34" s="75" t="s">
        <v>20</v>
      </c>
      <c r="FV34" s="76"/>
      <c r="FW34" s="77"/>
      <c r="FX34" s="75" t="s">
        <v>21</v>
      </c>
      <c r="FY34" s="76"/>
      <c r="FZ34" s="77"/>
      <c r="GA34" s="75" t="s">
        <v>22</v>
      </c>
      <c r="GB34" s="76"/>
      <c r="GC34" s="131"/>
      <c r="GD34" s="100" t="s">
        <v>11</v>
      </c>
      <c r="GE34" s="101"/>
      <c r="GF34" s="101"/>
      <c r="GG34" s="101" t="s">
        <v>12</v>
      </c>
      <c r="GH34" s="101"/>
      <c r="GI34" s="101"/>
      <c r="GJ34" s="75" t="s">
        <v>13</v>
      </c>
      <c r="GK34" s="76"/>
      <c r="GL34" s="77"/>
      <c r="GM34" s="75" t="s">
        <v>17</v>
      </c>
      <c r="GN34" s="76"/>
      <c r="GO34" s="77"/>
      <c r="GP34" s="75" t="s">
        <v>14</v>
      </c>
      <c r="GQ34" s="76"/>
      <c r="GR34" s="77"/>
      <c r="GS34" s="75" t="s">
        <v>15</v>
      </c>
      <c r="GT34" s="76"/>
      <c r="GU34" s="77"/>
      <c r="GV34" s="75" t="s">
        <v>16</v>
      </c>
      <c r="GW34" s="76"/>
      <c r="GX34" s="77"/>
      <c r="GY34" s="75" t="s">
        <v>18</v>
      </c>
      <c r="GZ34" s="76"/>
      <c r="HA34" s="77"/>
      <c r="HB34" s="75" t="s">
        <v>19</v>
      </c>
      <c r="HC34" s="76"/>
      <c r="HD34" s="77"/>
      <c r="HE34" s="75" t="s">
        <v>20</v>
      </c>
      <c r="HF34" s="76"/>
      <c r="HG34" s="77"/>
      <c r="HH34" s="75" t="s">
        <v>21</v>
      </c>
      <c r="HI34" s="76"/>
      <c r="HJ34" s="77"/>
      <c r="HK34" s="75" t="s">
        <v>22</v>
      </c>
      <c r="HL34" s="76"/>
      <c r="HM34" s="131"/>
    </row>
    <row r="35" spans="1:221" ht="18" customHeight="1" x14ac:dyDescent="0.2">
      <c r="A35" s="33"/>
      <c r="B35" s="132" t="s">
        <v>655</v>
      </c>
      <c r="C35" s="133"/>
      <c r="D35" s="133"/>
      <c r="E35" s="133"/>
      <c r="F35" s="133"/>
      <c r="G35" s="133"/>
      <c r="H35" s="133"/>
      <c r="I35" s="133"/>
      <c r="J35" s="133"/>
      <c r="K35" s="133"/>
      <c r="L35" s="133"/>
      <c r="M35" s="133"/>
      <c r="N35" s="133"/>
      <c r="O35" s="133"/>
      <c r="P35" s="133"/>
      <c r="Q35" s="133"/>
      <c r="R35" s="133"/>
      <c r="S35" s="133"/>
      <c r="T35" s="133"/>
      <c r="U35" s="134"/>
      <c r="V35" s="138" t="s">
        <v>692</v>
      </c>
      <c r="W35" s="139"/>
      <c r="X35" s="139"/>
      <c r="Y35" s="139"/>
      <c r="Z35" s="139"/>
      <c r="AA35" s="140"/>
      <c r="AB35" s="144">
        <v>1.634E-2</v>
      </c>
      <c r="AC35" s="145"/>
      <c r="AD35" s="145"/>
      <c r="AE35" s="145"/>
      <c r="AF35" s="146"/>
      <c r="AG35" s="150" t="s">
        <v>23</v>
      </c>
      <c r="AH35" s="151"/>
      <c r="AI35" s="151"/>
      <c r="AJ35" s="151"/>
      <c r="AK35" s="151"/>
      <c r="AL35" s="152">
        <f>SUM(AP35:HM35)</f>
        <v>2</v>
      </c>
      <c r="AM35" s="153"/>
      <c r="AN35" s="153"/>
      <c r="AO35" s="154"/>
      <c r="AP35" s="155"/>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v>1</v>
      </c>
      <c r="BR35" s="90"/>
      <c r="BS35" s="90"/>
      <c r="BT35" s="90"/>
      <c r="BU35" s="90"/>
      <c r="BV35" s="90"/>
      <c r="BW35" s="90"/>
      <c r="BX35" s="90"/>
      <c r="BY35" s="130"/>
      <c r="BZ35" s="155">
        <v>0</v>
      </c>
      <c r="CA35" s="90"/>
      <c r="CB35" s="90"/>
      <c r="CC35" s="90">
        <v>0</v>
      </c>
      <c r="CD35" s="90"/>
      <c r="CE35" s="90"/>
      <c r="CF35" s="90">
        <v>0</v>
      </c>
      <c r="CG35" s="90"/>
      <c r="CH35" s="90"/>
      <c r="CI35" s="90">
        <v>0</v>
      </c>
      <c r="CJ35" s="90"/>
      <c r="CK35" s="90"/>
      <c r="CL35" s="90">
        <v>0</v>
      </c>
      <c r="CM35" s="90"/>
      <c r="CN35" s="90"/>
      <c r="CO35" s="90">
        <v>0</v>
      </c>
      <c r="CP35" s="90"/>
      <c r="CQ35" s="90"/>
      <c r="CR35" s="90">
        <v>0</v>
      </c>
      <c r="CS35" s="90"/>
      <c r="CT35" s="90"/>
      <c r="CU35" s="90">
        <v>0</v>
      </c>
      <c r="CV35" s="90"/>
      <c r="CW35" s="90"/>
      <c r="CX35" s="90">
        <v>0</v>
      </c>
      <c r="CY35" s="90"/>
      <c r="CZ35" s="90"/>
      <c r="DA35" s="90">
        <v>1</v>
      </c>
      <c r="DB35" s="90"/>
      <c r="DC35" s="90"/>
      <c r="DD35" s="90">
        <v>0</v>
      </c>
      <c r="DE35" s="90"/>
      <c r="DF35" s="90"/>
      <c r="DG35" s="90">
        <v>0</v>
      </c>
      <c r="DH35" s="90"/>
      <c r="DI35" s="130"/>
      <c r="DJ35" s="155"/>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130"/>
      <c r="ET35" s="155"/>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130"/>
      <c r="GD35" s="155"/>
      <c r="GE35" s="90"/>
      <c r="GF35" s="90"/>
      <c r="GG35" s="90"/>
      <c r="GH35" s="90"/>
      <c r="GI35" s="90"/>
      <c r="GJ35" s="90"/>
      <c r="GK35" s="90"/>
      <c r="GL35" s="90"/>
      <c r="GM35" s="90"/>
      <c r="GN35" s="90"/>
      <c r="GO35" s="90"/>
      <c r="GP35" s="90"/>
      <c r="GQ35" s="90"/>
      <c r="GR35" s="90"/>
      <c r="GS35" s="90"/>
      <c r="GT35" s="90"/>
      <c r="GU35" s="90"/>
      <c r="GV35" s="90"/>
      <c r="GW35" s="90"/>
      <c r="GX35" s="90"/>
      <c r="GY35" s="90"/>
      <c r="GZ35" s="90"/>
      <c r="HA35" s="90"/>
      <c r="HB35" s="90"/>
      <c r="HC35" s="90"/>
      <c r="HD35" s="90"/>
      <c r="HE35" s="90"/>
      <c r="HF35" s="90"/>
      <c r="HG35" s="90"/>
      <c r="HH35" s="90"/>
      <c r="HI35" s="90"/>
      <c r="HJ35" s="90"/>
      <c r="HK35" s="90"/>
      <c r="HL35" s="90"/>
      <c r="HM35" s="130"/>
    </row>
    <row r="36" spans="1:221" ht="18" customHeight="1" x14ac:dyDescent="0.2">
      <c r="A36" s="33"/>
      <c r="B36" s="135"/>
      <c r="C36" s="136"/>
      <c r="D36" s="136"/>
      <c r="E36" s="136"/>
      <c r="F36" s="136"/>
      <c r="G36" s="136"/>
      <c r="H36" s="136"/>
      <c r="I36" s="136"/>
      <c r="J36" s="136"/>
      <c r="K36" s="136"/>
      <c r="L36" s="136"/>
      <c r="M36" s="136"/>
      <c r="N36" s="136"/>
      <c r="O36" s="136"/>
      <c r="P36" s="136"/>
      <c r="Q36" s="136"/>
      <c r="R36" s="136"/>
      <c r="S36" s="136"/>
      <c r="T36" s="136"/>
      <c r="U36" s="137"/>
      <c r="V36" s="141"/>
      <c r="W36" s="142"/>
      <c r="X36" s="142"/>
      <c r="Y36" s="142"/>
      <c r="Z36" s="142"/>
      <c r="AA36" s="143"/>
      <c r="AB36" s="147"/>
      <c r="AC36" s="148"/>
      <c r="AD36" s="148"/>
      <c r="AE36" s="148"/>
      <c r="AF36" s="149"/>
      <c r="AG36" s="69" t="s">
        <v>24</v>
      </c>
      <c r="AH36" s="70"/>
      <c r="AI36" s="70"/>
      <c r="AJ36" s="70"/>
      <c r="AK36" s="70"/>
      <c r="AL36" s="71">
        <f t="shared" ref="AL36:AL99" si="0">SUM(AP36:HM36)</f>
        <v>2</v>
      </c>
      <c r="AM36" s="72"/>
      <c r="AN36" s="72"/>
      <c r="AO36" s="73"/>
      <c r="AP36" s="381"/>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v>1</v>
      </c>
      <c r="BX36" s="59"/>
      <c r="BY36" s="102"/>
      <c r="BZ36" s="60">
        <v>0</v>
      </c>
      <c r="CA36" s="59"/>
      <c r="CB36" s="59"/>
      <c r="CC36" s="59">
        <v>0</v>
      </c>
      <c r="CD36" s="59"/>
      <c r="CE36" s="59"/>
      <c r="CF36" s="59">
        <v>0</v>
      </c>
      <c r="CG36" s="59"/>
      <c r="CH36" s="59"/>
      <c r="CI36" s="59">
        <v>0</v>
      </c>
      <c r="CJ36" s="59"/>
      <c r="CK36" s="59"/>
      <c r="CL36" s="59">
        <v>0</v>
      </c>
      <c r="CM36" s="59"/>
      <c r="CN36" s="59"/>
      <c r="CO36" s="59">
        <v>0</v>
      </c>
      <c r="CP36" s="59"/>
      <c r="CQ36" s="59"/>
      <c r="CR36" s="59">
        <v>0</v>
      </c>
      <c r="CS36" s="59"/>
      <c r="CT36" s="59"/>
      <c r="CU36" s="59">
        <v>0</v>
      </c>
      <c r="CV36" s="59"/>
      <c r="CW36" s="59"/>
      <c r="CX36" s="59">
        <v>0</v>
      </c>
      <c r="CY36" s="59"/>
      <c r="CZ36" s="59"/>
      <c r="DA36" s="59">
        <v>1</v>
      </c>
      <c r="DB36" s="59"/>
      <c r="DC36" s="59"/>
      <c r="DD36" s="59">
        <v>0</v>
      </c>
      <c r="DE36" s="59"/>
      <c r="DF36" s="59"/>
      <c r="DG36" s="59">
        <v>0</v>
      </c>
      <c r="DH36" s="59"/>
      <c r="DI36" s="102"/>
      <c r="DJ36" s="60"/>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102"/>
      <c r="ET36" s="60"/>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102"/>
      <c r="GD36" s="60"/>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102"/>
    </row>
    <row r="37" spans="1:221" ht="18" customHeight="1" x14ac:dyDescent="0.2">
      <c r="A37" s="33"/>
      <c r="B37" s="161" t="s">
        <v>656</v>
      </c>
      <c r="C37" s="162"/>
      <c r="D37" s="162"/>
      <c r="E37" s="162"/>
      <c r="F37" s="162"/>
      <c r="G37" s="162"/>
      <c r="H37" s="162"/>
      <c r="I37" s="162"/>
      <c r="J37" s="162"/>
      <c r="K37" s="162"/>
      <c r="L37" s="162"/>
      <c r="M37" s="162"/>
      <c r="N37" s="162"/>
      <c r="O37" s="162"/>
      <c r="P37" s="162"/>
      <c r="Q37" s="162"/>
      <c r="R37" s="162"/>
      <c r="S37" s="162"/>
      <c r="T37" s="162"/>
      <c r="U37" s="163"/>
      <c r="V37" s="167" t="s">
        <v>693</v>
      </c>
      <c r="W37" s="168"/>
      <c r="X37" s="168"/>
      <c r="Y37" s="168"/>
      <c r="Z37" s="168"/>
      <c r="AA37" s="169"/>
      <c r="AB37" s="173">
        <v>5.4000000000000001E-4</v>
      </c>
      <c r="AC37" s="174"/>
      <c r="AD37" s="174"/>
      <c r="AE37" s="174"/>
      <c r="AF37" s="175"/>
      <c r="AG37" s="91" t="s">
        <v>23</v>
      </c>
      <c r="AH37" s="92"/>
      <c r="AI37" s="92"/>
      <c r="AJ37" s="92"/>
      <c r="AK37" s="92"/>
      <c r="AL37" s="93">
        <f t="shared" si="0"/>
        <v>2</v>
      </c>
      <c r="AM37" s="94"/>
      <c r="AN37" s="94"/>
      <c r="AO37" s="95"/>
      <c r="AP37" s="180"/>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v>1</v>
      </c>
      <c r="BR37" s="64"/>
      <c r="BS37" s="64"/>
      <c r="BT37" s="64"/>
      <c r="BU37" s="64"/>
      <c r="BV37" s="64"/>
      <c r="BW37" s="64"/>
      <c r="BX37" s="64"/>
      <c r="BY37" s="103"/>
      <c r="BZ37" s="180">
        <v>0</v>
      </c>
      <c r="CA37" s="64"/>
      <c r="CB37" s="64"/>
      <c r="CC37" s="64">
        <v>0</v>
      </c>
      <c r="CD37" s="64"/>
      <c r="CE37" s="64"/>
      <c r="CF37" s="64">
        <v>0</v>
      </c>
      <c r="CG37" s="64"/>
      <c r="CH37" s="64"/>
      <c r="CI37" s="64">
        <v>0</v>
      </c>
      <c r="CJ37" s="64"/>
      <c r="CK37" s="64"/>
      <c r="CL37" s="64">
        <v>0</v>
      </c>
      <c r="CM37" s="64"/>
      <c r="CN37" s="64"/>
      <c r="CO37" s="64">
        <v>0</v>
      </c>
      <c r="CP37" s="64"/>
      <c r="CQ37" s="64"/>
      <c r="CR37" s="64">
        <v>0</v>
      </c>
      <c r="CS37" s="64"/>
      <c r="CT37" s="64"/>
      <c r="CU37" s="64">
        <v>0</v>
      </c>
      <c r="CV37" s="64"/>
      <c r="CW37" s="64"/>
      <c r="CX37" s="64">
        <v>0</v>
      </c>
      <c r="CY37" s="64"/>
      <c r="CZ37" s="64"/>
      <c r="DA37" s="64">
        <v>1</v>
      </c>
      <c r="DB37" s="64"/>
      <c r="DC37" s="64"/>
      <c r="DD37" s="64">
        <v>0</v>
      </c>
      <c r="DE37" s="64"/>
      <c r="DF37" s="64"/>
      <c r="DG37" s="64">
        <v>0</v>
      </c>
      <c r="DH37" s="64"/>
      <c r="DI37" s="103"/>
      <c r="DJ37" s="180"/>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103"/>
      <c r="ET37" s="180"/>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103"/>
      <c r="GD37" s="180"/>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103"/>
    </row>
    <row r="38" spans="1:221" ht="18" customHeight="1" x14ac:dyDescent="0.2">
      <c r="A38" s="33"/>
      <c r="B38" s="164"/>
      <c r="C38" s="165"/>
      <c r="D38" s="165"/>
      <c r="E38" s="165"/>
      <c r="F38" s="165"/>
      <c r="G38" s="165"/>
      <c r="H38" s="165"/>
      <c r="I38" s="165"/>
      <c r="J38" s="165"/>
      <c r="K38" s="165"/>
      <c r="L38" s="165"/>
      <c r="M38" s="165"/>
      <c r="N38" s="165"/>
      <c r="O38" s="165"/>
      <c r="P38" s="165"/>
      <c r="Q38" s="165"/>
      <c r="R38" s="165"/>
      <c r="S38" s="165"/>
      <c r="T38" s="165"/>
      <c r="U38" s="166"/>
      <c r="V38" s="170"/>
      <c r="W38" s="171"/>
      <c r="X38" s="171"/>
      <c r="Y38" s="171"/>
      <c r="Z38" s="171"/>
      <c r="AA38" s="172"/>
      <c r="AB38" s="176"/>
      <c r="AC38" s="177"/>
      <c r="AD38" s="177"/>
      <c r="AE38" s="177"/>
      <c r="AF38" s="178"/>
      <c r="AG38" s="91" t="s">
        <v>24</v>
      </c>
      <c r="AH38" s="92"/>
      <c r="AI38" s="92"/>
      <c r="AJ38" s="92"/>
      <c r="AK38" s="92"/>
      <c r="AL38" s="93">
        <f t="shared" si="0"/>
        <v>2</v>
      </c>
      <c r="AM38" s="94"/>
      <c r="AN38" s="94"/>
      <c r="AO38" s="95"/>
      <c r="AP38" s="385"/>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v>1</v>
      </c>
      <c r="BX38" s="64"/>
      <c r="BY38" s="103"/>
      <c r="BZ38" s="180">
        <v>0</v>
      </c>
      <c r="CA38" s="64"/>
      <c r="CB38" s="64"/>
      <c r="CC38" s="64">
        <v>0</v>
      </c>
      <c r="CD38" s="64"/>
      <c r="CE38" s="64"/>
      <c r="CF38" s="64">
        <v>0</v>
      </c>
      <c r="CG38" s="64"/>
      <c r="CH38" s="64"/>
      <c r="CI38" s="64">
        <v>0</v>
      </c>
      <c r="CJ38" s="64"/>
      <c r="CK38" s="64"/>
      <c r="CL38" s="64">
        <v>0</v>
      </c>
      <c r="CM38" s="64"/>
      <c r="CN38" s="64"/>
      <c r="CO38" s="64">
        <v>0</v>
      </c>
      <c r="CP38" s="64"/>
      <c r="CQ38" s="64"/>
      <c r="CR38" s="64">
        <v>0</v>
      </c>
      <c r="CS38" s="64"/>
      <c r="CT38" s="64"/>
      <c r="CU38" s="64">
        <v>0</v>
      </c>
      <c r="CV38" s="64"/>
      <c r="CW38" s="64"/>
      <c r="CX38" s="64">
        <v>0</v>
      </c>
      <c r="CY38" s="64"/>
      <c r="CZ38" s="64"/>
      <c r="DA38" s="64">
        <v>1</v>
      </c>
      <c r="DB38" s="64"/>
      <c r="DC38" s="64"/>
      <c r="DD38" s="64">
        <v>0</v>
      </c>
      <c r="DE38" s="64"/>
      <c r="DF38" s="64"/>
      <c r="DG38" s="64">
        <v>0</v>
      </c>
      <c r="DH38" s="64"/>
      <c r="DI38" s="103"/>
      <c r="DJ38" s="180"/>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103"/>
      <c r="ET38" s="180"/>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103"/>
      <c r="GD38" s="180"/>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103"/>
    </row>
    <row r="39" spans="1:221" ht="18" customHeight="1" x14ac:dyDescent="0.2">
      <c r="A39" s="33"/>
      <c r="B39" s="185" t="s">
        <v>657</v>
      </c>
      <c r="C39" s="186"/>
      <c r="D39" s="186"/>
      <c r="E39" s="186"/>
      <c r="F39" s="186"/>
      <c r="G39" s="186"/>
      <c r="H39" s="186"/>
      <c r="I39" s="186"/>
      <c r="J39" s="186"/>
      <c r="K39" s="186"/>
      <c r="L39" s="186"/>
      <c r="M39" s="186"/>
      <c r="N39" s="186"/>
      <c r="O39" s="186"/>
      <c r="P39" s="186"/>
      <c r="Q39" s="186"/>
      <c r="R39" s="186"/>
      <c r="S39" s="186"/>
      <c r="T39" s="186"/>
      <c r="U39" s="187"/>
      <c r="V39" s="188" t="s">
        <v>694</v>
      </c>
      <c r="W39" s="189"/>
      <c r="X39" s="189"/>
      <c r="Y39" s="189"/>
      <c r="Z39" s="189"/>
      <c r="AA39" s="190"/>
      <c r="AB39" s="191">
        <v>1.7510000000000001E-2</v>
      </c>
      <c r="AC39" s="192"/>
      <c r="AD39" s="192"/>
      <c r="AE39" s="192"/>
      <c r="AF39" s="193"/>
      <c r="AG39" s="69" t="s">
        <v>23</v>
      </c>
      <c r="AH39" s="70"/>
      <c r="AI39" s="70"/>
      <c r="AJ39" s="70"/>
      <c r="AK39" s="70"/>
      <c r="AL39" s="71">
        <f t="shared" si="0"/>
        <v>2</v>
      </c>
      <c r="AM39" s="72"/>
      <c r="AN39" s="72"/>
      <c r="AO39" s="73"/>
      <c r="AP39" s="60"/>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v>1</v>
      </c>
      <c r="BX39" s="59"/>
      <c r="BY39" s="102"/>
      <c r="BZ39" s="60">
        <v>0</v>
      </c>
      <c r="CA39" s="59"/>
      <c r="CB39" s="59"/>
      <c r="CC39" s="59">
        <v>0</v>
      </c>
      <c r="CD39" s="59"/>
      <c r="CE39" s="59"/>
      <c r="CF39" s="59">
        <v>0</v>
      </c>
      <c r="CG39" s="59"/>
      <c r="CH39" s="59"/>
      <c r="CI39" s="59">
        <v>0</v>
      </c>
      <c r="CJ39" s="59"/>
      <c r="CK39" s="59"/>
      <c r="CL39" s="59">
        <v>0</v>
      </c>
      <c r="CM39" s="59"/>
      <c r="CN39" s="59"/>
      <c r="CO39" s="59">
        <v>0</v>
      </c>
      <c r="CP39" s="59"/>
      <c r="CQ39" s="59"/>
      <c r="CR39" s="59">
        <v>0</v>
      </c>
      <c r="CS39" s="59"/>
      <c r="CT39" s="59"/>
      <c r="CU39" s="59">
        <v>0</v>
      </c>
      <c r="CV39" s="59"/>
      <c r="CW39" s="59"/>
      <c r="CX39" s="59">
        <v>0</v>
      </c>
      <c r="CY39" s="59"/>
      <c r="CZ39" s="59"/>
      <c r="DA39" s="59">
        <v>0</v>
      </c>
      <c r="DB39" s="59"/>
      <c r="DC39" s="59"/>
      <c r="DD39" s="59">
        <v>0</v>
      </c>
      <c r="DE39" s="59"/>
      <c r="DF39" s="59"/>
      <c r="DG39" s="59">
        <v>1</v>
      </c>
      <c r="DH39" s="59"/>
      <c r="DI39" s="102"/>
      <c r="DJ39" s="60"/>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102"/>
      <c r="ET39" s="60"/>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102"/>
      <c r="GD39" s="60"/>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102"/>
    </row>
    <row r="40" spans="1:221" ht="18" customHeight="1" x14ac:dyDescent="0.2">
      <c r="A40" s="33"/>
      <c r="B40" s="135"/>
      <c r="C40" s="136"/>
      <c r="D40" s="136"/>
      <c r="E40" s="136"/>
      <c r="F40" s="136"/>
      <c r="G40" s="136"/>
      <c r="H40" s="136"/>
      <c r="I40" s="136"/>
      <c r="J40" s="136"/>
      <c r="K40" s="136"/>
      <c r="L40" s="136"/>
      <c r="M40" s="136"/>
      <c r="N40" s="136"/>
      <c r="O40" s="136"/>
      <c r="P40" s="136"/>
      <c r="Q40" s="136"/>
      <c r="R40" s="136"/>
      <c r="S40" s="136"/>
      <c r="T40" s="136"/>
      <c r="U40" s="137"/>
      <c r="V40" s="141"/>
      <c r="W40" s="142"/>
      <c r="X40" s="142"/>
      <c r="Y40" s="142"/>
      <c r="Z40" s="142"/>
      <c r="AA40" s="143"/>
      <c r="AB40" s="147"/>
      <c r="AC40" s="148"/>
      <c r="AD40" s="148"/>
      <c r="AE40" s="148"/>
      <c r="AF40" s="149"/>
      <c r="AG40" s="69" t="s">
        <v>24</v>
      </c>
      <c r="AH40" s="70"/>
      <c r="AI40" s="70"/>
      <c r="AJ40" s="70"/>
      <c r="AK40" s="70"/>
      <c r="AL40" s="71">
        <f t="shared" si="0"/>
        <v>2</v>
      </c>
      <c r="AM40" s="72"/>
      <c r="AN40" s="72"/>
      <c r="AO40" s="73"/>
      <c r="AP40" s="381"/>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v>1</v>
      </c>
      <c r="BX40" s="59"/>
      <c r="BY40" s="102"/>
      <c r="BZ40" s="60">
        <v>0</v>
      </c>
      <c r="CA40" s="59"/>
      <c r="CB40" s="59"/>
      <c r="CC40" s="59">
        <v>0</v>
      </c>
      <c r="CD40" s="59"/>
      <c r="CE40" s="59"/>
      <c r="CF40" s="59">
        <v>0</v>
      </c>
      <c r="CG40" s="59"/>
      <c r="CH40" s="59"/>
      <c r="CI40" s="59">
        <v>0</v>
      </c>
      <c r="CJ40" s="59"/>
      <c r="CK40" s="59"/>
      <c r="CL40" s="59">
        <v>0</v>
      </c>
      <c r="CM40" s="59"/>
      <c r="CN40" s="59"/>
      <c r="CO40" s="59">
        <v>0</v>
      </c>
      <c r="CP40" s="59"/>
      <c r="CQ40" s="59"/>
      <c r="CR40" s="59">
        <v>0</v>
      </c>
      <c r="CS40" s="59"/>
      <c r="CT40" s="59"/>
      <c r="CU40" s="59">
        <v>0</v>
      </c>
      <c r="CV40" s="59"/>
      <c r="CW40" s="59"/>
      <c r="CX40" s="59">
        <v>0</v>
      </c>
      <c r="CY40" s="59"/>
      <c r="CZ40" s="59"/>
      <c r="DA40" s="59">
        <v>0</v>
      </c>
      <c r="DB40" s="59"/>
      <c r="DC40" s="59"/>
      <c r="DD40" s="59">
        <v>0</v>
      </c>
      <c r="DE40" s="59"/>
      <c r="DF40" s="59"/>
      <c r="DG40" s="59">
        <v>1</v>
      </c>
      <c r="DH40" s="59"/>
      <c r="DI40" s="102"/>
      <c r="DJ40" s="60"/>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102"/>
      <c r="ET40" s="60"/>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102"/>
      <c r="GD40" s="60"/>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102"/>
    </row>
    <row r="41" spans="1:221" ht="22.5" customHeight="1" x14ac:dyDescent="0.2">
      <c r="A41" s="33"/>
      <c r="B41" s="161" t="s">
        <v>658</v>
      </c>
      <c r="C41" s="162"/>
      <c r="D41" s="162"/>
      <c r="E41" s="162"/>
      <c r="F41" s="162"/>
      <c r="G41" s="162"/>
      <c r="H41" s="162"/>
      <c r="I41" s="162"/>
      <c r="J41" s="162"/>
      <c r="K41" s="162"/>
      <c r="L41" s="162"/>
      <c r="M41" s="162"/>
      <c r="N41" s="162"/>
      <c r="O41" s="162"/>
      <c r="P41" s="162"/>
      <c r="Q41" s="162"/>
      <c r="R41" s="162"/>
      <c r="S41" s="162"/>
      <c r="T41" s="162"/>
      <c r="U41" s="163"/>
      <c r="V41" s="167" t="s">
        <v>695</v>
      </c>
      <c r="W41" s="168"/>
      <c r="X41" s="168"/>
      <c r="Y41" s="168"/>
      <c r="Z41" s="168"/>
      <c r="AA41" s="169"/>
      <c r="AB41" s="173">
        <v>5.1000000000000004E-4</v>
      </c>
      <c r="AC41" s="174"/>
      <c r="AD41" s="174"/>
      <c r="AE41" s="174"/>
      <c r="AF41" s="175"/>
      <c r="AG41" s="91" t="s">
        <v>23</v>
      </c>
      <c r="AH41" s="92"/>
      <c r="AI41" s="92"/>
      <c r="AJ41" s="92"/>
      <c r="AK41" s="92"/>
      <c r="AL41" s="93">
        <f t="shared" si="0"/>
        <v>2</v>
      </c>
      <c r="AM41" s="94"/>
      <c r="AN41" s="94"/>
      <c r="AO41" s="95"/>
      <c r="AP41" s="180"/>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v>1</v>
      </c>
      <c r="BX41" s="64"/>
      <c r="BY41" s="103"/>
      <c r="BZ41" s="180">
        <v>0</v>
      </c>
      <c r="CA41" s="64"/>
      <c r="CB41" s="64"/>
      <c r="CC41" s="64">
        <v>0</v>
      </c>
      <c r="CD41" s="64"/>
      <c r="CE41" s="64"/>
      <c r="CF41" s="64">
        <v>0</v>
      </c>
      <c r="CG41" s="64"/>
      <c r="CH41" s="64"/>
      <c r="CI41" s="64">
        <v>0</v>
      </c>
      <c r="CJ41" s="64"/>
      <c r="CK41" s="64"/>
      <c r="CL41" s="64">
        <v>0</v>
      </c>
      <c r="CM41" s="64"/>
      <c r="CN41" s="64"/>
      <c r="CO41" s="64">
        <v>0</v>
      </c>
      <c r="CP41" s="64"/>
      <c r="CQ41" s="64"/>
      <c r="CR41" s="64">
        <v>0</v>
      </c>
      <c r="CS41" s="64"/>
      <c r="CT41" s="64"/>
      <c r="CU41" s="64">
        <v>0</v>
      </c>
      <c r="CV41" s="64"/>
      <c r="CW41" s="64"/>
      <c r="CX41" s="64">
        <v>0</v>
      </c>
      <c r="CY41" s="64"/>
      <c r="CZ41" s="64"/>
      <c r="DA41" s="64">
        <v>0</v>
      </c>
      <c r="DB41" s="64"/>
      <c r="DC41" s="64"/>
      <c r="DD41" s="64">
        <v>0</v>
      </c>
      <c r="DE41" s="64"/>
      <c r="DF41" s="64"/>
      <c r="DG41" s="64">
        <v>1</v>
      </c>
      <c r="DH41" s="64"/>
      <c r="DI41" s="103"/>
      <c r="DJ41" s="180"/>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103"/>
      <c r="ET41" s="180"/>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103"/>
      <c r="GD41" s="180"/>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103"/>
    </row>
    <row r="42" spans="1:221" ht="22.5" customHeight="1" x14ac:dyDescent="0.2">
      <c r="B42" s="164"/>
      <c r="C42" s="165"/>
      <c r="D42" s="165"/>
      <c r="E42" s="165"/>
      <c r="F42" s="165"/>
      <c r="G42" s="165"/>
      <c r="H42" s="165"/>
      <c r="I42" s="165"/>
      <c r="J42" s="165"/>
      <c r="K42" s="165"/>
      <c r="L42" s="165"/>
      <c r="M42" s="165"/>
      <c r="N42" s="165"/>
      <c r="O42" s="165"/>
      <c r="P42" s="165"/>
      <c r="Q42" s="165"/>
      <c r="R42" s="165"/>
      <c r="S42" s="165"/>
      <c r="T42" s="165"/>
      <c r="U42" s="166"/>
      <c r="V42" s="170"/>
      <c r="W42" s="171"/>
      <c r="X42" s="171"/>
      <c r="Y42" s="171"/>
      <c r="Z42" s="171"/>
      <c r="AA42" s="172"/>
      <c r="AB42" s="176"/>
      <c r="AC42" s="177"/>
      <c r="AD42" s="177"/>
      <c r="AE42" s="177"/>
      <c r="AF42" s="178"/>
      <c r="AG42" s="91" t="s">
        <v>24</v>
      </c>
      <c r="AH42" s="92"/>
      <c r="AI42" s="92"/>
      <c r="AJ42" s="92"/>
      <c r="AK42" s="92"/>
      <c r="AL42" s="93">
        <f t="shared" si="0"/>
        <v>2</v>
      </c>
      <c r="AM42" s="94"/>
      <c r="AN42" s="94"/>
      <c r="AO42" s="95"/>
      <c r="AP42" s="385"/>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v>1</v>
      </c>
      <c r="BX42" s="64"/>
      <c r="BY42" s="103"/>
      <c r="BZ42" s="180">
        <v>0</v>
      </c>
      <c r="CA42" s="64"/>
      <c r="CB42" s="64"/>
      <c r="CC42" s="64">
        <v>0</v>
      </c>
      <c r="CD42" s="64"/>
      <c r="CE42" s="64"/>
      <c r="CF42" s="64">
        <v>0</v>
      </c>
      <c r="CG42" s="64"/>
      <c r="CH42" s="64"/>
      <c r="CI42" s="64">
        <v>0</v>
      </c>
      <c r="CJ42" s="64"/>
      <c r="CK42" s="64"/>
      <c r="CL42" s="64">
        <v>0</v>
      </c>
      <c r="CM42" s="64"/>
      <c r="CN42" s="64"/>
      <c r="CO42" s="64">
        <v>0</v>
      </c>
      <c r="CP42" s="64"/>
      <c r="CQ42" s="64"/>
      <c r="CR42" s="64">
        <v>0</v>
      </c>
      <c r="CS42" s="64"/>
      <c r="CT42" s="64"/>
      <c r="CU42" s="64">
        <v>0</v>
      </c>
      <c r="CV42" s="64"/>
      <c r="CW42" s="64"/>
      <c r="CX42" s="64">
        <v>0</v>
      </c>
      <c r="CY42" s="64"/>
      <c r="CZ42" s="64"/>
      <c r="DA42" s="64">
        <v>0</v>
      </c>
      <c r="DB42" s="64"/>
      <c r="DC42" s="64"/>
      <c r="DD42" s="64">
        <v>0</v>
      </c>
      <c r="DE42" s="64"/>
      <c r="DF42" s="64"/>
      <c r="DG42" s="64">
        <v>1</v>
      </c>
      <c r="DH42" s="64"/>
      <c r="DI42" s="103"/>
      <c r="DJ42" s="180"/>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103"/>
      <c r="ET42" s="180"/>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103"/>
      <c r="GD42" s="180"/>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103"/>
    </row>
    <row r="43" spans="1:221" ht="18" customHeight="1" x14ac:dyDescent="0.2">
      <c r="B43" s="185" t="s">
        <v>659</v>
      </c>
      <c r="C43" s="186"/>
      <c r="D43" s="186"/>
      <c r="E43" s="186"/>
      <c r="F43" s="186"/>
      <c r="G43" s="186"/>
      <c r="H43" s="186"/>
      <c r="I43" s="186"/>
      <c r="J43" s="186"/>
      <c r="K43" s="186"/>
      <c r="L43" s="186"/>
      <c r="M43" s="186"/>
      <c r="N43" s="186"/>
      <c r="O43" s="186"/>
      <c r="P43" s="186"/>
      <c r="Q43" s="186"/>
      <c r="R43" s="186"/>
      <c r="S43" s="186"/>
      <c r="T43" s="186"/>
      <c r="U43" s="187"/>
      <c r="V43" s="188" t="s">
        <v>696</v>
      </c>
      <c r="W43" s="189"/>
      <c r="X43" s="189"/>
      <c r="Y43" s="189"/>
      <c r="Z43" s="189"/>
      <c r="AA43" s="190"/>
      <c r="AB43" s="191">
        <v>2.8879999999999999E-2</v>
      </c>
      <c r="AC43" s="192"/>
      <c r="AD43" s="192"/>
      <c r="AE43" s="192"/>
      <c r="AF43" s="193"/>
      <c r="AG43" s="69" t="s">
        <v>23</v>
      </c>
      <c r="AH43" s="70"/>
      <c r="AI43" s="70"/>
      <c r="AJ43" s="70"/>
      <c r="AK43" s="70"/>
      <c r="AL43" s="71">
        <f t="shared" si="0"/>
        <v>24</v>
      </c>
      <c r="AM43" s="72"/>
      <c r="AN43" s="72"/>
      <c r="AO43" s="73"/>
      <c r="AP43" s="60">
        <v>1</v>
      </c>
      <c r="AQ43" s="59"/>
      <c r="AR43" s="59"/>
      <c r="AS43" s="59">
        <v>1</v>
      </c>
      <c r="AT43" s="59"/>
      <c r="AU43" s="59"/>
      <c r="AV43" s="59">
        <v>1</v>
      </c>
      <c r="AW43" s="59"/>
      <c r="AX43" s="59"/>
      <c r="AY43" s="59">
        <v>1</v>
      </c>
      <c r="AZ43" s="59"/>
      <c r="BA43" s="59"/>
      <c r="BB43" s="59">
        <v>1</v>
      </c>
      <c r="BC43" s="59"/>
      <c r="BD43" s="59"/>
      <c r="BE43" s="59">
        <v>1</v>
      </c>
      <c r="BF43" s="59"/>
      <c r="BG43" s="59"/>
      <c r="BH43" s="59">
        <v>1</v>
      </c>
      <c r="BI43" s="59"/>
      <c r="BJ43" s="59"/>
      <c r="BK43" s="59">
        <v>1</v>
      </c>
      <c r="BL43" s="59"/>
      <c r="BM43" s="59"/>
      <c r="BN43" s="59">
        <v>1</v>
      </c>
      <c r="BO43" s="59"/>
      <c r="BP43" s="59"/>
      <c r="BQ43" s="59">
        <v>1</v>
      </c>
      <c r="BR43" s="59"/>
      <c r="BS43" s="59"/>
      <c r="BT43" s="59">
        <v>1</v>
      </c>
      <c r="BU43" s="59"/>
      <c r="BV43" s="59"/>
      <c r="BW43" s="59">
        <v>1</v>
      </c>
      <c r="BX43" s="59"/>
      <c r="BY43" s="102"/>
      <c r="BZ43" s="60">
        <v>1</v>
      </c>
      <c r="CA43" s="59"/>
      <c r="CB43" s="59"/>
      <c r="CC43" s="59">
        <v>1</v>
      </c>
      <c r="CD43" s="59"/>
      <c r="CE43" s="59"/>
      <c r="CF43" s="59">
        <v>1</v>
      </c>
      <c r="CG43" s="59"/>
      <c r="CH43" s="59"/>
      <c r="CI43" s="59">
        <v>1</v>
      </c>
      <c r="CJ43" s="59"/>
      <c r="CK43" s="59"/>
      <c r="CL43" s="59">
        <v>1</v>
      </c>
      <c r="CM43" s="59"/>
      <c r="CN43" s="59"/>
      <c r="CO43" s="59">
        <v>1</v>
      </c>
      <c r="CP43" s="59"/>
      <c r="CQ43" s="59"/>
      <c r="CR43" s="59">
        <v>1</v>
      </c>
      <c r="CS43" s="59"/>
      <c r="CT43" s="59"/>
      <c r="CU43" s="59">
        <v>1</v>
      </c>
      <c r="CV43" s="59"/>
      <c r="CW43" s="59"/>
      <c r="CX43" s="59">
        <v>1</v>
      </c>
      <c r="CY43" s="59"/>
      <c r="CZ43" s="59"/>
      <c r="DA43" s="59">
        <v>1</v>
      </c>
      <c r="DB43" s="59"/>
      <c r="DC43" s="59"/>
      <c r="DD43" s="59">
        <v>1</v>
      </c>
      <c r="DE43" s="59"/>
      <c r="DF43" s="59"/>
      <c r="DG43" s="59">
        <v>1</v>
      </c>
      <c r="DH43" s="59"/>
      <c r="DI43" s="59"/>
      <c r="DJ43" s="60"/>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102"/>
      <c r="ET43" s="60"/>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102"/>
      <c r="GD43" s="60"/>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102"/>
    </row>
    <row r="44" spans="1:221" ht="18" customHeight="1" x14ac:dyDescent="0.2">
      <c r="B44" s="135"/>
      <c r="C44" s="136"/>
      <c r="D44" s="136"/>
      <c r="E44" s="136"/>
      <c r="F44" s="136"/>
      <c r="G44" s="136"/>
      <c r="H44" s="136"/>
      <c r="I44" s="136"/>
      <c r="J44" s="136"/>
      <c r="K44" s="136"/>
      <c r="L44" s="136"/>
      <c r="M44" s="136"/>
      <c r="N44" s="136"/>
      <c r="O44" s="136"/>
      <c r="P44" s="136"/>
      <c r="Q44" s="136"/>
      <c r="R44" s="136"/>
      <c r="S44" s="136"/>
      <c r="T44" s="136"/>
      <c r="U44" s="137"/>
      <c r="V44" s="141"/>
      <c r="W44" s="142"/>
      <c r="X44" s="142"/>
      <c r="Y44" s="142"/>
      <c r="Z44" s="142"/>
      <c r="AA44" s="143"/>
      <c r="AB44" s="147"/>
      <c r="AC44" s="148"/>
      <c r="AD44" s="148"/>
      <c r="AE44" s="148"/>
      <c r="AF44" s="149"/>
      <c r="AG44" s="69" t="s">
        <v>24</v>
      </c>
      <c r="AH44" s="70"/>
      <c r="AI44" s="70"/>
      <c r="AJ44" s="70"/>
      <c r="AK44" s="70"/>
      <c r="AL44" s="71">
        <f t="shared" si="0"/>
        <v>24</v>
      </c>
      <c r="AM44" s="72"/>
      <c r="AN44" s="72"/>
      <c r="AO44" s="73"/>
      <c r="AP44" s="381">
        <v>1</v>
      </c>
      <c r="AQ44" s="59"/>
      <c r="AR44" s="59"/>
      <c r="AS44" s="59">
        <v>1</v>
      </c>
      <c r="AT44" s="59"/>
      <c r="AU44" s="59"/>
      <c r="AV44" s="59">
        <v>1</v>
      </c>
      <c r="AW44" s="59"/>
      <c r="AX44" s="59"/>
      <c r="AY44" s="59">
        <v>1</v>
      </c>
      <c r="AZ44" s="59"/>
      <c r="BA44" s="59"/>
      <c r="BB44" s="59">
        <v>1</v>
      </c>
      <c r="BC44" s="59"/>
      <c r="BD44" s="59"/>
      <c r="BE44" s="59">
        <v>1</v>
      </c>
      <c r="BF44" s="59"/>
      <c r="BG44" s="59"/>
      <c r="BH44" s="59">
        <v>1</v>
      </c>
      <c r="BI44" s="59"/>
      <c r="BJ44" s="59"/>
      <c r="BK44" s="59">
        <v>1</v>
      </c>
      <c r="BL44" s="59"/>
      <c r="BM44" s="59"/>
      <c r="BN44" s="59">
        <v>1</v>
      </c>
      <c r="BO44" s="59"/>
      <c r="BP44" s="59"/>
      <c r="BQ44" s="59">
        <v>1</v>
      </c>
      <c r="BR44" s="59"/>
      <c r="BS44" s="59"/>
      <c r="BT44" s="59">
        <v>1</v>
      </c>
      <c r="BU44" s="59"/>
      <c r="BV44" s="59"/>
      <c r="BW44" s="59">
        <v>1</v>
      </c>
      <c r="BX44" s="59"/>
      <c r="BY44" s="102"/>
      <c r="BZ44" s="60">
        <v>1</v>
      </c>
      <c r="CA44" s="59"/>
      <c r="CB44" s="59"/>
      <c r="CC44" s="59">
        <v>1</v>
      </c>
      <c r="CD44" s="59"/>
      <c r="CE44" s="59"/>
      <c r="CF44" s="59">
        <v>1</v>
      </c>
      <c r="CG44" s="59"/>
      <c r="CH44" s="59"/>
      <c r="CI44" s="59">
        <v>1</v>
      </c>
      <c r="CJ44" s="59"/>
      <c r="CK44" s="59"/>
      <c r="CL44" s="59">
        <v>1</v>
      </c>
      <c r="CM44" s="59"/>
      <c r="CN44" s="59"/>
      <c r="CO44" s="59">
        <v>1</v>
      </c>
      <c r="CP44" s="59"/>
      <c r="CQ44" s="59"/>
      <c r="CR44" s="59">
        <v>1</v>
      </c>
      <c r="CS44" s="59"/>
      <c r="CT44" s="59"/>
      <c r="CU44" s="59">
        <v>1</v>
      </c>
      <c r="CV44" s="59"/>
      <c r="CW44" s="59"/>
      <c r="CX44" s="59">
        <v>1</v>
      </c>
      <c r="CY44" s="59"/>
      <c r="CZ44" s="59"/>
      <c r="DA44" s="59">
        <v>1</v>
      </c>
      <c r="DB44" s="59"/>
      <c r="DC44" s="59"/>
      <c r="DD44" s="59">
        <v>1</v>
      </c>
      <c r="DE44" s="59"/>
      <c r="DF44" s="59"/>
      <c r="DG44" s="59">
        <v>1</v>
      </c>
      <c r="DH44" s="59"/>
      <c r="DI44" s="102"/>
      <c r="DJ44" s="60"/>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102"/>
      <c r="ET44" s="60"/>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102"/>
      <c r="GD44" s="60"/>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102"/>
    </row>
    <row r="45" spans="1:221" ht="18" customHeight="1" x14ac:dyDescent="0.2">
      <c r="B45" s="161" t="s">
        <v>660</v>
      </c>
      <c r="C45" s="162"/>
      <c r="D45" s="162"/>
      <c r="E45" s="162"/>
      <c r="F45" s="162"/>
      <c r="G45" s="162"/>
      <c r="H45" s="162"/>
      <c r="I45" s="162"/>
      <c r="J45" s="162"/>
      <c r="K45" s="162"/>
      <c r="L45" s="162"/>
      <c r="M45" s="162"/>
      <c r="N45" s="162"/>
      <c r="O45" s="162"/>
      <c r="P45" s="162"/>
      <c r="Q45" s="162"/>
      <c r="R45" s="162"/>
      <c r="S45" s="162"/>
      <c r="T45" s="162"/>
      <c r="U45" s="163"/>
      <c r="V45" s="167" t="s">
        <v>697</v>
      </c>
      <c r="W45" s="168"/>
      <c r="X45" s="168"/>
      <c r="Y45" s="168"/>
      <c r="Z45" s="168"/>
      <c r="AA45" s="169"/>
      <c r="AB45" s="173">
        <v>7.28E-3</v>
      </c>
      <c r="AC45" s="174"/>
      <c r="AD45" s="174"/>
      <c r="AE45" s="174"/>
      <c r="AF45" s="175"/>
      <c r="AG45" s="91" t="s">
        <v>23</v>
      </c>
      <c r="AH45" s="92"/>
      <c r="AI45" s="92"/>
      <c r="AJ45" s="92"/>
      <c r="AK45" s="92"/>
      <c r="AL45" s="93">
        <f t="shared" si="0"/>
        <v>20</v>
      </c>
      <c r="AM45" s="94"/>
      <c r="AN45" s="94"/>
      <c r="AO45" s="95"/>
      <c r="AP45" s="180"/>
      <c r="AQ45" s="64"/>
      <c r="AR45" s="64"/>
      <c r="AS45" s="64">
        <v>1</v>
      </c>
      <c r="AT45" s="64"/>
      <c r="AU45" s="64"/>
      <c r="AV45" s="64">
        <v>1</v>
      </c>
      <c r="AW45" s="64"/>
      <c r="AX45" s="64"/>
      <c r="AY45" s="64">
        <v>1</v>
      </c>
      <c r="AZ45" s="64"/>
      <c r="BA45" s="64"/>
      <c r="BB45" s="64"/>
      <c r="BC45" s="64"/>
      <c r="BD45" s="64"/>
      <c r="BE45" s="64">
        <v>2</v>
      </c>
      <c r="BF45" s="64"/>
      <c r="BG45" s="64"/>
      <c r="BH45" s="64"/>
      <c r="BI45" s="64"/>
      <c r="BJ45" s="64"/>
      <c r="BK45" s="64">
        <v>1</v>
      </c>
      <c r="BL45" s="64"/>
      <c r="BM45" s="64"/>
      <c r="BN45" s="64">
        <v>1</v>
      </c>
      <c r="BO45" s="64"/>
      <c r="BP45" s="64"/>
      <c r="BQ45" s="64">
        <v>1</v>
      </c>
      <c r="BR45" s="64"/>
      <c r="BS45" s="64"/>
      <c r="BT45" s="64"/>
      <c r="BU45" s="64"/>
      <c r="BV45" s="64"/>
      <c r="BW45" s="64">
        <v>2</v>
      </c>
      <c r="BX45" s="64"/>
      <c r="BY45" s="103"/>
      <c r="BZ45" s="180">
        <v>0</v>
      </c>
      <c r="CA45" s="64"/>
      <c r="CB45" s="64"/>
      <c r="CC45" s="64">
        <v>1</v>
      </c>
      <c r="CD45" s="64"/>
      <c r="CE45" s="64"/>
      <c r="CF45" s="64">
        <v>1</v>
      </c>
      <c r="CG45" s="64"/>
      <c r="CH45" s="64"/>
      <c r="CI45" s="64">
        <v>1</v>
      </c>
      <c r="CJ45" s="64"/>
      <c r="CK45" s="64"/>
      <c r="CL45" s="64">
        <v>0</v>
      </c>
      <c r="CM45" s="64"/>
      <c r="CN45" s="64"/>
      <c r="CO45" s="64">
        <v>2</v>
      </c>
      <c r="CP45" s="64"/>
      <c r="CQ45" s="64"/>
      <c r="CR45" s="64">
        <v>0</v>
      </c>
      <c r="CS45" s="64"/>
      <c r="CT45" s="64"/>
      <c r="CU45" s="64">
        <v>1</v>
      </c>
      <c r="CV45" s="64"/>
      <c r="CW45" s="64"/>
      <c r="CX45" s="64">
        <v>1</v>
      </c>
      <c r="CY45" s="64"/>
      <c r="CZ45" s="64"/>
      <c r="DA45" s="64">
        <v>1</v>
      </c>
      <c r="DB45" s="64"/>
      <c r="DC45" s="64"/>
      <c r="DD45" s="64">
        <v>0</v>
      </c>
      <c r="DE45" s="64"/>
      <c r="DF45" s="64"/>
      <c r="DG45" s="64">
        <v>2</v>
      </c>
      <c r="DH45" s="64"/>
      <c r="DI45" s="103"/>
      <c r="DJ45" s="180"/>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103"/>
      <c r="ET45" s="180"/>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103"/>
      <c r="GD45" s="180"/>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103"/>
    </row>
    <row r="46" spans="1:221" ht="18" customHeight="1" x14ac:dyDescent="0.2">
      <c r="B46" s="164"/>
      <c r="C46" s="165"/>
      <c r="D46" s="165"/>
      <c r="E46" s="165"/>
      <c r="F46" s="165"/>
      <c r="G46" s="165"/>
      <c r="H46" s="165"/>
      <c r="I46" s="165"/>
      <c r="J46" s="165"/>
      <c r="K46" s="165"/>
      <c r="L46" s="165"/>
      <c r="M46" s="165"/>
      <c r="N46" s="165"/>
      <c r="O46" s="165"/>
      <c r="P46" s="165"/>
      <c r="Q46" s="165"/>
      <c r="R46" s="165"/>
      <c r="S46" s="165"/>
      <c r="T46" s="165"/>
      <c r="U46" s="166"/>
      <c r="V46" s="170"/>
      <c r="W46" s="171"/>
      <c r="X46" s="171"/>
      <c r="Y46" s="171"/>
      <c r="Z46" s="171"/>
      <c r="AA46" s="172"/>
      <c r="AB46" s="176"/>
      <c r="AC46" s="177"/>
      <c r="AD46" s="177"/>
      <c r="AE46" s="177"/>
      <c r="AF46" s="178"/>
      <c r="AG46" s="91" t="s">
        <v>24</v>
      </c>
      <c r="AH46" s="92"/>
      <c r="AI46" s="92"/>
      <c r="AJ46" s="92"/>
      <c r="AK46" s="92"/>
      <c r="AL46" s="93">
        <f t="shared" si="0"/>
        <v>15</v>
      </c>
      <c r="AM46" s="94"/>
      <c r="AN46" s="94"/>
      <c r="AO46" s="95"/>
      <c r="AP46" s="180"/>
      <c r="AQ46" s="64"/>
      <c r="AR46" s="64"/>
      <c r="AS46" s="64"/>
      <c r="AT46" s="64"/>
      <c r="AU46" s="64"/>
      <c r="AV46" s="64"/>
      <c r="AW46" s="64"/>
      <c r="AX46" s="64"/>
      <c r="AY46" s="64">
        <v>1</v>
      </c>
      <c r="AZ46" s="64"/>
      <c r="BA46" s="64"/>
      <c r="BB46" s="64">
        <v>1</v>
      </c>
      <c r="BC46" s="64"/>
      <c r="BD46" s="64"/>
      <c r="BE46" s="64">
        <v>1</v>
      </c>
      <c r="BF46" s="64"/>
      <c r="BG46" s="64"/>
      <c r="BH46" s="64"/>
      <c r="BI46" s="64"/>
      <c r="BJ46" s="64"/>
      <c r="BK46" s="64">
        <v>1</v>
      </c>
      <c r="BL46" s="64"/>
      <c r="BM46" s="64"/>
      <c r="BN46" s="64">
        <v>1</v>
      </c>
      <c r="BO46" s="64"/>
      <c r="BP46" s="64"/>
      <c r="BQ46" s="64">
        <v>1</v>
      </c>
      <c r="BR46" s="64"/>
      <c r="BS46" s="64"/>
      <c r="BT46" s="64">
        <v>1</v>
      </c>
      <c r="BU46" s="64"/>
      <c r="BV46" s="64"/>
      <c r="BW46" s="64">
        <v>1</v>
      </c>
      <c r="BX46" s="64"/>
      <c r="BY46" s="103"/>
      <c r="BZ46" s="180">
        <v>0</v>
      </c>
      <c r="CA46" s="64"/>
      <c r="CB46" s="64"/>
      <c r="CC46" s="64">
        <v>0</v>
      </c>
      <c r="CD46" s="64"/>
      <c r="CE46" s="64"/>
      <c r="CF46" s="64">
        <v>1</v>
      </c>
      <c r="CG46" s="64"/>
      <c r="CH46" s="64"/>
      <c r="CI46" s="64">
        <v>1</v>
      </c>
      <c r="CJ46" s="64"/>
      <c r="CK46" s="64"/>
      <c r="CL46" s="64">
        <v>1</v>
      </c>
      <c r="CM46" s="64"/>
      <c r="CN46" s="64"/>
      <c r="CO46" s="64">
        <v>1</v>
      </c>
      <c r="CP46" s="64"/>
      <c r="CQ46" s="64"/>
      <c r="CR46" s="64">
        <v>0</v>
      </c>
      <c r="CS46" s="64"/>
      <c r="CT46" s="64"/>
      <c r="CU46" s="64">
        <v>1</v>
      </c>
      <c r="CV46" s="64"/>
      <c r="CW46" s="64"/>
      <c r="CX46" s="64">
        <v>0</v>
      </c>
      <c r="CY46" s="64"/>
      <c r="CZ46" s="64"/>
      <c r="DA46" s="64">
        <v>1</v>
      </c>
      <c r="DB46" s="64"/>
      <c r="DC46" s="64"/>
      <c r="DD46" s="64">
        <v>0</v>
      </c>
      <c r="DE46" s="64"/>
      <c r="DF46" s="64"/>
      <c r="DG46" s="64">
        <v>1</v>
      </c>
      <c r="DH46" s="64"/>
      <c r="DI46" s="103"/>
      <c r="DJ46" s="180"/>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103"/>
      <c r="ET46" s="180"/>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103"/>
      <c r="GD46" s="180"/>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103"/>
    </row>
    <row r="47" spans="1:221" ht="22.5" customHeight="1" x14ac:dyDescent="0.2">
      <c r="B47" s="185" t="s">
        <v>661</v>
      </c>
      <c r="C47" s="186"/>
      <c r="D47" s="186"/>
      <c r="E47" s="186"/>
      <c r="F47" s="186"/>
      <c r="G47" s="186"/>
      <c r="H47" s="186"/>
      <c r="I47" s="186"/>
      <c r="J47" s="186"/>
      <c r="K47" s="186"/>
      <c r="L47" s="186"/>
      <c r="M47" s="186"/>
      <c r="N47" s="186"/>
      <c r="O47" s="186"/>
      <c r="P47" s="186"/>
      <c r="Q47" s="186"/>
      <c r="R47" s="186"/>
      <c r="S47" s="186"/>
      <c r="T47" s="186"/>
      <c r="U47" s="187"/>
      <c r="V47" s="188" t="s">
        <v>698</v>
      </c>
      <c r="W47" s="189"/>
      <c r="X47" s="189"/>
      <c r="Y47" s="189"/>
      <c r="Z47" s="189"/>
      <c r="AA47" s="190"/>
      <c r="AB47" s="191">
        <v>5.8700000000000002E-3</v>
      </c>
      <c r="AC47" s="192"/>
      <c r="AD47" s="192"/>
      <c r="AE47" s="192"/>
      <c r="AF47" s="193"/>
      <c r="AG47" s="69" t="s">
        <v>23</v>
      </c>
      <c r="AH47" s="70"/>
      <c r="AI47" s="70"/>
      <c r="AJ47" s="70"/>
      <c r="AK47" s="70"/>
      <c r="AL47" s="71">
        <f t="shared" si="0"/>
        <v>6</v>
      </c>
      <c r="AM47" s="72"/>
      <c r="AN47" s="72"/>
      <c r="AO47" s="73"/>
      <c r="AP47" s="60">
        <v>1</v>
      </c>
      <c r="AQ47" s="59"/>
      <c r="AR47" s="59"/>
      <c r="AS47" s="59"/>
      <c r="AT47" s="59"/>
      <c r="AU47" s="59"/>
      <c r="AV47" s="59"/>
      <c r="AW47" s="59"/>
      <c r="AX47" s="59"/>
      <c r="AY47" s="59"/>
      <c r="AZ47" s="59"/>
      <c r="BA47" s="59"/>
      <c r="BB47" s="59"/>
      <c r="BC47" s="59"/>
      <c r="BD47" s="59"/>
      <c r="BE47" s="59">
        <v>1</v>
      </c>
      <c r="BF47" s="59"/>
      <c r="BG47" s="59"/>
      <c r="BH47" s="59"/>
      <c r="BI47" s="59"/>
      <c r="BJ47" s="59"/>
      <c r="BK47" s="59"/>
      <c r="BL47" s="59"/>
      <c r="BM47" s="59"/>
      <c r="BN47" s="59"/>
      <c r="BO47" s="59"/>
      <c r="BP47" s="59"/>
      <c r="BQ47" s="59"/>
      <c r="BR47" s="59"/>
      <c r="BS47" s="59"/>
      <c r="BT47" s="59"/>
      <c r="BU47" s="59"/>
      <c r="BV47" s="59"/>
      <c r="BW47" s="59">
        <v>1</v>
      </c>
      <c r="BX47" s="59"/>
      <c r="BY47" s="102"/>
      <c r="BZ47" s="60">
        <v>1</v>
      </c>
      <c r="CA47" s="59"/>
      <c r="CB47" s="59"/>
      <c r="CC47" s="59">
        <v>0</v>
      </c>
      <c r="CD47" s="59"/>
      <c r="CE47" s="59"/>
      <c r="CF47" s="59">
        <v>0</v>
      </c>
      <c r="CG47" s="59"/>
      <c r="CH47" s="59"/>
      <c r="CI47" s="59">
        <v>0</v>
      </c>
      <c r="CJ47" s="59"/>
      <c r="CK47" s="59"/>
      <c r="CL47" s="59">
        <v>0</v>
      </c>
      <c r="CM47" s="59"/>
      <c r="CN47" s="59"/>
      <c r="CO47" s="59">
        <v>1</v>
      </c>
      <c r="CP47" s="59"/>
      <c r="CQ47" s="59"/>
      <c r="CR47" s="59">
        <v>0</v>
      </c>
      <c r="CS47" s="59"/>
      <c r="CT47" s="59"/>
      <c r="CU47" s="59">
        <v>0</v>
      </c>
      <c r="CV47" s="59"/>
      <c r="CW47" s="59"/>
      <c r="CX47" s="59">
        <v>0</v>
      </c>
      <c r="CY47" s="59"/>
      <c r="CZ47" s="59"/>
      <c r="DA47" s="59">
        <v>0</v>
      </c>
      <c r="DB47" s="59"/>
      <c r="DC47" s="59"/>
      <c r="DD47" s="59">
        <v>0</v>
      </c>
      <c r="DE47" s="59"/>
      <c r="DF47" s="59"/>
      <c r="DG47" s="59">
        <v>1</v>
      </c>
      <c r="DH47" s="59"/>
      <c r="DI47" s="102"/>
      <c r="DJ47" s="60"/>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102"/>
      <c r="ET47" s="60"/>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102"/>
      <c r="GD47" s="60"/>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102"/>
    </row>
    <row r="48" spans="1:221" ht="22.5" customHeight="1" x14ac:dyDescent="0.2">
      <c r="B48" s="135"/>
      <c r="C48" s="136"/>
      <c r="D48" s="136"/>
      <c r="E48" s="136"/>
      <c r="F48" s="136"/>
      <c r="G48" s="136"/>
      <c r="H48" s="136"/>
      <c r="I48" s="136"/>
      <c r="J48" s="136"/>
      <c r="K48" s="136"/>
      <c r="L48" s="136"/>
      <c r="M48" s="136"/>
      <c r="N48" s="136"/>
      <c r="O48" s="136"/>
      <c r="P48" s="136"/>
      <c r="Q48" s="136"/>
      <c r="R48" s="136"/>
      <c r="S48" s="136"/>
      <c r="T48" s="136"/>
      <c r="U48" s="137"/>
      <c r="V48" s="141"/>
      <c r="W48" s="142"/>
      <c r="X48" s="142"/>
      <c r="Y48" s="142"/>
      <c r="Z48" s="142"/>
      <c r="AA48" s="143"/>
      <c r="AB48" s="147"/>
      <c r="AC48" s="148"/>
      <c r="AD48" s="148"/>
      <c r="AE48" s="148"/>
      <c r="AF48" s="149"/>
      <c r="AG48" s="69" t="s">
        <v>24</v>
      </c>
      <c r="AH48" s="70"/>
      <c r="AI48" s="70"/>
      <c r="AJ48" s="70"/>
      <c r="AK48" s="70"/>
      <c r="AL48" s="71">
        <f t="shared" si="0"/>
        <v>10</v>
      </c>
      <c r="AM48" s="72"/>
      <c r="AN48" s="72"/>
      <c r="AO48" s="73"/>
      <c r="AP48" s="381">
        <v>1</v>
      </c>
      <c r="AQ48" s="59"/>
      <c r="AR48" s="59"/>
      <c r="AS48" s="59"/>
      <c r="AT48" s="59"/>
      <c r="AU48" s="59"/>
      <c r="AV48" s="59"/>
      <c r="AW48" s="59"/>
      <c r="AX48" s="59"/>
      <c r="AY48" s="59"/>
      <c r="AZ48" s="59"/>
      <c r="BA48" s="59"/>
      <c r="BB48" s="59">
        <v>1</v>
      </c>
      <c r="BC48" s="59"/>
      <c r="BD48" s="59"/>
      <c r="BE48" s="59"/>
      <c r="BF48" s="59"/>
      <c r="BG48" s="59"/>
      <c r="BH48" s="59"/>
      <c r="BI48" s="59"/>
      <c r="BJ48" s="59"/>
      <c r="BK48" s="59"/>
      <c r="BL48" s="59"/>
      <c r="BM48" s="59"/>
      <c r="BN48" s="59">
        <v>1</v>
      </c>
      <c r="BO48" s="59"/>
      <c r="BP48" s="59"/>
      <c r="BQ48" s="59"/>
      <c r="BR48" s="59"/>
      <c r="BS48" s="59"/>
      <c r="BT48" s="59"/>
      <c r="BU48" s="59"/>
      <c r="BV48" s="59"/>
      <c r="BW48" s="59">
        <v>1</v>
      </c>
      <c r="BX48" s="59"/>
      <c r="BY48" s="102"/>
      <c r="BZ48" s="60">
        <v>1</v>
      </c>
      <c r="CA48" s="59"/>
      <c r="CB48" s="59"/>
      <c r="CC48" s="59">
        <v>0</v>
      </c>
      <c r="CD48" s="59"/>
      <c r="CE48" s="59"/>
      <c r="CF48" s="59">
        <v>1</v>
      </c>
      <c r="CG48" s="59"/>
      <c r="CH48" s="59"/>
      <c r="CI48" s="59">
        <v>0</v>
      </c>
      <c r="CJ48" s="59"/>
      <c r="CK48" s="59"/>
      <c r="CL48" s="59">
        <v>1</v>
      </c>
      <c r="CM48" s="59"/>
      <c r="CN48" s="59"/>
      <c r="CO48" s="59">
        <v>1</v>
      </c>
      <c r="CP48" s="59"/>
      <c r="CQ48" s="59"/>
      <c r="CR48" s="59">
        <v>0</v>
      </c>
      <c r="CS48" s="59"/>
      <c r="CT48" s="59"/>
      <c r="CU48" s="59">
        <v>1</v>
      </c>
      <c r="CV48" s="59"/>
      <c r="CW48" s="59"/>
      <c r="CX48" s="59">
        <v>0</v>
      </c>
      <c r="CY48" s="59"/>
      <c r="CZ48" s="59"/>
      <c r="DA48" s="59">
        <v>0</v>
      </c>
      <c r="DB48" s="59"/>
      <c r="DC48" s="59"/>
      <c r="DD48" s="59">
        <v>0</v>
      </c>
      <c r="DE48" s="59"/>
      <c r="DF48" s="59"/>
      <c r="DG48" s="59">
        <v>1</v>
      </c>
      <c r="DH48" s="59"/>
      <c r="DI48" s="102"/>
      <c r="DJ48" s="60"/>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102"/>
      <c r="ET48" s="60"/>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102"/>
      <c r="GD48" s="60"/>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102"/>
    </row>
    <row r="49" spans="2:221" ht="18" customHeight="1" x14ac:dyDescent="0.2">
      <c r="B49" s="161" t="s">
        <v>662</v>
      </c>
      <c r="C49" s="162"/>
      <c r="D49" s="162"/>
      <c r="E49" s="162"/>
      <c r="F49" s="162"/>
      <c r="G49" s="162"/>
      <c r="H49" s="162"/>
      <c r="I49" s="162"/>
      <c r="J49" s="162"/>
      <c r="K49" s="162"/>
      <c r="L49" s="162"/>
      <c r="M49" s="162"/>
      <c r="N49" s="162"/>
      <c r="O49" s="162"/>
      <c r="P49" s="162"/>
      <c r="Q49" s="162"/>
      <c r="R49" s="162"/>
      <c r="S49" s="162"/>
      <c r="T49" s="162"/>
      <c r="U49" s="163"/>
      <c r="V49" s="167" t="s">
        <v>699</v>
      </c>
      <c r="W49" s="168"/>
      <c r="X49" s="168"/>
      <c r="Y49" s="168"/>
      <c r="Z49" s="168"/>
      <c r="AA49" s="169"/>
      <c r="AB49" s="173">
        <v>0.39934999999999998</v>
      </c>
      <c r="AC49" s="174"/>
      <c r="AD49" s="174"/>
      <c r="AE49" s="174"/>
      <c r="AF49" s="175"/>
      <c r="AG49" s="91" t="s">
        <v>23</v>
      </c>
      <c r="AH49" s="92"/>
      <c r="AI49" s="92"/>
      <c r="AJ49" s="92"/>
      <c r="AK49" s="92"/>
      <c r="AL49" s="93">
        <f t="shared" si="0"/>
        <v>2</v>
      </c>
      <c r="AM49" s="94"/>
      <c r="AN49" s="94"/>
      <c r="AO49" s="95"/>
      <c r="AP49" s="61">
        <v>1</v>
      </c>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3"/>
      <c r="BZ49" s="61">
        <v>1</v>
      </c>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3"/>
      <c r="DJ49" s="180"/>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103"/>
      <c r="ET49" s="180"/>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103"/>
      <c r="GD49" s="180"/>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103"/>
    </row>
    <row r="50" spans="2:221" ht="18" customHeight="1" x14ac:dyDescent="0.2">
      <c r="B50" s="164"/>
      <c r="C50" s="165"/>
      <c r="D50" s="165"/>
      <c r="E50" s="165"/>
      <c r="F50" s="165"/>
      <c r="G50" s="165"/>
      <c r="H50" s="165"/>
      <c r="I50" s="165"/>
      <c r="J50" s="165"/>
      <c r="K50" s="165"/>
      <c r="L50" s="165"/>
      <c r="M50" s="165"/>
      <c r="N50" s="165"/>
      <c r="O50" s="165"/>
      <c r="P50" s="165"/>
      <c r="Q50" s="165"/>
      <c r="R50" s="165"/>
      <c r="S50" s="165"/>
      <c r="T50" s="165"/>
      <c r="U50" s="166"/>
      <c r="V50" s="170"/>
      <c r="W50" s="171"/>
      <c r="X50" s="171"/>
      <c r="Y50" s="171"/>
      <c r="Z50" s="171"/>
      <c r="AA50" s="172"/>
      <c r="AB50" s="176"/>
      <c r="AC50" s="177"/>
      <c r="AD50" s="177"/>
      <c r="AE50" s="177"/>
      <c r="AF50" s="178"/>
      <c r="AG50" s="91" t="s">
        <v>24</v>
      </c>
      <c r="AH50" s="92"/>
      <c r="AI50" s="92"/>
      <c r="AJ50" s="92"/>
      <c r="AK50" s="92"/>
      <c r="AL50" s="93">
        <f t="shared" ref="AL50" si="1">SUM(AP50:HM50)</f>
        <v>2</v>
      </c>
      <c r="AM50" s="94"/>
      <c r="AN50" s="94"/>
      <c r="AO50" s="95"/>
      <c r="AP50" s="61">
        <v>1</v>
      </c>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3"/>
      <c r="BZ50" s="61">
        <v>1</v>
      </c>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3"/>
      <c r="DJ50" s="180"/>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103"/>
      <c r="ET50" s="180"/>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103"/>
      <c r="GD50" s="180"/>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103"/>
    </row>
    <row r="51" spans="2:221" ht="18" customHeight="1" x14ac:dyDescent="0.2">
      <c r="B51" s="185" t="s">
        <v>663</v>
      </c>
      <c r="C51" s="186"/>
      <c r="D51" s="186"/>
      <c r="E51" s="186"/>
      <c r="F51" s="186"/>
      <c r="G51" s="186"/>
      <c r="H51" s="186"/>
      <c r="I51" s="186"/>
      <c r="J51" s="186"/>
      <c r="K51" s="186"/>
      <c r="L51" s="186"/>
      <c r="M51" s="186"/>
      <c r="N51" s="186"/>
      <c r="O51" s="186"/>
      <c r="P51" s="186"/>
      <c r="Q51" s="186"/>
      <c r="R51" s="186"/>
      <c r="S51" s="186"/>
      <c r="T51" s="186"/>
      <c r="U51" s="187"/>
      <c r="V51" s="188" t="s">
        <v>700</v>
      </c>
      <c r="W51" s="189"/>
      <c r="X51" s="189"/>
      <c r="Y51" s="189"/>
      <c r="Z51" s="189"/>
      <c r="AA51" s="190"/>
      <c r="AB51" s="191">
        <v>3.0890000000000001E-2</v>
      </c>
      <c r="AC51" s="192"/>
      <c r="AD51" s="192"/>
      <c r="AE51" s="192"/>
      <c r="AF51" s="193"/>
      <c r="AG51" s="69" t="s">
        <v>23</v>
      </c>
      <c r="AH51" s="70"/>
      <c r="AI51" s="70"/>
      <c r="AJ51" s="70"/>
      <c r="AK51" s="70"/>
      <c r="AL51" s="71">
        <f t="shared" si="0"/>
        <v>24</v>
      </c>
      <c r="AM51" s="72"/>
      <c r="AN51" s="72"/>
      <c r="AO51" s="73"/>
      <c r="AP51" s="60">
        <v>1</v>
      </c>
      <c r="AQ51" s="59"/>
      <c r="AR51" s="59"/>
      <c r="AS51" s="59">
        <v>1</v>
      </c>
      <c r="AT51" s="59"/>
      <c r="AU51" s="59"/>
      <c r="AV51" s="59">
        <v>1</v>
      </c>
      <c r="AW51" s="59"/>
      <c r="AX51" s="59"/>
      <c r="AY51" s="59">
        <v>1</v>
      </c>
      <c r="AZ51" s="59"/>
      <c r="BA51" s="59"/>
      <c r="BB51" s="59">
        <v>1</v>
      </c>
      <c r="BC51" s="59"/>
      <c r="BD51" s="59"/>
      <c r="BE51" s="59">
        <v>1</v>
      </c>
      <c r="BF51" s="59"/>
      <c r="BG51" s="59"/>
      <c r="BH51" s="59">
        <v>1</v>
      </c>
      <c r="BI51" s="59"/>
      <c r="BJ51" s="59"/>
      <c r="BK51" s="59">
        <v>1</v>
      </c>
      <c r="BL51" s="59"/>
      <c r="BM51" s="59"/>
      <c r="BN51" s="59">
        <v>1</v>
      </c>
      <c r="BO51" s="59"/>
      <c r="BP51" s="59"/>
      <c r="BQ51" s="59">
        <v>1</v>
      </c>
      <c r="BR51" s="59"/>
      <c r="BS51" s="59"/>
      <c r="BT51" s="59">
        <v>1</v>
      </c>
      <c r="BU51" s="59"/>
      <c r="BV51" s="59"/>
      <c r="BW51" s="59">
        <v>1</v>
      </c>
      <c r="BX51" s="59"/>
      <c r="BY51" s="102"/>
      <c r="BZ51" s="60">
        <v>1</v>
      </c>
      <c r="CA51" s="59"/>
      <c r="CB51" s="59"/>
      <c r="CC51" s="59">
        <v>1</v>
      </c>
      <c r="CD51" s="59"/>
      <c r="CE51" s="59"/>
      <c r="CF51" s="59">
        <v>1</v>
      </c>
      <c r="CG51" s="59"/>
      <c r="CH51" s="59"/>
      <c r="CI51" s="59">
        <v>1</v>
      </c>
      <c r="CJ51" s="59"/>
      <c r="CK51" s="59"/>
      <c r="CL51" s="59">
        <v>1</v>
      </c>
      <c r="CM51" s="59"/>
      <c r="CN51" s="59"/>
      <c r="CO51" s="59">
        <v>1</v>
      </c>
      <c r="CP51" s="59"/>
      <c r="CQ51" s="59"/>
      <c r="CR51" s="59">
        <v>1</v>
      </c>
      <c r="CS51" s="59"/>
      <c r="CT51" s="59"/>
      <c r="CU51" s="59">
        <v>1</v>
      </c>
      <c r="CV51" s="59"/>
      <c r="CW51" s="59"/>
      <c r="CX51" s="59">
        <v>1</v>
      </c>
      <c r="CY51" s="59"/>
      <c r="CZ51" s="59"/>
      <c r="DA51" s="59">
        <v>1</v>
      </c>
      <c r="DB51" s="59"/>
      <c r="DC51" s="59"/>
      <c r="DD51" s="59">
        <v>1</v>
      </c>
      <c r="DE51" s="59"/>
      <c r="DF51" s="59"/>
      <c r="DG51" s="59">
        <v>1</v>
      </c>
      <c r="DH51" s="59"/>
      <c r="DI51" s="59"/>
      <c r="DJ51" s="60"/>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102"/>
      <c r="ET51" s="60"/>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102"/>
      <c r="GD51" s="60"/>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102"/>
    </row>
    <row r="52" spans="2:221" ht="18" customHeight="1" x14ac:dyDescent="0.2">
      <c r="B52" s="135"/>
      <c r="C52" s="136"/>
      <c r="D52" s="136"/>
      <c r="E52" s="136"/>
      <c r="F52" s="136"/>
      <c r="G52" s="136"/>
      <c r="H52" s="136"/>
      <c r="I52" s="136"/>
      <c r="J52" s="136"/>
      <c r="K52" s="136"/>
      <c r="L52" s="136"/>
      <c r="M52" s="136"/>
      <c r="N52" s="136"/>
      <c r="O52" s="136"/>
      <c r="P52" s="136"/>
      <c r="Q52" s="136"/>
      <c r="R52" s="136"/>
      <c r="S52" s="136"/>
      <c r="T52" s="136"/>
      <c r="U52" s="137"/>
      <c r="V52" s="141"/>
      <c r="W52" s="142"/>
      <c r="X52" s="142"/>
      <c r="Y52" s="142"/>
      <c r="Z52" s="142"/>
      <c r="AA52" s="143"/>
      <c r="AB52" s="147"/>
      <c r="AC52" s="148"/>
      <c r="AD52" s="148"/>
      <c r="AE52" s="148"/>
      <c r="AF52" s="149"/>
      <c r="AG52" s="69" t="s">
        <v>24</v>
      </c>
      <c r="AH52" s="70"/>
      <c r="AI52" s="70"/>
      <c r="AJ52" s="70"/>
      <c r="AK52" s="70"/>
      <c r="AL52" s="71">
        <f t="shared" si="0"/>
        <v>24</v>
      </c>
      <c r="AM52" s="72"/>
      <c r="AN52" s="72"/>
      <c r="AO52" s="73"/>
      <c r="AP52" s="381">
        <v>1</v>
      </c>
      <c r="AQ52" s="59"/>
      <c r="AR52" s="59"/>
      <c r="AS52" s="59">
        <v>1</v>
      </c>
      <c r="AT52" s="59"/>
      <c r="AU52" s="59"/>
      <c r="AV52" s="59">
        <v>1</v>
      </c>
      <c r="AW52" s="59"/>
      <c r="AX52" s="59"/>
      <c r="AY52" s="59">
        <v>1</v>
      </c>
      <c r="AZ52" s="59"/>
      <c r="BA52" s="59"/>
      <c r="BB52" s="59">
        <v>1</v>
      </c>
      <c r="BC52" s="59"/>
      <c r="BD52" s="59"/>
      <c r="BE52" s="59">
        <v>1</v>
      </c>
      <c r="BF52" s="59"/>
      <c r="BG52" s="59"/>
      <c r="BH52" s="59">
        <v>1</v>
      </c>
      <c r="BI52" s="59"/>
      <c r="BJ52" s="59"/>
      <c r="BK52" s="59">
        <v>1</v>
      </c>
      <c r="BL52" s="59"/>
      <c r="BM52" s="59"/>
      <c r="BN52" s="59">
        <v>1</v>
      </c>
      <c r="BO52" s="59"/>
      <c r="BP52" s="59"/>
      <c r="BQ52" s="59">
        <v>1</v>
      </c>
      <c r="BR52" s="59"/>
      <c r="BS52" s="59"/>
      <c r="BT52" s="59">
        <v>1</v>
      </c>
      <c r="BU52" s="59"/>
      <c r="BV52" s="59"/>
      <c r="BW52" s="59">
        <v>1</v>
      </c>
      <c r="BX52" s="59"/>
      <c r="BY52" s="102"/>
      <c r="BZ52" s="60">
        <v>1</v>
      </c>
      <c r="CA52" s="59"/>
      <c r="CB52" s="59"/>
      <c r="CC52" s="59">
        <v>1</v>
      </c>
      <c r="CD52" s="59"/>
      <c r="CE52" s="59"/>
      <c r="CF52" s="59">
        <v>1</v>
      </c>
      <c r="CG52" s="59"/>
      <c r="CH52" s="59"/>
      <c r="CI52" s="59">
        <v>1</v>
      </c>
      <c r="CJ52" s="59"/>
      <c r="CK52" s="59"/>
      <c r="CL52" s="59">
        <v>1</v>
      </c>
      <c r="CM52" s="59"/>
      <c r="CN52" s="59"/>
      <c r="CO52" s="59">
        <v>1</v>
      </c>
      <c r="CP52" s="59"/>
      <c r="CQ52" s="59"/>
      <c r="CR52" s="59">
        <v>1</v>
      </c>
      <c r="CS52" s="59"/>
      <c r="CT52" s="59"/>
      <c r="CU52" s="59">
        <v>1</v>
      </c>
      <c r="CV52" s="59"/>
      <c r="CW52" s="59"/>
      <c r="CX52" s="59">
        <v>1</v>
      </c>
      <c r="CY52" s="59"/>
      <c r="CZ52" s="59"/>
      <c r="DA52" s="59">
        <v>1</v>
      </c>
      <c r="DB52" s="59"/>
      <c r="DC52" s="59"/>
      <c r="DD52" s="59">
        <v>1</v>
      </c>
      <c r="DE52" s="59"/>
      <c r="DF52" s="59"/>
      <c r="DG52" s="59">
        <v>1</v>
      </c>
      <c r="DH52" s="59"/>
      <c r="DI52" s="102"/>
      <c r="DJ52" s="60"/>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102"/>
      <c r="ET52" s="60"/>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102"/>
      <c r="GD52" s="60"/>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102"/>
    </row>
    <row r="53" spans="2:221" ht="18" customHeight="1" x14ac:dyDescent="0.2">
      <c r="B53" s="161" t="s">
        <v>664</v>
      </c>
      <c r="C53" s="162"/>
      <c r="D53" s="162"/>
      <c r="E53" s="162"/>
      <c r="F53" s="162"/>
      <c r="G53" s="162"/>
      <c r="H53" s="162"/>
      <c r="I53" s="162"/>
      <c r="J53" s="162"/>
      <c r="K53" s="162"/>
      <c r="L53" s="162"/>
      <c r="M53" s="162"/>
      <c r="N53" s="162"/>
      <c r="O53" s="162"/>
      <c r="P53" s="162"/>
      <c r="Q53" s="162"/>
      <c r="R53" s="162"/>
      <c r="S53" s="162"/>
      <c r="T53" s="162"/>
      <c r="U53" s="163"/>
      <c r="V53" s="167" t="s">
        <v>701</v>
      </c>
      <c r="W53" s="168"/>
      <c r="X53" s="168"/>
      <c r="Y53" s="168"/>
      <c r="Z53" s="168"/>
      <c r="AA53" s="169"/>
      <c r="AB53" s="173">
        <v>1.32E-3</v>
      </c>
      <c r="AC53" s="174"/>
      <c r="AD53" s="174"/>
      <c r="AE53" s="174"/>
      <c r="AF53" s="175"/>
      <c r="AG53" s="91" t="s">
        <v>23</v>
      </c>
      <c r="AH53" s="92"/>
      <c r="AI53" s="92"/>
      <c r="AJ53" s="92"/>
      <c r="AK53" s="92"/>
      <c r="AL53" s="93">
        <f t="shared" si="0"/>
        <v>8</v>
      </c>
      <c r="AM53" s="94"/>
      <c r="AN53" s="94"/>
      <c r="AO53" s="95"/>
      <c r="AP53" s="180"/>
      <c r="AQ53" s="64"/>
      <c r="AR53" s="64"/>
      <c r="AS53" s="64"/>
      <c r="AT53" s="64"/>
      <c r="AU53" s="64"/>
      <c r="AV53" s="64">
        <v>1</v>
      </c>
      <c r="AW53" s="64"/>
      <c r="AX53" s="64"/>
      <c r="AY53" s="64"/>
      <c r="AZ53" s="64"/>
      <c r="BA53" s="64"/>
      <c r="BB53" s="64"/>
      <c r="BC53" s="64"/>
      <c r="BD53" s="64"/>
      <c r="BE53" s="64">
        <v>1</v>
      </c>
      <c r="BF53" s="64"/>
      <c r="BG53" s="64"/>
      <c r="BH53" s="64"/>
      <c r="BI53" s="64"/>
      <c r="BJ53" s="64"/>
      <c r="BK53" s="64"/>
      <c r="BL53" s="64"/>
      <c r="BM53" s="64"/>
      <c r="BN53" s="64">
        <v>1</v>
      </c>
      <c r="BO53" s="64"/>
      <c r="BP53" s="64"/>
      <c r="BQ53" s="64"/>
      <c r="BR53" s="64"/>
      <c r="BS53" s="64"/>
      <c r="BT53" s="64"/>
      <c r="BU53" s="64"/>
      <c r="BV53" s="64"/>
      <c r="BW53" s="64">
        <v>1</v>
      </c>
      <c r="BX53" s="64"/>
      <c r="BY53" s="103"/>
      <c r="BZ53" s="180">
        <v>0</v>
      </c>
      <c r="CA53" s="64"/>
      <c r="CB53" s="64"/>
      <c r="CC53" s="64">
        <v>0</v>
      </c>
      <c r="CD53" s="64"/>
      <c r="CE53" s="64"/>
      <c r="CF53" s="64">
        <v>1</v>
      </c>
      <c r="CG53" s="64"/>
      <c r="CH53" s="64"/>
      <c r="CI53" s="64">
        <v>0</v>
      </c>
      <c r="CJ53" s="64"/>
      <c r="CK53" s="64"/>
      <c r="CL53" s="64">
        <v>0</v>
      </c>
      <c r="CM53" s="64"/>
      <c r="CN53" s="64"/>
      <c r="CO53" s="64">
        <v>1</v>
      </c>
      <c r="CP53" s="64"/>
      <c r="CQ53" s="64"/>
      <c r="CR53" s="64">
        <v>0</v>
      </c>
      <c r="CS53" s="64"/>
      <c r="CT53" s="64"/>
      <c r="CU53" s="64">
        <v>0</v>
      </c>
      <c r="CV53" s="64"/>
      <c r="CW53" s="64"/>
      <c r="CX53" s="64">
        <v>1</v>
      </c>
      <c r="CY53" s="64"/>
      <c r="CZ53" s="64"/>
      <c r="DA53" s="64">
        <v>0</v>
      </c>
      <c r="DB53" s="64"/>
      <c r="DC53" s="64"/>
      <c r="DD53" s="64">
        <v>0</v>
      </c>
      <c r="DE53" s="64"/>
      <c r="DF53" s="64"/>
      <c r="DG53" s="64">
        <v>1</v>
      </c>
      <c r="DH53" s="64"/>
      <c r="DI53" s="103"/>
      <c r="DJ53" s="180"/>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103"/>
      <c r="ET53" s="180"/>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103"/>
      <c r="GD53" s="180"/>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103"/>
    </row>
    <row r="54" spans="2:221" ht="18" customHeight="1" x14ac:dyDescent="0.2">
      <c r="B54" s="164"/>
      <c r="C54" s="165"/>
      <c r="D54" s="165"/>
      <c r="E54" s="165"/>
      <c r="F54" s="165"/>
      <c r="G54" s="165"/>
      <c r="H54" s="165"/>
      <c r="I54" s="165"/>
      <c r="J54" s="165"/>
      <c r="K54" s="165"/>
      <c r="L54" s="165"/>
      <c r="M54" s="165"/>
      <c r="N54" s="165"/>
      <c r="O54" s="165"/>
      <c r="P54" s="165"/>
      <c r="Q54" s="165"/>
      <c r="R54" s="165"/>
      <c r="S54" s="165"/>
      <c r="T54" s="165"/>
      <c r="U54" s="166"/>
      <c r="V54" s="170"/>
      <c r="W54" s="171"/>
      <c r="X54" s="171"/>
      <c r="Y54" s="171"/>
      <c r="Z54" s="171"/>
      <c r="AA54" s="172"/>
      <c r="AB54" s="176"/>
      <c r="AC54" s="177"/>
      <c r="AD54" s="177"/>
      <c r="AE54" s="177"/>
      <c r="AF54" s="178"/>
      <c r="AG54" s="91" t="s">
        <v>24</v>
      </c>
      <c r="AH54" s="92"/>
      <c r="AI54" s="92"/>
      <c r="AJ54" s="92"/>
      <c r="AK54" s="92"/>
      <c r="AL54" s="93">
        <f t="shared" si="0"/>
        <v>5</v>
      </c>
      <c r="AM54" s="94"/>
      <c r="AN54" s="94"/>
      <c r="AO54" s="95"/>
      <c r="AP54" s="385"/>
      <c r="AQ54" s="64"/>
      <c r="AR54" s="64"/>
      <c r="AS54" s="64"/>
      <c r="AT54" s="64"/>
      <c r="AU54" s="64"/>
      <c r="AV54" s="64"/>
      <c r="AW54" s="64"/>
      <c r="AX54" s="64"/>
      <c r="AY54" s="64"/>
      <c r="AZ54" s="64"/>
      <c r="BA54" s="64"/>
      <c r="BB54" s="64"/>
      <c r="BC54" s="64"/>
      <c r="BD54" s="64"/>
      <c r="BE54" s="64">
        <v>1</v>
      </c>
      <c r="BF54" s="64"/>
      <c r="BG54" s="64"/>
      <c r="BH54" s="64"/>
      <c r="BI54" s="64"/>
      <c r="BJ54" s="64"/>
      <c r="BK54" s="64"/>
      <c r="BL54" s="64"/>
      <c r="BM54" s="64"/>
      <c r="BN54" s="64"/>
      <c r="BO54" s="64"/>
      <c r="BP54" s="64"/>
      <c r="BQ54" s="64"/>
      <c r="BR54" s="64"/>
      <c r="BS54" s="64"/>
      <c r="BT54" s="64"/>
      <c r="BU54" s="64"/>
      <c r="BV54" s="64"/>
      <c r="BW54" s="64"/>
      <c r="BX54" s="64"/>
      <c r="BY54" s="103"/>
      <c r="BZ54" s="180">
        <v>0</v>
      </c>
      <c r="CA54" s="64"/>
      <c r="CB54" s="64"/>
      <c r="CC54" s="64">
        <v>0</v>
      </c>
      <c r="CD54" s="64"/>
      <c r="CE54" s="64"/>
      <c r="CF54" s="64">
        <v>1</v>
      </c>
      <c r="CG54" s="64"/>
      <c r="CH54" s="64"/>
      <c r="CI54" s="64">
        <v>1</v>
      </c>
      <c r="CJ54" s="64"/>
      <c r="CK54" s="64"/>
      <c r="CL54" s="64">
        <v>1</v>
      </c>
      <c r="CM54" s="64"/>
      <c r="CN54" s="64"/>
      <c r="CO54" s="64">
        <v>0</v>
      </c>
      <c r="CP54" s="64"/>
      <c r="CQ54" s="64"/>
      <c r="CR54" s="64">
        <v>0</v>
      </c>
      <c r="CS54" s="64"/>
      <c r="CT54" s="64"/>
      <c r="CU54" s="64">
        <v>0</v>
      </c>
      <c r="CV54" s="64"/>
      <c r="CW54" s="64"/>
      <c r="CX54" s="64">
        <v>0</v>
      </c>
      <c r="CY54" s="64"/>
      <c r="CZ54" s="64"/>
      <c r="DA54" s="64">
        <v>0</v>
      </c>
      <c r="DB54" s="64"/>
      <c r="DC54" s="64"/>
      <c r="DD54" s="64">
        <v>0</v>
      </c>
      <c r="DE54" s="64"/>
      <c r="DF54" s="64"/>
      <c r="DG54" s="64">
        <v>1</v>
      </c>
      <c r="DH54" s="64"/>
      <c r="DI54" s="103"/>
      <c r="DJ54" s="180"/>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103"/>
      <c r="ET54" s="180"/>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103"/>
      <c r="GD54" s="180"/>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103"/>
    </row>
    <row r="55" spans="2:221" ht="18" customHeight="1" x14ac:dyDescent="0.2">
      <c r="B55" s="185" t="s">
        <v>665</v>
      </c>
      <c r="C55" s="186"/>
      <c r="D55" s="186"/>
      <c r="E55" s="186"/>
      <c r="F55" s="186"/>
      <c r="G55" s="186"/>
      <c r="H55" s="186"/>
      <c r="I55" s="186"/>
      <c r="J55" s="186"/>
      <c r="K55" s="186"/>
      <c r="L55" s="186"/>
      <c r="M55" s="186"/>
      <c r="N55" s="186"/>
      <c r="O55" s="186"/>
      <c r="P55" s="186"/>
      <c r="Q55" s="186"/>
      <c r="R55" s="186"/>
      <c r="S55" s="186"/>
      <c r="T55" s="186"/>
      <c r="U55" s="187"/>
      <c r="V55" s="188" t="s">
        <v>702</v>
      </c>
      <c r="W55" s="189"/>
      <c r="X55" s="189"/>
      <c r="Y55" s="189"/>
      <c r="Z55" s="189"/>
      <c r="AA55" s="190"/>
      <c r="AB55" s="191">
        <v>9.0699999999999999E-3</v>
      </c>
      <c r="AC55" s="192"/>
      <c r="AD55" s="192"/>
      <c r="AE55" s="192"/>
      <c r="AF55" s="193"/>
      <c r="AG55" s="69" t="s">
        <v>23</v>
      </c>
      <c r="AH55" s="70"/>
      <c r="AI55" s="70"/>
      <c r="AJ55" s="70"/>
      <c r="AK55" s="70"/>
      <c r="AL55" s="71">
        <f t="shared" si="0"/>
        <v>2</v>
      </c>
      <c r="AM55" s="72"/>
      <c r="AN55" s="72"/>
      <c r="AO55" s="73"/>
      <c r="AP55" s="372">
        <v>1</v>
      </c>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4"/>
      <c r="BZ55" s="195">
        <v>1</v>
      </c>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7"/>
      <c r="DJ55" s="60"/>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102"/>
      <c r="ET55" s="60"/>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102"/>
      <c r="GD55" s="60"/>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102"/>
    </row>
    <row r="56" spans="2:221" ht="18" customHeight="1" x14ac:dyDescent="0.2">
      <c r="B56" s="135"/>
      <c r="C56" s="136"/>
      <c r="D56" s="136"/>
      <c r="E56" s="136"/>
      <c r="F56" s="136"/>
      <c r="G56" s="136"/>
      <c r="H56" s="136"/>
      <c r="I56" s="136"/>
      <c r="J56" s="136"/>
      <c r="K56" s="136"/>
      <c r="L56" s="136"/>
      <c r="M56" s="136"/>
      <c r="N56" s="136"/>
      <c r="O56" s="136"/>
      <c r="P56" s="136"/>
      <c r="Q56" s="136"/>
      <c r="R56" s="136"/>
      <c r="S56" s="136"/>
      <c r="T56" s="136"/>
      <c r="U56" s="137"/>
      <c r="V56" s="141"/>
      <c r="W56" s="142"/>
      <c r="X56" s="142"/>
      <c r="Y56" s="142"/>
      <c r="Z56" s="142"/>
      <c r="AA56" s="143"/>
      <c r="AB56" s="147"/>
      <c r="AC56" s="148"/>
      <c r="AD56" s="148"/>
      <c r="AE56" s="148"/>
      <c r="AF56" s="149"/>
      <c r="AG56" s="69" t="s">
        <v>24</v>
      </c>
      <c r="AH56" s="70"/>
      <c r="AI56" s="70"/>
      <c r="AJ56" s="70"/>
      <c r="AK56" s="70"/>
      <c r="AL56" s="71">
        <f t="shared" si="0"/>
        <v>2</v>
      </c>
      <c r="AM56" s="72"/>
      <c r="AN56" s="72"/>
      <c r="AO56" s="73"/>
      <c r="AP56" s="372">
        <v>1</v>
      </c>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3"/>
      <c r="BM56" s="373"/>
      <c r="BN56" s="373"/>
      <c r="BO56" s="373"/>
      <c r="BP56" s="373"/>
      <c r="BQ56" s="373"/>
      <c r="BR56" s="373"/>
      <c r="BS56" s="373"/>
      <c r="BT56" s="373"/>
      <c r="BU56" s="373"/>
      <c r="BV56" s="373"/>
      <c r="BW56" s="373"/>
      <c r="BX56" s="373"/>
      <c r="BY56" s="374"/>
      <c r="BZ56" s="195">
        <v>1</v>
      </c>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7"/>
      <c r="DJ56" s="60"/>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102"/>
      <c r="ET56" s="60"/>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102"/>
      <c r="GD56" s="60"/>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102"/>
    </row>
    <row r="57" spans="2:221" ht="18" customHeight="1" x14ac:dyDescent="0.2">
      <c r="B57" s="161" t="s">
        <v>666</v>
      </c>
      <c r="C57" s="162"/>
      <c r="D57" s="162"/>
      <c r="E57" s="162"/>
      <c r="F57" s="162"/>
      <c r="G57" s="162"/>
      <c r="H57" s="162"/>
      <c r="I57" s="162"/>
      <c r="J57" s="162"/>
      <c r="K57" s="162"/>
      <c r="L57" s="162"/>
      <c r="M57" s="162"/>
      <c r="N57" s="162"/>
      <c r="O57" s="162"/>
      <c r="P57" s="162"/>
      <c r="Q57" s="162"/>
      <c r="R57" s="162"/>
      <c r="S57" s="162"/>
      <c r="T57" s="162"/>
      <c r="U57" s="163"/>
      <c r="V57" s="167" t="s">
        <v>703</v>
      </c>
      <c r="W57" s="168"/>
      <c r="X57" s="168"/>
      <c r="Y57" s="168"/>
      <c r="Z57" s="168"/>
      <c r="AA57" s="169"/>
      <c r="AB57" s="173">
        <v>2.2599999999999999E-2</v>
      </c>
      <c r="AC57" s="174"/>
      <c r="AD57" s="174"/>
      <c r="AE57" s="174"/>
      <c r="AF57" s="175"/>
      <c r="AG57" s="91" t="s">
        <v>23</v>
      </c>
      <c r="AH57" s="92"/>
      <c r="AI57" s="92"/>
      <c r="AJ57" s="92"/>
      <c r="AK57" s="92"/>
      <c r="AL57" s="93">
        <f t="shared" ref="AL57:AL58" si="2">SUM(AP57:HM57)</f>
        <v>2</v>
      </c>
      <c r="AM57" s="94"/>
      <c r="AN57" s="94"/>
      <c r="AO57" s="95"/>
      <c r="AP57" s="61">
        <v>1</v>
      </c>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3"/>
      <c r="BZ57" s="61">
        <v>1</v>
      </c>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3"/>
      <c r="DJ57" s="180"/>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103"/>
      <c r="ET57" s="180"/>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103"/>
      <c r="GD57" s="180"/>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103"/>
    </row>
    <row r="58" spans="2:221" ht="18" customHeight="1" x14ac:dyDescent="0.2">
      <c r="B58" s="164"/>
      <c r="C58" s="165"/>
      <c r="D58" s="165"/>
      <c r="E58" s="165"/>
      <c r="F58" s="165"/>
      <c r="G58" s="165"/>
      <c r="H58" s="165"/>
      <c r="I58" s="165"/>
      <c r="J58" s="165"/>
      <c r="K58" s="165"/>
      <c r="L58" s="165"/>
      <c r="M58" s="165"/>
      <c r="N58" s="165"/>
      <c r="O58" s="165"/>
      <c r="P58" s="165"/>
      <c r="Q58" s="165"/>
      <c r="R58" s="165"/>
      <c r="S58" s="165"/>
      <c r="T58" s="165"/>
      <c r="U58" s="166"/>
      <c r="V58" s="170"/>
      <c r="W58" s="171"/>
      <c r="X58" s="171"/>
      <c r="Y58" s="171"/>
      <c r="Z58" s="171"/>
      <c r="AA58" s="172"/>
      <c r="AB58" s="176"/>
      <c r="AC58" s="177"/>
      <c r="AD58" s="177"/>
      <c r="AE58" s="177"/>
      <c r="AF58" s="178"/>
      <c r="AG58" s="91" t="s">
        <v>24</v>
      </c>
      <c r="AH58" s="92"/>
      <c r="AI58" s="92"/>
      <c r="AJ58" s="92"/>
      <c r="AK58" s="92"/>
      <c r="AL58" s="93">
        <f t="shared" si="2"/>
        <v>2</v>
      </c>
      <c r="AM58" s="94"/>
      <c r="AN58" s="94"/>
      <c r="AO58" s="95"/>
      <c r="AP58" s="61">
        <v>1</v>
      </c>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3"/>
      <c r="BZ58" s="61">
        <v>1</v>
      </c>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3"/>
      <c r="DJ58" s="180"/>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103"/>
      <c r="ET58" s="180"/>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103"/>
      <c r="GD58" s="180"/>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103"/>
    </row>
    <row r="59" spans="2:221" ht="18" customHeight="1" x14ac:dyDescent="0.2">
      <c r="B59" s="185" t="s">
        <v>667</v>
      </c>
      <c r="C59" s="186"/>
      <c r="D59" s="186"/>
      <c r="E59" s="186"/>
      <c r="F59" s="186"/>
      <c r="G59" s="186"/>
      <c r="H59" s="186"/>
      <c r="I59" s="186"/>
      <c r="J59" s="186"/>
      <c r="K59" s="186"/>
      <c r="L59" s="186"/>
      <c r="M59" s="186"/>
      <c r="N59" s="186"/>
      <c r="O59" s="186"/>
      <c r="P59" s="186"/>
      <c r="Q59" s="186"/>
      <c r="R59" s="186"/>
      <c r="S59" s="186"/>
      <c r="T59" s="186"/>
      <c r="U59" s="187"/>
      <c r="V59" s="188" t="s">
        <v>704</v>
      </c>
      <c r="W59" s="189"/>
      <c r="X59" s="189"/>
      <c r="Y59" s="189"/>
      <c r="Z59" s="189"/>
      <c r="AA59" s="190"/>
      <c r="AB59" s="191">
        <v>4.2900000000000004E-3</v>
      </c>
      <c r="AC59" s="192"/>
      <c r="AD59" s="192"/>
      <c r="AE59" s="192"/>
      <c r="AF59" s="193"/>
      <c r="AG59" s="69" t="s">
        <v>23</v>
      </c>
      <c r="AH59" s="70"/>
      <c r="AI59" s="70"/>
      <c r="AJ59" s="70"/>
      <c r="AK59" s="70"/>
      <c r="AL59" s="71">
        <f t="shared" si="0"/>
        <v>2</v>
      </c>
      <c r="AM59" s="72"/>
      <c r="AN59" s="72"/>
      <c r="AO59" s="73"/>
      <c r="AP59" s="372">
        <v>1</v>
      </c>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73"/>
      <c r="BM59" s="373"/>
      <c r="BN59" s="373"/>
      <c r="BO59" s="373"/>
      <c r="BP59" s="373"/>
      <c r="BQ59" s="373"/>
      <c r="BR59" s="373"/>
      <c r="BS59" s="373"/>
      <c r="BT59" s="373"/>
      <c r="BU59" s="373"/>
      <c r="BV59" s="373"/>
      <c r="BW59" s="373"/>
      <c r="BX59" s="373"/>
      <c r="BY59" s="374"/>
      <c r="BZ59" s="195">
        <v>1</v>
      </c>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c r="DG59" s="196"/>
      <c r="DH59" s="196"/>
      <c r="DI59" s="197"/>
      <c r="DJ59" s="60"/>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102"/>
      <c r="ET59" s="60"/>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102"/>
      <c r="GD59" s="60"/>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102"/>
    </row>
    <row r="60" spans="2:221" ht="18" customHeight="1" x14ac:dyDescent="0.2">
      <c r="B60" s="135"/>
      <c r="C60" s="136"/>
      <c r="D60" s="136"/>
      <c r="E60" s="136"/>
      <c r="F60" s="136"/>
      <c r="G60" s="136"/>
      <c r="H60" s="136"/>
      <c r="I60" s="136"/>
      <c r="J60" s="136"/>
      <c r="K60" s="136"/>
      <c r="L60" s="136"/>
      <c r="M60" s="136"/>
      <c r="N60" s="136"/>
      <c r="O60" s="136"/>
      <c r="P60" s="136"/>
      <c r="Q60" s="136"/>
      <c r="R60" s="136"/>
      <c r="S60" s="136"/>
      <c r="T60" s="136"/>
      <c r="U60" s="137"/>
      <c r="V60" s="141"/>
      <c r="W60" s="142"/>
      <c r="X60" s="142"/>
      <c r="Y60" s="142"/>
      <c r="Z60" s="142"/>
      <c r="AA60" s="143"/>
      <c r="AB60" s="147"/>
      <c r="AC60" s="148"/>
      <c r="AD60" s="148"/>
      <c r="AE60" s="148"/>
      <c r="AF60" s="149"/>
      <c r="AG60" s="69" t="s">
        <v>24</v>
      </c>
      <c r="AH60" s="70"/>
      <c r="AI60" s="70"/>
      <c r="AJ60" s="70"/>
      <c r="AK60" s="70"/>
      <c r="AL60" s="71">
        <f t="shared" si="0"/>
        <v>2</v>
      </c>
      <c r="AM60" s="72"/>
      <c r="AN60" s="72"/>
      <c r="AO60" s="73"/>
      <c r="AP60" s="372">
        <v>1</v>
      </c>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3"/>
      <c r="BN60" s="373"/>
      <c r="BO60" s="373"/>
      <c r="BP60" s="373"/>
      <c r="BQ60" s="373"/>
      <c r="BR60" s="373"/>
      <c r="BS60" s="373"/>
      <c r="BT60" s="373"/>
      <c r="BU60" s="373"/>
      <c r="BV60" s="373"/>
      <c r="BW60" s="373"/>
      <c r="BX60" s="373"/>
      <c r="BY60" s="374"/>
      <c r="BZ60" s="195">
        <v>1</v>
      </c>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7"/>
      <c r="DJ60" s="60"/>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102"/>
      <c r="ET60" s="60"/>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102"/>
      <c r="GD60" s="60"/>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102"/>
    </row>
    <row r="61" spans="2:221" ht="18" customHeight="1" x14ac:dyDescent="0.2">
      <c r="B61" s="161" t="s">
        <v>668</v>
      </c>
      <c r="C61" s="162"/>
      <c r="D61" s="162"/>
      <c r="E61" s="162"/>
      <c r="F61" s="162"/>
      <c r="G61" s="162"/>
      <c r="H61" s="162"/>
      <c r="I61" s="162"/>
      <c r="J61" s="162"/>
      <c r="K61" s="162"/>
      <c r="L61" s="162"/>
      <c r="M61" s="162"/>
      <c r="N61" s="162"/>
      <c r="O61" s="162"/>
      <c r="P61" s="162"/>
      <c r="Q61" s="162"/>
      <c r="R61" s="162"/>
      <c r="S61" s="162"/>
      <c r="T61" s="162"/>
      <c r="U61" s="163"/>
      <c r="V61" s="167" t="s">
        <v>705</v>
      </c>
      <c r="W61" s="168"/>
      <c r="X61" s="168"/>
      <c r="Y61" s="168"/>
      <c r="Z61" s="168"/>
      <c r="AA61" s="169"/>
      <c r="AB61" s="173">
        <v>3.9399999999999999E-3</v>
      </c>
      <c r="AC61" s="174"/>
      <c r="AD61" s="174"/>
      <c r="AE61" s="174"/>
      <c r="AF61" s="175"/>
      <c r="AG61" s="91" t="s">
        <v>23</v>
      </c>
      <c r="AH61" s="92"/>
      <c r="AI61" s="92"/>
      <c r="AJ61" s="92"/>
      <c r="AK61" s="92"/>
      <c r="AL61" s="93">
        <f t="shared" ref="AL61:AL62" si="3">SUM(AP61:HM61)</f>
        <v>2</v>
      </c>
      <c r="AM61" s="94"/>
      <c r="AN61" s="94"/>
      <c r="AO61" s="95"/>
      <c r="AP61" s="61">
        <v>1</v>
      </c>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3"/>
      <c r="BZ61" s="61">
        <v>1</v>
      </c>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3"/>
      <c r="DJ61" s="180"/>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103"/>
      <c r="ET61" s="180"/>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103"/>
      <c r="GD61" s="180"/>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103"/>
    </row>
    <row r="62" spans="2:221" ht="18" customHeight="1" x14ac:dyDescent="0.2">
      <c r="B62" s="164"/>
      <c r="C62" s="165"/>
      <c r="D62" s="165"/>
      <c r="E62" s="165"/>
      <c r="F62" s="165"/>
      <c r="G62" s="165"/>
      <c r="H62" s="165"/>
      <c r="I62" s="165"/>
      <c r="J62" s="165"/>
      <c r="K62" s="165"/>
      <c r="L62" s="165"/>
      <c r="M62" s="165"/>
      <c r="N62" s="165"/>
      <c r="O62" s="165"/>
      <c r="P62" s="165"/>
      <c r="Q62" s="165"/>
      <c r="R62" s="165"/>
      <c r="S62" s="165"/>
      <c r="T62" s="165"/>
      <c r="U62" s="166"/>
      <c r="V62" s="170"/>
      <c r="W62" s="171"/>
      <c r="X62" s="171"/>
      <c r="Y62" s="171"/>
      <c r="Z62" s="171"/>
      <c r="AA62" s="172"/>
      <c r="AB62" s="176"/>
      <c r="AC62" s="177"/>
      <c r="AD62" s="177"/>
      <c r="AE62" s="177"/>
      <c r="AF62" s="178"/>
      <c r="AG62" s="91" t="s">
        <v>24</v>
      </c>
      <c r="AH62" s="92"/>
      <c r="AI62" s="92"/>
      <c r="AJ62" s="92"/>
      <c r="AK62" s="92"/>
      <c r="AL62" s="93">
        <f t="shared" si="3"/>
        <v>2</v>
      </c>
      <c r="AM62" s="94"/>
      <c r="AN62" s="94"/>
      <c r="AO62" s="95"/>
      <c r="AP62" s="61">
        <v>1</v>
      </c>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3"/>
      <c r="BZ62" s="61">
        <v>1</v>
      </c>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3"/>
      <c r="DJ62" s="180"/>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103"/>
      <c r="ET62" s="180"/>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103"/>
      <c r="GD62" s="180"/>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103"/>
    </row>
    <row r="63" spans="2:221" ht="18" customHeight="1" x14ac:dyDescent="0.2">
      <c r="B63" s="185" t="s">
        <v>669</v>
      </c>
      <c r="C63" s="186"/>
      <c r="D63" s="186"/>
      <c r="E63" s="186"/>
      <c r="F63" s="186"/>
      <c r="G63" s="186"/>
      <c r="H63" s="186"/>
      <c r="I63" s="186"/>
      <c r="J63" s="186"/>
      <c r="K63" s="186"/>
      <c r="L63" s="186"/>
      <c r="M63" s="186"/>
      <c r="N63" s="186"/>
      <c r="O63" s="186"/>
      <c r="P63" s="186"/>
      <c r="Q63" s="186"/>
      <c r="R63" s="186"/>
      <c r="S63" s="186"/>
      <c r="T63" s="186"/>
      <c r="U63" s="187"/>
      <c r="V63" s="188" t="s">
        <v>706</v>
      </c>
      <c r="W63" s="189"/>
      <c r="X63" s="189"/>
      <c r="Y63" s="189"/>
      <c r="Z63" s="189"/>
      <c r="AA63" s="190"/>
      <c r="AB63" s="191">
        <v>4.9979999999999997E-2</v>
      </c>
      <c r="AC63" s="192"/>
      <c r="AD63" s="192"/>
      <c r="AE63" s="192"/>
      <c r="AF63" s="193"/>
      <c r="AG63" s="69" t="s">
        <v>23</v>
      </c>
      <c r="AH63" s="70"/>
      <c r="AI63" s="70"/>
      <c r="AJ63" s="70"/>
      <c r="AK63" s="70"/>
      <c r="AL63" s="71">
        <f t="shared" si="0"/>
        <v>32</v>
      </c>
      <c r="AM63" s="72"/>
      <c r="AN63" s="72"/>
      <c r="AO63" s="73"/>
      <c r="AP63" s="60">
        <v>4</v>
      </c>
      <c r="AQ63" s="59"/>
      <c r="AR63" s="59"/>
      <c r="AS63" s="59"/>
      <c r="AT63" s="59"/>
      <c r="AU63" s="59"/>
      <c r="AV63" s="59"/>
      <c r="AW63" s="59"/>
      <c r="AX63" s="59"/>
      <c r="AY63" s="59">
        <v>4</v>
      </c>
      <c r="AZ63" s="59"/>
      <c r="BA63" s="59"/>
      <c r="BB63" s="59"/>
      <c r="BC63" s="59"/>
      <c r="BD63" s="59"/>
      <c r="BE63" s="59"/>
      <c r="BF63" s="59"/>
      <c r="BG63" s="59"/>
      <c r="BH63" s="59">
        <v>4</v>
      </c>
      <c r="BI63" s="59"/>
      <c r="BJ63" s="59"/>
      <c r="BK63" s="59"/>
      <c r="BL63" s="59"/>
      <c r="BM63" s="59"/>
      <c r="BN63" s="59"/>
      <c r="BO63" s="59"/>
      <c r="BP63" s="59"/>
      <c r="BQ63" s="59">
        <v>4</v>
      </c>
      <c r="BR63" s="59"/>
      <c r="BS63" s="59"/>
      <c r="BT63" s="59"/>
      <c r="BU63" s="59"/>
      <c r="BV63" s="59"/>
      <c r="BW63" s="59"/>
      <c r="BX63" s="59"/>
      <c r="BY63" s="102"/>
      <c r="BZ63" s="60">
        <v>4</v>
      </c>
      <c r="CA63" s="59"/>
      <c r="CB63" s="59"/>
      <c r="CC63" s="59">
        <v>0</v>
      </c>
      <c r="CD63" s="59"/>
      <c r="CE63" s="59"/>
      <c r="CF63" s="59">
        <v>0</v>
      </c>
      <c r="CG63" s="59"/>
      <c r="CH63" s="59"/>
      <c r="CI63" s="59">
        <v>4</v>
      </c>
      <c r="CJ63" s="59"/>
      <c r="CK63" s="59"/>
      <c r="CL63" s="59">
        <v>0</v>
      </c>
      <c r="CM63" s="59"/>
      <c r="CN63" s="59"/>
      <c r="CO63" s="59">
        <v>0</v>
      </c>
      <c r="CP63" s="59"/>
      <c r="CQ63" s="59"/>
      <c r="CR63" s="59">
        <v>4</v>
      </c>
      <c r="CS63" s="59"/>
      <c r="CT63" s="59"/>
      <c r="CU63" s="59">
        <v>0</v>
      </c>
      <c r="CV63" s="59"/>
      <c r="CW63" s="59"/>
      <c r="CX63" s="59">
        <v>0</v>
      </c>
      <c r="CY63" s="59"/>
      <c r="CZ63" s="59"/>
      <c r="DA63" s="59">
        <v>4</v>
      </c>
      <c r="DB63" s="59"/>
      <c r="DC63" s="59"/>
      <c r="DD63" s="59">
        <v>0</v>
      </c>
      <c r="DE63" s="59"/>
      <c r="DF63" s="59"/>
      <c r="DG63" s="59">
        <v>0</v>
      </c>
      <c r="DH63" s="59"/>
      <c r="DI63" s="102"/>
      <c r="DJ63" s="60"/>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102"/>
      <c r="ET63" s="60"/>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102"/>
      <c r="GD63" s="60"/>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102"/>
    </row>
    <row r="64" spans="2:221" ht="18" customHeight="1" x14ac:dyDescent="0.2">
      <c r="B64" s="135"/>
      <c r="C64" s="136"/>
      <c r="D64" s="136"/>
      <c r="E64" s="136"/>
      <c r="F64" s="136"/>
      <c r="G64" s="136"/>
      <c r="H64" s="136"/>
      <c r="I64" s="136"/>
      <c r="J64" s="136"/>
      <c r="K64" s="136"/>
      <c r="L64" s="136"/>
      <c r="M64" s="136"/>
      <c r="N64" s="136"/>
      <c r="O64" s="136"/>
      <c r="P64" s="136"/>
      <c r="Q64" s="136"/>
      <c r="R64" s="136"/>
      <c r="S64" s="136"/>
      <c r="T64" s="136"/>
      <c r="U64" s="137"/>
      <c r="V64" s="141"/>
      <c r="W64" s="142"/>
      <c r="X64" s="142"/>
      <c r="Y64" s="142"/>
      <c r="Z64" s="142"/>
      <c r="AA64" s="143"/>
      <c r="AB64" s="147"/>
      <c r="AC64" s="148"/>
      <c r="AD64" s="148"/>
      <c r="AE64" s="148"/>
      <c r="AF64" s="149"/>
      <c r="AG64" s="69" t="s">
        <v>24</v>
      </c>
      <c r="AH64" s="70"/>
      <c r="AI64" s="70"/>
      <c r="AJ64" s="70"/>
      <c r="AK64" s="70"/>
      <c r="AL64" s="71">
        <f t="shared" si="0"/>
        <v>58</v>
      </c>
      <c r="AM64" s="72"/>
      <c r="AN64" s="72"/>
      <c r="AO64" s="73"/>
      <c r="AP64" s="381"/>
      <c r="AQ64" s="59"/>
      <c r="AR64" s="59"/>
      <c r="AS64" s="59"/>
      <c r="AT64" s="59"/>
      <c r="AU64" s="59"/>
      <c r="AV64" s="59"/>
      <c r="AW64" s="59"/>
      <c r="AX64" s="59"/>
      <c r="AY64" s="59"/>
      <c r="AZ64" s="59"/>
      <c r="BA64" s="59"/>
      <c r="BB64" s="59"/>
      <c r="BC64" s="59"/>
      <c r="BD64" s="59"/>
      <c r="BE64" s="59"/>
      <c r="BF64" s="59"/>
      <c r="BG64" s="59"/>
      <c r="BH64" s="59"/>
      <c r="BI64" s="59"/>
      <c r="BJ64" s="59"/>
      <c r="BK64" s="59">
        <v>1</v>
      </c>
      <c r="BL64" s="59"/>
      <c r="BM64" s="59"/>
      <c r="BN64" s="59"/>
      <c r="BO64" s="59"/>
      <c r="BP64" s="59"/>
      <c r="BQ64" s="59">
        <v>2</v>
      </c>
      <c r="BR64" s="59"/>
      <c r="BS64" s="59"/>
      <c r="BT64" s="59">
        <v>1</v>
      </c>
      <c r="BU64" s="59"/>
      <c r="BV64" s="59"/>
      <c r="BW64" s="59"/>
      <c r="BX64" s="59"/>
      <c r="BY64" s="102"/>
      <c r="BZ64" s="60">
        <v>6</v>
      </c>
      <c r="CA64" s="59"/>
      <c r="CB64" s="59"/>
      <c r="CC64" s="59">
        <v>7</v>
      </c>
      <c r="CD64" s="59"/>
      <c r="CE64" s="59"/>
      <c r="CF64" s="59">
        <v>7</v>
      </c>
      <c r="CG64" s="59"/>
      <c r="CH64" s="59"/>
      <c r="CI64" s="388">
        <v>5</v>
      </c>
      <c r="CJ64" s="388"/>
      <c r="CK64" s="388"/>
      <c r="CL64" s="388">
        <v>5</v>
      </c>
      <c r="CM64" s="388"/>
      <c r="CN64" s="388"/>
      <c r="CO64" s="388">
        <v>5</v>
      </c>
      <c r="CP64" s="388"/>
      <c r="CQ64" s="388"/>
      <c r="CR64" s="59">
        <v>3</v>
      </c>
      <c r="CS64" s="59"/>
      <c r="CT64" s="59"/>
      <c r="CU64" s="59">
        <v>4</v>
      </c>
      <c r="CV64" s="59"/>
      <c r="CW64" s="59"/>
      <c r="CX64" s="59">
        <v>8</v>
      </c>
      <c r="CY64" s="59"/>
      <c r="CZ64" s="59"/>
      <c r="DA64" s="518"/>
      <c r="DB64" s="518"/>
      <c r="DC64" s="518"/>
      <c r="DD64" s="518">
        <v>4</v>
      </c>
      <c r="DE64" s="518"/>
      <c r="DF64" s="518"/>
      <c r="DG64" s="518"/>
      <c r="DH64" s="518"/>
      <c r="DI64" s="519"/>
      <c r="DJ64" s="60"/>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102"/>
      <c r="ET64" s="60"/>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102"/>
      <c r="GD64" s="60"/>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102"/>
    </row>
    <row r="65" spans="2:221" ht="18" customHeight="1" x14ac:dyDescent="0.2">
      <c r="B65" s="161" t="s">
        <v>670</v>
      </c>
      <c r="C65" s="162"/>
      <c r="D65" s="162"/>
      <c r="E65" s="162"/>
      <c r="F65" s="162"/>
      <c r="G65" s="162"/>
      <c r="H65" s="162"/>
      <c r="I65" s="162"/>
      <c r="J65" s="162"/>
      <c r="K65" s="162"/>
      <c r="L65" s="162"/>
      <c r="M65" s="162"/>
      <c r="N65" s="162"/>
      <c r="O65" s="162"/>
      <c r="P65" s="162"/>
      <c r="Q65" s="162"/>
      <c r="R65" s="162"/>
      <c r="S65" s="162"/>
      <c r="T65" s="162"/>
      <c r="U65" s="163"/>
      <c r="V65" s="167" t="s">
        <v>707</v>
      </c>
      <c r="W65" s="168"/>
      <c r="X65" s="168"/>
      <c r="Y65" s="168"/>
      <c r="Z65" s="168"/>
      <c r="AA65" s="169"/>
      <c r="AB65" s="173">
        <v>2.82E-3</v>
      </c>
      <c r="AC65" s="174"/>
      <c r="AD65" s="174"/>
      <c r="AE65" s="174"/>
      <c r="AF65" s="175"/>
      <c r="AG65" s="91" t="s">
        <v>23</v>
      </c>
      <c r="AH65" s="92"/>
      <c r="AI65" s="92"/>
      <c r="AJ65" s="92"/>
      <c r="AK65" s="92"/>
      <c r="AL65" s="93">
        <f t="shared" si="0"/>
        <v>8</v>
      </c>
      <c r="AM65" s="94"/>
      <c r="AN65" s="94"/>
      <c r="AO65" s="95"/>
      <c r="AP65" s="180"/>
      <c r="AQ65" s="64"/>
      <c r="AR65" s="64"/>
      <c r="AS65" s="64">
        <v>1</v>
      </c>
      <c r="AT65" s="64"/>
      <c r="AU65" s="64"/>
      <c r="AV65" s="64"/>
      <c r="AW65" s="64"/>
      <c r="AX65" s="64"/>
      <c r="AY65" s="64"/>
      <c r="AZ65" s="64"/>
      <c r="BA65" s="64"/>
      <c r="BB65" s="64">
        <v>1</v>
      </c>
      <c r="BC65" s="64"/>
      <c r="BD65" s="64"/>
      <c r="BE65" s="64"/>
      <c r="BF65" s="64"/>
      <c r="BG65" s="64"/>
      <c r="BH65" s="64"/>
      <c r="BI65" s="64"/>
      <c r="BJ65" s="64"/>
      <c r="BK65" s="64">
        <v>1</v>
      </c>
      <c r="BL65" s="64"/>
      <c r="BM65" s="64"/>
      <c r="BN65" s="64"/>
      <c r="BO65" s="64"/>
      <c r="BP65" s="64"/>
      <c r="BQ65" s="64"/>
      <c r="BR65" s="64"/>
      <c r="BS65" s="64"/>
      <c r="BT65" s="64">
        <v>1</v>
      </c>
      <c r="BU65" s="64"/>
      <c r="BV65" s="64"/>
      <c r="BW65" s="64"/>
      <c r="BX65" s="64"/>
      <c r="BY65" s="103"/>
      <c r="BZ65" s="180">
        <v>0</v>
      </c>
      <c r="CA65" s="64"/>
      <c r="CB65" s="64"/>
      <c r="CC65" s="64">
        <v>1</v>
      </c>
      <c r="CD65" s="64"/>
      <c r="CE65" s="64"/>
      <c r="CF65" s="64">
        <v>0</v>
      </c>
      <c r="CG65" s="64"/>
      <c r="CH65" s="64"/>
      <c r="CI65" s="64">
        <v>0</v>
      </c>
      <c r="CJ65" s="64"/>
      <c r="CK65" s="64"/>
      <c r="CL65" s="64">
        <v>1</v>
      </c>
      <c r="CM65" s="64"/>
      <c r="CN65" s="64"/>
      <c r="CO65" s="64">
        <v>0</v>
      </c>
      <c r="CP65" s="64"/>
      <c r="CQ65" s="64"/>
      <c r="CR65" s="64">
        <v>0</v>
      </c>
      <c r="CS65" s="64"/>
      <c r="CT65" s="64"/>
      <c r="CU65" s="64">
        <v>1</v>
      </c>
      <c r="CV65" s="64"/>
      <c r="CW65" s="64"/>
      <c r="CX65" s="64">
        <v>0</v>
      </c>
      <c r="CY65" s="64"/>
      <c r="CZ65" s="64"/>
      <c r="DA65" s="64">
        <v>0</v>
      </c>
      <c r="DB65" s="64"/>
      <c r="DC65" s="64"/>
      <c r="DD65" s="64">
        <v>1</v>
      </c>
      <c r="DE65" s="64"/>
      <c r="DF65" s="64"/>
      <c r="DG65" s="64">
        <v>0</v>
      </c>
      <c r="DH65" s="64"/>
      <c r="DI65" s="103"/>
      <c r="DJ65" s="180"/>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103"/>
      <c r="ET65" s="180"/>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103"/>
      <c r="GD65" s="180"/>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103"/>
    </row>
    <row r="66" spans="2:221" ht="18" customHeight="1" x14ac:dyDescent="0.2">
      <c r="B66" s="164"/>
      <c r="C66" s="165"/>
      <c r="D66" s="165"/>
      <c r="E66" s="165"/>
      <c r="F66" s="165"/>
      <c r="G66" s="165"/>
      <c r="H66" s="165"/>
      <c r="I66" s="165"/>
      <c r="J66" s="165"/>
      <c r="K66" s="165"/>
      <c r="L66" s="165"/>
      <c r="M66" s="165"/>
      <c r="N66" s="165"/>
      <c r="O66" s="165"/>
      <c r="P66" s="165"/>
      <c r="Q66" s="165"/>
      <c r="R66" s="165"/>
      <c r="S66" s="165"/>
      <c r="T66" s="165"/>
      <c r="U66" s="166"/>
      <c r="V66" s="170"/>
      <c r="W66" s="171"/>
      <c r="X66" s="171"/>
      <c r="Y66" s="171"/>
      <c r="Z66" s="171"/>
      <c r="AA66" s="172"/>
      <c r="AB66" s="176"/>
      <c r="AC66" s="177"/>
      <c r="AD66" s="177"/>
      <c r="AE66" s="177"/>
      <c r="AF66" s="178"/>
      <c r="AG66" s="91" t="s">
        <v>24</v>
      </c>
      <c r="AH66" s="92"/>
      <c r="AI66" s="92"/>
      <c r="AJ66" s="92"/>
      <c r="AK66" s="92"/>
      <c r="AL66" s="93">
        <f t="shared" si="0"/>
        <v>3</v>
      </c>
      <c r="AM66" s="94"/>
      <c r="AN66" s="94"/>
      <c r="AO66" s="95"/>
      <c r="AP66" s="385"/>
      <c r="AQ66" s="64"/>
      <c r="AR66" s="64"/>
      <c r="AS66" s="64"/>
      <c r="AT66" s="64"/>
      <c r="AU66" s="64"/>
      <c r="AV66" s="64"/>
      <c r="AW66" s="64"/>
      <c r="AX66" s="64"/>
      <c r="AY66" s="64"/>
      <c r="AZ66" s="64"/>
      <c r="BA66" s="64"/>
      <c r="BB66" s="64">
        <v>1</v>
      </c>
      <c r="BC66" s="64"/>
      <c r="BD66" s="64"/>
      <c r="BE66" s="64"/>
      <c r="BF66" s="64"/>
      <c r="BG66" s="64"/>
      <c r="BH66" s="64"/>
      <c r="BI66" s="64"/>
      <c r="BJ66" s="64"/>
      <c r="BK66" s="64"/>
      <c r="BL66" s="64"/>
      <c r="BM66" s="64"/>
      <c r="BN66" s="64"/>
      <c r="BO66" s="64"/>
      <c r="BP66" s="64"/>
      <c r="BQ66" s="64"/>
      <c r="BR66" s="64"/>
      <c r="BS66" s="64"/>
      <c r="BT66" s="64"/>
      <c r="BU66" s="64"/>
      <c r="BV66" s="64"/>
      <c r="BW66" s="64"/>
      <c r="BX66" s="64"/>
      <c r="BY66" s="103"/>
      <c r="BZ66" s="180">
        <v>0</v>
      </c>
      <c r="CA66" s="64"/>
      <c r="CB66" s="64"/>
      <c r="CC66" s="64">
        <v>1</v>
      </c>
      <c r="CD66" s="64"/>
      <c r="CE66" s="64"/>
      <c r="CF66" s="64">
        <v>0</v>
      </c>
      <c r="CG66" s="64"/>
      <c r="CH66" s="64"/>
      <c r="CI66" s="64">
        <v>0</v>
      </c>
      <c r="CJ66" s="64"/>
      <c r="CK66" s="64"/>
      <c r="CL66" s="64">
        <v>1</v>
      </c>
      <c r="CM66" s="64"/>
      <c r="CN66" s="64"/>
      <c r="CO66" s="64">
        <v>0</v>
      </c>
      <c r="CP66" s="64"/>
      <c r="CQ66" s="64"/>
      <c r="CR66" s="64">
        <v>0</v>
      </c>
      <c r="CS66" s="64"/>
      <c r="CT66" s="64"/>
      <c r="CU66" s="64">
        <v>0</v>
      </c>
      <c r="CV66" s="64"/>
      <c r="CW66" s="64"/>
      <c r="CX66" s="64">
        <v>0</v>
      </c>
      <c r="CY66" s="64"/>
      <c r="CZ66" s="64"/>
      <c r="DA66" s="64">
        <v>0</v>
      </c>
      <c r="DB66" s="64"/>
      <c r="DC66" s="64"/>
      <c r="DD66" s="64">
        <v>0</v>
      </c>
      <c r="DE66" s="64"/>
      <c r="DF66" s="64"/>
      <c r="DG66" s="64">
        <v>0</v>
      </c>
      <c r="DH66" s="64"/>
      <c r="DI66" s="103"/>
      <c r="DJ66" s="180"/>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103"/>
      <c r="ET66" s="180"/>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103"/>
      <c r="GD66" s="180"/>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103"/>
    </row>
    <row r="67" spans="2:221" ht="18" customHeight="1" x14ac:dyDescent="0.2">
      <c r="B67" s="185" t="s">
        <v>671</v>
      </c>
      <c r="C67" s="186"/>
      <c r="D67" s="186"/>
      <c r="E67" s="186"/>
      <c r="F67" s="186"/>
      <c r="G67" s="186"/>
      <c r="H67" s="186"/>
      <c r="I67" s="186"/>
      <c r="J67" s="186"/>
      <c r="K67" s="186"/>
      <c r="L67" s="186"/>
      <c r="M67" s="186"/>
      <c r="N67" s="186"/>
      <c r="O67" s="186"/>
      <c r="P67" s="186"/>
      <c r="Q67" s="186"/>
      <c r="R67" s="186"/>
      <c r="S67" s="186"/>
      <c r="T67" s="186"/>
      <c r="U67" s="187"/>
      <c r="V67" s="188" t="s">
        <v>708</v>
      </c>
      <c r="W67" s="189"/>
      <c r="X67" s="189"/>
      <c r="Y67" s="189"/>
      <c r="Z67" s="189"/>
      <c r="AA67" s="190"/>
      <c r="AB67" s="191">
        <v>8.3499999999999998E-3</v>
      </c>
      <c r="AC67" s="192"/>
      <c r="AD67" s="192"/>
      <c r="AE67" s="192"/>
      <c r="AF67" s="193"/>
      <c r="AG67" s="69" t="s">
        <v>23</v>
      </c>
      <c r="AH67" s="70"/>
      <c r="AI67" s="70"/>
      <c r="AJ67" s="70"/>
      <c r="AK67" s="70"/>
      <c r="AL67" s="71">
        <f t="shared" si="0"/>
        <v>24</v>
      </c>
      <c r="AM67" s="72"/>
      <c r="AN67" s="72"/>
      <c r="AO67" s="73"/>
      <c r="AP67" s="60">
        <v>1</v>
      </c>
      <c r="AQ67" s="59"/>
      <c r="AR67" s="59"/>
      <c r="AS67" s="59">
        <v>1</v>
      </c>
      <c r="AT67" s="59"/>
      <c r="AU67" s="59"/>
      <c r="AV67" s="59">
        <v>1</v>
      </c>
      <c r="AW67" s="59"/>
      <c r="AX67" s="59"/>
      <c r="AY67" s="59">
        <v>1</v>
      </c>
      <c r="AZ67" s="59"/>
      <c r="BA67" s="59"/>
      <c r="BB67" s="59">
        <v>1</v>
      </c>
      <c r="BC67" s="59"/>
      <c r="BD67" s="59"/>
      <c r="BE67" s="59">
        <v>1</v>
      </c>
      <c r="BF67" s="59"/>
      <c r="BG67" s="59"/>
      <c r="BH67" s="59">
        <v>1</v>
      </c>
      <c r="BI67" s="59"/>
      <c r="BJ67" s="59"/>
      <c r="BK67" s="59">
        <v>1</v>
      </c>
      <c r="BL67" s="59"/>
      <c r="BM67" s="59"/>
      <c r="BN67" s="59">
        <v>1</v>
      </c>
      <c r="BO67" s="59"/>
      <c r="BP67" s="59"/>
      <c r="BQ67" s="59">
        <v>1</v>
      </c>
      <c r="BR67" s="59"/>
      <c r="BS67" s="59"/>
      <c r="BT67" s="59">
        <v>1</v>
      </c>
      <c r="BU67" s="59"/>
      <c r="BV67" s="59"/>
      <c r="BW67" s="59">
        <v>1</v>
      </c>
      <c r="BX67" s="59"/>
      <c r="BY67" s="102"/>
      <c r="BZ67" s="60">
        <v>1</v>
      </c>
      <c r="CA67" s="59"/>
      <c r="CB67" s="59"/>
      <c r="CC67" s="59">
        <v>1</v>
      </c>
      <c r="CD67" s="59"/>
      <c r="CE67" s="59"/>
      <c r="CF67" s="59">
        <v>1</v>
      </c>
      <c r="CG67" s="59"/>
      <c r="CH67" s="59"/>
      <c r="CI67" s="59">
        <v>1</v>
      </c>
      <c r="CJ67" s="59"/>
      <c r="CK67" s="59"/>
      <c r="CL67" s="59">
        <v>1</v>
      </c>
      <c r="CM67" s="59"/>
      <c r="CN67" s="59"/>
      <c r="CO67" s="59">
        <v>1</v>
      </c>
      <c r="CP67" s="59"/>
      <c r="CQ67" s="59"/>
      <c r="CR67" s="59">
        <v>1</v>
      </c>
      <c r="CS67" s="59"/>
      <c r="CT67" s="59"/>
      <c r="CU67" s="59">
        <v>1</v>
      </c>
      <c r="CV67" s="59"/>
      <c r="CW67" s="59"/>
      <c r="CX67" s="59">
        <v>1</v>
      </c>
      <c r="CY67" s="59"/>
      <c r="CZ67" s="59"/>
      <c r="DA67" s="59">
        <v>1</v>
      </c>
      <c r="DB67" s="59"/>
      <c r="DC67" s="59"/>
      <c r="DD67" s="59">
        <v>1</v>
      </c>
      <c r="DE67" s="59"/>
      <c r="DF67" s="59"/>
      <c r="DG67" s="59">
        <v>1</v>
      </c>
      <c r="DH67" s="59"/>
      <c r="DI67" s="59"/>
      <c r="DJ67" s="60"/>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102"/>
      <c r="ET67" s="60"/>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102"/>
      <c r="GD67" s="60"/>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102"/>
    </row>
    <row r="68" spans="2:221" ht="18" customHeight="1" x14ac:dyDescent="0.2">
      <c r="B68" s="135"/>
      <c r="C68" s="136"/>
      <c r="D68" s="136"/>
      <c r="E68" s="136"/>
      <c r="F68" s="136"/>
      <c r="G68" s="136"/>
      <c r="H68" s="136"/>
      <c r="I68" s="136"/>
      <c r="J68" s="136"/>
      <c r="K68" s="136"/>
      <c r="L68" s="136"/>
      <c r="M68" s="136"/>
      <c r="N68" s="136"/>
      <c r="O68" s="136"/>
      <c r="P68" s="136"/>
      <c r="Q68" s="136"/>
      <c r="R68" s="136"/>
      <c r="S68" s="136"/>
      <c r="T68" s="136"/>
      <c r="U68" s="137"/>
      <c r="V68" s="141"/>
      <c r="W68" s="142"/>
      <c r="X68" s="142"/>
      <c r="Y68" s="142"/>
      <c r="Z68" s="142"/>
      <c r="AA68" s="143"/>
      <c r="AB68" s="147"/>
      <c r="AC68" s="148"/>
      <c r="AD68" s="148"/>
      <c r="AE68" s="148"/>
      <c r="AF68" s="149"/>
      <c r="AG68" s="69" t="s">
        <v>24</v>
      </c>
      <c r="AH68" s="70"/>
      <c r="AI68" s="70"/>
      <c r="AJ68" s="70"/>
      <c r="AK68" s="70"/>
      <c r="AL68" s="71">
        <f t="shared" si="0"/>
        <v>24</v>
      </c>
      <c r="AM68" s="72"/>
      <c r="AN68" s="72"/>
      <c r="AO68" s="73"/>
      <c r="AP68" s="381">
        <v>1</v>
      </c>
      <c r="AQ68" s="59"/>
      <c r="AR68" s="59"/>
      <c r="AS68" s="59">
        <v>1</v>
      </c>
      <c r="AT68" s="59"/>
      <c r="AU68" s="59"/>
      <c r="AV68" s="59">
        <v>1</v>
      </c>
      <c r="AW68" s="59"/>
      <c r="AX68" s="59"/>
      <c r="AY68" s="59">
        <v>1</v>
      </c>
      <c r="AZ68" s="59"/>
      <c r="BA68" s="59"/>
      <c r="BB68" s="59">
        <v>1</v>
      </c>
      <c r="BC68" s="59"/>
      <c r="BD68" s="59"/>
      <c r="BE68" s="59">
        <v>1</v>
      </c>
      <c r="BF68" s="59"/>
      <c r="BG68" s="59"/>
      <c r="BH68" s="59">
        <v>1</v>
      </c>
      <c r="BI68" s="59"/>
      <c r="BJ68" s="59"/>
      <c r="BK68" s="59">
        <v>1</v>
      </c>
      <c r="BL68" s="59"/>
      <c r="BM68" s="59"/>
      <c r="BN68" s="59">
        <v>1</v>
      </c>
      <c r="BO68" s="59"/>
      <c r="BP68" s="59"/>
      <c r="BQ68" s="59">
        <v>1</v>
      </c>
      <c r="BR68" s="59"/>
      <c r="BS68" s="59"/>
      <c r="BT68" s="59">
        <v>1</v>
      </c>
      <c r="BU68" s="59"/>
      <c r="BV68" s="59"/>
      <c r="BW68" s="59">
        <v>1</v>
      </c>
      <c r="BX68" s="59"/>
      <c r="BY68" s="102"/>
      <c r="BZ68" s="60">
        <v>1</v>
      </c>
      <c r="CA68" s="59"/>
      <c r="CB68" s="59"/>
      <c r="CC68" s="59">
        <v>1</v>
      </c>
      <c r="CD68" s="59"/>
      <c r="CE68" s="59"/>
      <c r="CF68" s="59">
        <v>1</v>
      </c>
      <c r="CG68" s="59"/>
      <c r="CH68" s="59"/>
      <c r="CI68" s="59">
        <v>1</v>
      </c>
      <c r="CJ68" s="59"/>
      <c r="CK68" s="59"/>
      <c r="CL68" s="59">
        <v>1</v>
      </c>
      <c r="CM68" s="59"/>
      <c r="CN68" s="59"/>
      <c r="CO68" s="59">
        <v>1</v>
      </c>
      <c r="CP68" s="59"/>
      <c r="CQ68" s="59"/>
      <c r="CR68" s="59">
        <v>1</v>
      </c>
      <c r="CS68" s="59"/>
      <c r="CT68" s="59"/>
      <c r="CU68" s="59">
        <v>1</v>
      </c>
      <c r="CV68" s="59"/>
      <c r="CW68" s="59"/>
      <c r="CX68" s="59">
        <v>1</v>
      </c>
      <c r="CY68" s="59"/>
      <c r="CZ68" s="59"/>
      <c r="DA68" s="59">
        <v>1</v>
      </c>
      <c r="DB68" s="59"/>
      <c r="DC68" s="59"/>
      <c r="DD68" s="59">
        <v>1</v>
      </c>
      <c r="DE68" s="59"/>
      <c r="DF68" s="59"/>
      <c r="DG68" s="59">
        <v>1</v>
      </c>
      <c r="DH68" s="59"/>
      <c r="DI68" s="102"/>
      <c r="DJ68" s="60"/>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102"/>
      <c r="ET68" s="60"/>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102"/>
      <c r="GD68" s="60"/>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102"/>
    </row>
    <row r="69" spans="2:221" ht="18" customHeight="1" x14ac:dyDescent="0.2">
      <c r="B69" s="161" t="s">
        <v>672</v>
      </c>
      <c r="C69" s="162"/>
      <c r="D69" s="162"/>
      <c r="E69" s="162"/>
      <c r="F69" s="162"/>
      <c r="G69" s="162"/>
      <c r="H69" s="162"/>
      <c r="I69" s="162"/>
      <c r="J69" s="162"/>
      <c r="K69" s="162"/>
      <c r="L69" s="162"/>
      <c r="M69" s="162"/>
      <c r="N69" s="162"/>
      <c r="O69" s="162"/>
      <c r="P69" s="162"/>
      <c r="Q69" s="162"/>
      <c r="R69" s="162"/>
      <c r="S69" s="162"/>
      <c r="T69" s="162"/>
      <c r="U69" s="163"/>
      <c r="V69" s="167" t="s">
        <v>709</v>
      </c>
      <c r="W69" s="168"/>
      <c r="X69" s="168"/>
      <c r="Y69" s="168"/>
      <c r="Z69" s="168"/>
      <c r="AA69" s="169"/>
      <c r="AB69" s="173">
        <v>8.3499999999999998E-3</v>
      </c>
      <c r="AC69" s="174"/>
      <c r="AD69" s="174"/>
      <c r="AE69" s="174"/>
      <c r="AF69" s="175"/>
      <c r="AG69" s="91" t="s">
        <v>23</v>
      </c>
      <c r="AH69" s="92"/>
      <c r="AI69" s="92"/>
      <c r="AJ69" s="92"/>
      <c r="AK69" s="92"/>
      <c r="AL69" s="93">
        <f t="shared" si="0"/>
        <v>24</v>
      </c>
      <c r="AM69" s="94"/>
      <c r="AN69" s="94"/>
      <c r="AO69" s="95"/>
      <c r="AP69" s="180">
        <v>1</v>
      </c>
      <c r="AQ69" s="64"/>
      <c r="AR69" s="64"/>
      <c r="AS69" s="64">
        <v>1</v>
      </c>
      <c r="AT69" s="64"/>
      <c r="AU69" s="64"/>
      <c r="AV69" s="64">
        <v>1</v>
      </c>
      <c r="AW69" s="64"/>
      <c r="AX69" s="64"/>
      <c r="AY69" s="64">
        <v>1</v>
      </c>
      <c r="AZ69" s="64"/>
      <c r="BA69" s="64"/>
      <c r="BB69" s="64">
        <v>1</v>
      </c>
      <c r="BC69" s="64"/>
      <c r="BD69" s="64"/>
      <c r="BE69" s="64">
        <v>1</v>
      </c>
      <c r="BF69" s="64"/>
      <c r="BG69" s="64"/>
      <c r="BH69" s="64">
        <v>1</v>
      </c>
      <c r="BI69" s="64"/>
      <c r="BJ69" s="64"/>
      <c r="BK69" s="64">
        <v>1</v>
      </c>
      <c r="BL69" s="64"/>
      <c r="BM69" s="64"/>
      <c r="BN69" s="64">
        <v>1</v>
      </c>
      <c r="BO69" s="64"/>
      <c r="BP69" s="64"/>
      <c r="BQ69" s="64">
        <v>1</v>
      </c>
      <c r="BR69" s="64"/>
      <c r="BS69" s="64"/>
      <c r="BT69" s="64">
        <v>1</v>
      </c>
      <c r="BU69" s="64"/>
      <c r="BV69" s="64"/>
      <c r="BW69" s="64">
        <v>1</v>
      </c>
      <c r="BX69" s="64"/>
      <c r="BY69" s="103"/>
      <c r="BZ69" s="180">
        <v>1</v>
      </c>
      <c r="CA69" s="64"/>
      <c r="CB69" s="64"/>
      <c r="CC69" s="64">
        <v>1</v>
      </c>
      <c r="CD69" s="64"/>
      <c r="CE69" s="64"/>
      <c r="CF69" s="64">
        <v>1</v>
      </c>
      <c r="CG69" s="64"/>
      <c r="CH69" s="64"/>
      <c r="CI69" s="64">
        <v>1</v>
      </c>
      <c r="CJ69" s="64"/>
      <c r="CK69" s="64"/>
      <c r="CL69" s="64">
        <v>1</v>
      </c>
      <c r="CM69" s="64"/>
      <c r="CN69" s="64"/>
      <c r="CO69" s="64">
        <v>1</v>
      </c>
      <c r="CP69" s="64"/>
      <c r="CQ69" s="64"/>
      <c r="CR69" s="64">
        <v>1</v>
      </c>
      <c r="CS69" s="64"/>
      <c r="CT69" s="64"/>
      <c r="CU69" s="64">
        <v>1</v>
      </c>
      <c r="CV69" s="64"/>
      <c r="CW69" s="64"/>
      <c r="CX69" s="64">
        <v>1</v>
      </c>
      <c r="CY69" s="64"/>
      <c r="CZ69" s="64"/>
      <c r="DA69" s="64">
        <v>1</v>
      </c>
      <c r="DB69" s="64"/>
      <c r="DC69" s="64"/>
      <c r="DD69" s="64">
        <v>1</v>
      </c>
      <c r="DE69" s="64"/>
      <c r="DF69" s="64"/>
      <c r="DG69" s="64">
        <v>1</v>
      </c>
      <c r="DH69" s="64"/>
      <c r="DI69" s="64"/>
      <c r="DJ69" s="180"/>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103"/>
      <c r="ET69" s="180"/>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103"/>
      <c r="GD69" s="180"/>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103"/>
    </row>
    <row r="70" spans="2:221" ht="18" customHeight="1" x14ac:dyDescent="0.2">
      <c r="B70" s="164"/>
      <c r="C70" s="165"/>
      <c r="D70" s="165"/>
      <c r="E70" s="165"/>
      <c r="F70" s="165"/>
      <c r="G70" s="165"/>
      <c r="H70" s="165"/>
      <c r="I70" s="165"/>
      <c r="J70" s="165"/>
      <c r="K70" s="165"/>
      <c r="L70" s="165"/>
      <c r="M70" s="165"/>
      <c r="N70" s="165"/>
      <c r="O70" s="165"/>
      <c r="P70" s="165"/>
      <c r="Q70" s="165"/>
      <c r="R70" s="165"/>
      <c r="S70" s="165"/>
      <c r="T70" s="165"/>
      <c r="U70" s="166"/>
      <c r="V70" s="170"/>
      <c r="W70" s="171"/>
      <c r="X70" s="171"/>
      <c r="Y70" s="171"/>
      <c r="Z70" s="171"/>
      <c r="AA70" s="172"/>
      <c r="AB70" s="176"/>
      <c r="AC70" s="177"/>
      <c r="AD70" s="177"/>
      <c r="AE70" s="177"/>
      <c r="AF70" s="178"/>
      <c r="AG70" s="91" t="s">
        <v>24</v>
      </c>
      <c r="AH70" s="92"/>
      <c r="AI70" s="92"/>
      <c r="AJ70" s="92"/>
      <c r="AK70" s="92"/>
      <c r="AL70" s="93">
        <f t="shared" si="0"/>
        <v>24</v>
      </c>
      <c r="AM70" s="94"/>
      <c r="AN70" s="94"/>
      <c r="AO70" s="95"/>
      <c r="AP70" s="385">
        <v>1</v>
      </c>
      <c r="AQ70" s="64"/>
      <c r="AR70" s="64"/>
      <c r="AS70" s="64">
        <v>1</v>
      </c>
      <c r="AT70" s="64"/>
      <c r="AU70" s="64"/>
      <c r="AV70" s="64">
        <v>1</v>
      </c>
      <c r="AW70" s="64"/>
      <c r="AX70" s="64"/>
      <c r="AY70" s="64">
        <v>1</v>
      </c>
      <c r="AZ70" s="64"/>
      <c r="BA70" s="64"/>
      <c r="BB70" s="64">
        <v>1</v>
      </c>
      <c r="BC70" s="64"/>
      <c r="BD70" s="64"/>
      <c r="BE70" s="64">
        <v>1</v>
      </c>
      <c r="BF70" s="64"/>
      <c r="BG70" s="64"/>
      <c r="BH70" s="64">
        <v>1</v>
      </c>
      <c r="BI70" s="64"/>
      <c r="BJ70" s="64"/>
      <c r="BK70" s="64">
        <v>1</v>
      </c>
      <c r="BL70" s="64"/>
      <c r="BM70" s="64"/>
      <c r="BN70" s="64">
        <v>1</v>
      </c>
      <c r="BO70" s="64"/>
      <c r="BP70" s="64"/>
      <c r="BQ70" s="64">
        <v>1</v>
      </c>
      <c r="BR70" s="64"/>
      <c r="BS70" s="64"/>
      <c r="BT70" s="64">
        <v>1</v>
      </c>
      <c r="BU70" s="64"/>
      <c r="BV70" s="64"/>
      <c r="BW70" s="64">
        <v>1</v>
      </c>
      <c r="BX70" s="64"/>
      <c r="BY70" s="103"/>
      <c r="BZ70" s="180">
        <v>1</v>
      </c>
      <c r="CA70" s="64"/>
      <c r="CB70" s="64"/>
      <c r="CC70" s="64">
        <v>1</v>
      </c>
      <c r="CD70" s="64"/>
      <c r="CE70" s="64"/>
      <c r="CF70" s="64">
        <v>1</v>
      </c>
      <c r="CG70" s="64"/>
      <c r="CH70" s="64"/>
      <c r="CI70" s="64">
        <v>1</v>
      </c>
      <c r="CJ70" s="64"/>
      <c r="CK70" s="64"/>
      <c r="CL70" s="64">
        <v>1</v>
      </c>
      <c r="CM70" s="64"/>
      <c r="CN70" s="64"/>
      <c r="CO70" s="64">
        <v>1</v>
      </c>
      <c r="CP70" s="64"/>
      <c r="CQ70" s="64"/>
      <c r="CR70" s="64">
        <v>1</v>
      </c>
      <c r="CS70" s="64"/>
      <c r="CT70" s="64"/>
      <c r="CU70" s="64">
        <v>1</v>
      </c>
      <c r="CV70" s="64"/>
      <c r="CW70" s="64"/>
      <c r="CX70" s="64">
        <v>1</v>
      </c>
      <c r="CY70" s="64"/>
      <c r="CZ70" s="64"/>
      <c r="DA70" s="64">
        <v>1</v>
      </c>
      <c r="DB70" s="64"/>
      <c r="DC70" s="64"/>
      <c r="DD70" s="64">
        <v>1</v>
      </c>
      <c r="DE70" s="64"/>
      <c r="DF70" s="64"/>
      <c r="DG70" s="64">
        <v>1</v>
      </c>
      <c r="DH70" s="64"/>
      <c r="DI70" s="103"/>
      <c r="DJ70" s="180"/>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103"/>
      <c r="ET70" s="180"/>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103"/>
      <c r="GD70" s="180"/>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103"/>
    </row>
    <row r="71" spans="2:221" ht="18" customHeight="1" x14ac:dyDescent="0.2">
      <c r="B71" s="185" t="s">
        <v>673</v>
      </c>
      <c r="C71" s="186"/>
      <c r="D71" s="186"/>
      <c r="E71" s="186"/>
      <c r="F71" s="186"/>
      <c r="G71" s="186"/>
      <c r="H71" s="186"/>
      <c r="I71" s="186"/>
      <c r="J71" s="186"/>
      <c r="K71" s="186"/>
      <c r="L71" s="186"/>
      <c r="M71" s="186"/>
      <c r="N71" s="186"/>
      <c r="O71" s="186"/>
      <c r="P71" s="186"/>
      <c r="Q71" s="186"/>
      <c r="R71" s="186"/>
      <c r="S71" s="186"/>
      <c r="T71" s="186"/>
      <c r="U71" s="187"/>
      <c r="V71" s="188" t="s">
        <v>710</v>
      </c>
      <c r="W71" s="189"/>
      <c r="X71" s="189"/>
      <c r="Y71" s="189"/>
      <c r="Z71" s="189"/>
      <c r="AA71" s="190"/>
      <c r="AB71" s="191">
        <v>1.2460000000000001E-2</v>
      </c>
      <c r="AC71" s="192"/>
      <c r="AD71" s="192"/>
      <c r="AE71" s="192"/>
      <c r="AF71" s="193"/>
      <c r="AG71" s="69" t="s">
        <v>23</v>
      </c>
      <c r="AH71" s="70"/>
      <c r="AI71" s="70"/>
      <c r="AJ71" s="70"/>
      <c r="AK71" s="70"/>
      <c r="AL71" s="71">
        <f t="shared" si="0"/>
        <v>24</v>
      </c>
      <c r="AM71" s="72"/>
      <c r="AN71" s="72"/>
      <c r="AO71" s="73"/>
      <c r="AP71" s="60">
        <v>1</v>
      </c>
      <c r="AQ71" s="59"/>
      <c r="AR71" s="59"/>
      <c r="AS71" s="59">
        <v>1</v>
      </c>
      <c r="AT71" s="59"/>
      <c r="AU71" s="59"/>
      <c r="AV71" s="59">
        <v>1</v>
      </c>
      <c r="AW71" s="59"/>
      <c r="AX71" s="59"/>
      <c r="AY71" s="59">
        <v>1</v>
      </c>
      <c r="AZ71" s="59"/>
      <c r="BA71" s="59"/>
      <c r="BB71" s="59">
        <v>1</v>
      </c>
      <c r="BC71" s="59"/>
      <c r="BD71" s="59"/>
      <c r="BE71" s="59">
        <v>1</v>
      </c>
      <c r="BF71" s="59"/>
      <c r="BG71" s="59"/>
      <c r="BH71" s="59">
        <v>1</v>
      </c>
      <c r="BI71" s="59"/>
      <c r="BJ71" s="59"/>
      <c r="BK71" s="59">
        <v>1</v>
      </c>
      <c r="BL71" s="59"/>
      <c r="BM71" s="59"/>
      <c r="BN71" s="59">
        <v>1</v>
      </c>
      <c r="BO71" s="59"/>
      <c r="BP71" s="59"/>
      <c r="BQ71" s="59">
        <v>1</v>
      </c>
      <c r="BR71" s="59"/>
      <c r="BS71" s="59"/>
      <c r="BT71" s="59">
        <v>1</v>
      </c>
      <c r="BU71" s="59"/>
      <c r="BV71" s="59"/>
      <c r="BW71" s="59">
        <v>1</v>
      </c>
      <c r="BX71" s="59"/>
      <c r="BY71" s="102"/>
      <c r="BZ71" s="60">
        <v>1</v>
      </c>
      <c r="CA71" s="59"/>
      <c r="CB71" s="59"/>
      <c r="CC71" s="59">
        <v>1</v>
      </c>
      <c r="CD71" s="59"/>
      <c r="CE71" s="59"/>
      <c r="CF71" s="59">
        <v>1</v>
      </c>
      <c r="CG71" s="59"/>
      <c r="CH71" s="59"/>
      <c r="CI71" s="59">
        <v>1</v>
      </c>
      <c r="CJ71" s="59"/>
      <c r="CK71" s="59"/>
      <c r="CL71" s="59">
        <v>1</v>
      </c>
      <c r="CM71" s="59"/>
      <c r="CN71" s="59"/>
      <c r="CO71" s="59">
        <v>1</v>
      </c>
      <c r="CP71" s="59"/>
      <c r="CQ71" s="59"/>
      <c r="CR71" s="59">
        <v>1</v>
      </c>
      <c r="CS71" s="59"/>
      <c r="CT71" s="59"/>
      <c r="CU71" s="59">
        <v>1</v>
      </c>
      <c r="CV71" s="59"/>
      <c r="CW71" s="59"/>
      <c r="CX71" s="59">
        <v>1</v>
      </c>
      <c r="CY71" s="59"/>
      <c r="CZ71" s="59"/>
      <c r="DA71" s="59">
        <v>1</v>
      </c>
      <c r="DB71" s="59"/>
      <c r="DC71" s="59"/>
      <c r="DD71" s="59">
        <v>1</v>
      </c>
      <c r="DE71" s="59"/>
      <c r="DF71" s="59"/>
      <c r="DG71" s="59">
        <v>1</v>
      </c>
      <c r="DH71" s="59"/>
      <c r="DI71" s="59"/>
      <c r="DJ71" s="60"/>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102"/>
      <c r="ET71" s="60"/>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102"/>
      <c r="GD71" s="60"/>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102"/>
    </row>
    <row r="72" spans="2:221" ht="18" customHeight="1" x14ac:dyDescent="0.2">
      <c r="B72" s="135"/>
      <c r="C72" s="136"/>
      <c r="D72" s="136"/>
      <c r="E72" s="136"/>
      <c r="F72" s="136"/>
      <c r="G72" s="136"/>
      <c r="H72" s="136"/>
      <c r="I72" s="136"/>
      <c r="J72" s="136"/>
      <c r="K72" s="136"/>
      <c r="L72" s="136"/>
      <c r="M72" s="136"/>
      <c r="N72" s="136"/>
      <c r="O72" s="136"/>
      <c r="P72" s="136"/>
      <c r="Q72" s="136"/>
      <c r="R72" s="136"/>
      <c r="S72" s="136"/>
      <c r="T72" s="136"/>
      <c r="U72" s="137"/>
      <c r="V72" s="141"/>
      <c r="W72" s="142"/>
      <c r="X72" s="142"/>
      <c r="Y72" s="142"/>
      <c r="Z72" s="142"/>
      <c r="AA72" s="143"/>
      <c r="AB72" s="147"/>
      <c r="AC72" s="148"/>
      <c r="AD72" s="148"/>
      <c r="AE72" s="148"/>
      <c r="AF72" s="149"/>
      <c r="AG72" s="69" t="s">
        <v>24</v>
      </c>
      <c r="AH72" s="70"/>
      <c r="AI72" s="70"/>
      <c r="AJ72" s="70"/>
      <c r="AK72" s="70"/>
      <c r="AL72" s="71">
        <f t="shared" si="0"/>
        <v>24</v>
      </c>
      <c r="AM72" s="72"/>
      <c r="AN72" s="72"/>
      <c r="AO72" s="73"/>
      <c r="AP72" s="381">
        <v>1</v>
      </c>
      <c r="AQ72" s="59"/>
      <c r="AR72" s="59"/>
      <c r="AS72" s="59">
        <v>1</v>
      </c>
      <c r="AT72" s="59"/>
      <c r="AU72" s="59"/>
      <c r="AV72" s="59">
        <v>1</v>
      </c>
      <c r="AW72" s="59"/>
      <c r="AX72" s="59"/>
      <c r="AY72" s="59">
        <v>1</v>
      </c>
      <c r="AZ72" s="59"/>
      <c r="BA72" s="59"/>
      <c r="BB72" s="59">
        <v>1</v>
      </c>
      <c r="BC72" s="59"/>
      <c r="BD72" s="59"/>
      <c r="BE72" s="59">
        <v>1</v>
      </c>
      <c r="BF72" s="59"/>
      <c r="BG72" s="59"/>
      <c r="BH72" s="59">
        <v>1</v>
      </c>
      <c r="BI72" s="59"/>
      <c r="BJ72" s="59"/>
      <c r="BK72" s="59">
        <v>1</v>
      </c>
      <c r="BL72" s="59"/>
      <c r="BM72" s="59"/>
      <c r="BN72" s="59">
        <v>1</v>
      </c>
      <c r="BO72" s="59"/>
      <c r="BP72" s="59"/>
      <c r="BQ72" s="59">
        <v>1</v>
      </c>
      <c r="BR72" s="59"/>
      <c r="BS72" s="59"/>
      <c r="BT72" s="59">
        <v>1</v>
      </c>
      <c r="BU72" s="59"/>
      <c r="BV72" s="59"/>
      <c r="BW72" s="59">
        <v>1</v>
      </c>
      <c r="BX72" s="59"/>
      <c r="BY72" s="102"/>
      <c r="BZ72" s="60">
        <v>1</v>
      </c>
      <c r="CA72" s="59"/>
      <c r="CB72" s="59"/>
      <c r="CC72" s="59">
        <v>1</v>
      </c>
      <c r="CD72" s="59"/>
      <c r="CE72" s="59"/>
      <c r="CF72" s="59">
        <v>1</v>
      </c>
      <c r="CG72" s="59"/>
      <c r="CH72" s="59"/>
      <c r="CI72" s="59">
        <v>1</v>
      </c>
      <c r="CJ72" s="59"/>
      <c r="CK72" s="59"/>
      <c r="CL72" s="59">
        <v>1</v>
      </c>
      <c r="CM72" s="59"/>
      <c r="CN72" s="59"/>
      <c r="CO72" s="59">
        <v>1</v>
      </c>
      <c r="CP72" s="59"/>
      <c r="CQ72" s="59"/>
      <c r="CR72" s="59">
        <v>1</v>
      </c>
      <c r="CS72" s="59"/>
      <c r="CT72" s="59"/>
      <c r="CU72" s="59">
        <v>1</v>
      </c>
      <c r="CV72" s="59"/>
      <c r="CW72" s="59"/>
      <c r="CX72" s="59">
        <v>1</v>
      </c>
      <c r="CY72" s="59"/>
      <c r="CZ72" s="59"/>
      <c r="DA72" s="59">
        <v>1</v>
      </c>
      <c r="DB72" s="59"/>
      <c r="DC72" s="59"/>
      <c r="DD72" s="59">
        <v>1</v>
      </c>
      <c r="DE72" s="59"/>
      <c r="DF72" s="59"/>
      <c r="DG72" s="59">
        <v>1</v>
      </c>
      <c r="DH72" s="59"/>
      <c r="DI72" s="102"/>
      <c r="DJ72" s="60"/>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102"/>
      <c r="ET72" s="60"/>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102"/>
      <c r="GD72" s="60"/>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102"/>
    </row>
    <row r="73" spans="2:221" ht="18" customHeight="1" x14ac:dyDescent="0.2">
      <c r="B73" s="161" t="s">
        <v>674</v>
      </c>
      <c r="C73" s="162"/>
      <c r="D73" s="162"/>
      <c r="E73" s="162"/>
      <c r="F73" s="162"/>
      <c r="G73" s="162"/>
      <c r="H73" s="162"/>
      <c r="I73" s="162"/>
      <c r="J73" s="162"/>
      <c r="K73" s="162"/>
      <c r="L73" s="162"/>
      <c r="M73" s="162"/>
      <c r="N73" s="162"/>
      <c r="O73" s="162"/>
      <c r="P73" s="162"/>
      <c r="Q73" s="162"/>
      <c r="R73" s="162"/>
      <c r="S73" s="162"/>
      <c r="T73" s="162"/>
      <c r="U73" s="163"/>
      <c r="V73" s="167" t="s">
        <v>711</v>
      </c>
      <c r="W73" s="168"/>
      <c r="X73" s="168"/>
      <c r="Y73" s="168"/>
      <c r="Z73" s="168"/>
      <c r="AA73" s="169"/>
      <c r="AB73" s="173">
        <v>7.43E-3</v>
      </c>
      <c r="AC73" s="174"/>
      <c r="AD73" s="174"/>
      <c r="AE73" s="174"/>
      <c r="AF73" s="175"/>
      <c r="AG73" s="91" t="s">
        <v>23</v>
      </c>
      <c r="AH73" s="92"/>
      <c r="AI73" s="92"/>
      <c r="AJ73" s="92"/>
      <c r="AK73" s="92"/>
      <c r="AL73" s="93">
        <f t="shared" si="0"/>
        <v>480</v>
      </c>
      <c r="AM73" s="94"/>
      <c r="AN73" s="94"/>
      <c r="AO73" s="95"/>
      <c r="AP73" s="180">
        <v>20</v>
      </c>
      <c r="AQ73" s="64"/>
      <c r="AR73" s="64"/>
      <c r="AS73" s="64">
        <v>20</v>
      </c>
      <c r="AT73" s="64"/>
      <c r="AU73" s="64"/>
      <c r="AV73" s="64">
        <v>20</v>
      </c>
      <c r="AW73" s="64"/>
      <c r="AX73" s="64"/>
      <c r="AY73" s="64">
        <v>20</v>
      </c>
      <c r="AZ73" s="64"/>
      <c r="BA73" s="64"/>
      <c r="BB73" s="64">
        <v>20</v>
      </c>
      <c r="BC73" s="64"/>
      <c r="BD73" s="64"/>
      <c r="BE73" s="64">
        <v>20</v>
      </c>
      <c r="BF73" s="64"/>
      <c r="BG73" s="64"/>
      <c r="BH73" s="64">
        <v>20</v>
      </c>
      <c r="BI73" s="64"/>
      <c r="BJ73" s="64"/>
      <c r="BK73" s="64">
        <v>20</v>
      </c>
      <c r="BL73" s="64"/>
      <c r="BM73" s="64"/>
      <c r="BN73" s="64">
        <v>20</v>
      </c>
      <c r="BO73" s="64"/>
      <c r="BP73" s="64"/>
      <c r="BQ73" s="64">
        <v>20</v>
      </c>
      <c r="BR73" s="64"/>
      <c r="BS73" s="64"/>
      <c r="BT73" s="64">
        <v>20</v>
      </c>
      <c r="BU73" s="64"/>
      <c r="BV73" s="64"/>
      <c r="BW73" s="64">
        <v>20</v>
      </c>
      <c r="BX73" s="64"/>
      <c r="BY73" s="103"/>
      <c r="BZ73" s="180">
        <v>20</v>
      </c>
      <c r="CA73" s="64"/>
      <c r="CB73" s="64"/>
      <c r="CC73" s="64">
        <v>20</v>
      </c>
      <c r="CD73" s="64"/>
      <c r="CE73" s="64"/>
      <c r="CF73" s="64">
        <v>20</v>
      </c>
      <c r="CG73" s="64"/>
      <c r="CH73" s="64"/>
      <c r="CI73" s="64">
        <v>20</v>
      </c>
      <c r="CJ73" s="64"/>
      <c r="CK73" s="64"/>
      <c r="CL73" s="64">
        <v>20</v>
      </c>
      <c r="CM73" s="64"/>
      <c r="CN73" s="64"/>
      <c r="CO73" s="64">
        <v>20</v>
      </c>
      <c r="CP73" s="64"/>
      <c r="CQ73" s="64"/>
      <c r="CR73" s="64">
        <v>20</v>
      </c>
      <c r="CS73" s="64"/>
      <c r="CT73" s="64"/>
      <c r="CU73" s="64">
        <v>20</v>
      </c>
      <c r="CV73" s="64"/>
      <c r="CW73" s="64"/>
      <c r="CX73" s="64">
        <v>20</v>
      </c>
      <c r="CY73" s="64"/>
      <c r="CZ73" s="64"/>
      <c r="DA73" s="64">
        <v>20</v>
      </c>
      <c r="DB73" s="64"/>
      <c r="DC73" s="64"/>
      <c r="DD73" s="64">
        <v>20</v>
      </c>
      <c r="DE73" s="64"/>
      <c r="DF73" s="64"/>
      <c r="DG73" s="64">
        <v>20</v>
      </c>
      <c r="DH73" s="64"/>
      <c r="DI73" s="64"/>
      <c r="DJ73" s="180"/>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103"/>
      <c r="ET73" s="180"/>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103"/>
      <c r="GD73" s="180"/>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103"/>
    </row>
    <row r="74" spans="2:221" ht="18" customHeight="1" x14ac:dyDescent="0.2">
      <c r="B74" s="164"/>
      <c r="C74" s="165"/>
      <c r="D74" s="165"/>
      <c r="E74" s="165"/>
      <c r="F74" s="165"/>
      <c r="G74" s="165"/>
      <c r="H74" s="165"/>
      <c r="I74" s="165"/>
      <c r="J74" s="165"/>
      <c r="K74" s="165"/>
      <c r="L74" s="165"/>
      <c r="M74" s="165"/>
      <c r="N74" s="165"/>
      <c r="O74" s="165"/>
      <c r="P74" s="165"/>
      <c r="Q74" s="165"/>
      <c r="R74" s="165"/>
      <c r="S74" s="165"/>
      <c r="T74" s="165"/>
      <c r="U74" s="166"/>
      <c r="V74" s="170"/>
      <c r="W74" s="171"/>
      <c r="X74" s="171"/>
      <c r="Y74" s="171"/>
      <c r="Z74" s="171"/>
      <c r="AA74" s="172"/>
      <c r="AB74" s="176"/>
      <c r="AC74" s="177"/>
      <c r="AD74" s="177"/>
      <c r="AE74" s="177"/>
      <c r="AF74" s="178"/>
      <c r="AG74" s="91" t="s">
        <v>24</v>
      </c>
      <c r="AH74" s="92"/>
      <c r="AI74" s="92"/>
      <c r="AJ74" s="92"/>
      <c r="AK74" s="92"/>
      <c r="AL74" s="93">
        <f t="shared" si="0"/>
        <v>1022</v>
      </c>
      <c r="AM74" s="94"/>
      <c r="AN74" s="94"/>
      <c r="AO74" s="95"/>
      <c r="AP74" s="385">
        <v>29</v>
      </c>
      <c r="AQ74" s="64"/>
      <c r="AR74" s="64"/>
      <c r="AS74" s="64">
        <v>28</v>
      </c>
      <c r="AT74" s="64"/>
      <c r="AU74" s="64"/>
      <c r="AV74" s="64">
        <v>28</v>
      </c>
      <c r="AW74" s="64"/>
      <c r="AX74" s="64"/>
      <c r="AY74" s="64">
        <v>28</v>
      </c>
      <c r="AZ74" s="64"/>
      <c r="BA74" s="64"/>
      <c r="BB74" s="64">
        <v>28</v>
      </c>
      <c r="BC74" s="64"/>
      <c r="BD74" s="64"/>
      <c r="BE74" s="64">
        <v>28</v>
      </c>
      <c r="BF74" s="64"/>
      <c r="BG74" s="64"/>
      <c r="BH74" s="64">
        <v>28</v>
      </c>
      <c r="BI74" s="64"/>
      <c r="BJ74" s="64"/>
      <c r="BK74" s="64">
        <v>28</v>
      </c>
      <c r="BL74" s="64"/>
      <c r="BM74" s="64"/>
      <c r="BN74" s="64">
        <v>28</v>
      </c>
      <c r="BO74" s="64"/>
      <c r="BP74" s="64"/>
      <c r="BQ74" s="64">
        <v>28</v>
      </c>
      <c r="BR74" s="64"/>
      <c r="BS74" s="64"/>
      <c r="BT74" s="64">
        <v>28</v>
      </c>
      <c r="BU74" s="64"/>
      <c r="BV74" s="64"/>
      <c r="BW74" s="64">
        <v>28</v>
      </c>
      <c r="BX74" s="64"/>
      <c r="BY74" s="103"/>
      <c r="BZ74" s="180">
        <v>6</v>
      </c>
      <c r="CA74" s="64"/>
      <c r="CB74" s="64"/>
      <c r="CC74" s="64">
        <v>6</v>
      </c>
      <c r="CD74" s="64"/>
      <c r="CE74" s="64"/>
      <c r="CF74" s="64">
        <v>7</v>
      </c>
      <c r="CG74" s="64"/>
      <c r="CH74" s="64"/>
      <c r="CI74" s="64">
        <v>96</v>
      </c>
      <c r="CJ74" s="64"/>
      <c r="CK74" s="64"/>
      <c r="CL74" s="64">
        <v>102</v>
      </c>
      <c r="CM74" s="64"/>
      <c r="CN74" s="64"/>
      <c r="CO74" s="64">
        <v>110</v>
      </c>
      <c r="CP74" s="64"/>
      <c r="CQ74" s="64"/>
      <c r="CR74" s="64">
        <v>22</v>
      </c>
      <c r="CS74" s="64"/>
      <c r="CT74" s="64"/>
      <c r="CU74" s="64">
        <v>19</v>
      </c>
      <c r="CV74" s="64"/>
      <c r="CW74" s="64"/>
      <c r="CX74" s="64">
        <v>24</v>
      </c>
      <c r="CY74" s="64"/>
      <c r="CZ74" s="64"/>
      <c r="DA74" s="64">
        <v>95</v>
      </c>
      <c r="DB74" s="64"/>
      <c r="DC74" s="64"/>
      <c r="DD74" s="64">
        <v>97</v>
      </c>
      <c r="DE74" s="64"/>
      <c r="DF74" s="64"/>
      <c r="DG74" s="64">
        <v>101</v>
      </c>
      <c r="DH74" s="64"/>
      <c r="DI74" s="103"/>
      <c r="DJ74" s="180"/>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103"/>
      <c r="ET74" s="180"/>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103"/>
      <c r="GD74" s="180"/>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103"/>
    </row>
    <row r="75" spans="2:221" ht="18" customHeight="1" x14ac:dyDescent="0.2">
      <c r="B75" s="185" t="s">
        <v>675</v>
      </c>
      <c r="C75" s="186"/>
      <c r="D75" s="186"/>
      <c r="E75" s="186"/>
      <c r="F75" s="186"/>
      <c r="G75" s="186"/>
      <c r="H75" s="186"/>
      <c r="I75" s="186"/>
      <c r="J75" s="186"/>
      <c r="K75" s="186"/>
      <c r="L75" s="186"/>
      <c r="M75" s="186"/>
      <c r="N75" s="186"/>
      <c r="O75" s="186"/>
      <c r="P75" s="186"/>
      <c r="Q75" s="186"/>
      <c r="R75" s="186"/>
      <c r="S75" s="186"/>
      <c r="T75" s="186"/>
      <c r="U75" s="187"/>
      <c r="V75" s="188" t="s">
        <v>712</v>
      </c>
      <c r="W75" s="189"/>
      <c r="X75" s="189"/>
      <c r="Y75" s="189"/>
      <c r="Z75" s="189"/>
      <c r="AA75" s="190"/>
      <c r="AB75" s="191">
        <v>3.0980000000000001E-2</v>
      </c>
      <c r="AC75" s="192"/>
      <c r="AD75" s="192"/>
      <c r="AE75" s="192"/>
      <c r="AF75" s="193"/>
      <c r="AG75" s="69" t="s">
        <v>23</v>
      </c>
      <c r="AH75" s="70"/>
      <c r="AI75" s="70"/>
      <c r="AJ75" s="70"/>
      <c r="AK75" s="70"/>
      <c r="AL75" s="71">
        <f t="shared" si="0"/>
        <v>480</v>
      </c>
      <c r="AM75" s="72"/>
      <c r="AN75" s="72"/>
      <c r="AO75" s="73"/>
      <c r="AP75" s="60">
        <v>20</v>
      </c>
      <c r="AQ75" s="59"/>
      <c r="AR75" s="59"/>
      <c r="AS75" s="59">
        <v>20</v>
      </c>
      <c r="AT75" s="59"/>
      <c r="AU75" s="59"/>
      <c r="AV75" s="59">
        <v>20</v>
      </c>
      <c r="AW75" s="59"/>
      <c r="AX75" s="59"/>
      <c r="AY75" s="59">
        <v>20</v>
      </c>
      <c r="AZ75" s="59"/>
      <c r="BA75" s="59"/>
      <c r="BB75" s="59">
        <v>20</v>
      </c>
      <c r="BC75" s="59"/>
      <c r="BD75" s="59"/>
      <c r="BE75" s="59">
        <v>20</v>
      </c>
      <c r="BF75" s="59"/>
      <c r="BG75" s="59"/>
      <c r="BH75" s="59">
        <v>20</v>
      </c>
      <c r="BI75" s="59"/>
      <c r="BJ75" s="59"/>
      <c r="BK75" s="59">
        <v>20</v>
      </c>
      <c r="BL75" s="59"/>
      <c r="BM75" s="59"/>
      <c r="BN75" s="59">
        <v>20</v>
      </c>
      <c r="BO75" s="59"/>
      <c r="BP75" s="59"/>
      <c r="BQ75" s="59">
        <v>20</v>
      </c>
      <c r="BR75" s="59"/>
      <c r="BS75" s="59"/>
      <c r="BT75" s="59">
        <v>20</v>
      </c>
      <c r="BU75" s="59"/>
      <c r="BV75" s="59"/>
      <c r="BW75" s="59">
        <v>20</v>
      </c>
      <c r="BX75" s="59"/>
      <c r="BY75" s="102"/>
      <c r="BZ75" s="60">
        <v>20</v>
      </c>
      <c r="CA75" s="59"/>
      <c r="CB75" s="59"/>
      <c r="CC75" s="59">
        <v>20</v>
      </c>
      <c r="CD75" s="59"/>
      <c r="CE75" s="59"/>
      <c r="CF75" s="59">
        <v>20</v>
      </c>
      <c r="CG75" s="59"/>
      <c r="CH75" s="59"/>
      <c r="CI75" s="59">
        <v>20</v>
      </c>
      <c r="CJ75" s="59"/>
      <c r="CK75" s="59"/>
      <c r="CL75" s="59">
        <v>20</v>
      </c>
      <c r="CM75" s="59"/>
      <c r="CN75" s="59"/>
      <c r="CO75" s="59">
        <v>20</v>
      </c>
      <c r="CP75" s="59"/>
      <c r="CQ75" s="59"/>
      <c r="CR75" s="59">
        <v>20</v>
      </c>
      <c r="CS75" s="59"/>
      <c r="CT75" s="59"/>
      <c r="CU75" s="59">
        <v>20</v>
      </c>
      <c r="CV75" s="59"/>
      <c r="CW75" s="59"/>
      <c r="CX75" s="59">
        <v>20</v>
      </c>
      <c r="CY75" s="59"/>
      <c r="CZ75" s="59"/>
      <c r="DA75" s="59">
        <v>20</v>
      </c>
      <c r="DB75" s="59"/>
      <c r="DC75" s="59"/>
      <c r="DD75" s="59">
        <v>20</v>
      </c>
      <c r="DE75" s="59"/>
      <c r="DF75" s="59"/>
      <c r="DG75" s="59">
        <v>20</v>
      </c>
      <c r="DH75" s="59"/>
      <c r="DI75" s="59"/>
      <c r="DJ75" s="60"/>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102"/>
      <c r="ET75" s="60"/>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102"/>
      <c r="GD75" s="60"/>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102"/>
    </row>
    <row r="76" spans="2:221" ht="18" customHeight="1" x14ac:dyDescent="0.2">
      <c r="B76" s="135"/>
      <c r="C76" s="136"/>
      <c r="D76" s="136"/>
      <c r="E76" s="136"/>
      <c r="F76" s="136"/>
      <c r="G76" s="136"/>
      <c r="H76" s="136"/>
      <c r="I76" s="136"/>
      <c r="J76" s="136"/>
      <c r="K76" s="136"/>
      <c r="L76" s="136"/>
      <c r="M76" s="136"/>
      <c r="N76" s="136"/>
      <c r="O76" s="136"/>
      <c r="P76" s="136"/>
      <c r="Q76" s="136"/>
      <c r="R76" s="136"/>
      <c r="S76" s="136"/>
      <c r="T76" s="136"/>
      <c r="U76" s="137"/>
      <c r="V76" s="141"/>
      <c r="W76" s="142"/>
      <c r="X76" s="142"/>
      <c r="Y76" s="142"/>
      <c r="Z76" s="142"/>
      <c r="AA76" s="143"/>
      <c r="AB76" s="147"/>
      <c r="AC76" s="148"/>
      <c r="AD76" s="148"/>
      <c r="AE76" s="148"/>
      <c r="AF76" s="149"/>
      <c r="AG76" s="69" t="s">
        <v>24</v>
      </c>
      <c r="AH76" s="70"/>
      <c r="AI76" s="70"/>
      <c r="AJ76" s="70"/>
      <c r="AK76" s="70"/>
      <c r="AL76" s="71">
        <f t="shared" si="0"/>
        <v>308</v>
      </c>
      <c r="AM76" s="72"/>
      <c r="AN76" s="72"/>
      <c r="AO76" s="73"/>
      <c r="AP76" s="381">
        <v>20</v>
      </c>
      <c r="AQ76" s="59"/>
      <c r="AR76" s="59"/>
      <c r="AS76" s="59">
        <v>22</v>
      </c>
      <c r="AT76" s="59"/>
      <c r="AU76" s="59"/>
      <c r="AV76" s="59">
        <v>20</v>
      </c>
      <c r="AW76" s="59"/>
      <c r="AX76" s="59"/>
      <c r="AY76" s="59">
        <v>20</v>
      </c>
      <c r="AZ76" s="59"/>
      <c r="BA76" s="59"/>
      <c r="BB76" s="59">
        <v>20</v>
      </c>
      <c r="BC76" s="59"/>
      <c r="BD76" s="59"/>
      <c r="BE76" s="59">
        <v>0</v>
      </c>
      <c r="BF76" s="59"/>
      <c r="BG76" s="59"/>
      <c r="BH76" s="59">
        <v>0</v>
      </c>
      <c r="BI76" s="59"/>
      <c r="BJ76" s="59"/>
      <c r="BK76" s="59">
        <v>5</v>
      </c>
      <c r="BL76" s="59"/>
      <c r="BM76" s="59"/>
      <c r="BN76" s="59">
        <v>5</v>
      </c>
      <c r="BO76" s="59"/>
      <c r="BP76" s="59"/>
      <c r="BQ76" s="59">
        <v>7</v>
      </c>
      <c r="BR76" s="59"/>
      <c r="BS76" s="59"/>
      <c r="BT76" s="59">
        <v>5</v>
      </c>
      <c r="BU76" s="59"/>
      <c r="BV76" s="59"/>
      <c r="BW76" s="59">
        <v>5</v>
      </c>
      <c r="BX76" s="59"/>
      <c r="BY76" s="102"/>
      <c r="BZ76" s="60">
        <v>10</v>
      </c>
      <c r="CA76" s="59"/>
      <c r="CB76" s="59"/>
      <c r="CC76" s="59">
        <v>11</v>
      </c>
      <c r="CD76" s="59"/>
      <c r="CE76" s="59"/>
      <c r="CF76" s="59">
        <v>12</v>
      </c>
      <c r="CG76" s="59"/>
      <c r="CH76" s="59"/>
      <c r="CI76" s="388">
        <v>48</v>
      </c>
      <c r="CJ76" s="388"/>
      <c r="CK76" s="388"/>
      <c r="CL76" s="388">
        <v>0</v>
      </c>
      <c r="CM76" s="388"/>
      <c r="CN76" s="388"/>
      <c r="CO76" s="388">
        <v>15</v>
      </c>
      <c r="CP76" s="388"/>
      <c r="CQ76" s="388"/>
      <c r="CR76" s="59">
        <v>17</v>
      </c>
      <c r="CS76" s="59"/>
      <c r="CT76" s="59"/>
      <c r="CU76" s="59">
        <v>4</v>
      </c>
      <c r="CV76" s="59"/>
      <c r="CW76" s="59"/>
      <c r="CX76" s="59">
        <v>0</v>
      </c>
      <c r="CY76" s="59"/>
      <c r="CZ76" s="59"/>
      <c r="DA76" s="59">
        <v>11</v>
      </c>
      <c r="DB76" s="59"/>
      <c r="DC76" s="59"/>
      <c r="DD76" s="59">
        <v>10</v>
      </c>
      <c r="DE76" s="59"/>
      <c r="DF76" s="59"/>
      <c r="DG76" s="59">
        <v>41</v>
      </c>
      <c r="DH76" s="59"/>
      <c r="DI76" s="102"/>
      <c r="DJ76" s="60"/>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102"/>
      <c r="ET76" s="60"/>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102"/>
      <c r="GD76" s="60"/>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102"/>
    </row>
    <row r="77" spans="2:221" ht="18" customHeight="1" x14ac:dyDescent="0.2">
      <c r="B77" s="161" t="s">
        <v>676</v>
      </c>
      <c r="C77" s="162"/>
      <c r="D77" s="162"/>
      <c r="E77" s="162"/>
      <c r="F77" s="162"/>
      <c r="G77" s="162"/>
      <c r="H77" s="162"/>
      <c r="I77" s="162"/>
      <c r="J77" s="162"/>
      <c r="K77" s="162"/>
      <c r="L77" s="162"/>
      <c r="M77" s="162"/>
      <c r="N77" s="162"/>
      <c r="O77" s="162"/>
      <c r="P77" s="162"/>
      <c r="Q77" s="162"/>
      <c r="R77" s="162"/>
      <c r="S77" s="162"/>
      <c r="T77" s="162"/>
      <c r="U77" s="163"/>
      <c r="V77" s="167" t="s">
        <v>713</v>
      </c>
      <c r="W77" s="168"/>
      <c r="X77" s="168"/>
      <c r="Y77" s="168"/>
      <c r="Z77" s="168"/>
      <c r="AA77" s="169"/>
      <c r="AB77" s="173">
        <v>7.7499999999999999E-3</v>
      </c>
      <c r="AC77" s="174"/>
      <c r="AD77" s="174"/>
      <c r="AE77" s="174"/>
      <c r="AF77" s="175"/>
      <c r="AG77" s="91" t="s">
        <v>23</v>
      </c>
      <c r="AH77" s="92"/>
      <c r="AI77" s="92"/>
      <c r="AJ77" s="92"/>
      <c r="AK77" s="92"/>
      <c r="AL77" s="93">
        <f t="shared" si="0"/>
        <v>120</v>
      </c>
      <c r="AM77" s="94"/>
      <c r="AN77" s="94"/>
      <c r="AO77" s="95"/>
      <c r="AP77" s="180">
        <v>5</v>
      </c>
      <c r="AQ77" s="64"/>
      <c r="AR77" s="64"/>
      <c r="AS77" s="64">
        <v>5</v>
      </c>
      <c r="AT77" s="64"/>
      <c r="AU77" s="64"/>
      <c r="AV77" s="64">
        <v>5</v>
      </c>
      <c r="AW77" s="64"/>
      <c r="AX77" s="64"/>
      <c r="AY77" s="64">
        <v>5</v>
      </c>
      <c r="AZ77" s="64"/>
      <c r="BA77" s="64"/>
      <c r="BB77" s="64">
        <v>5</v>
      </c>
      <c r="BC77" s="64"/>
      <c r="BD77" s="64"/>
      <c r="BE77" s="64">
        <v>5</v>
      </c>
      <c r="BF77" s="64"/>
      <c r="BG77" s="64"/>
      <c r="BH77" s="64">
        <v>5</v>
      </c>
      <c r="BI77" s="64"/>
      <c r="BJ77" s="64"/>
      <c r="BK77" s="64">
        <v>5</v>
      </c>
      <c r="BL77" s="64"/>
      <c r="BM77" s="64"/>
      <c r="BN77" s="64">
        <v>5</v>
      </c>
      <c r="BO77" s="64"/>
      <c r="BP77" s="64"/>
      <c r="BQ77" s="64">
        <v>5</v>
      </c>
      <c r="BR77" s="64"/>
      <c r="BS77" s="64"/>
      <c r="BT77" s="64">
        <v>5</v>
      </c>
      <c r="BU77" s="64"/>
      <c r="BV77" s="64"/>
      <c r="BW77" s="64">
        <v>5</v>
      </c>
      <c r="BX77" s="64"/>
      <c r="BY77" s="103"/>
      <c r="BZ77" s="180">
        <v>5</v>
      </c>
      <c r="CA77" s="64"/>
      <c r="CB77" s="64"/>
      <c r="CC77" s="64">
        <v>5</v>
      </c>
      <c r="CD77" s="64"/>
      <c r="CE77" s="64"/>
      <c r="CF77" s="64">
        <v>5</v>
      </c>
      <c r="CG77" s="64"/>
      <c r="CH77" s="64"/>
      <c r="CI77" s="64">
        <v>5</v>
      </c>
      <c r="CJ77" s="64"/>
      <c r="CK77" s="64"/>
      <c r="CL77" s="64">
        <v>5</v>
      </c>
      <c r="CM77" s="64"/>
      <c r="CN77" s="64"/>
      <c r="CO77" s="64">
        <v>5</v>
      </c>
      <c r="CP77" s="64"/>
      <c r="CQ77" s="64"/>
      <c r="CR77" s="64">
        <v>5</v>
      </c>
      <c r="CS77" s="64"/>
      <c r="CT77" s="64"/>
      <c r="CU77" s="64">
        <v>5</v>
      </c>
      <c r="CV77" s="64"/>
      <c r="CW77" s="64"/>
      <c r="CX77" s="64">
        <v>5</v>
      </c>
      <c r="CY77" s="64"/>
      <c r="CZ77" s="64"/>
      <c r="DA77" s="64">
        <v>5</v>
      </c>
      <c r="DB77" s="64"/>
      <c r="DC77" s="64"/>
      <c r="DD77" s="64">
        <v>5</v>
      </c>
      <c r="DE77" s="64"/>
      <c r="DF77" s="64"/>
      <c r="DG77" s="64">
        <v>5</v>
      </c>
      <c r="DH77" s="64"/>
      <c r="DI77" s="64"/>
      <c r="DJ77" s="180"/>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103"/>
      <c r="ET77" s="180"/>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103"/>
      <c r="GD77" s="180"/>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103"/>
    </row>
    <row r="78" spans="2:221" ht="18" customHeight="1" x14ac:dyDescent="0.2">
      <c r="B78" s="164"/>
      <c r="C78" s="165"/>
      <c r="D78" s="165"/>
      <c r="E78" s="165"/>
      <c r="F78" s="165"/>
      <c r="G78" s="165"/>
      <c r="H78" s="165"/>
      <c r="I78" s="165"/>
      <c r="J78" s="165"/>
      <c r="K78" s="165"/>
      <c r="L78" s="165"/>
      <c r="M78" s="165"/>
      <c r="N78" s="165"/>
      <c r="O78" s="165"/>
      <c r="P78" s="165"/>
      <c r="Q78" s="165"/>
      <c r="R78" s="165"/>
      <c r="S78" s="165"/>
      <c r="T78" s="165"/>
      <c r="U78" s="166"/>
      <c r="V78" s="170"/>
      <c r="W78" s="171"/>
      <c r="X78" s="171"/>
      <c r="Y78" s="171"/>
      <c r="Z78" s="171"/>
      <c r="AA78" s="172"/>
      <c r="AB78" s="176"/>
      <c r="AC78" s="177"/>
      <c r="AD78" s="177"/>
      <c r="AE78" s="177"/>
      <c r="AF78" s="178"/>
      <c r="AG78" s="91" t="s">
        <v>24</v>
      </c>
      <c r="AH78" s="92"/>
      <c r="AI78" s="92"/>
      <c r="AJ78" s="92"/>
      <c r="AK78" s="92"/>
      <c r="AL78" s="93">
        <f t="shared" si="0"/>
        <v>97</v>
      </c>
      <c r="AM78" s="94"/>
      <c r="AN78" s="94"/>
      <c r="AO78" s="95"/>
      <c r="AP78" s="385">
        <v>0</v>
      </c>
      <c r="AQ78" s="64"/>
      <c r="AR78" s="64"/>
      <c r="AS78" s="64">
        <v>22</v>
      </c>
      <c r="AT78" s="64"/>
      <c r="AU78" s="64"/>
      <c r="AV78" s="64">
        <v>0</v>
      </c>
      <c r="AW78" s="64"/>
      <c r="AX78" s="64"/>
      <c r="AY78" s="64">
        <v>0</v>
      </c>
      <c r="AZ78" s="64"/>
      <c r="BA78" s="64"/>
      <c r="BB78" s="64">
        <v>0</v>
      </c>
      <c r="BC78" s="64"/>
      <c r="BD78" s="64"/>
      <c r="BE78" s="64">
        <v>0</v>
      </c>
      <c r="BF78" s="64"/>
      <c r="BG78" s="64"/>
      <c r="BH78" s="64">
        <v>0</v>
      </c>
      <c r="BI78" s="64"/>
      <c r="BJ78" s="64"/>
      <c r="BK78" s="64">
        <v>0</v>
      </c>
      <c r="BL78" s="64"/>
      <c r="BM78" s="64"/>
      <c r="BN78" s="64">
        <v>0</v>
      </c>
      <c r="BO78" s="64"/>
      <c r="BP78" s="64"/>
      <c r="BQ78" s="64">
        <v>0</v>
      </c>
      <c r="BR78" s="64"/>
      <c r="BS78" s="64"/>
      <c r="BT78" s="64">
        <v>0</v>
      </c>
      <c r="BU78" s="64"/>
      <c r="BV78" s="64"/>
      <c r="BW78" s="64">
        <v>0</v>
      </c>
      <c r="BX78" s="64"/>
      <c r="BY78" s="103"/>
      <c r="BZ78" s="180">
        <v>5</v>
      </c>
      <c r="CA78" s="64"/>
      <c r="CB78" s="64"/>
      <c r="CC78" s="64">
        <v>5</v>
      </c>
      <c r="CD78" s="64"/>
      <c r="CE78" s="64"/>
      <c r="CF78" s="64">
        <v>6</v>
      </c>
      <c r="CG78" s="64"/>
      <c r="CH78" s="64"/>
      <c r="CI78" s="64">
        <v>16</v>
      </c>
      <c r="CJ78" s="64"/>
      <c r="CK78" s="64"/>
      <c r="CL78" s="64">
        <v>0</v>
      </c>
      <c r="CM78" s="64"/>
      <c r="CN78" s="64"/>
      <c r="CO78" s="64">
        <v>15</v>
      </c>
      <c r="CP78" s="64"/>
      <c r="CQ78" s="64"/>
      <c r="CR78" s="64">
        <v>7</v>
      </c>
      <c r="CS78" s="64"/>
      <c r="CT78" s="64"/>
      <c r="CU78" s="64">
        <v>3</v>
      </c>
      <c r="CV78" s="64"/>
      <c r="CW78" s="64"/>
      <c r="CX78" s="64">
        <v>3</v>
      </c>
      <c r="CY78" s="64"/>
      <c r="CZ78" s="64"/>
      <c r="DA78" s="64">
        <v>5</v>
      </c>
      <c r="DB78" s="64"/>
      <c r="DC78" s="64"/>
      <c r="DD78" s="64">
        <v>5</v>
      </c>
      <c r="DE78" s="64"/>
      <c r="DF78" s="64"/>
      <c r="DG78" s="64">
        <v>5</v>
      </c>
      <c r="DH78" s="64"/>
      <c r="DI78" s="103"/>
      <c r="DJ78" s="180"/>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103"/>
      <c r="ET78" s="180"/>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103"/>
      <c r="GD78" s="180"/>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103"/>
    </row>
    <row r="79" spans="2:221" ht="18" customHeight="1" x14ac:dyDescent="0.2">
      <c r="B79" s="185" t="s">
        <v>677</v>
      </c>
      <c r="C79" s="186"/>
      <c r="D79" s="186"/>
      <c r="E79" s="186"/>
      <c r="F79" s="186"/>
      <c r="G79" s="186"/>
      <c r="H79" s="186"/>
      <c r="I79" s="186"/>
      <c r="J79" s="186"/>
      <c r="K79" s="186"/>
      <c r="L79" s="186"/>
      <c r="M79" s="186"/>
      <c r="N79" s="186"/>
      <c r="O79" s="186"/>
      <c r="P79" s="186"/>
      <c r="Q79" s="186"/>
      <c r="R79" s="186"/>
      <c r="S79" s="186"/>
      <c r="T79" s="186"/>
      <c r="U79" s="187"/>
      <c r="V79" s="188" t="s">
        <v>714</v>
      </c>
      <c r="W79" s="189"/>
      <c r="X79" s="189"/>
      <c r="Y79" s="189"/>
      <c r="Z79" s="189"/>
      <c r="AA79" s="190"/>
      <c r="AB79" s="191">
        <v>6.0290000000000003E-2</v>
      </c>
      <c r="AC79" s="192"/>
      <c r="AD79" s="192"/>
      <c r="AE79" s="192"/>
      <c r="AF79" s="193"/>
      <c r="AG79" s="69" t="s">
        <v>23</v>
      </c>
      <c r="AH79" s="70"/>
      <c r="AI79" s="70"/>
      <c r="AJ79" s="70"/>
      <c r="AK79" s="70"/>
      <c r="AL79" s="71">
        <f t="shared" si="0"/>
        <v>2</v>
      </c>
      <c r="AM79" s="72"/>
      <c r="AN79" s="72"/>
      <c r="AO79" s="73"/>
      <c r="AP79" s="181">
        <v>1</v>
      </c>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9"/>
      <c r="BZ79" s="181">
        <v>1</v>
      </c>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9"/>
      <c r="DJ79" s="60"/>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102"/>
      <c r="ET79" s="60"/>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102"/>
      <c r="GD79" s="60"/>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102"/>
    </row>
    <row r="80" spans="2:221" ht="18" customHeight="1" x14ac:dyDescent="0.2">
      <c r="B80" s="135"/>
      <c r="C80" s="136"/>
      <c r="D80" s="136"/>
      <c r="E80" s="136"/>
      <c r="F80" s="136"/>
      <c r="G80" s="136"/>
      <c r="H80" s="136"/>
      <c r="I80" s="136"/>
      <c r="J80" s="136"/>
      <c r="K80" s="136"/>
      <c r="L80" s="136"/>
      <c r="M80" s="136"/>
      <c r="N80" s="136"/>
      <c r="O80" s="136"/>
      <c r="P80" s="136"/>
      <c r="Q80" s="136"/>
      <c r="R80" s="136"/>
      <c r="S80" s="136"/>
      <c r="T80" s="136"/>
      <c r="U80" s="137"/>
      <c r="V80" s="141"/>
      <c r="W80" s="142"/>
      <c r="X80" s="142"/>
      <c r="Y80" s="142"/>
      <c r="Z80" s="142"/>
      <c r="AA80" s="143"/>
      <c r="AB80" s="147"/>
      <c r="AC80" s="148"/>
      <c r="AD80" s="148"/>
      <c r="AE80" s="148"/>
      <c r="AF80" s="149"/>
      <c r="AG80" s="69" t="s">
        <v>24</v>
      </c>
      <c r="AH80" s="70"/>
      <c r="AI80" s="70"/>
      <c r="AJ80" s="70"/>
      <c r="AK80" s="70"/>
      <c r="AL80" s="71">
        <f t="shared" si="0"/>
        <v>0</v>
      </c>
      <c r="AM80" s="72"/>
      <c r="AN80" s="72"/>
      <c r="AO80" s="73"/>
      <c r="AP80" s="382">
        <v>0</v>
      </c>
      <c r="AQ80" s="383"/>
      <c r="AR80" s="383"/>
      <c r="AS80" s="383"/>
      <c r="AT80" s="383"/>
      <c r="AU80" s="383"/>
      <c r="AV80" s="383"/>
      <c r="AW80" s="383"/>
      <c r="AX80" s="383"/>
      <c r="AY80" s="383"/>
      <c r="AZ80" s="383"/>
      <c r="BA80" s="383"/>
      <c r="BB80" s="383"/>
      <c r="BC80" s="383"/>
      <c r="BD80" s="383"/>
      <c r="BE80" s="383"/>
      <c r="BF80" s="383"/>
      <c r="BG80" s="383"/>
      <c r="BH80" s="383"/>
      <c r="BI80" s="383"/>
      <c r="BJ80" s="383"/>
      <c r="BK80" s="383"/>
      <c r="BL80" s="383"/>
      <c r="BM80" s="383"/>
      <c r="BN80" s="383"/>
      <c r="BO80" s="383"/>
      <c r="BP80" s="383"/>
      <c r="BQ80" s="383"/>
      <c r="BR80" s="383"/>
      <c r="BS80" s="383"/>
      <c r="BT80" s="383"/>
      <c r="BU80" s="383"/>
      <c r="BV80" s="383"/>
      <c r="BW80" s="383"/>
      <c r="BX80" s="383"/>
      <c r="BY80" s="384"/>
      <c r="BZ80" s="60">
        <v>0</v>
      </c>
      <c r="CA80" s="59"/>
      <c r="CB80" s="59"/>
      <c r="CC80" s="59">
        <v>0</v>
      </c>
      <c r="CD80" s="59"/>
      <c r="CE80" s="59"/>
      <c r="CF80" s="59">
        <v>0</v>
      </c>
      <c r="CG80" s="59"/>
      <c r="CH80" s="59"/>
      <c r="CI80" s="59">
        <v>0</v>
      </c>
      <c r="CJ80" s="59"/>
      <c r="CK80" s="59"/>
      <c r="CL80" s="59">
        <v>0</v>
      </c>
      <c r="CM80" s="59"/>
      <c r="CN80" s="59"/>
      <c r="CO80" s="59">
        <v>0</v>
      </c>
      <c r="CP80" s="59"/>
      <c r="CQ80" s="59"/>
      <c r="CR80" s="59">
        <v>0</v>
      </c>
      <c r="CS80" s="59"/>
      <c r="CT80" s="59"/>
      <c r="CU80" s="59">
        <v>0</v>
      </c>
      <c r="CV80" s="59"/>
      <c r="CW80" s="59"/>
      <c r="CX80" s="59">
        <v>0</v>
      </c>
      <c r="CY80" s="59"/>
      <c r="CZ80" s="59"/>
      <c r="DA80" s="59">
        <v>0</v>
      </c>
      <c r="DB80" s="59"/>
      <c r="DC80" s="59"/>
      <c r="DD80" s="59">
        <v>0</v>
      </c>
      <c r="DE80" s="59"/>
      <c r="DF80" s="59"/>
      <c r="DG80" s="59">
        <v>0</v>
      </c>
      <c r="DH80" s="59"/>
      <c r="DI80" s="102"/>
      <c r="DJ80" s="60"/>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102"/>
      <c r="ET80" s="60"/>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102"/>
      <c r="GD80" s="60"/>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102"/>
    </row>
    <row r="81" spans="2:221" ht="18" customHeight="1" x14ac:dyDescent="0.2">
      <c r="B81" s="161" t="s">
        <v>678</v>
      </c>
      <c r="C81" s="162"/>
      <c r="D81" s="162"/>
      <c r="E81" s="162"/>
      <c r="F81" s="162"/>
      <c r="G81" s="162"/>
      <c r="H81" s="162"/>
      <c r="I81" s="162"/>
      <c r="J81" s="162"/>
      <c r="K81" s="162"/>
      <c r="L81" s="162"/>
      <c r="M81" s="162"/>
      <c r="N81" s="162"/>
      <c r="O81" s="162"/>
      <c r="P81" s="162"/>
      <c r="Q81" s="162"/>
      <c r="R81" s="162"/>
      <c r="S81" s="162"/>
      <c r="T81" s="162"/>
      <c r="U81" s="163"/>
      <c r="V81" s="167" t="s">
        <v>715</v>
      </c>
      <c r="W81" s="168"/>
      <c r="X81" s="168"/>
      <c r="Y81" s="168"/>
      <c r="Z81" s="168"/>
      <c r="AA81" s="169"/>
      <c r="AB81" s="173">
        <v>1.32E-3</v>
      </c>
      <c r="AC81" s="174"/>
      <c r="AD81" s="174"/>
      <c r="AE81" s="174"/>
      <c r="AF81" s="175"/>
      <c r="AG81" s="91" t="s">
        <v>23</v>
      </c>
      <c r="AH81" s="92"/>
      <c r="AI81" s="92"/>
      <c r="AJ81" s="92"/>
      <c r="AK81" s="92"/>
      <c r="AL81" s="93">
        <f t="shared" si="0"/>
        <v>8</v>
      </c>
      <c r="AM81" s="94"/>
      <c r="AN81" s="94"/>
      <c r="AO81" s="95"/>
      <c r="AP81" s="180"/>
      <c r="AQ81" s="64"/>
      <c r="AR81" s="64"/>
      <c r="AS81" s="64"/>
      <c r="AT81" s="64"/>
      <c r="AU81" s="64"/>
      <c r="AV81" s="64">
        <v>1</v>
      </c>
      <c r="AW81" s="64"/>
      <c r="AX81" s="64"/>
      <c r="AY81" s="64"/>
      <c r="AZ81" s="64"/>
      <c r="BA81" s="64"/>
      <c r="BB81" s="64"/>
      <c r="BC81" s="64"/>
      <c r="BD81" s="64"/>
      <c r="BE81" s="64">
        <v>1</v>
      </c>
      <c r="BF81" s="64"/>
      <c r="BG81" s="64"/>
      <c r="BH81" s="64"/>
      <c r="BI81" s="64"/>
      <c r="BJ81" s="64"/>
      <c r="BK81" s="64"/>
      <c r="BL81" s="64"/>
      <c r="BM81" s="64"/>
      <c r="BN81" s="64">
        <v>1</v>
      </c>
      <c r="BO81" s="64"/>
      <c r="BP81" s="64"/>
      <c r="BQ81" s="64"/>
      <c r="BR81" s="64"/>
      <c r="BS81" s="64"/>
      <c r="BT81" s="64"/>
      <c r="BU81" s="64"/>
      <c r="BV81" s="64"/>
      <c r="BW81" s="64">
        <v>1</v>
      </c>
      <c r="BX81" s="64"/>
      <c r="BY81" s="103"/>
      <c r="BZ81" s="180">
        <v>0</v>
      </c>
      <c r="CA81" s="64"/>
      <c r="CB81" s="64"/>
      <c r="CC81" s="64">
        <v>0</v>
      </c>
      <c r="CD81" s="64"/>
      <c r="CE81" s="64"/>
      <c r="CF81" s="64">
        <v>1</v>
      </c>
      <c r="CG81" s="64"/>
      <c r="CH81" s="64"/>
      <c r="CI81" s="64">
        <v>0</v>
      </c>
      <c r="CJ81" s="64"/>
      <c r="CK81" s="64"/>
      <c r="CL81" s="64">
        <v>0</v>
      </c>
      <c r="CM81" s="64"/>
      <c r="CN81" s="64"/>
      <c r="CO81" s="64">
        <v>1</v>
      </c>
      <c r="CP81" s="64"/>
      <c r="CQ81" s="64"/>
      <c r="CR81" s="64">
        <v>0</v>
      </c>
      <c r="CS81" s="64"/>
      <c r="CT81" s="64"/>
      <c r="CU81" s="64">
        <v>0</v>
      </c>
      <c r="CV81" s="64"/>
      <c r="CW81" s="64"/>
      <c r="CX81" s="64">
        <v>1</v>
      </c>
      <c r="CY81" s="64"/>
      <c r="CZ81" s="64"/>
      <c r="DA81" s="64">
        <v>0</v>
      </c>
      <c r="DB81" s="64"/>
      <c r="DC81" s="64"/>
      <c r="DD81" s="64">
        <v>0</v>
      </c>
      <c r="DE81" s="64"/>
      <c r="DF81" s="64"/>
      <c r="DG81" s="64">
        <v>1</v>
      </c>
      <c r="DH81" s="64"/>
      <c r="DI81" s="103"/>
      <c r="DJ81" s="180"/>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103"/>
      <c r="ET81" s="180"/>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103"/>
      <c r="GD81" s="180"/>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103"/>
    </row>
    <row r="82" spans="2:221" ht="18" customHeight="1" x14ac:dyDescent="0.2">
      <c r="B82" s="164"/>
      <c r="C82" s="165"/>
      <c r="D82" s="165"/>
      <c r="E82" s="165"/>
      <c r="F82" s="165"/>
      <c r="G82" s="165"/>
      <c r="H82" s="165"/>
      <c r="I82" s="165"/>
      <c r="J82" s="165"/>
      <c r="K82" s="165"/>
      <c r="L82" s="165"/>
      <c r="M82" s="165"/>
      <c r="N82" s="165"/>
      <c r="O82" s="165"/>
      <c r="P82" s="165"/>
      <c r="Q82" s="165"/>
      <c r="R82" s="165"/>
      <c r="S82" s="165"/>
      <c r="T82" s="165"/>
      <c r="U82" s="166"/>
      <c r="V82" s="170"/>
      <c r="W82" s="171"/>
      <c r="X82" s="171"/>
      <c r="Y82" s="171"/>
      <c r="Z82" s="171"/>
      <c r="AA82" s="172"/>
      <c r="AB82" s="176"/>
      <c r="AC82" s="177"/>
      <c r="AD82" s="177"/>
      <c r="AE82" s="177"/>
      <c r="AF82" s="178"/>
      <c r="AG82" s="91" t="s">
        <v>24</v>
      </c>
      <c r="AH82" s="92"/>
      <c r="AI82" s="92"/>
      <c r="AJ82" s="92"/>
      <c r="AK82" s="92"/>
      <c r="AL82" s="93">
        <f t="shared" si="0"/>
        <v>6</v>
      </c>
      <c r="AM82" s="94"/>
      <c r="AN82" s="94"/>
      <c r="AO82" s="95"/>
      <c r="AP82" s="385"/>
      <c r="AQ82" s="64"/>
      <c r="AR82" s="64"/>
      <c r="AS82" s="64"/>
      <c r="AT82" s="64"/>
      <c r="AU82" s="64"/>
      <c r="AV82" s="64"/>
      <c r="AW82" s="64"/>
      <c r="AX82" s="64"/>
      <c r="AY82" s="64"/>
      <c r="AZ82" s="64"/>
      <c r="BA82" s="64"/>
      <c r="BB82" s="64">
        <v>1</v>
      </c>
      <c r="BC82" s="64"/>
      <c r="BD82" s="64"/>
      <c r="BE82" s="64"/>
      <c r="BF82" s="64"/>
      <c r="BG82" s="64"/>
      <c r="BH82" s="64"/>
      <c r="BI82" s="64"/>
      <c r="BJ82" s="64"/>
      <c r="BK82" s="64"/>
      <c r="BL82" s="64"/>
      <c r="BM82" s="64"/>
      <c r="BN82" s="64"/>
      <c r="BO82" s="64"/>
      <c r="BP82" s="64"/>
      <c r="BQ82" s="64"/>
      <c r="BR82" s="64"/>
      <c r="BS82" s="64"/>
      <c r="BT82" s="64"/>
      <c r="BU82" s="64"/>
      <c r="BV82" s="64"/>
      <c r="BW82" s="64"/>
      <c r="BX82" s="64"/>
      <c r="BY82" s="103"/>
      <c r="BZ82" s="180">
        <v>0</v>
      </c>
      <c r="CA82" s="64"/>
      <c r="CB82" s="64"/>
      <c r="CC82" s="64">
        <v>0</v>
      </c>
      <c r="CD82" s="64"/>
      <c r="CE82" s="64"/>
      <c r="CF82" s="64">
        <v>1</v>
      </c>
      <c r="CG82" s="64"/>
      <c r="CH82" s="64"/>
      <c r="CI82" s="64">
        <v>1</v>
      </c>
      <c r="CJ82" s="64"/>
      <c r="CK82" s="64"/>
      <c r="CL82" s="64">
        <v>1</v>
      </c>
      <c r="CM82" s="64"/>
      <c r="CN82" s="64"/>
      <c r="CO82" s="64">
        <v>0</v>
      </c>
      <c r="CP82" s="64"/>
      <c r="CQ82" s="64"/>
      <c r="CR82" s="64">
        <v>0</v>
      </c>
      <c r="CS82" s="64"/>
      <c r="CT82" s="64"/>
      <c r="CU82" s="64">
        <v>1</v>
      </c>
      <c r="CV82" s="64"/>
      <c r="CW82" s="64"/>
      <c r="CX82" s="64">
        <v>0</v>
      </c>
      <c r="CY82" s="64"/>
      <c r="CZ82" s="64"/>
      <c r="DA82" s="64">
        <v>0</v>
      </c>
      <c r="DB82" s="64"/>
      <c r="DC82" s="64"/>
      <c r="DD82" s="64">
        <v>0</v>
      </c>
      <c r="DE82" s="64"/>
      <c r="DF82" s="64"/>
      <c r="DG82" s="64">
        <v>1</v>
      </c>
      <c r="DH82" s="64"/>
      <c r="DI82" s="103"/>
      <c r="DJ82" s="180"/>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103"/>
      <c r="ET82" s="180"/>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103"/>
      <c r="GD82" s="180"/>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103"/>
    </row>
    <row r="83" spans="2:221" ht="18" customHeight="1" x14ac:dyDescent="0.2">
      <c r="B83" s="185" t="s">
        <v>679</v>
      </c>
      <c r="C83" s="186"/>
      <c r="D83" s="186"/>
      <c r="E83" s="186"/>
      <c r="F83" s="186"/>
      <c r="G83" s="186"/>
      <c r="H83" s="186"/>
      <c r="I83" s="186"/>
      <c r="J83" s="186"/>
      <c r="K83" s="186"/>
      <c r="L83" s="186"/>
      <c r="M83" s="186"/>
      <c r="N83" s="186"/>
      <c r="O83" s="186"/>
      <c r="P83" s="186"/>
      <c r="Q83" s="186"/>
      <c r="R83" s="186"/>
      <c r="S83" s="186"/>
      <c r="T83" s="186"/>
      <c r="U83" s="187"/>
      <c r="V83" s="188" t="s">
        <v>716</v>
      </c>
      <c r="W83" s="189"/>
      <c r="X83" s="189"/>
      <c r="Y83" s="189"/>
      <c r="Z83" s="189"/>
      <c r="AA83" s="190"/>
      <c r="AB83" s="191">
        <v>8.2299999999999995E-3</v>
      </c>
      <c r="AC83" s="192"/>
      <c r="AD83" s="192"/>
      <c r="AE83" s="192"/>
      <c r="AF83" s="193"/>
      <c r="AG83" s="69" t="s">
        <v>23</v>
      </c>
      <c r="AH83" s="70"/>
      <c r="AI83" s="70"/>
      <c r="AJ83" s="70"/>
      <c r="AK83" s="70"/>
      <c r="AL83" s="71">
        <f t="shared" si="0"/>
        <v>2</v>
      </c>
      <c r="AM83" s="72"/>
      <c r="AN83" s="72"/>
      <c r="AO83" s="73"/>
      <c r="AP83" s="372">
        <v>1</v>
      </c>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73"/>
      <c r="BM83" s="373"/>
      <c r="BN83" s="373"/>
      <c r="BO83" s="373"/>
      <c r="BP83" s="373"/>
      <c r="BQ83" s="373"/>
      <c r="BR83" s="373"/>
      <c r="BS83" s="373"/>
      <c r="BT83" s="373"/>
      <c r="BU83" s="373"/>
      <c r="BV83" s="373"/>
      <c r="BW83" s="373"/>
      <c r="BX83" s="373"/>
      <c r="BY83" s="374"/>
      <c r="BZ83" s="195">
        <v>1</v>
      </c>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7"/>
      <c r="DJ83" s="60"/>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102"/>
      <c r="ET83" s="60"/>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102"/>
      <c r="GD83" s="60"/>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102"/>
    </row>
    <row r="84" spans="2:221" ht="18" customHeight="1" x14ac:dyDescent="0.2">
      <c r="B84" s="135"/>
      <c r="C84" s="136"/>
      <c r="D84" s="136"/>
      <c r="E84" s="136"/>
      <c r="F84" s="136"/>
      <c r="G84" s="136"/>
      <c r="H84" s="136"/>
      <c r="I84" s="136"/>
      <c r="J84" s="136"/>
      <c r="K84" s="136"/>
      <c r="L84" s="136"/>
      <c r="M84" s="136"/>
      <c r="N84" s="136"/>
      <c r="O84" s="136"/>
      <c r="P84" s="136"/>
      <c r="Q84" s="136"/>
      <c r="R84" s="136"/>
      <c r="S84" s="136"/>
      <c r="T84" s="136"/>
      <c r="U84" s="137"/>
      <c r="V84" s="141"/>
      <c r="W84" s="142"/>
      <c r="X84" s="142"/>
      <c r="Y84" s="142"/>
      <c r="Z84" s="142"/>
      <c r="AA84" s="143"/>
      <c r="AB84" s="147"/>
      <c r="AC84" s="148"/>
      <c r="AD84" s="148"/>
      <c r="AE84" s="148"/>
      <c r="AF84" s="149"/>
      <c r="AG84" s="69" t="s">
        <v>24</v>
      </c>
      <c r="AH84" s="70"/>
      <c r="AI84" s="70"/>
      <c r="AJ84" s="70"/>
      <c r="AK84" s="70"/>
      <c r="AL84" s="71">
        <f t="shared" si="0"/>
        <v>2</v>
      </c>
      <c r="AM84" s="72"/>
      <c r="AN84" s="72"/>
      <c r="AO84" s="73"/>
      <c r="AP84" s="372">
        <v>1</v>
      </c>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73"/>
      <c r="BM84" s="373"/>
      <c r="BN84" s="373"/>
      <c r="BO84" s="373"/>
      <c r="BP84" s="373"/>
      <c r="BQ84" s="373"/>
      <c r="BR84" s="373"/>
      <c r="BS84" s="373"/>
      <c r="BT84" s="373"/>
      <c r="BU84" s="373"/>
      <c r="BV84" s="373"/>
      <c r="BW84" s="373"/>
      <c r="BX84" s="373"/>
      <c r="BY84" s="374"/>
      <c r="BZ84" s="195">
        <v>1</v>
      </c>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c r="DG84" s="196"/>
      <c r="DH84" s="196"/>
      <c r="DI84" s="197"/>
      <c r="DJ84" s="60"/>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102"/>
      <c r="ET84" s="60"/>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102"/>
      <c r="GD84" s="60"/>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102"/>
    </row>
    <row r="85" spans="2:221" ht="18" customHeight="1" x14ac:dyDescent="0.2">
      <c r="B85" s="161" t="s">
        <v>680</v>
      </c>
      <c r="C85" s="162"/>
      <c r="D85" s="162"/>
      <c r="E85" s="162"/>
      <c r="F85" s="162"/>
      <c r="G85" s="162"/>
      <c r="H85" s="162"/>
      <c r="I85" s="162"/>
      <c r="J85" s="162"/>
      <c r="K85" s="162"/>
      <c r="L85" s="162"/>
      <c r="M85" s="162"/>
      <c r="N85" s="162"/>
      <c r="O85" s="162"/>
      <c r="P85" s="162"/>
      <c r="Q85" s="162"/>
      <c r="R85" s="162"/>
      <c r="S85" s="162"/>
      <c r="T85" s="162"/>
      <c r="U85" s="163"/>
      <c r="V85" s="167" t="s">
        <v>717</v>
      </c>
      <c r="W85" s="168"/>
      <c r="X85" s="168"/>
      <c r="Y85" s="168"/>
      <c r="Z85" s="168"/>
      <c r="AA85" s="169"/>
      <c r="AB85" s="173">
        <v>4.2399999999999998E-3</v>
      </c>
      <c r="AC85" s="174"/>
      <c r="AD85" s="174"/>
      <c r="AE85" s="174"/>
      <c r="AF85" s="175"/>
      <c r="AG85" s="91" t="s">
        <v>23</v>
      </c>
      <c r="AH85" s="92"/>
      <c r="AI85" s="92"/>
      <c r="AJ85" s="92"/>
      <c r="AK85" s="92"/>
      <c r="AL85" s="93">
        <f t="shared" si="0"/>
        <v>24</v>
      </c>
      <c r="AM85" s="94"/>
      <c r="AN85" s="94"/>
      <c r="AO85" s="95"/>
      <c r="AP85" s="180">
        <v>1</v>
      </c>
      <c r="AQ85" s="64"/>
      <c r="AR85" s="64"/>
      <c r="AS85" s="64">
        <v>1</v>
      </c>
      <c r="AT85" s="64"/>
      <c r="AU85" s="64"/>
      <c r="AV85" s="64">
        <v>1</v>
      </c>
      <c r="AW85" s="64"/>
      <c r="AX85" s="64"/>
      <c r="AY85" s="64">
        <v>1</v>
      </c>
      <c r="AZ85" s="64"/>
      <c r="BA85" s="64"/>
      <c r="BB85" s="64">
        <v>1</v>
      </c>
      <c r="BC85" s="64"/>
      <c r="BD85" s="64"/>
      <c r="BE85" s="64">
        <v>1</v>
      </c>
      <c r="BF85" s="64"/>
      <c r="BG85" s="64"/>
      <c r="BH85" s="64">
        <v>1</v>
      </c>
      <c r="BI85" s="64"/>
      <c r="BJ85" s="64"/>
      <c r="BK85" s="64">
        <v>1</v>
      </c>
      <c r="BL85" s="64"/>
      <c r="BM85" s="64"/>
      <c r="BN85" s="64">
        <v>1</v>
      </c>
      <c r="BO85" s="64"/>
      <c r="BP85" s="64"/>
      <c r="BQ85" s="64">
        <v>1</v>
      </c>
      <c r="BR85" s="64"/>
      <c r="BS85" s="64"/>
      <c r="BT85" s="64">
        <v>1</v>
      </c>
      <c r="BU85" s="64"/>
      <c r="BV85" s="64"/>
      <c r="BW85" s="64">
        <v>1</v>
      </c>
      <c r="BX85" s="64"/>
      <c r="BY85" s="103"/>
      <c r="BZ85" s="180">
        <v>1</v>
      </c>
      <c r="CA85" s="64"/>
      <c r="CB85" s="64"/>
      <c r="CC85" s="64">
        <v>1</v>
      </c>
      <c r="CD85" s="64"/>
      <c r="CE85" s="64"/>
      <c r="CF85" s="64">
        <v>1</v>
      </c>
      <c r="CG85" s="64"/>
      <c r="CH85" s="64"/>
      <c r="CI85" s="64">
        <v>1</v>
      </c>
      <c r="CJ85" s="64"/>
      <c r="CK85" s="64"/>
      <c r="CL85" s="64">
        <v>1</v>
      </c>
      <c r="CM85" s="64"/>
      <c r="CN85" s="64"/>
      <c r="CO85" s="64">
        <v>1</v>
      </c>
      <c r="CP85" s="64"/>
      <c r="CQ85" s="64"/>
      <c r="CR85" s="64">
        <v>1</v>
      </c>
      <c r="CS85" s="64"/>
      <c r="CT85" s="64"/>
      <c r="CU85" s="64">
        <v>1</v>
      </c>
      <c r="CV85" s="64"/>
      <c r="CW85" s="64"/>
      <c r="CX85" s="64">
        <v>1</v>
      </c>
      <c r="CY85" s="64"/>
      <c r="CZ85" s="64"/>
      <c r="DA85" s="64">
        <v>1</v>
      </c>
      <c r="DB85" s="64"/>
      <c r="DC85" s="64"/>
      <c r="DD85" s="64">
        <v>1</v>
      </c>
      <c r="DE85" s="64"/>
      <c r="DF85" s="64"/>
      <c r="DG85" s="64">
        <v>1</v>
      </c>
      <c r="DH85" s="64"/>
      <c r="DI85" s="64"/>
      <c r="DJ85" s="180"/>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103"/>
      <c r="ET85" s="180"/>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103"/>
      <c r="GD85" s="180"/>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103"/>
    </row>
    <row r="86" spans="2:221" ht="18" customHeight="1" x14ac:dyDescent="0.2">
      <c r="B86" s="164"/>
      <c r="C86" s="165"/>
      <c r="D86" s="165"/>
      <c r="E86" s="165"/>
      <c r="F86" s="165"/>
      <c r="G86" s="165"/>
      <c r="H86" s="165"/>
      <c r="I86" s="165"/>
      <c r="J86" s="165"/>
      <c r="K86" s="165"/>
      <c r="L86" s="165"/>
      <c r="M86" s="165"/>
      <c r="N86" s="165"/>
      <c r="O86" s="165"/>
      <c r="P86" s="165"/>
      <c r="Q86" s="165"/>
      <c r="R86" s="165"/>
      <c r="S86" s="165"/>
      <c r="T86" s="165"/>
      <c r="U86" s="166"/>
      <c r="V86" s="170"/>
      <c r="W86" s="171"/>
      <c r="X86" s="171"/>
      <c r="Y86" s="171"/>
      <c r="Z86" s="171"/>
      <c r="AA86" s="172"/>
      <c r="AB86" s="176"/>
      <c r="AC86" s="177"/>
      <c r="AD86" s="177"/>
      <c r="AE86" s="177"/>
      <c r="AF86" s="178"/>
      <c r="AG86" s="91" t="s">
        <v>24</v>
      </c>
      <c r="AH86" s="92"/>
      <c r="AI86" s="92"/>
      <c r="AJ86" s="92"/>
      <c r="AK86" s="92"/>
      <c r="AL86" s="93">
        <f t="shared" si="0"/>
        <v>24</v>
      </c>
      <c r="AM86" s="94"/>
      <c r="AN86" s="94"/>
      <c r="AO86" s="95"/>
      <c r="AP86" s="385">
        <v>1</v>
      </c>
      <c r="AQ86" s="64"/>
      <c r="AR86" s="64"/>
      <c r="AS86" s="64">
        <v>1</v>
      </c>
      <c r="AT86" s="64"/>
      <c r="AU86" s="64"/>
      <c r="AV86" s="64">
        <v>1</v>
      </c>
      <c r="AW86" s="64"/>
      <c r="AX86" s="64"/>
      <c r="AY86" s="64">
        <v>1</v>
      </c>
      <c r="AZ86" s="64"/>
      <c r="BA86" s="64"/>
      <c r="BB86" s="64">
        <v>1</v>
      </c>
      <c r="BC86" s="64"/>
      <c r="BD86" s="64"/>
      <c r="BE86" s="64">
        <v>1</v>
      </c>
      <c r="BF86" s="64"/>
      <c r="BG86" s="64"/>
      <c r="BH86" s="64">
        <v>1</v>
      </c>
      <c r="BI86" s="64"/>
      <c r="BJ86" s="64"/>
      <c r="BK86" s="64">
        <v>1</v>
      </c>
      <c r="BL86" s="64"/>
      <c r="BM86" s="64"/>
      <c r="BN86" s="64">
        <v>1</v>
      </c>
      <c r="BO86" s="64"/>
      <c r="BP86" s="64"/>
      <c r="BQ86" s="64">
        <v>1</v>
      </c>
      <c r="BR86" s="64"/>
      <c r="BS86" s="64"/>
      <c r="BT86" s="64">
        <v>1</v>
      </c>
      <c r="BU86" s="64"/>
      <c r="BV86" s="64"/>
      <c r="BW86" s="64">
        <v>1</v>
      </c>
      <c r="BX86" s="64"/>
      <c r="BY86" s="103"/>
      <c r="BZ86" s="180">
        <v>1</v>
      </c>
      <c r="CA86" s="64"/>
      <c r="CB86" s="64"/>
      <c r="CC86" s="64">
        <v>1</v>
      </c>
      <c r="CD86" s="64"/>
      <c r="CE86" s="64"/>
      <c r="CF86" s="64">
        <v>1</v>
      </c>
      <c r="CG86" s="64"/>
      <c r="CH86" s="64"/>
      <c r="CI86" s="64">
        <v>1</v>
      </c>
      <c r="CJ86" s="64"/>
      <c r="CK86" s="64"/>
      <c r="CL86" s="64">
        <v>1</v>
      </c>
      <c r="CM86" s="64"/>
      <c r="CN86" s="64"/>
      <c r="CO86" s="64">
        <v>1</v>
      </c>
      <c r="CP86" s="64"/>
      <c r="CQ86" s="64"/>
      <c r="CR86" s="64">
        <v>1</v>
      </c>
      <c r="CS86" s="64"/>
      <c r="CT86" s="64"/>
      <c r="CU86" s="64">
        <v>1</v>
      </c>
      <c r="CV86" s="64"/>
      <c r="CW86" s="64"/>
      <c r="CX86" s="64">
        <v>1</v>
      </c>
      <c r="CY86" s="64"/>
      <c r="CZ86" s="64"/>
      <c r="DA86" s="64">
        <v>1</v>
      </c>
      <c r="DB86" s="64"/>
      <c r="DC86" s="64"/>
      <c r="DD86" s="64">
        <v>1</v>
      </c>
      <c r="DE86" s="64"/>
      <c r="DF86" s="64"/>
      <c r="DG86" s="64">
        <v>1</v>
      </c>
      <c r="DH86" s="64"/>
      <c r="DI86" s="103"/>
      <c r="DJ86" s="180"/>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103"/>
      <c r="ET86" s="180"/>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103"/>
      <c r="GD86" s="180"/>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103"/>
    </row>
    <row r="87" spans="2:221" ht="18" customHeight="1" x14ac:dyDescent="0.2">
      <c r="B87" s="185" t="s">
        <v>681</v>
      </c>
      <c r="C87" s="186"/>
      <c r="D87" s="186"/>
      <c r="E87" s="186"/>
      <c r="F87" s="186"/>
      <c r="G87" s="186"/>
      <c r="H87" s="186"/>
      <c r="I87" s="186"/>
      <c r="J87" s="186"/>
      <c r="K87" s="186"/>
      <c r="L87" s="186"/>
      <c r="M87" s="186"/>
      <c r="N87" s="186"/>
      <c r="O87" s="186"/>
      <c r="P87" s="186"/>
      <c r="Q87" s="186"/>
      <c r="R87" s="186"/>
      <c r="S87" s="186"/>
      <c r="T87" s="186"/>
      <c r="U87" s="187"/>
      <c r="V87" s="188" t="s">
        <v>718</v>
      </c>
      <c r="W87" s="189"/>
      <c r="X87" s="189"/>
      <c r="Y87" s="189"/>
      <c r="Z87" s="189"/>
      <c r="AA87" s="190"/>
      <c r="AB87" s="191">
        <v>1.0710000000000001E-2</v>
      </c>
      <c r="AC87" s="192"/>
      <c r="AD87" s="192"/>
      <c r="AE87" s="192"/>
      <c r="AF87" s="193"/>
      <c r="AG87" s="69" t="s">
        <v>23</v>
      </c>
      <c r="AH87" s="70"/>
      <c r="AI87" s="70"/>
      <c r="AJ87" s="70"/>
      <c r="AK87" s="70"/>
      <c r="AL87" s="71">
        <f t="shared" si="0"/>
        <v>24</v>
      </c>
      <c r="AM87" s="72"/>
      <c r="AN87" s="72"/>
      <c r="AO87" s="73"/>
      <c r="AP87" s="60">
        <v>1</v>
      </c>
      <c r="AQ87" s="59"/>
      <c r="AR87" s="59"/>
      <c r="AS87" s="59">
        <v>1</v>
      </c>
      <c r="AT87" s="59"/>
      <c r="AU87" s="59"/>
      <c r="AV87" s="59">
        <v>1</v>
      </c>
      <c r="AW87" s="59"/>
      <c r="AX87" s="59"/>
      <c r="AY87" s="59">
        <v>1</v>
      </c>
      <c r="AZ87" s="59"/>
      <c r="BA87" s="59"/>
      <c r="BB87" s="59">
        <v>1</v>
      </c>
      <c r="BC87" s="59"/>
      <c r="BD87" s="59"/>
      <c r="BE87" s="59">
        <v>1</v>
      </c>
      <c r="BF87" s="59"/>
      <c r="BG87" s="59"/>
      <c r="BH87" s="59">
        <v>1</v>
      </c>
      <c r="BI87" s="59"/>
      <c r="BJ87" s="59"/>
      <c r="BK87" s="59">
        <v>1</v>
      </c>
      <c r="BL87" s="59"/>
      <c r="BM87" s="59"/>
      <c r="BN87" s="59">
        <v>1</v>
      </c>
      <c r="BO87" s="59"/>
      <c r="BP87" s="59"/>
      <c r="BQ87" s="59">
        <v>1</v>
      </c>
      <c r="BR87" s="59"/>
      <c r="BS87" s="59"/>
      <c r="BT87" s="59">
        <v>1</v>
      </c>
      <c r="BU87" s="59"/>
      <c r="BV87" s="59"/>
      <c r="BW87" s="59">
        <v>1</v>
      </c>
      <c r="BX87" s="59"/>
      <c r="BY87" s="102"/>
      <c r="BZ87" s="60">
        <v>1</v>
      </c>
      <c r="CA87" s="59"/>
      <c r="CB87" s="59"/>
      <c r="CC87" s="59">
        <v>1</v>
      </c>
      <c r="CD87" s="59"/>
      <c r="CE87" s="59"/>
      <c r="CF87" s="59">
        <v>1</v>
      </c>
      <c r="CG87" s="59"/>
      <c r="CH87" s="59"/>
      <c r="CI87" s="59">
        <v>1</v>
      </c>
      <c r="CJ87" s="59"/>
      <c r="CK87" s="59"/>
      <c r="CL87" s="59">
        <v>1</v>
      </c>
      <c r="CM87" s="59"/>
      <c r="CN87" s="59"/>
      <c r="CO87" s="59">
        <v>1</v>
      </c>
      <c r="CP87" s="59"/>
      <c r="CQ87" s="59"/>
      <c r="CR87" s="59">
        <v>1</v>
      </c>
      <c r="CS87" s="59"/>
      <c r="CT87" s="59"/>
      <c r="CU87" s="59">
        <v>1</v>
      </c>
      <c r="CV87" s="59"/>
      <c r="CW87" s="59"/>
      <c r="CX87" s="59">
        <v>1</v>
      </c>
      <c r="CY87" s="59"/>
      <c r="CZ87" s="59"/>
      <c r="DA87" s="59">
        <v>1</v>
      </c>
      <c r="DB87" s="59"/>
      <c r="DC87" s="59"/>
      <c r="DD87" s="59">
        <v>1</v>
      </c>
      <c r="DE87" s="59"/>
      <c r="DF87" s="59"/>
      <c r="DG87" s="59">
        <v>1</v>
      </c>
      <c r="DH87" s="59"/>
      <c r="DI87" s="59"/>
      <c r="DJ87" s="60"/>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102"/>
      <c r="ET87" s="60"/>
      <c r="EU87" s="59"/>
      <c r="EV87" s="59"/>
      <c r="EW87" s="59"/>
      <c r="EX87" s="59"/>
      <c r="EY87" s="59"/>
      <c r="EZ87" s="59"/>
      <c r="FA87" s="59"/>
      <c r="FB87" s="59"/>
      <c r="FC87" s="59"/>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102"/>
      <c r="GD87" s="60"/>
      <c r="GE87" s="59"/>
      <c r="GF87" s="59"/>
      <c r="GG87" s="59"/>
      <c r="GH87" s="59"/>
      <c r="GI87" s="59"/>
      <c r="GJ87" s="59"/>
      <c r="GK87" s="59"/>
      <c r="GL87" s="59"/>
      <c r="GM87" s="59"/>
      <c r="GN87" s="59"/>
      <c r="GO87" s="59"/>
      <c r="GP87" s="59"/>
      <c r="GQ87" s="59"/>
      <c r="GR87" s="59"/>
      <c r="GS87" s="59"/>
      <c r="GT87" s="59"/>
      <c r="GU87" s="59"/>
      <c r="GV87" s="59"/>
      <c r="GW87" s="59"/>
      <c r="GX87" s="59"/>
      <c r="GY87" s="59"/>
      <c r="GZ87" s="59"/>
      <c r="HA87" s="59"/>
      <c r="HB87" s="59"/>
      <c r="HC87" s="59"/>
      <c r="HD87" s="59"/>
      <c r="HE87" s="59"/>
      <c r="HF87" s="59"/>
      <c r="HG87" s="59"/>
      <c r="HH87" s="59"/>
      <c r="HI87" s="59"/>
      <c r="HJ87" s="59"/>
      <c r="HK87" s="59"/>
      <c r="HL87" s="59"/>
      <c r="HM87" s="102"/>
    </row>
    <row r="88" spans="2:221" ht="18" customHeight="1" x14ac:dyDescent="0.2">
      <c r="B88" s="135"/>
      <c r="C88" s="136"/>
      <c r="D88" s="136"/>
      <c r="E88" s="136"/>
      <c r="F88" s="136"/>
      <c r="G88" s="136"/>
      <c r="H88" s="136"/>
      <c r="I88" s="136"/>
      <c r="J88" s="136"/>
      <c r="K88" s="136"/>
      <c r="L88" s="136"/>
      <c r="M88" s="136"/>
      <c r="N88" s="136"/>
      <c r="O88" s="136"/>
      <c r="P88" s="136"/>
      <c r="Q88" s="136"/>
      <c r="R88" s="136"/>
      <c r="S88" s="136"/>
      <c r="T88" s="136"/>
      <c r="U88" s="137"/>
      <c r="V88" s="141"/>
      <c r="W88" s="142"/>
      <c r="X88" s="142"/>
      <c r="Y88" s="142"/>
      <c r="Z88" s="142"/>
      <c r="AA88" s="143"/>
      <c r="AB88" s="147"/>
      <c r="AC88" s="148"/>
      <c r="AD88" s="148"/>
      <c r="AE88" s="148"/>
      <c r="AF88" s="149"/>
      <c r="AG88" s="69" t="s">
        <v>24</v>
      </c>
      <c r="AH88" s="70"/>
      <c r="AI88" s="70"/>
      <c r="AJ88" s="70"/>
      <c r="AK88" s="70"/>
      <c r="AL88" s="71">
        <f t="shared" si="0"/>
        <v>24</v>
      </c>
      <c r="AM88" s="72"/>
      <c r="AN88" s="72"/>
      <c r="AO88" s="73"/>
      <c r="AP88" s="381">
        <v>1</v>
      </c>
      <c r="AQ88" s="59"/>
      <c r="AR88" s="59"/>
      <c r="AS88" s="59">
        <v>1</v>
      </c>
      <c r="AT88" s="59"/>
      <c r="AU88" s="59"/>
      <c r="AV88" s="59">
        <v>1</v>
      </c>
      <c r="AW88" s="59"/>
      <c r="AX88" s="59"/>
      <c r="AY88" s="59">
        <v>1</v>
      </c>
      <c r="AZ88" s="59"/>
      <c r="BA88" s="59"/>
      <c r="BB88" s="59">
        <v>1</v>
      </c>
      <c r="BC88" s="59"/>
      <c r="BD88" s="59"/>
      <c r="BE88" s="59">
        <v>1</v>
      </c>
      <c r="BF88" s="59"/>
      <c r="BG88" s="59"/>
      <c r="BH88" s="59">
        <v>1</v>
      </c>
      <c r="BI88" s="59"/>
      <c r="BJ88" s="59"/>
      <c r="BK88" s="59">
        <v>1</v>
      </c>
      <c r="BL88" s="59"/>
      <c r="BM88" s="59"/>
      <c r="BN88" s="59">
        <v>1</v>
      </c>
      <c r="BO88" s="59"/>
      <c r="BP88" s="59"/>
      <c r="BQ88" s="59">
        <v>1</v>
      </c>
      <c r="BR88" s="59"/>
      <c r="BS88" s="59"/>
      <c r="BT88" s="59">
        <v>1</v>
      </c>
      <c r="BU88" s="59"/>
      <c r="BV88" s="59"/>
      <c r="BW88" s="59">
        <v>1</v>
      </c>
      <c r="BX88" s="59"/>
      <c r="BY88" s="102"/>
      <c r="BZ88" s="60">
        <v>1</v>
      </c>
      <c r="CA88" s="59"/>
      <c r="CB88" s="59"/>
      <c r="CC88" s="59">
        <v>1</v>
      </c>
      <c r="CD88" s="59"/>
      <c r="CE88" s="59"/>
      <c r="CF88" s="59">
        <v>1</v>
      </c>
      <c r="CG88" s="59"/>
      <c r="CH88" s="59"/>
      <c r="CI88" s="59">
        <v>1</v>
      </c>
      <c r="CJ88" s="59"/>
      <c r="CK88" s="59"/>
      <c r="CL88" s="59">
        <v>1</v>
      </c>
      <c r="CM88" s="59"/>
      <c r="CN88" s="59"/>
      <c r="CO88" s="59">
        <v>1</v>
      </c>
      <c r="CP88" s="59"/>
      <c r="CQ88" s="59"/>
      <c r="CR88" s="59">
        <v>1</v>
      </c>
      <c r="CS88" s="59"/>
      <c r="CT88" s="59"/>
      <c r="CU88" s="59">
        <v>1</v>
      </c>
      <c r="CV88" s="59"/>
      <c r="CW88" s="59"/>
      <c r="CX88" s="59">
        <v>1</v>
      </c>
      <c r="CY88" s="59"/>
      <c r="CZ88" s="59"/>
      <c r="DA88" s="59">
        <v>1</v>
      </c>
      <c r="DB88" s="59"/>
      <c r="DC88" s="59"/>
      <c r="DD88" s="59">
        <v>1</v>
      </c>
      <c r="DE88" s="59"/>
      <c r="DF88" s="59"/>
      <c r="DG88" s="59">
        <v>1</v>
      </c>
      <c r="DH88" s="59"/>
      <c r="DI88" s="102"/>
      <c r="DJ88" s="60"/>
      <c r="DK88" s="59"/>
      <c r="DL88" s="59"/>
      <c r="DM88" s="59"/>
      <c r="DN88" s="59"/>
      <c r="DO88" s="59"/>
      <c r="DP88" s="59"/>
      <c r="DQ88" s="59"/>
      <c r="DR88" s="59"/>
      <c r="DS88" s="59"/>
      <c r="DT88" s="59"/>
      <c r="DU88" s="59"/>
      <c r="DV88" s="59"/>
      <c r="DW88" s="59"/>
      <c r="DX88" s="59"/>
      <c r="DY88" s="59"/>
      <c r="DZ88" s="59"/>
      <c r="EA88" s="59"/>
      <c r="EB88" s="59"/>
      <c r="EC88" s="59"/>
      <c r="ED88" s="59"/>
      <c r="EE88" s="59"/>
      <c r="EF88" s="59"/>
      <c r="EG88" s="59"/>
      <c r="EH88" s="59"/>
      <c r="EI88" s="59"/>
      <c r="EJ88" s="59"/>
      <c r="EK88" s="59"/>
      <c r="EL88" s="59"/>
      <c r="EM88" s="59"/>
      <c r="EN88" s="59"/>
      <c r="EO88" s="59"/>
      <c r="EP88" s="59"/>
      <c r="EQ88" s="59"/>
      <c r="ER88" s="59"/>
      <c r="ES88" s="102"/>
      <c r="ET88" s="60"/>
      <c r="EU88" s="59"/>
      <c r="EV88" s="59"/>
      <c r="EW88" s="59"/>
      <c r="EX88" s="59"/>
      <c r="EY88" s="59"/>
      <c r="EZ88" s="59"/>
      <c r="FA88" s="59"/>
      <c r="FB88" s="59"/>
      <c r="FC88" s="59"/>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102"/>
      <c r="GD88" s="60"/>
      <c r="GE88" s="59"/>
      <c r="GF88" s="59"/>
      <c r="GG88" s="59"/>
      <c r="GH88" s="59"/>
      <c r="GI88" s="59"/>
      <c r="GJ88" s="59"/>
      <c r="GK88" s="59"/>
      <c r="GL88" s="59"/>
      <c r="GM88" s="59"/>
      <c r="GN88" s="59"/>
      <c r="GO88" s="59"/>
      <c r="GP88" s="59"/>
      <c r="GQ88" s="59"/>
      <c r="GR88" s="59"/>
      <c r="GS88" s="59"/>
      <c r="GT88" s="59"/>
      <c r="GU88" s="59"/>
      <c r="GV88" s="59"/>
      <c r="GW88" s="59"/>
      <c r="GX88" s="59"/>
      <c r="GY88" s="59"/>
      <c r="GZ88" s="59"/>
      <c r="HA88" s="59"/>
      <c r="HB88" s="59"/>
      <c r="HC88" s="59"/>
      <c r="HD88" s="59"/>
      <c r="HE88" s="59"/>
      <c r="HF88" s="59"/>
      <c r="HG88" s="59"/>
      <c r="HH88" s="59"/>
      <c r="HI88" s="59"/>
      <c r="HJ88" s="59"/>
      <c r="HK88" s="59"/>
      <c r="HL88" s="59"/>
      <c r="HM88" s="102"/>
    </row>
    <row r="89" spans="2:221" ht="18" customHeight="1" x14ac:dyDescent="0.2">
      <c r="B89" s="161" t="s">
        <v>682</v>
      </c>
      <c r="C89" s="162"/>
      <c r="D89" s="162"/>
      <c r="E89" s="162"/>
      <c r="F89" s="162"/>
      <c r="G89" s="162"/>
      <c r="H89" s="162"/>
      <c r="I89" s="162"/>
      <c r="J89" s="162"/>
      <c r="K89" s="162"/>
      <c r="L89" s="162"/>
      <c r="M89" s="162"/>
      <c r="N89" s="162"/>
      <c r="O89" s="162"/>
      <c r="P89" s="162"/>
      <c r="Q89" s="162"/>
      <c r="R89" s="162"/>
      <c r="S89" s="162"/>
      <c r="T89" s="162"/>
      <c r="U89" s="163"/>
      <c r="V89" s="167" t="s">
        <v>719</v>
      </c>
      <c r="W89" s="168"/>
      <c r="X89" s="168"/>
      <c r="Y89" s="168"/>
      <c r="Z89" s="168"/>
      <c r="AA89" s="169"/>
      <c r="AB89" s="173">
        <v>3.456E-2</v>
      </c>
      <c r="AC89" s="174"/>
      <c r="AD89" s="174"/>
      <c r="AE89" s="174"/>
      <c r="AF89" s="175"/>
      <c r="AG89" s="91" t="s">
        <v>23</v>
      </c>
      <c r="AH89" s="92"/>
      <c r="AI89" s="92"/>
      <c r="AJ89" s="92"/>
      <c r="AK89" s="92"/>
      <c r="AL89" s="93">
        <f t="shared" si="0"/>
        <v>24</v>
      </c>
      <c r="AM89" s="94"/>
      <c r="AN89" s="94"/>
      <c r="AO89" s="95"/>
      <c r="AP89" s="180">
        <v>1</v>
      </c>
      <c r="AQ89" s="64"/>
      <c r="AR89" s="64"/>
      <c r="AS89" s="64">
        <v>1</v>
      </c>
      <c r="AT89" s="64"/>
      <c r="AU89" s="64"/>
      <c r="AV89" s="64">
        <v>1</v>
      </c>
      <c r="AW89" s="64"/>
      <c r="AX89" s="64"/>
      <c r="AY89" s="64">
        <v>1</v>
      </c>
      <c r="AZ89" s="64"/>
      <c r="BA89" s="64"/>
      <c r="BB89" s="64">
        <v>1</v>
      </c>
      <c r="BC89" s="64"/>
      <c r="BD89" s="64"/>
      <c r="BE89" s="64">
        <v>1</v>
      </c>
      <c r="BF89" s="64"/>
      <c r="BG89" s="64"/>
      <c r="BH89" s="64">
        <v>1</v>
      </c>
      <c r="BI89" s="64"/>
      <c r="BJ89" s="64"/>
      <c r="BK89" s="64">
        <v>1</v>
      </c>
      <c r="BL89" s="64"/>
      <c r="BM89" s="64"/>
      <c r="BN89" s="64">
        <v>1</v>
      </c>
      <c r="BO89" s="64"/>
      <c r="BP89" s="64"/>
      <c r="BQ89" s="64">
        <v>1</v>
      </c>
      <c r="BR89" s="64"/>
      <c r="BS89" s="64"/>
      <c r="BT89" s="64">
        <v>1</v>
      </c>
      <c r="BU89" s="64"/>
      <c r="BV89" s="64"/>
      <c r="BW89" s="64">
        <v>1</v>
      </c>
      <c r="BX89" s="64"/>
      <c r="BY89" s="103"/>
      <c r="BZ89" s="180">
        <v>1</v>
      </c>
      <c r="CA89" s="64"/>
      <c r="CB89" s="64"/>
      <c r="CC89" s="64">
        <v>1</v>
      </c>
      <c r="CD89" s="64"/>
      <c r="CE89" s="64"/>
      <c r="CF89" s="64">
        <v>1</v>
      </c>
      <c r="CG89" s="64"/>
      <c r="CH89" s="64"/>
      <c r="CI89" s="64">
        <v>1</v>
      </c>
      <c r="CJ89" s="64"/>
      <c r="CK89" s="64"/>
      <c r="CL89" s="64">
        <v>1</v>
      </c>
      <c r="CM89" s="64"/>
      <c r="CN89" s="64"/>
      <c r="CO89" s="64">
        <v>1</v>
      </c>
      <c r="CP89" s="64"/>
      <c r="CQ89" s="64"/>
      <c r="CR89" s="64">
        <v>1</v>
      </c>
      <c r="CS89" s="64"/>
      <c r="CT89" s="64"/>
      <c r="CU89" s="64">
        <v>1</v>
      </c>
      <c r="CV89" s="64"/>
      <c r="CW89" s="64"/>
      <c r="CX89" s="64">
        <v>1</v>
      </c>
      <c r="CY89" s="64"/>
      <c r="CZ89" s="64"/>
      <c r="DA89" s="64">
        <v>1</v>
      </c>
      <c r="DB89" s="64"/>
      <c r="DC89" s="64"/>
      <c r="DD89" s="64">
        <v>1</v>
      </c>
      <c r="DE89" s="64"/>
      <c r="DF89" s="64"/>
      <c r="DG89" s="64">
        <v>1</v>
      </c>
      <c r="DH89" s="64"/>
      <c r="DI89" s="64"/>
      <c r="DJ89" s="180"/>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103"/>
      <c r="ET89" s="180"/>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103"/>
      <c r="GD89" s="180"/>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103"/>
    </row>
    <row r="90" spans="2:221" ht="18" customHeight="1" x14ac:dyDescent="0.2">
      <c r="B90" s="164"/>
      <c r="C90" s="165"/>
      <c r="D90" s="165"/>
      <c r="E90" s="165"/>
      <c r="F90" s="165"/>
      <c r="G90" s="165"/>
      <c r="H90" s="165"/>
      <c r="I90" s="165"/>
      <c r="J90" s="165"/>
      <c r="K90" s="165"/>
      <c r="L90" s="165"/>
      <c r="M90" s="165"/>
      <c r="N90" s="165"/>
      <c r="O90" s="165"/>
      <c r="P90" s="165"/>
      <c r="Q90" s="165"/>
      <c r="R90" s="165"/>
      <c r="S90" s="165"/>
      <c r="T90" s="165"/>
      <c r="U90" s="166"/>
      <c r="V90" s="170"/>
      <c r="W90" s="171"/>
      <c r="X90" s="171"/>
      <c r="Y90" s="171"/>
      <c r="Z90" s="171"/>
      <c r="AA90" s="172"/>
      <c r="AB90" s="176"/>
      <c r="AC90" s="177"/>
      <c r="AD90" s="177"/>
      <c r="AE90" s="177"/>
      <c r="AF90" s="178"/>
      <c r="AG90" s="91" t="s">
        <v>24</v>
      </c>
      <c r="AH90" s="92"/>
      <c r="AI90" s="92"/>
      <c r="AJ90" s="92"/>
      <c r="AK90" s="92"/>
      <c r="AL90" s="93">
        <f t="shared" si="0"/>
        <v>24</v>
      </c>
      <c r="AM90" s="94"/>
      <c r="AN90" s="94"/>
      <c r="AO90" s="95"/>
      <c r="AP90" s="385">
        <v>1</v>
      </c>
      <c r="AQ90" s="64"/>
      <c r="AR90" s="64"/>
      <c r="AS90" s="64">
        <v>1</v>
      </c>
      <c r="AT90" s="64"/>
      <c r="AU90" s="64"/>
      <c r="AV90" s="64">
        <v>1</v>
      </c>
      <c r="AW90" s="64"/>
      <c r="AX90" s="64"/>
      <c r="AY90" s="64">
        <v>1</v>
      </c>
      <c r="AZ90" s="64"/>
      <c r="BA90" s="64"/>
      <c r="BB90" s="64">
        <v>1</v>
      </c>
      <c r="BC90" s="64"/>
      <c r="BD90" s="64"/>
      <c r="BE90" s="64">
        <v>1</v>
      </c>
      <c r="BF90" s="64"/>
      <c r="BG90" s="64"/>
      <c r="BH90" s="64">
        <v>1</v>
      </c>
      <c r="BI90" s="64"/>
      <c r="BJ90" s="64"/>
      <c r="BK90" s="64">
        <v>1</v>
      </c>
      <c r="BL90" s="64"/>
      <c r="BM90" s="64"/>
      <c r="BN90" s="64">
        <v>1</v>
      </c>
      <c r="BO90" s="64"/>
      <c r="BP90" s="64"/>
      <c r="BQ90" s="64">
        <v>1</v>
      </c>
      <c r="BR90" s="64"/>
      <c r="BS90" s="64"/>
      <c r="BT90" s="64">
        <v>1</v>
      </c>
      <c r="BU90" s="64"/>
      <c r="BV90" s="64"/>
      <c r="BW90" s="64">
        <v>1</v>
      </c>
      <c r="BX90" s="64"/>
      <c r="BY90" s="103"/>
      <c r="BZ90" s="180">
        <v>1</v>
      </c>
      <c r="CA90" s="64"/>
      <c r="CB90" s="64"/>
      <c r="CC90" s="64">
        <v>1</v>
      </c>
      <c r="CD90" s="64"/>
      <c r="CE90" s="64"/>
      <c r="CF90" s="64">
        <v>1</v>
      </c>
      <c r="CG90" s="64"/>
      <c r="CH90" s="64"/>
      <c r="CI90" s="64">
        <v>1</v>
      </c>
      <c r="CJ90" s="64"/>
      <c r="CK90" s="64"/>
      <c r="CL90" s="64">
        <v>1</v>
      </c>
      <c r="CM90" s="64"/>
      <c r="CN90" s="64"/>
      <c r="CO90" s="64">
        <v>1</v>
      </c>
      <c r="CP90" s="64"/>
      <c r="CQ90" s="64"/>
      <c r="CR90" s="64">
        <v>1</v>
      </c>
      <c r="CS90" s="64"/>
      <c r="CT90" s="64"/>
      <c r="CU90" s="64">
        <v>1</v>
      </c>
      <c r="CV90" s="64"/>
      <c r="CW90" s="64"/>
      <c r="CX90" s="64">
        <v>1</v>
      </c>
      <c r="CY90" s="64"/>
      <c r="CZ90" s="64"/>
      <c r="DA90" s="64">
        <v>1</v>
      </c>
      <c r="DB90" s="64"/>
      <c r="DC90" s="64"/>
      <c r="DD90" s="64">
        <v>1</v>
      </c>
      <c r="DE90" s="64"/>
      <c r="DF90" s="64"/>
      <c r="DG90" s="64">
        <v>1</v>
      </c>
      <c r="DH90" s="64"/>
      <c r="DI90" s="103"/>
      <c r="DJ90" s="180"/>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103"/>
      <c r="ET90" s="180"/>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103"/>
      <c r="GD90" s="180"/>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103"/>
    </row>
    <row r="91" spans="2:221" ht="18" customHeight="1" x14ac:dyDescent="0.2">
      <c r="B91" s="185" t="s">
        <v>683</v>
      </c>
      <c r="C91" s="186"/>
      <c r="D91" s="186"/>
      <c r="E91" s="186"/>
      <c r="F91" s="186"/>
      <c r="G91" s="186"/>
      <c r="H91" s="186"/>
      <c r="I91" s="186"/>
      <c r="J91" s="186"/>
      <c r="K91" s="186"/>
      <c r="L91" s="186"/>
      <c r="M91" s="186"/>
      <c r="N91" s="186"/>
      <c r="O91" s="186"/>
      <c r="P91" s="186"/>
      <c r="Q91" s="186"/>
      <c r="R91" s="186"/>
      <c r="S91" s="186"/>
      <c r="T91" s="186"/>
      <c r="U91" s="187"/>
      <c r="V91" s="188" t="s">
        <v>720</v>
      </c>
      <c r="W91" s="189"/>
      <c r="X91" s="189"/>
      <c r="Y91" s="189"/>
      <c r="Z91" s="189"/>
      <c r="AA91" s="190"/>
      <c r="AB91" s="191">
        <v>8.3499999999999998E-3</v>
      </c>
      <c r="AC91" s="192"/>
      <c r="AD91" s="192"/>
      <c r="AE91" s="192"/>
      <c r="AF91" s="193"/>
      <c r="AG91" s="69" t="s">
        <v>23</v>
      </c>
      <c r="AH91" s="70"/>
      <c r="AI91" s="70"/>
      <c r="AJ91" s="70"/>
      <c r="AK91" s="70"/>
      <c r="AL91" s="71">
        <f t="shared" si="0"/>
        <v>24</v>
      </c>
      <c r="AM91" s="72"/>
      <c r="AN91" s="72"/>
      <c r="AO91" s="73"/>
      <c r="AP91" s="60">
        <v>1</v>
      </c>
      <c r="AQ91" s="59"/>
      <c r="AR91" s="59"/>
      <c r="AS91" s="59">
        <v>1</v>
      </c>
      <c r="AT91" s="59"/>
      <c r="AU91" s="59"/>
      <c r="AV91" s="59">
        <v>1</v>
      </c>
      <c r="AW91" s="59"/>
      <c r="AX91" s="59"/>
      <c r="AY91" s="59">
        <v>1</v>
      </c>
      <c r="AZ91" s="59"/>
      <c r="BA91" s="59"/>
      <c r="BB91" s="59">
        <v>1</v>
      </c>
      <c r="BC91" s="59"/>
      <c r="BD91" s="59"/>
      <c r="BE91" s="59">
        <v>1</v>
      </c>
      <c r="BF91" s="59"/>
      <c r="BG91" s="59"/>
      <c r="BH91" s="59">
        <v>1</v>
      </c>
      <c r="BI91" s="59"/>
      <c r="BJ91" s="59"/>
      <c r="BK91" s="59">
        <v>1</v>
      </c>
      <c r="BL91" s="59"/>
      <c r="BM91" s="59"/>
      <c r="BN91" s="59">
        <v>1</v>
      </c>
      <c r="BO91" s="59"/>
      <c r="BP91" s="59"/>
      <c r="BQ91" s="59">
        <v>1</v>
      </c>
      <c r="BR91" s="59"/>
      <c r="BS91" s="59"/>
      <c r="BT91" s="59">
        <v>1</v>
      </c>
      <c r="BU91" s="59"/>
      <c r="BV91" s="59"/>
      <c r="BW91" s="59">
        <v>1</v>
      </c>
      <c r="BX91" s="59"/>
      <c r="BY91" s="102"/>
      <c r="BZ91" s="60">
        <v>1</v>
      </c>
      <c r="CA91" s="59"/>
      <c r="CB91" s="59"/>
      <c r="CC91" s="59">
        <v>1</v>
      </c>
      <c r="CD91" s="59"/>
      <c r="CE91" s="59"/>
      <c r="CF91" s="59">
        <v>1</v>
      </c>
      <c r="CG91" s="59"/>
      <c r="CH91" s="59"/>
      <c r="CI91" s="59">
        <v>1</v>
      </c>
      <c r="CJ91" s="59"/>
      <c r="CK91" s="59"/>
      <c r="CL91" s="59">
        <v>1</v>
      </c>
      <c r="CM91" s="59"/>
      <c r="CN91" s="59"/>
      <c r="CO91" s="59">
        <v>1</v>
      </c>
      <c r="CP91" s="59"/>
      <c r="CQ91" s="59"/>
      <c r="CR91" s="59">
        <v>1</v>
      </c>
      <c r="CS91" s="59"/>
      <c r="CT91" s="59"/>
      <c r="CU91" s="59">
        <v>1</v>
      </c>
      <c r="CV91" s="59"/>
      <c r="CW91" s="59"/>
      <c r="CX91" s="59">
        <v>1</v>
      </c>
      <c r="CY91" s="59"/>
      <c r="CZ91" s="59"/>
      <c r="DA91" s="59">
        <v>1</v>
      </c>
      <c r="DB91" s="59"/>
      <c r="DC91" s="59"/>
      <c r="DD91" s="59">
        <v>1</v>
      </c>
      <c r="DE91" s="59"/>
      <c r="DF91" s="59"/>
      <c r="DG91" s="59">
        <v>1</v>
      </c>
      <c r="DH91" s="59"/>
      <c r="DI91" s="59"/>
      <c r="DJ91" s="60"/>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102"/>
      <c r="ET91" s="60"/>
      <c r="EU91" s="59"/>
      <c r="EV91" s="59"/>
      <c r="EW91" s="59"/>
      <c r="EX91" s="59"/>
      <c r="EY91" s="59"/>
      <c r="EZ91" s="59"/>
      <c r="FA91" s="59"/>
      <c r="FB91" s="59"/>
      <c r="FC91" s="59"/>
      <c r="FD91" s="59"/>
      <c r="FE91" s="59"/>
      <c r="FF91" s="59"/>
      <c r="FG91" s="59"/>
      <c r="FH91" s="59"/>
      <c r="FI91" s="59"/>
      <c r="FJ91" s="59"/>
      <c r="FK91" s="59"/>
      <c r="FL91" s="59"/>
      <c r="FM91" s="59"/>
      <c r="FN91" s="59"/>
      <c r="FO91" s="59"/>
      <c r="FP91" s="59"/>
      <c r="FQ91" s="59"/>
      <c r="FR91" s="59"/>
      <c r="FS91" s="59"/>
      <c r="FT91" s="59"/>
      <c r="FU91" s="59"/>
      <c r="FV91" s="59"/>
      <c r="FW91" s="59"/>
      <c r="FX91" s="59"/>
      <c r="FY91" s="59"/>
      <c r="FZ91" s="59"/>
      <c r="GA91" s="59"/>
      <c r="GB91" s="59"/>
      <c r="GC91" s="102"/>
      <c r="GD91" s="60"/>
      <c r="GE91" s="59"/>
      <c r="GF91" s="59"/>
      <c r="GG91" s="59"/>
      <c r="GH91" s="59"/>
      <c r="GI91" s="59"/>
      <c r="GJ91" s="59"/>
      <c r="GK91" s="59"/>
      <c r="GL91" s="59"/>
      <c r="GM91" s="59"/>
      <c r="GN91" s="59"/>
      <c r="GO91" s="59"/>
      <c r="GP91" s="59"/>
      <c r="GQ91" s="59"/>
      <c r="GR91" s="59"/>
      <c r="GS91" s="59"/>
      <c r="GT91" s="59"/>
      <c r="GU91" s="59"/>
      <c r="GV91" s="59"/>
      <c r="GW91" s="59"/>
      <c r="GX91" s="59"/>
      <c r="GY91" s="59"/>
      <c r="GZ91" s="59"/>
      <c r="HA91" s="59"/>
      <c r="HB91" s="59"/>
      <c r="HC91" s="59"/>
      <c r="HD91" s="59"/>
      <c r="HE91" s="59"/>
      <c r="HF91" s="59"/>
      <c r="HG91" s="59"/>
      <c r="HH91" s="59"/>
      <c r="HI91" s="59"/>
      <c r="HJ91" s="59"/>
      <c r="HK91" s="59"/>
      <c r="HL91" s="59"/>
      <c r="HM91" s="102"/>
    </row>
    <row r="92" spans="2:221" ht="18" customHeight="1" x14ac:dyDescent="0.2">
      <c r="B92" s="135"/>
      <c r="C92" s="136"/>
      <c r="D92" s="136"/>
      <c r="E92" s="136"/>
      <c r="F92" s="136"/>
      <c r="G92" s="136"/>
      <c r="H92" s="136"/>
      <c r="I92" s="136"/>
      <c r="J92" s="136"/>
      <c r="K92" s="136"/>
      <c r="L92" s="136"/>
      <c r="M92" s="136"/>
      <c r="N92" s="136"/>
      <c r="O92" s="136"/>
      <c r="P92" s="136"/>
      <c r="Q92" s="136"/>
      <c r="R92" s="136"/>
      <c r="S92" s="136"/>
      <c r="T92" s="136"/>
      <c r="U92" s="137"/>
      <c r="V92" s="141"/>
      <c r="W92" s="142"/>
      <c r="X92" s="142"/>
      <c r="Y92" s="142"/>
      <c r="Z92" s="142"/>
      <c r="AA92" s="143"/>
      <c r="AB92" s="147"/>
      <c r="AC92" s="148"/>
      <c r="AD92" s="148"/>
      <c r="AE92" s="148"/>
      <c r="AF92" s="149"/>
      <c r="AG92" s="69" t="s">
        <v>24</v>
      </c>
      <c r="AH92" s="70"/>
      <c r="AI92" s="70"/>
      <c r="AJ92" s="70"/>
      <c r="AK92" s="70"/>
      <c r="AL92" s="71">
        <f t="shared" si="0"/>
        <v>24</v>
      </c>
      <c r="AM92" s="72"/>
      <c r="AN92" s="72"/>
      <c r="AO92" s="73"/>
      <c r="AP92" s="381">
        <v>1</v>
      </c>
      <c r="AQ92" s="59"/>
      <c r="AR92" s="59"/>
      <c r="AS92" s="59">
        <v>1</v>
      </c>
      <c r="AT92" s="59"/>
      <c r="AU92" s="59"/>
      <c r="AV92" s="59">
        <v>1</v>
      </c>
      <c r="AW92" s="59"/>
      <c r="AX92" s="59"/>
      <c r="AY92" s="59">
        <v>1</v>
      </c>
      <c r="AZ92" s="59"/>
      <c r="BA92" s="59"/>
      <c r="BB92" s="59">
        <v>1</v>
      </c>
      <c r="BC92" s="59"/>
      <c r="BD92" s="59"/>
      <c r="BE92" s="59">
        <v>1</v>
      </c>
      <c r="BF92" s="59"/>
      <c r="BG92" s="59"/>
      <c r="BH92" s="59">
        <v>1</v>
      </c>
      <c r="BI92" s="59"/>
      <c r="BJ92" s="59"/>
      <c r="BK92" s="59">
        <v>1</v>
      </c>
      <c r="BL92" s="59"/>
      <c r="BM92" s="59"/>
      <c r="BN92" s="59">
        <v>1</v>
      </c>
      <c r="BO92" s="59"/>
      <c r="BP92" s="59"/>
      <c r="BQ92" s="59">
        <v>1</v>
      </c>
      <c r="BR92" s="59"/>
      <c r="BS92" s="59"/>
      <c r="BT92" s="59">
        <v>1</v>
      </c>
      <c r="BU92" s="59"/>
      <c r="BV92" s="59"/>
      <c r="BW92" s="59">
        <v>1</v>
      </c>
      <c r="BX92" s="59"/>
      <c r="BY92" s="102"/>
      <c r="BZ92" s="60">
        <v>1</v>
      </c>
      <c r="CA92" s="59"/>
      <c r="CB92" s="59"/>
      <c r="CC92" s="59">
        <v>1</v>
      </c>
      <c r="CD92" s="59"/>
      <c r="CE92" s="59"/>
      <c r="CF92" s="59">
        <v>1</v>
      </c>
      <c r="CG92" s="59"/>
      <c r="CH92" s="59"/>
      <c r="CI92" s="59">
        <v>1</v>
      </c>
      <c r="CJ92" s="59"/>
      <c r="CK92" s="59"/>
      <c r="CL92" s="59">
        <v>1</v>
      </c>
      <c r="CM92" s="59"/>
      <c r="CN92" s="59"/>
      <c r="CO92" s="59">
        <v>1</v>
      </c>
      <c r="CP92" s="59"/>
      <c r="CQ92" s="59"/>
      <c r="CR92" s="59">
        <v>1</v>
      </c>
      <c r="CS92" s="59"/>
      <c r="CT92" s="59"/>
      <c r="CU92" s="59">
        <v>1</v>
      </c>
      <c r="CV92" s="59"/>
      <c r="CW92" s="59"/>
      <c r="CX92" s="59">
        <v>1</v>
      </c>
      <c r="CY92" s="59"/>
      <c r="CZ92" s="59"/>
      <c r="DA92" s="59">
        <v>1</v>
      </c>
      <c r="DB92" s="59"/>
      <c r="DC92" s="59"/>
      <c r="DD92" s="59">
        <v>1</v>
      </c>
      <c r="DE92" s="59"/>
      <c r="DF92" s="59"/>
      <c r="DG92" s="59">
        <v>1</v>
      </c>
      <c r="DH92" s="59"/>
      <c r="DI92" s="102"/>
      <c r="DJ92" s="60"/>
      <c r="DK92" s="59"/>
      <c r="DL92" s="59"/>
      <c r="DM92" s="59"/>
      <c r="DN92" s="59"/>
      <c r="DO92" s="59"/>
      <c r="DP92" s="59"/>
      <c r="DQ92" s="59"/>
      <c r="DR92" s="59"/>
      <c r="DS92" s="59"/>
      <c r="DT92" s="59"/>
      <c r="DU92" s="59"/>
      <c r="DV92" s="59"/>
      <c r="DW92" s="59"/>
      <c r="DX92" s="59"/>
      <c r="DY92" s="59"/>
      <c r="DZ92" s="59"/>
      <c r="EA92" s="59"/>
      <c r="EB92" s="59"/>
      <c r="EC92" s="59"/>
      <c r="ED92" s="59"/>
      <c r="EE92" s="59"/>
      <c r="EF92" s="59"/>
      <c r="EG92" s="59"/>
      <c r="EH92" s="59"/>
      <c r="EI92" s="59"/>
      <c r="EJ92" s="59"/>
      <c r="EK92" s="59"/>
      <c r="EL92" s="59"/>
      <c r="EM92" s="59"/>
      <c r="EN92" s="59"/>
      <c r="EO92" s="59"/>
      <c r="EP92" s="59"/>
      <c r="EQ92" s="59"/>
      <c r="ER92" s="59"/>
      <c r="ES92" s="102"/>
      <c r="ET92" s="60"/>
      <c r="EU92" s="59"/>
      <c r="EV92" s="59"/>
      <c r="EW92" s="59"/>
      <c r="EX92" s="59"/>
      <c r="EY92" s="59"/>
      <c r="EZ92" s="59"/>
      <c r="FA92" s="59"/>
      <c r="FB92" s="59"/>
      <c r="FC92" s="59"/>
      <c r="FD92" s="59"/>
      <c r="FE92" s="59"/>
      <c r="FF92" s="59"/>
      <c r="FG92" s="59"/>
      <c r="FH92" s="59"/>
      <c r="FI92" s="59"/>
      <c r="FJ92" s="59"/>
      <c r="FK92" s="59"/>
      <c r="FL92" s="59"/>
      <c r="FM92" s="59"/>
      <c r="FN92" s="59"/>
      <c r="FO92" s="59"/>
      <c r="FP92" s="59"/>
      <c r="FQ92" s="59"/>
      <c r="FR92" s="59"/>
      <c r="FS92" s="59"/>
      <c r="FT92" s="59"/>
      <c r="FU92" s="59"/>
      <c r="FV92" s="59"/>
      <c r="FW92" s="59"/>
      <c r="FX92" s="59"/>
      <c r="FY92" s="59"/>
      <c r="FZ92" s="59"/>
      <c r="GA92" s="59"/>
      <c r="GB92" s="59"/>
      <c r="GC92" s="102"/>
      <c r="GD92" s="60"/>
      <c r="GE92" s="59"/>
      <c r="GF92" s="59"/>
      <c r="GG92" s="59"/>
      <c r="GH92" s="59"/>
      <c r="GI92" s="59"/>
      <c r="GJ92" s="59"/>
      <c r="GK92" s="59"/>
      <c r="GL92" s="59"/>
      <c r="GM92" s="59"/>
      <c r="GN92" s="59"/>
      <c r="GO92" s="59"/>
      <c r="GP92" s="59"/>
      <c r="GQ92" s="59"/>
      <c r="GR92" s="59"/>
      <c r="GS92" s="59"/>
      <c r="GT92" s="59"/>
      <c r="GU92" s="59"/>
      <c r="GV92" s="59"/>
      <c r="GW92" s="59"/>
      <c r="GX92" s="59"/>
      <c r="GY92" s="59"/>
      <c r="GZ92" s="59"/>
      <c r="HA92" s="59"/>
      <c r="HB92" s="59"/>
      <c r="HC92" s="59"/>
      <c r="HD92" s="59"/>
      <c r="HE92" s="59"/>
      <c r="HF92" s="59"/>
      <c r="HG92" s="59"/>
      <c r="HH92" s="59"/>
      <c r="HI92" s="59"/>
      <c r="HJ92" s="59"/>
      <c r="HK92" s="59"/>
      <c r="HL92" s="59"/>
      <c r="HM92" s="102"/>
    </row>
    <row r="93" spans="2:221" ht="18" customHeight="1" x14ac:dyDescent="0.2">
      <c r="B93" s="161" t="s">
        <v>684</v>
      </c>
      <c r="C93" s="162"/>
      <c r="D93" s="162"/>
      <c r="E93" s="162"/>
      <c r="F93" s="162"/>
      <c r="G93" s="162"/>
      <c r="H93" s="162"/>
      <c r="I93" s="162"/>
      <c r="J93" s="162"/>
      <c r="K93" s="162"/>
      <c r="L93" s="162"/>
      <c r="M93" s="162"/>
      <c r="N93" s="162"/>
      <c r="O93" s="162"/>
      <c r="P93" s="162"/>
      <c r="Q93" s="162"/>
      <c r="R93" s="162"/>
      <c r="S93" s="162"/>
      <c r="T93" s="162"/>
      <c r="U93" s="163"/>
      <c r="V93" s="167" t="s">
        <v>721</v>
      </c>
      <c r="W93" s="168"/>
      <c r="X93" s="168"/>
      <c r="Y93" s="168"/>
      <c r="Z93" s="168"/>
      <c r="AA93" s="169"/>
      <c r="AB93" s="173">
        <v>1.32E-3</v>
      </c>
      <c r="AC93" s="174"/>
      <c r="AD93" s="174"/>
      <c r="AE93" s="174"/>
      <c r="AF93" s="175"/>
      <c r="AG93" s="91" t="s">
        <v>23</v>
      </c>
      <c r="AH93" s="92"/>
      <c r="AI93" s="92"/>
      <c r="AJ93" s="92"/>
      <c r="AK93" s="92"/>
      <c r="AL93" s="93">
        <f t="shared" si="0"/>
        <v>8</v>
      </c>
      <c r="AM93" s="94"/>
      <c r="AN93" s="94"/>
      <c r="AO93" s="95"/>
      <c r="AP93" s="180"/>
      <c r="AQ93" s="64"/>
      <c r="AR93" s="64"/>
      <c r="AS93" s="64"/>
      <c r="AT93" s="64"/>
      <c r="AU93" s="64"/>
      <c r="AV93" s="64">
        <v>1</v>
      </c>
      <c r="AW93" s="64"/>
      <c r="AX93" s="64"/>
      <c r="AY93" s="64"/>
      <c r="AZ93" s="64"/>
      <c r="BA93" s="64"/>
      <c r="BB93" s="64"/>
      <c r="BC93" s="64"/>
      <c r="BD93" s="64"/>
      <c r="BE93" s="64">
        <v>1</v>
      </c>
      <c r="BF93" s="64"/>
      <c r="BG93" s="64"/>
      <c r="BH93" s="64"/>
      <c r="BI93" s="64"/>
      <c r="BJ93" s="64"/>
      <c r="BK93" s="64"/>
      <c r="BL93" s="64"/>
      <c r="BM93" s="64"/>
      <c r="BN93" s="64">
        <v>1</v>
      </c>
      <c r="BO93" s="64"/>
      <c r="BP93" s="64"/>
      <c r="BQ93" s="64"/>
      <c r="BR93" s="64"/>
      <c r="BS93" s="64"/>
      <c r="BT93" s="64"/>
      <c r="BU93" s="64"/>
      <c r="BV93" s="64"/>
      <c r="BW93" s="64">
        <v>1</v>
      </c>
      <c r="BX93" s="64"/>
      <c r="BY93" s="103"/>
      <c r="BZ93" s="180">
        <v>0</v>
      </c>
      <c r="CA93" s="64"/>
      <c r="CB93" s="64"/>
      <c r="CC93" s="64">
        <v>0</v>
      </c>
      <c r="CD93" s="64"/>
      <c r="CE93" s="64"/>
      <c r="CF93" s="64">
        <v>1</v>
      </c>
      <c r="CG93" s="64"/>
      <c r="CH93" s="64"/>
      <c r="CI93" s="64">
        <v>0</v>
      </c>
      <c r="CJ93" s="64"/>
      <c r="CK93" s="64"/>
      <c r="CL93" s="64">
        <v>0</v>
      </c>
      <c r="CM93" s="64"/>
      <c r="CN93" s="64"/>
      <c r="CO93" s="64">
        <v>1</v>
      </c>
      <c r="CP93" s="64"/>
      <c r="CQ93" s="64"/>
      <c r="CR93" s="64">
        <v>0</v>
      </c>
      <c r="CS93" s="64"/>
      <c r="CT93" s="64"/>
      <c r="CU93" s="64">
        <v>0</v>
      </c>
      <c r="CV93" s="64"/>
      <c r="CW93" s="64"/>
      <c r="CX93" s="64">
        <v>1</v>
      </c>
      <c r="CY93" s="64"/>
      <c r="CZ93" s="64"/>
      <c r="DA93" s="64">
        <v>0</v>
      </c>
      <c r="DB93" s="64"/>
      <c r="DC93" s="64"/>
      <c r="DD93" s="64">
        <v>0</v>
      </c>
      <c r="DE93" s="64"/>
      <c r="DF93" s="64"/>
      <c r="DG93" s="64">
        <v>1</v>
      </c>
      <c r="DH93" s="64"/>
      <c r="DI93" s="103"/>
      <c r="DJ93" s="180"/>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103"/>
      <c r="ET93" s="180"/>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103"/>
      <c r="GD93" s="180"/>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103"/>
    </row>
    <row r="94" spans="2:221" ht="18" customHeight="1" x14ac:dyDescent="0.2">
      <c r="B94" s="164"/>
      <c r="C94" s="165"/>
      <c r="D94" s="165"/>
      <c r="E94" s="165"/>
      <c r="F94" s="165"/>
      <c r="G94" s="165"/>
      <c r="H94" s="165"/>
      <c r="I94" s="165"/>
      <c r="J94" s="165"/>
      <c r="K94" s="165"/>
      <c r="L94" s="165"/>
      <c r="M94" s="165"/>
      <c r="N94" s="165"/>
      <c r="O94" s="165"/>
      <c r="P94" s="165"/>
      <c r="Q94" s="165"/>
      <c r="R94" s="165"/>
      <c r="S94" s="165"/>
      <c r="T94" s="165"/>
      <c r="U94" s="166"/>
      <c r="V94" s="170"/>
      <c r="W94" s="171"/>
      <c r="X94" s="171"/>
      <c r="Y94" s="171"/>
      <c r="Z94" s="171"/>
      <c r="AA94" s="172"/>
      <c r="AB94" s="176"/>
      <c r="AC94" s="177"/>
      <c r="AD94" s="177"/>
      <c r="AE94" s="177"/>
      <c r="AF94" s="178"/>
      <c r="AG94" s="91" t="s">
        <v>24</v>
      </c>
      <c r="AH94" s="92"/>
      <c r="AI94" s="92"/>
      <c r="AJ94" s="92"/>
      <c r="AK94" s="92"/>
      <c r="AL94" s="93">
        <f t="shared" si="0"/>
        <v>5</v>
      </c>
      <c r="AM94" s="94"/>
      <c r="AN94" s="94"/>
      <c r="AO94" s="95"/>
      <c r="AP94" s="385"/>
      <c r="AQ94" s="64"/>
      <c r="AR94" s="64"/>
      <c r="AS94" s="64"/>
      <c r="AT94" s="64"/>
      <c r="AU94" s="64"/>
      <c r="AV94" s="64"/>
      <c r="AW94" s="64"/>
      <c r="AX94" s="64"/>
      <c r="AY94" s="64"/>
      <c r="AZ94" s="64"/>
      <c r="BA94" s="64"/>
      <c r="BB94" s="64">
        <v>1</v>
      </c>
      <c r="BC94" s="64"/>
      <c r="BD94" s="64"/>
      <c r="BE94" s="64"/>
      <c r="BF94" s="64"/>
      <c r="BG94" s="64"/>
      <c r="BH94" s="64"/>
      <c r="BI94" s="64"/>
      <c r="BJ94" s="64"/>
      <c r="BK94" s="64"/>
      <c r="BL94" s="64"/>
      <c r="BM94" s="64"/>
      <c r="BN94" s="64"/>
      <c r="BO94" s="64"/>
      <c r="BP94" s="64"/>
      <c r="BQ94" s="64"/>
      <c r="BR94" s="64"/>
      <c r="BS94" s="64"/>
      <c r="BT94" s="64"/>
      <c r="BU94" s="64"/>
      <c r="BV94" s="64"/>
      <c r="BW94" s="64"/>
      <c r="BX94" s="64"/>
      <c r="BY94" s="103"/>
      <c r="BZ94" s="180">
        <v>0</v>
      </c>
      <c r="CA94" s="64"/>
      <c r="CB94" s="64"/>
      <c r="CC94" s="64">
        <v>0</v>
      </c>
      <c r="CD94" s="64"/>
      <c r="CE94" s="64"/>
      <c r="CF94" s="64">
        <v>1</v>
      </c>
      <c r="CG94" s="64"/>
      <c r="CH94" s="64"/>
      <c r="CI94" s="64">
        <v>1</v>
      </c>
      <c r="CJ94" s="64"/>
      <c r="CK94" s="64"/>
      <c r="CL94" s="64">
        <v>1</v>
      </c>
      <c r="CM94" s="64"/>
      <c r="CN94" s="64"/>
      <c r="CO94" s="64">
        <v>0</v>
      </c>
      <c r="CP94" s="64"/>
      <c r="CQ94" s="64"/>
      <c r="CR94" s="64">
        <v>0</v>
      </c>
      <c r="CS94" s="64"/>
      <c r="CT94" s="64"/>
      <c r="CU94" s="64">
        <v>0</v>
      </c>
      <c r="CV94" s="64"/>
      <c r="CW94" s="64"/>
      <c r="CX94" s="64">
        <v>0</v>
      </c>
      <c r="CY94" s="64"/>
      <c r="CZ94" s="64"/>
      <c r="DA94" s="64">
        <v>0</v>
      </c>
      <c r="DB94" s="64"/>
      <c r="DC94" s="64"/>
      <c r="DD94" s="64">
        <v>0</v>
      </c>
      <c r="DE94" s="64"/>
      <c r="DF94" s="64"/>
      <c r="DG94" s="64">
        <v>1</v>
      </c>
      <c r="DH94" s="64"/>
      <c r="DI94" s="103"/>
      <c r="DJ94" s="180"/>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103"/>
      <c r="ET94" s="180"/>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103"/>
      <c r="GD94" s="180"/>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103"/>
    </row>
    <row r="95" spans="2:221" ht="18" customHeight="1" x14ac:dyDescent="0.2">
      <c r="B95" s="185" t="s">
        <v>685</v>
      </c>
      <c r="C95" s="186"/>
      <c r="D95" s="186"/>
      <c r="E95" s="186"/>
      <c r="F95" s="186"/>
      <c r="G95" s="186"/>
      <c r="H95" s="186"/>
      <c r="I95" s="186"/>
      <c r="J95" s="186"/>
      <c r="K95" s="186"/>
      <c r="L95" s="186"/>
      <c r="M95" s="186"/>
      <c r="N95" s="186"/>
      <c r="O95" s="186"/>
      <c r="P95" s="186"/>
      <c r="Q95" s="186"/>
      <c r="R95" s="186"/>
      <c r="S95" s="186"/>
      <c r="T95" s="186"/>
      <c r="U95" s="187"/>
      <c r="V95" s="188" t="s">
        <v>722</v>
      </c>
      <c r="W95" s="189"/>
      <c r="X95" s="189"/>
      <c r="Y95" s="189"/>
      <c r="Z95" s="189"/>
      <c r="AA95" s="190"/>
      <c r="AB95" s="191">
        <v>4.2399999999999998E-3</v>
      </c>
      <c r="AC95" s="192"/>
      <c r="AD95" s="192"/>
      <c r="AE95" s="192"/>
      <c r="AF95" s="193"/>
      <c r="AG95" s="69" t="s">
        <v>23</v>
      </c>
      <c r="AH95" s="70"/>
      <c r="AI95" s="70"/>
      <c r="AJ95" s="70"/>
      <c r="AK95" s="70"/>
      <c r="AL95" s="71">
        <f t="shared" si="0"/>
        <v>24</v>
      </c>
      <c r="AM95" s="72"/>
      <c r="AN95" s="72"/>
      <c r="AO95" s="73"/>
      <c r="AP95" s="60">
        <v>1</v>
      </c>
      <c r="AQ95" s="59"/>
      <c r="AR95" s="59"/>
      <c r="AS95" s="59">
        <v>1</v>
      </c>
      <c r="AT95" s="59"/>
      <c r="AU95" s="59"/>
      <c r="AV95" s="59">
        <v>1</v>
      </c>
      <c r="AW95" s="59"/>
      <c r="AX95" s="59"/>
      <c r="AY95" s="59">
        <v>1</v>
      </c>
      <c r="AZ95" s="59"/>
      <c r="BA95" s="59"/>
      <c r="BB95" s="59">
        <v>1</v>
      </c>
      <c r="BC95" s="59"/>
      <c r="BD95" s="59"/>
      <c r="BE95" s="59">
        <v>1</v>
      </c>
      <c r="BF95" s="59"/>
      <c r="BG95" s="59"/>
      <c r="BH95" s="59">
        <v>1</v>
      </c>
      <c r="BI95" s="59"/>
      <c r="BJ95" s="59"/>
      <c r="BK95" s="59">
        <v>1</v>
      </c>
      <c r="BL95" s="59"/>
      <c r="BM95" s="59"/>
      <c r="BN95" s="59">
        <v>1</v>
      </c>
      <c r="BO95" s="59"/>
      <c r="BP95" s="59"/>
      <c r="BQ95" s="59">
        <v>1</v>
      </c>
      <c r="BR95" s="59"/>
      <c r="BS95" s="59"/>
      <c r="BT95" s="59">
        <v>1</v>
      </c>
      <c r="BU95" s="59"/>
      <c r="BV95" s="59"/>
      <c r="BW95" s="59">
        <v>1</v>
      </c>
      <c r="BX95" s="59"/>
      <c r="BY95" s="102"/>
      <c r="BZ95" s="60">
        <v>1</v>
      </c>
      <c r="CA95" s="59"/>
      <c r="CB95" s="59"/>
      <c r="CC95" s="59">
        <v>1</v>
      </c>
      <c r="CD95" s="59"/>
      <c r="CE95" s="59"/>
      <c r="CF95" s="59">
        <v>1</v>
      </c>
      <c r="CG95" s="59"/>
      <c r="CH95" s="59"/>
      <c r="CI95" s="59">
        <v>1</v>
      </c>
      <c r="CJ95" s="59"/>
      <c r="CK95" s="59"/>
      <c r="CL95" s="59">
        <v>1</v>
      </c>
      <c r="CM95" s="59"/>
      <c r="CN95" s="59"/>
      <c r="CO95" s="59">
        <v>1</v>
      </c>
      <c r="CP95" s="59"/>
      <c r="CQ95" s="59"/>
      <c r="CR95" s="59">
        <v>1</v>
      </c>
      <c r="CS95" s="59"/>
      <c r="CT95" s="59"/>
      <c r="CU95" s="59">
        <v>1</v>
      </c>
      <c r="CV95" s="59"/>
      <c r="CW95" s="59"/>
      <c r="CX95" s="59">
        <v>1</v>
      </c>
      <c r="CY95" s="59"/>
      <c r="CZ95" s="59"/>
      <c r="DA95" s="59">
        <v>1</v>
      </c>
      <c r="DB95" s="59"/>
      <c r="DC95" s="59"/>
      <c r="DD95" s="59">
        <v>1</v>
      </c>
      <c r="DE95" s="59"/>
      <c r="DF95" s="59"/>
      <c r="DG95" s="59">
        <v>1</v>
      </c>
      <c r="DH95" s="59"/>
      <c r="DI95" s="59"/>
      <c r="DJ95" s="60"/>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102"/>
      <c r="ET95" s="60"/>
      <c r="EU95" s="59"/>
      <c r="EV95" s="59"/>
      <c r="EW95" s="59"/>
      <c r="EX95" s="59"/>
      <c r="EY95" s="59"/>
      <c r="EZ95" s="59"/>
      <c r="FA95" s="59"/>
      <c r="FB95" s="59"/>
      <c r="FC95" s="59"/>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102"/>
      <c r="GD95" s="60"/>
      <c r="GE95" s="59"/>
      <c r="GF95" s="59"/>
      <c r="GG95" s="59"/>
      <c r="GH95" s="59"/>
      <c r="GI95" s="59"/>
      <c r="GJ95" s="59"/>
      <c r="GK95" s="59"/>
      <c r="GL95" s="59"/>
      <c r="GM95" s="59"/>
      <c r="GN95" s="59"/>
      <c r="GO95" s="59"/>
      <c r="GP95" s="59"/>
      <c r="GQ95" s="59"/>
      <c r="GR95" s="59"/>
      <c r="GS95" s="59"/>
      <c r="GT95" s="59"/>
      <c r="GU95" s="59"/>
      <c r="GV95" s="59"/>
      <c r="GW95" s="59"/>
      <c r="GX95" s="59"/>
      <c r="GY95" s="59"/>
      <c r="GZ95" s="59"/>
      <c r="HA95" s="59"/>
      <c r="HB95" s="59"/>
      <c r="HC95" s="59"/>
      <c r="HD95" s="59"/>
      <c r="HE95" s="59"/>
      <c r="HF95" s="59"/>
      <c r="HG95" s="59"/>
      <c r="HH95" s="59"/>
      <c r="HI95" s="59"/>
      <c r="HJ95" s="59"/>
      <c r="HK95" s="59"/>
      <c r="HL95" s="59"/>
      <c r="HM95" s="102"/>
    </row>
    <row r="96" spans="2:221" ht="18" customHeight="1" x14ac:dyDescent="0.2">
      <c r="B96" s="135"/>
      <c r="C96" s="136"/>
      <c r="D96" s="136"/>
      <c r="E96" s="136"/>
      <c r="F96" s="136"/>
      <c r="G96" s="136"/>
      <c r="H96" s="136"/>
      <c r="I96" s="136"/>
      <c r="J96" s="136"/>
      <c r="K96" s="136"/>
      <c r="L96" s="136"/>
      <c r="M96" s="136"/>
      <c r="N96" s="136"/>
      <c r="O96" s="136"/>
      <c r="P96" s="136"/>
      <c r="Q96" s="136"/>
      <c r="R96" s="136"/>
      <c r="S96" s="136"/>
      <c r="T96" s="136"/>
      <c r="U96" s="137"/>
      <c r="V96" s="141"/>
      <c r="W96" s="142"/>
      <c r="X96" s="142"/>
      <c r="Y96" s="142"/>
      <c r="Z96" s="142"/>
      <c r="AA96" s="143"/>
      <c r="AB96" s="147"/>
      <c r="AC96" s="148"/>
      <c r="AD96" s="148"/>
      <c r="AE96" s="148"/>
      <c r="AF96" s="149"/>
      <c r="AG96" s="69" t="s">
        <v>24</v>
      </c>
      <c r="AH96" s="70"/>
      <c r="AI96" s="70"/>
      <c r="AJ96" s="70"/>
      <c r="AK96" s="70"/>
      <c r="AL96" s="71">
        <f t="shared" si="0"/>
        <v>24</v>
      </c>
      <c r="AM96" s="72"/>
      <c r="AN96" s="72"/>
      <c r="AO96" s="73"/>
      <c r="AP96" s="381">
        <v>1</v>
      </c>
      <c r="AQ96" s="59"/>
      <c r="AR96" s="59"/>
      <c r="AS96" s="59">
        <v>1</v>
      </c>
      <c r="AT96" s="59"/>
      <c r="AU96" s="59"/>
      <c r="AV96" s="59">
        <v>1</v>
      </c>
      <c r="AW96" s="59"/>
      <c r="AX96" s="59"/>
      <c r="AY96" s="59">
        <v>1</v>
      </c>
      <c r="AZ96" s="59"/>
      <c r="BA96" s="59"/>
      <c r="BB96" s="59">
        <v>1</v>
      </c>
      <c r="BC96" s="59"/>
      <c r="BD96" s="59"/>
      <c r="BE96" s="59">
        <v>1</v>
      </c>
      <c r="BF96" s="59"/>
      <c r="BG96" s="59"/>
      <c r="BH96" s="59">
        <v>1</v>
      </c>
      <c r="BI96" s="59"/>
      <c r="BJ96" s="59"/>
      <c r="BK96" s="59">
        <v>1</v>
      </c>
      <c r="BL96" s="59"/>
      <c r="BM96" s="59"/>
      <c r="BN96" s="59">
        <v>1</v>
      </c>
      <c r="BO96" s="59"/>
      <c r="BP96" s="59"/>
      <c r="BQ96" s="59">
        <v>1</v>
      </c>
      <c r="BR96" s="59"/>
      <c r="BS96" s="59"/>
      <c r="BT96" s="59">
        <v>1</v>
      </c>
      <c r="BU96" s="59"/>
      <c r="BV96" s="59"/>
      <c r="BW96" s="59">
        <v>1</v>
      </c>
      <c r="BX96" s="59"/>
      <c r="BY96" s="102"/>
      <c r="BZ96" s="60">
        <v>1</v>
      </c>
      <c r="CA96" s="59"/>
      <c r="CB96" s="59"/>
      <c r="CC96" s="59">
        <v>1</v>
      </c>
      <c r="CD96" s="59"/>
      <c r="CE96" s="59"/>
      <c r="CF96" s="59">
        <v>1</v>
      </c>
      <c r="CG96" s="59"/>
      <c r="CH96" s="59"/>
      <c r="CI96" s="59">
        <v>1</v>
      </c>
      <c r="CJ96" s="59"/>
      <c r="CK96" s="59"/>
      <c r="CL96" s="59">
        <v>1</v>
      </c>
      <c r="CM96" s="59"/>
      <c r="CN96" s="59"/>
      <c r="CO96" s="59">
        <v>1</v>
      </c>
      <c r="CP96" s="59"/>
      <c r="CQ96" s="59"/>
      <c r="CR96" s="59">
        <v>1</v>
      </c>
      <c r="CS96" s="59"/>
      <c r="CT96" s="59"/>
      <c r="CU96" s="59">
        <v>1</v>
      </c>
      <c r="CV96" s="59"/>
      <c r="CW96" s="59"/>
      <c r="CX96" s="59">
        <v>1</v>
      </c>
      <c r="CY96" s="59"/>
      <c r="CZ96" s="59"/>
      <c r="DA96" s="59">
        <v>1</v>
      </c>
      <c r="DB96" s="59"/>
      <c r="DC96" s="59"/>
      <c r="DD96" s="59">
        <v>1</v>
      </c>
      <c r="DE96" s="59"/>
      <c r="DF96" s="59"/>
      <c r="DG96" s="59">
        <v>1</v>
      </c>
      <c r="DH96" s="59"/>
      <c r="DI96" s="102"/>
      <c r="DJ96" s="60"/>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102"/>
      <c r="ET96" s="60"/>
      <c r="EU96" s="59"/>
      <c r="EV96" s="59"/>
      <c r="EW96" s="59"/>
      <c r="EX96" s="59"/>
      <c r="EY96" s="59"/>
      <c r="EZ96" s="59"/>
      <c r="FA96" s="59"/>
      <c r="FB96" s="59"/>
      <c r="FC96" s="59"/>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102"/>
      <c r="GD96" s="60"/>
      <c r="GE96" s="59"/>
      <c r="GF96" s="59"/>
      <c r="GG96" s="59"/>
      <c r="GH96" s="59"/>
      <c r="GI96" s="59"/>
      <c r="GJ96" s="59"/>
      <c r="GK96" s="59"/>
      <c r="GL96" s="59"/>
      <c r="GM96" s="59"/>
      <c r="GN96" s="59"/>
      <c r="GO96" s="59"/>
      <c r="GP96" s="59"/>
      <c r="GQ96" s="59"/>
      <c r="GR96" s="59"/>
      <c r="GS96" s="59"/>
      <c r="GT96" s="59"/>
      <c r="GU96" s="59"/>
      <c r="GV96" s="59"/>
      <c r="GW96" s="59"/>
      <c r="GX96" s="59"/>
      <c r="GY96" s="59"/>
      <c r="GZ96" s="59"/>
      <c r="HA96" s="59"/>
      <c r="HB96" s="59"/>
      <c r="HC96" s="59"/>
      <c r="HD96" s="59"/>
      <c r="HE96" s="59"/>
      <c r="HF96" s="59"/>
      <c r="HG96" s="59"/>
      <c r="HH96" s="59"/>
      <c r="HI96" s="59"/>
      <c r="HJ96" s="59"/>
      <c r="HK96" s="59"/>
      <c r="HL96" s="59"/>
      <c r="HM96" s="102"/>
    </row>
    <row r="97" spans="2:221" ht="18" customHeight="1" x14ac:dyDescent="0.2">
      <c r="B97" s="161" t="s">
        <v>686</v>
      </c>
      <c r="C97" s="162"/>
      <c r="D97" s="162"/>
      <c r="E97" s="162"/>
      <c r="F97" s="162"/>
      <c r="G97" s="162"/>
      <c r="H97" s="162"/>
      <c r="I97" s="162"/>
      <c r="J97" s="162"/>
      <c r="K97" s="162"/>
      <c r="L97" s="162"/>
      <c r="M97" s="162"/>
      <c r="N97" s="162"/>
      <c r="O97" s="162"/>
      <c r="P97" s="162"/>
      <c r="Q97" s="162"/>
      <c r="R97" s="162"/>
      <c r="S97" s="162"/>
      <c r="T97" s="162"/>
      <c r="U97" s="163"/>
      <c r="V97" s="167" t="s">
        <v>723</v>
      </c>
      <c r="W97" s="168"/>
      <c r="X97" s="168"/>
      <c r="Y97" s="168"/>
      <c r="Z97" s="168"/>
      <c r="AA97" s="169"/>
      <c r="AB97" s="173">
        <v>2.256E-2</v>
      </c>
      <c r="AC97" s="174"/>
      <c r="AD97" s="174"/>
      <c r="AE97" s="174"/>
      <c r="AF97" s="175"/>
      <c r="AG97" s="91" t="s">
        <v>23</v>
      </c>
      <c r="AH97" s="92"/>
      <c r="AI97" s="92"/>
      <c r="AJ97" s="92"/>
      <c r="AK97" s="92"/>
      <c r="AL97" s="93">
        <f t="shared" si="0"/>
        <v>24</v>
      </c>
      <c r="AM97" s="94"/>
      <c r="AN97" s="94"/>
      <c r="AO97" s="95"/>
      <c r="AP97" s="180">
        <v>1</v>
      </c>
      <c r="AQ97" s="64"/>
      <c r="AR97" s="64"/>
      <c r="AS97" s="64">
        <v>1</v>
      </c>
      <c r="AT97" s="64"/>
      <c r="AU97" s="64"/>
      <c r="AV97" s="64">
        <v>1</v>
      </c>
      <c r="AW97" s="64"/>
      <c r="AX97" s="64"/>
      <c r="AY97" s="64">
        <v>1</v>
      </c>
      <c r="AZ97" s="64"/>
      <c r="BA97" s="64"/>
      <c r="BB97" s="64">
        <v>1</v>
      </c>
      <c r="BC97" s="64"/>
      <c r="BD97" s="64"/>
      <c r="BE97" s="64">
        <v>1</v>
      </c>
      <c r="BF97" s="64"/>
      <c r="BG97" s="64"/>
      <c r="BH97" s="64">
        <v>1</v>
      </c>
      <c r="BI97" s="64"/>
      <c r="BJ97" s="64"/>
      <c r="BK97" s="64">
        <v>1</v>
      </c>
      <c r="BL97" s="64"/>
      <c r="BM97" s="64"/>
      <c r="BN97" s="64">
        <v>1</v>
      </c>
      <c r="BO97" s="64"/>
      <c r="BP97" s="64"/>
      <c r="BQ97" s="64">
        <v>1</v>
      </c>
      <c r="BR97" s="64"/>
      <c r="BS97" s="64"/>
      <c r="BT97" s="64">
        <v>1</v>
      </c>
      <c r="BU97" s="64"/>
      <c r="BV97" s="64"/>
      <c r="BW97" s="64">
        <v>1</v>
      </c>
      <c r="BX97" s="64"/>
      <c r="BY97" s="103"/>
      <c r="BZ97" s="180">
        <v>1</v>
      </c>
      <c r="CA97" s="64"/>
      <c r="CB97" s="64"/>
      <c r="CC97" s="64">
        <v>1</v>
      </c>
      <c r="CD97" s="64"/>
      <c r="CE97" s="64"/>
      <c r="CF97" s="64">
        <v>1</v>
      </c>
      <c r="CG97" s="64"/>
      <c r="CH97" s="64"/>
      <c r="CI97" s="64">
        <v>1</v>
      </c>
      <c r="CJ97" s="64"/>
      <c r="CK97" s="64"/>
      <c r="CL97" s="64">
        <v>1</v>
      </c>
      <c r="CM97" s="64"/>
      <c r="CN97" s="64"/>
      <c r="CO97" s="64">
        <v>1</v>
      </c>
      <c r="CP97" s="64"/>
      <c r="CQ97" s="64"/>
      <c r="CR97" s="64">
        <v>1</v>
      </c>
      <c r="CS97" s="64"/>
      <c r="CT97" s="64"/>
      <c r="CU97" s="64">
        <v>1</v>
      </c>
      <c r="CV97" s="64"/>
      <c r="CW97" s="64"/>
      <c r="CX97" s="64">
        <v>1</v>
      </c>
      <c r="CY97" s="64"/>
      <c r="CZ97" s="64"/>
      <c r="DA97" s="64">
        <v>1</v>
      </c>
      <c r="DB97" s="64"/>
      <c r="DC97" s="64"/>
      <c r="DD97" s="64">
        <v>1</v>
      </c>
      <c r="DE97" s="64"/>
      <c r="DF97" s="64"/>
      <c r="DG97" s="64">
        <v>1</v>
      </c>
      <c r="DH97" s="64"/>
      <c r="DI97" s="64"/>
      <c r="DJ97" s="180"/>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103"/>
      <c r="ET97" s="180"/>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103"/>
      <c r="GD97" s="180"/>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103"/>
    </row>
    <row r="98" spans="2:221" ht="18" customHeight="1" x14ac:dyDescent="0.2">
      <c r="B98" s="164"/>
      <c r="C98" s="165"/>
      <c r="D98" s="165"/>
      <c r="E98" s="165"/>
      <c r="F98" s="165"/>
      <c r="G98" s="165"/>
      <c r="H98" s="165"/>
      <c r="I98" s="165"/>
      <c r="J98" s="165"/>
      <c r="K98" s="165"/>
      <c r="L98" s="165"/>
      <c r="M98" s="165"/>
      <c r="N98" s="165"/>
      <c r="O98" s="165"/>
      <c r="P98" s="165"/>
      <c r="Q98" s="165"/>
      <c r="R98" s="165"/>
      <c r="S98" s="165"/>
      <c r="T98" s="165"/>
      <c r="U98" s="166"/>
      <c r="V98" s="170"/>
      <c r="W98" s="171"/>
      <c r="X98" s="171"/>
      <c r="Y98" s="171"/>
      <c r="Z98" s="171"/>
      <c r="AA98" s="172"/>
      <c r="AB98" s="176"/>
      <c r="AC98" s="177"/>
      <c r="AD98" s="177"/>
      <c r="AE98" s="177"/>
      <c r="AF98" s="178"/>
      <c r="AG98" s="91" t="s">
        <v>24</v>
      </c>
      <c r="AH98" s="92"/>
      <c r="AI98" s="92"/>
      <c r="AJ98" s="92"/>
      <c r="AK98" s="92"/>
      <c r="AL98" s="93">
        <f t="shared" si="0"/>
        <v>24</v>
      </c>
      <c r="AM98" s="94"/>
      <c r="AN98" s="94"/>
      <c r="AO98" s="95"/>
      <c r="AP98" s="180">
        <v>1</v>
      </c>
      <c r="AQ98" s="64"/>
      <c r="AR98" s="64"/>
      <c r="AS98" s="64">
        <v>1</v>
      </c>
      <c r="AT98" s="64"/>
      <c r="AU98" s="64"/>
      <c r="AV98" s="64">
        <v>1</v>
      </c>
      <c r="AW98" s="64"/>
      <c r="AX98" s="64"/>
      <c r="AY98" s="64">
        <v>1</v>
      </c>
      <c r="AZ98" s="64"/>
      <c r="BA98" s="64"/>
      <c r="BB98" s="64">
        <v>1</v>
      </c>
      <c r="BC98" s="64"/>
      <c r="BD98" s="64"/>
      <c r="BE98" s="64">
        <v>1</v>
      </c>
      <c r="BF98" s="64"/>
      <c r="BG98" s="64"/>
      <c r="BH98" s="64">
        <v>1</v>
      </c>
      <c r="BI98" s="64"/>
      <c r="BJ98" s="64"/>
      <c r="BK98" s="64">
        <v>1</v>
      </c>
      <c r="BL98" s="64"/>
      <c r="BM98" s="64"/>
      <c r="BN98" s="64">
        <v>1</v>
      </c>
      <c r="BO98" s="64"/>
      <c r="BP98" s="64"/>
      <c r="BQ98" s="64">
        <v>1</v>
      </c>
      <c r="BR98" s="64"/>
      <c r="BS98" s="64"/>
      <c r="BT98" s="64">
        <v>1</v>
      </c>
      <c r="BU98" s="64"/>
      <c r="BV98" s="64"/>
      <c r="BW98" s="64">
        <v>1</v>
      </c>
      <c r="BX98" s="64"/>
      <c r="BY98" s="103"/>
      <c r="BZ98" s="180">
        <v>1</v>
      </c>
      <c r="CA98" s="64"/>
      <c r="CB98" s="64"/>
      <c r="CC98" s="64">
        <v>1</v>
      </c>
      <c r="CD98" s="64"/>
      <c r="CE98" s="64"/>
      <c r="CF98" s="64">
        <v>1</v>
      </c>
      <c r="CG98" s="64"/>
      <c r="CH98" s="64"/>
      <c r="CI98" s="64">
        <v>1</v>
      </c>
      <c r="CJ98" s="64"/>
      <c r="CK98" s="64"/>
      <c r="CL98" s="64">
        <v>1</v>
      </c>
      <c r="CM98" s="64"/>
      <c r="CN98" s="64"/>
      <c r="CO98" s="64">
        <v>1</v>
      </c>
      <c r="CP98" s="64"/>
      <c r="CQ98" s="64"/>
      <c r="CR98" s="64">
        <v>1</v>
      </c>
      <c r="CS98" s="64"/>
      <c r="CT98" s="64"/>
      <c r="CU98" s="64">
        <v>1</v>
      </c>
      <c r="CV98" s="64"/>
      <c r="CW98" s="64"/>
      <c r="CX98" s="64">
        <v>1</v>
      </c>
      <c r="CY98" s="64"/>
      <c r="CZ98" s="64"/>
      <c r="DA98" s="64">
        <v>1</v>
      </c>
      <c r="DB98" s="64"/>
      <c r="DC98" s="64"/>
      <c r="DD98" s="64">
        <v>1</v>
      </c>
      <c r="DE98" s="64"/>
      <c r="DF98" s="64"/>
      <c r="DG98" s="64">
        <v>1</v>
      </c>
      <c r="DH98" s="64"/>
      <c r="DI98" s="103"/>
      <c r="DJ98" s="180"/>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103"/>
      <c r="ET98" s="180"/>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103"/>
      <c r="GD98" s="180"/>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103"/>
    </row>
    <row r="99" spans="2:221" ht="18" customHeight="1" x14ac:dyDescent="0.2">
      <c r="B99" s="185" t="s">
        <v>687</v>
      </c>
      <c r="C99" s="186"/>
      <c r="D99" s="186"/>
      <c r="E99" s="186"/>
      <c r="F99" s="186"/>
      <c r="G99" s="186"/>
      <c r="H99" s="186"/>
      <c r="I99" s="186"/>
      <c r="J99" s="186"/>
      <c r="K99" s="186"/>
      <c r="L99" s="186"/>
      <c r="M99" s="186"/>
      <c r="N99" s="186"/>
      <c r="O99" s="186"/>
      <c r="P99" s="186"/>
      <c r="Q99" s="186"/>
      <c r="R99" s="186"/>
      <c r="S99" s="186"/>
      <c r="T99" s="186"/>
      <c r="U99" s="187"/>
      <c r="V99" s="188" t="s">
        <v>724</v>
      </c>
      <c r="W99" s="189"/>
      <c r="X99" s="189"/>
      <c r="Y99" s="189"/>
      <c r="Z99" s="189"/>
      <c r="AA99" s="190"/>
      <c r="AB99" s="191">
        <v>3.184E-2</v>
      </c>
      <c r="AC99" s="192"/>
      <c r="AD99" s="192"/>
      <c r="AE99" s="192"/>
      <c r="AF99" s="193"/>
      <c r="AG99" s="69" t="s">
        <v>23</v>
      </c>
      <c r="AH99" s="70"/>
      <c r="AI99" s="70"/>
      <c r="AJ99" s="70"/>
      <c r="AK99" s="70"/>
      <c r="AL99" s="71">
        <f t="shared" si="0"/>
        <v>24</v>
      </c>
      <c r="AM99" s="72"/>
      <c r="AN99" s="72"/>
      <c r="AO99" s="73"/>
      <c r="AP99" s="60">
        <v>1</v>
      </c>
      <c r="AQ99" s="59"/>
      <c r="AR99" s="59"/>
      <c r="AS99" s="59">
        <v>1</v>
      </c>
      <c r="AT99" s="59"/>
      <c r="AU99" s="59"/>
      <c r="AV99" s="59">
        <v>1</v>
      </c>
      <c r="AW99" s="59"/>
      <c r="AX99" s="59"/>
      <c r="AY99" s="59">
        <v>1</v>
      </c>
      <c r="AZ99" s="59"/>
      <c r="BA99" s="59"/>
      <c r="BB99" s="59">
        <v>1</v>
      </c>
      <c r="BC99" s="59"/>
      <c r="BD99" s="59"/>
      <c r="BE99" s="59">
        <v>1</v>
      </c>
      <c r="BF99" s="59"/>
      <c r="BG99" s="59"/>
      <c r="BH99" s="59">
        <v>1</v>
      </c>
      <c r="BI99" s="59"/>
      <c r="BJ99" s="59"/>
      <c r="BK99" s="59">
        <v>1</v>
      </c>
      <c r="BL99" s="59"/>
      <c r="BM99" s="59"/>
      <c r="BN99" s="59">
        <v>1</v>
      </c>
      <c r="BO99" s="59"/>
      <c r="BP99" s="59"/>
      <c r="BQ99" s="59">
        <v>1</v>
      </c>
      <c r="BR99" s="59"/>
      <c r="BS99" s="59"/>
      <c r="BT99" s="59">
        <v>1</v>
      </c>
      <c r="BU99" s="59"/>
      <c r="BV99" s="59"/>
      <c r="BW99" s="59">
        <v>1</v>
      </c>
      <c r="BX99" s="59"/>
      <c r="BY99" s="102"/>
      <c r="BZ99" s="60">
        <v>1</v>
      </c>
      <c r="CA99" s="59"/>
      <c r="CB99" s="59"/>
      <c r="CC99" s="59">
        <v>1</v>
      </c>
      <c r="CD99" s="59"/>
      <c r="CE99" s="59"/>
      <c r="CF99" s="59">
        <v>1</v>
      </c>
      <c r="CG99" s="59"/>
      <c r="CH99" s="59"/>
      <c r="CI99" s="59">
        <v>1</v>
      </c>
      <c r="CJ99" s="59"/>
      <c r="CK99" s="59"/>
      <c r="CL99" s="59">
        <v>1</v>
      </c>
      <c r="CM99" s="59"/>
      <c r="CN99" s="59"/>
      <c r="CO99" s="59">
        <v>1</v>
      </c>
      <c r="CP99" s="59"/>
      <c r="CQ99" s="59"/>
      <c r="CR99" s="59">
        <v>1</v>
      </c>
      <c r="CS99" s="59"/>
      <c r="CT99" s="59"/>
      <c r="CU99" s="59">
        <v>1</v>
      </c>
      <c r="CV99" s="59"/>
      <c r="CW99" s="59"/>
      <c r="CX99" s="59">
        <v>1</v>
      </c>
      <c r="CY99" s="59"/>
      <c r="CZ99" s="59"/>
      <c r="DA99" s="59">
        <v>1</v>
      </c>
      <c r="DB99" s="59"/>
      <c r="DC99" s="59"/>
      <c r="DD99" s="59">
        <v>1</v>
      </c>
      <c r="DE99" s="59"/>
      <c r="DF99" s="59"/>
      <c r="DG99" s="59">
        <v>1</v>
      </c>
      <c r="DH99" s="59"/>
      <c r="DI99" s="59"/>
      <c r="DJ99" s="60"/>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102"/>
      <c r="ET99" s="60"/>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102"/>
      <c r="GD99" s="60"/>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102"/>
    </row>
    <row r="100" spans="2:221" ht="18" customHeight="1" x14ac:dyDescent="0.2">
      <c r="B100" s="135"/>
      <c r="C100" s="136"/>
      <c r="D100" s="136"/>
      <c r="E100" s="136"/>
      <c r="F100" s="136"/>
      <c r="G100" s="136"/>
      <c r="H100" s="136"/>
      <c r="I100" s="136"/>
      <c r="J100" s="136"/>
      <c r="K100" s="136"/>
      <c r="L100" s="136"/>
      <c r="M100" s="136"/>
      <c r="N100" s="136"/>
      <c r="O100" s="136"/>
      <c r="P100" s="136"/>
      <c r="Q100" s="136"/>
      <c r="R100" s="136"/>
      <c r="S100" s="136"/>
      <c r="T100" s="136"/>
      <c r="U100" s="137"/>
      <c r="V100" s="141"/>
      <c r="W100" s="142"/>
      <c r="X100" s="142"/>
      <c r="Y100" s="142"/>
      <c r="Z100" s="142"/>
      <c r="AA100" s="143"/>
      <c r="AB100" s="147"/>
      <c r="AC100" s="148"/>
      <c r="AD100" s="148"/>
      <c r="AE100" s="148"/>
      <c r="AF100" s="149"/>
      <c r="AG100" s="69" t="s">
        <v>24</v>
      </c>
      <c r="AH100" s="70"/>
      <c r="AI100" s="70"/>
      <c r="AJ100" s="70"/>
      <c r="AK100" s="70"/>
      <c r="AL100" s="71">
        <f t="shared" ref="AL100:AL108" si="4">SUM(AP100:HM100)</f>
        <v>24</v>
      </c>
      <c r="AM100" s="72"/>
      <c r="AN100" s="72"/>
      <c r="AO100" s="73"/>
      <c r="AP100" s="60">
        <v>1</v>
      </c>
      <c r="AQ100" s="59"/>
      <c r="AR100" s="59"/>
      <c r="AS100" s="59">
        <v>1</v>
      </c>
      <c r="AT100" s="59"/>
      <c r="AU100" s="59"/>
      <c r="AV100" s="59">
        <v>1</v>
      </c>
      <c r="AW100" s="59"/>
      <c r="AX100" s="59"/>
      <c r="AY100" s="59">
        <v>1</v>
      </c>
      <c r="AZ100" s="59"/>
      <c r="BA100" s="59"/>
      <c r="BB100" s="59">
        <v>1</v>
      </c>
      <c r="BC100" s="59"/>
      <c r="BD100" s="59"/>
      <c r="BE100" s="59">
        <v>1</v>
      </c>
      <c r="BF100" s="59"/>
      <c r="BG100" s="59"/>
      <c r="BH100" s="59">
        <v>1</v>
      </c>
      <c r="BI100" s="59"/>
      <c r="BJ100" s="59"/>
      <c r="BK100" s="59">
        <v>1</v>
      </c>
      <c r="BL100" s="59"/>
      <c r="BM100" s="59"/>
      <c r="BN100" s="59">
        <v>1</v>
      </c>
      <c r="BO100" s="59"/>
      <c r="BP100" s="59"/>
      <c r="BQ100" s="59">
        <v>1</v>
      </c>
      <c r="BR100" s="59"/>
      <c r="BS100" s="59"/>
      <c r="BT100" s="59">
        <v>1</v>
      </c>
      <c r="BU100" s="59"/>
      <c r="BV100" s="59"/>
      <c r="BW100" s="59">
        <v>1</v>
      </c>
      <c r="BX100" s="59"/>
      <c r="BY100" s="102"/>
      <c r="BZ100" s="60">
        <v>1</v>
      </c>
      <c r="CA100" s="59"/>
      <c r="CB100" s="59"/>
      <c r="CC100" s="59">
        <v>1</v>
      </c>
      <c r="CD100" s="59"/>
      <c r="CE100" s="59"/>
      <c r="CF100" s="59">
        <v>1</v>
      </c>
      <c r="CG100" s="59"/>
      <c r="CH100" s="59"/>
      <c r="CI100" s="59">
        <v>1</v>
      </c>
      <c r="CJ100" s="59"/>
      <c r="CK100" s="59"/>
      <c r="CL100" s="59">
        <v>1</v>
      </c>
      <c r="CM100" s="59"/>
      <c r="CN100" s="59"/>
      <c r="CO100" s="59">
        <v>1</v>
      </c>
      <c r="CP100" s="59"/>
      <c r="CQ100" s="59"/>
      <c r="CR100" s="59">
        <v>1</v>
      </c>
      <c r="CS100" s="59"/>
      <c r="CT100" s="59"/>
      <c r="CU100" s="59">
        <v>1</v>
      </c>
      <c r="CV100" s="59"/>
      <c r="CW100" s="59"/>
      <c r="CX100" s="59">
        <v>1</v>
      </c>
      <c r="CY100" s="59"/>
      <c r="CZ100" s="59"/>
      <c r="DA100" s="59">
        <v>1</v>
      </c>
      <c r="DB100" s="59"/>
      <c r="DC100" s="59"/>
      <c r="DD100" s="59">
        <v>1</v>
      </c>
      <c r="DE100" s="59"/>
      <c r="DF100" s="59"/>
      <c r="DG100" s="59">
        <v>1</v>
      </c>
      <c r="DH100" s="59"/>
      <c r="DI100" s="102"/>
      <c r="DJ100" s="60"/>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102"/>
      <c r="ET100" s="60"/>
      <c r="EU100" s="59"/>
      <c r="EV100" s="59"/>
      <c r="EW100" s="59"/>
      <c r="EX100" s="59"/>
      <c r="EY100" s="59"/>
      <c r="EZ100" s="59"/>
      <c r="FA100" s="59"/>
      <c r="FB100" s="59"/>
      <c r="FC100" s="59"/>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102"/>
      <c r="GD100" s="60"/>
      <c r="GE100" s="59"/>
      <c r="GF100" s="59"/>
      <c r="GG100" s="59"/>
      <c r="GH100" s="59"/>
      <c r="GI100" s="59"/>
      <c r="GJ100" s="59"/>
      <c r="GK100" s="59"/>
      <c r="GL100" s="59"/>
      <c r="GM100" s="59"/>
      <c r="GN100" s="59"/>
      <c r="GO100" s="59"/>
      <c r="GP100" s="59"/>
      <c r="GQ100" s="59"/>
      <c r="GR100" s="59"/>
      <c r="GS100" s="59"/>
      <c r="GT100" s="59"/>
      <c r="GU100" s="59"/>
      <c r="GV100" s="59"/>
      <c r="GW100" s="59"/>
      <c r="GX100" s="59"/>
      <c r="GY100" s="59"/>
      <c r="GZ100" s="59"/>
      <c r="HA100" s="59"/>
      <c r="HB100" s="59"/>
      <c r="HC100" s="59"/>
      <c r="HD100" s="59"/>
      <c r="HE100" s="59"/>
      <c r="HF100" s="59"/>
      <c r="HG100" s="59"/>
      <c r="HH100" s="59"/>
      <c r="HI100" s="59"/>
      <c r="HJ100" s="59"/>
      <c r="HK100" s="59"/>
      <c r="HL100" s="59"/>
      <c r="HM100" s="102"/>
    </row>
    <row r="101" spans="2:221" ht="18" customHeight="1" x14ac:dyDescent="0.2">
      <c r="B101" s="161" t="s">
        <v>688</v>
      </c>
      <c r="C101" s="162"/>
      <c r="D101" s="162"/>
      <c r="E101" s="162"/>
      <c r="F101" s="162"/>
      <c r="G101" s="162"/>
      <c r="H101" s="162"/>
      <c r="I101" s="162"/>
      <c r="J101" s="162"/>
      <c r="K101" s="162"/>
      <c r="L101" s="162"/>
      <c r="M101" s="162"/>
      <c r="N101" s="162"/>
      <c r="O101" s="162"/>
      <c r="P101" s="162"/>
      <c r="Q101" s="162"/>
      <c r="R101" s="162"/>
      <c r="S101" s="162"/>
      <c r="T101" s="162"/>
      <c r="U101" s="163"/>
      <c r="V101" s="167" t="s">
        <v>725</v>
      </c>
      <c r="W101" s="168"/>
      <c r="X101" s="168"/>
      <c r="Y101" s="168"/>
      <c r="Z101" s="168"/>
      <c r="AA101" s="169"/>
      <c r="AB101" s="173">
        <v>3.184E-2</v>
      </c>
      <c r="AC101" s="174"/>
      <c r="AD101" s="174"/>
      <c r="AE101" s="174"/>
      <c r="AF101" s="175"/>
      <c r="AG101" s="91" t="s">
        <v>23</v>
      </c>
      <c r="AH101" s="92"/>
      <c r="AI101" s="92"/>
      <c r="AJ101" s="92"/>
      <c r="AK101" s="92"/>
      <c r="AL101" s="93">
        <f t="shared" si="4"/>
        <v>24</v>
      </c>
      <c r="AM101" s="94"/>
      <c r="AN101" s="94"/>
      <c r="AO101" s="95"/>
      <c r="AP101" s="180">
        <v>1</v>
      </c>
      <c r="AQ101" s="64"/>
      <c r="AR101" s="64"/>
      <c r="AS101" s="64">
        <v>1</v>
      </c>
      <c r="AT101" s="64"/>
      <c r="AU101" s="64"/>
      <c r="AV101" s="64">
        <v>1</v>
      </c>
      <c r="AW101" s="64"/>
      <c r="AX101" s="64"/>
      <c r="AY101" s="64">
        <v>1</v>
      </c>
      <c r="AZ101" s="64"/>
      <c r="BA101" s="64"/>
      <c r="BB101" s="64">
        <v>1</v>
      </c>
      <c r="BC101" s="64"/>
      <c r="BD101" s="64"/>
      <c r="BE101" s="64">
        <v>1</v>
      </c>
      <c r="BF101" s="64"/>
      <c r="BG101" s="64"/>
      <c r="BH101" s="64">
        <v>1</v>
      </c>
      <c r="BI101" s="64"/>
      <c r="BJ101" s="64"/>
      <c r="BK101" s="64">
        <v>1</v>
      </c>
      <c r="BL101" s="64"/>
      <c r="BM101" s="64"/>
      <c r="BN101" s="64">
        <v>1</v>
      </c>
      <c r="BO101" s="64"/>
      <c r="BP101" s="64"/>
      <c r="BQ101" s="64">
        <v>1</v>
      </c>
      <c r="BR101" s="64"/>
      <c r="BS101" s="64"/>
      <c r="BT101" s="64">
        <v>1</v>
      </c>
      <c r="BU101" s="64"/>
      <c r="BV101" s="64"/>
      <c r="BW101" s="64">
        <v>1</v>
      </c>
      <c r="BX101" s="64"/>
      <c r="BY101" s="103"/>
      <c r="BZ101" s="180">
        <v>1</v>
      </c>
      <c r="CA101" s="64"/>
      <c r="CB101" s="64"/>
      <c r="CC101" s="64">
        <v>1</v>
      </c>
      <c r="CD101" s="64"/>
      <c r="CE101" s="64"/>
      <c r="CF101" s="64">
        <v>1</v>
      </c>
      <c r="CG101" s="64"/>
      <c r="CH101" s="64"/>
      <c r="CI101" s="64">
        <v>1</v>
      </c>
      <c r="CJ101" s="64"/>
      <c r="CK101" s="64"/>
      <c r="CL101" s="64">
        <v>1</v>
      </c>
      <c r="CM101" s="64"/>
      <c r="CN101" s="64"/>
      <c r="CO101" s="64">
        <v>1</v>
      </c>
      <c r="CP101" s="64"/>
      <c r="CQ101" s="64"/>
      <c r="CR101" s="64">
        <v>1</v>
      </c>
      <c r="CS101" s="64"/>
      <c r="CT101" s="64"/>
      <c r="CU101" s="64">
        <v>1</v>
      </c>
      <c r="CV101" s="64"/>
      <c r="CW101" s="64"/>
      <c r="CX101" s="64">
        <v>1</v>
      </c>
      <c r="CY101" s="64"/>
      <c r="CZ101" s="64"/>
      <c r="DA101" s="64">
        <v>1</v>
      </c>
      <c r="DB101" s="64"/>
      <c r="DC101" s="64"/>
      <c r="DD101" s="64">
        <v>1</v>
      </c>
      <c r="DE101" s="64"/>
      <c r="DF101" s="64"/>
      <c r="DG101" s="64">
        <v>1</v>
      </c>
      <c r="DH101" s="64"/>
      <c r="DI101" s="64"/>
      <c r="DJ101" s="180"/>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103"/>
      <c r="ET101" s="180"/>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103"/>
      <c r="GD101" s="180"/>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103"/>
    </row>
    <row r="102" spans="2:221" ht="18" customHeight="1" x14ac:dyDescent="0.2">
      <c r="B102" s="164"/>
      <c r="C102" s="165"/>
      <c r="D102" s="165"/>
      <c r="E102" s="165"/>
      <c r="F102" s="165"/>
      <c r="G102" s="165"/>
      <c r="H102" s="165"/>
      <c r="I102" s="165"/>
      <c r="J102" s="165"/>
      <c r="K102" s="165"/>
      <c r="L102" s="165"/>
      <c r="M102" s="165"/>
      <c r="N102" s="165"/>
      <c r="O102" s="165"/>
      <c r="P102" s="165"/>
      <c r="Q102" s="165"/>
      <c r="R102" s="165"/>
      <c r="S102" s="165"/>
      <c r="T102" s="165"/>
      <c r="U102" s="166"/>
      <c r="V102" s="170"/>
      <c r="W102" s="171"/>
      <c r="X102" s="171"/>
      <c r="Y102" s="171"/>
      <c r="Z102" s="171"/>
      <c r="AA102" s="172"/>
      <c r="AB102" s="176"/>
      <c r="AC102" s="177"/>
      <c r="AD102" s="177"/>
      <c r="AE102" s="177"/>
      <c r="AF102" s="178"/>
      <c r="AG102" s="91" t="s">
        <v>24</v>
      </c>
      <c r="AH102" s="92"/>
      <c r="AI102" s="92"/>
      <c r="AJ102" s="92"/>
      <c r="AK102" s="92"/>
      <c r="AL102" s="93">
        <f t="shared" si="4"/>
        <v>24</v>
      </c>
      <c r="AM102" s="94"/>
      <c r="AN102" s="94"/>
      <c r="AO102" s="95"/>
      <c r="AP102" s="180">
        <v>1</v>
      </c>
      <c r="AQ102" s="64"/>
      <c r="AR102" s="64"/>
      <c r="AS102" s="64">
        <v>1</v>
      </c>
      <c r="AT102" s="64"/>
      <c r="AU102" s="64"/>
      <c r="AV102" s="64">
        <v>1</v>
      </c>
      <c r="AW102" s="64"/>
      <c r="AX102" s="64"/>
      <c r="AY102" s="64">
        <v>1</v>
      </c>
      <c r="AZ102" s="64"/>
      <c r="BA102" s="64"/>
      <c r="BB102" s="64">
        <v>1</v>
      </c>
      <c r="BC102" s="64"/>
      <c r="BD102" s="64"/>
      <c r="BE102" s="64">
        <v>1</v>
      </c>
      <c r="BF102" s="64"/>
      <c r="BG102" s="64"/>
      <c r="BH102" s="64">
        <v>1</v>
      </c>
      <c r="BI102" s="64"/>
      <c r="BJ102" s="64"/>
      <c r="BK102" s="64">
        <v>1</v>
      </c>
      <c r="BL102" s="64"/>
      <c r="BM102" s="64"/>
      <c r="BN102" s="64">
        <v>1</v>
      </c>
      <c r="BO102" s="64"/>
      <c r="BP102" s="64"/>
      <c r="BQ102" s="64">
        <v>1</v>
      </c>
      <c r="BR102" s="64"/>
      <c r="BS102" s="64"/>
      <c r="BT102" s="64">
        <v>1</v>
      </c>
      <c r="BU102" s="64"/>
      <c r="BV102" s="64"/>
      <c r="BW102" s="64">
        <v>1</v>
      </c>
      <c r="BX102" s="64"/>
      <c r="BY102" s="103"/>
      <c r="BZ102" s="180">
        <v>0</v>
      </c>
      <c r="CA102" s="64"/>
      <c r="CB102" s="64"/>
      <c r="CC102" s="64">
        <v>0</v>
      </c>
      <c r="CD102" s="64"/>
      <c r="CE102" s="64"/>
      <c r="CF102" s="64">
        <v>3</v>
      </c>
      <c r="CG102" s="64"/>
      <c r="CH102" s="64"/>
      <c r="CI102" s="64">
        <v>1</v>
      </c>
      <c r="CJ102" s="64"/>
      <c r="CK102" s="64"/>
      <c r="CL102" s="64">
        <v>1</v>
      </c>
      <c r="CM102" s="64"/>
      <c r="CN102" s="64"/>
      <c r="CO102" s="64">
        <v>1</v>
      </c>
      <c r="CP102" s="64"/>
      <c r="CQ102" s="64"/>
      <c r="CR102" s="64">
        <v>1</v>
      </c>
      <c r="CS102" s="64"/>
      <c r="CT102" s="64"/>
      <c r="CU102" s="64">
        <v>1</v>
      </c>
      <c r="CV102" s="64"/>
      <c r="CW102" s="64"/>
      <c r="CX102" s="64">
        <v>1</v>
      </c>
      <c r="CY102" s="64"/>
      <c r="CZ102" s="64"/>
      <c r="DA102" s="64">
        <v>1</v>
      </c>
      <c r="DB102" s="64"/>
      <c r="DC102" s="64"/>
      <c r="DD102" s="64">
        <v>1</v>
      </c>
      <c r="DE102" s="64"/>
      <c r="DF102" s="64"/>
      <c r="DG102" s="64">
        <v>1</v>
      </c>
      <c r="DH102" s="64"/>
      <c r="DI102" s="103"/>
      <c r="DJ102" s="180"/>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103"/>
      <c r="ET102" s="180"/>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103"/>
      <c r="GD102" s="180"/>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103"/>
    </row>
    <row r="103" spans="2:221" ht="18" customHeight="1" x14ac:dyDescent="0.2">
      <c r="B103" s="185" t="s">
        <v>689</v>
      </c>
      <c r="C103" s="186"/>
      <c r="D103" s="186"/>
      <c r="E103" s="186"/>
      <c r="F103" s="186"/>
      <c r="G103" s="186"/>
      <c r="H103" s="186"/>
      <c r="I103" s="186"/>
      <c r="J103" s="186"/>
      <c r="K103" s="186"/>
      <c r="L103" s="186"/>
      <c r="M103" s="186"/>
      <c r="N103" s="186"/>
      <c r="O103" s="186"/>
      <c r="P103" s="186"/>
      <c r="Q103" s="186"/>
      <c r="R103" s="186"/>
      <c r="S103" s="186"/>
      <c r="T103" s="186"/>
      <c r="U103" s="187"/>
      <c r="V103" s="188" t="s">
        <v>726</v>
      </c>
      <c r="W103" s="189"/>
      <c r="X103" s="189"/>
      <c r="Y103" s="189"/>
      <c r="Z103" s="189"/>
      <c r="AA103" s="190"/>
      <c r="AB103" s="191">
        <v>7.28E-3</v>
      </c>
      <c r="AC103" s="192"/>
      <c r="AD103" s="192"/>
      <c r="AE103" s="192"/>
      <c r="AF103" s="193"/>
      <c r="AG103" s="69" t="s">
        <v>23</v>
      </c>
      <c r="AH103" s="70"/>
      <c r="AI103" s="70"/>
      <c r="AJ103" s="70"/>
      <c r="AK103" s="70"/>
      <c r="AL103" s="71">
        <f t="shared" si="4"/>
        <v>20</v>
      </c>
      <c r="AM103" s="72"/>
      <c r="AN103" s="72"/>
      <c r="AO103" s="73"/>
      <c r="AP103" s="60"/>
      <c r="AQ103" s="59"/>
      <c r="AR103" s="59"/>
      <c r="AS103" s="59">
        <v>1</v>
      </c>
      <c r="AT103" s="59"/>
      <c r="AU103" s="59"/>
      <c r="AV103" s="59">
        <v>1</v>
      </c>
      <c r="AW103" s="59"/>
      <c r="AX103" s="59"/>
      <c r="AY103" s="59">
        <v>1</v>
      </c>
      <c r="AZ103" s="59"/>
      <c r="BA103" s="59"/>
      <c r="BB103" s="59"/>
      <c r="BC103" s="59"/>
      <c r="BD103" s="59"/>
      <c r="BE103" s="59">
        <v>2</v>
      </c>
      <c r="BF103" s="59"/>
      <c r="BG103" s="59"/>
      <c r="BH103" s="59"/>
      <c r="BI103" s="59"/>
      <c r="BJ103" s="59"/>
      <c r="BK103" s="59">
        <v>1</v>
      </c>
      <c r="BL103" s="59"/>
      <c r="BM103" s="59"/>
      <c r="BN103" s="59">
        <v>1</v>
      </c>
      <c r="BO103" s="59"/>
      <c r="BP103" s="59"/>
      <c r="BQ103" s="59">
        <v>1</v>
      </c>
      <c r="BR103" s="59"/>
      <c r="BS103" s="59"/>
      <c r="BT103" s="59"/>
      <c r="BU103" s="59"/>
      <c r="BV103" s="59"/>
      <c r="BW103" s="59">
        <v>2</v>
      </c>
      <c r="BX103" s="59"/>
      <c r="BY103" s="102"/>
      <c r="BZ103" s="60">
        <v>0</v>
      </c>
      <c r="CA103" s="59"/>
      <c r="CB103" s="59"/>
      <c r="CC103" s="59">
        <v>1</v>
      </c>
      <c r="CD103" s="59"/>
      <c r="CE103" s="59"/>
      <c r="CF103" s="59">
        <v>1</v>
      </c>
      <c r="CG103" s="59"/>
      <c r="CH103" s="59"/>
      <c r="CI103" s="59">
        <v>1</v>
      </c>
      <c r="CJ103" s="59"/>
      <c r="CK103" s="59"/>
      <c r="CL103" s="59">
        <v>0</v>
      </c>
      <c r="CM103" s="59"/>
      <c r="CN103" s="59"/>
      <c r="CO103" s="59">
        <v>2</v>
      </c>
      <c r="CP103" s="59"/>
      <c r="CQ103" s="59"/>
      <c r="CR103" s="59">
        <v>0</v>
      </c>
      <c r="CS103" s="59"/>
      <c r="CT103" s="59"/>
      <c r="CU103" s="59">
        <v>1</v>
      </c>
      <c r="CV103" s="59"/>
      <c r="CW103" s="59"/>
      <c r="CX103" s="59">
        <v>1</v>
      </c>
      <c r="CY103" s="59"/>
      <c r="CZ103" s="59"/>
      <c r="DA103" s="59">
        <v>1</v>
      </c>
      <c r="DB103" s="59"/>
      <c r="DC103" s="59"/>
      <c r="DD103" s="59">
        <v>0</v>
      </c>
      <c r="DE103" s="59"/>
      <c r="DF103" s="59"/>
      <c r="DG103" s="59">
        <v>2</v>
      </c>
      <c r="DH103" s="59"/>
      <c r="DI103" s="102"/>
      <c r="DJ103" s="60"/>
      <c r="DK103" s="59"/>
      <c r="DL103" s="59"/>
      <c r="DM103" s="59"/>
      <c r="DN103" s="59"/>
      <c r="DO103" s="59"/>
      <c r="DP103" s="59"/>
      <c r="DQ103" s="59"/>
      <c r="DR103" s="59"/>
      <c r="DS103" s="59"/>
      <c r="DT103" s="59"/>
      <c r="DU103" s="59"/>
      <c r="DV103" s="59"/>
      <c r="DW103" s="59"/>
      <c r="DX103" s="59"/>
      <c r="DY103" s="59"/>
      <c r="DZ103" s="59"/>
      <c r="EA103" s="59"/>
      <c r="EB103" s="59"/>
      <c r="EC103" s="59"/>
      <c r="ED103" s="59"/>
      <c r="EE103" s="59"/>
      <c r="EF103" s="59"/>
      <c r="EG103" s="59"/>
      <c r="EH103" s="59"/>
      <c r="EI103" s="59"/>
      <c r="EJ103" s="59"/>
      <c r="EK103" s="59"/>
      <c r="EL103" s="59"/>
      <c r="EM103" s="59"/>
      <c r="EN103" s="59"/>
      <c r="EO103" s="59"/>
      <c r="EP103" s="59"/>
      <c r="EQ103" s="59"/>
      <c r="ER103" s="59"/>
      <c r="ES103" s="102"/>
      <c r="ET103" s="60"/>
      <c r="EU103" s="59"/>
      <c r="EV103" s="59"/>
      <c r="EW103" s="59"/>
      <c r="EX103" s="59"/>
      <c r="EY103" s="59"/>
      <c r="EZ103" s="59"/>
      <c r="FA103" s="59"/>
      <c r="FB103" s="59"/>
      <c r="FC103" s="59"/>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102"/>
      <c r="GD103" s="60"/>
      <c r="GE103" s="59"/>
      <c r="GF103" s="59"/>
      <c r="GG103" s="59"/>
      <c r="GH103" s="59"/>
      <c r="GI103" s="59"/>
      <c r="GJ103" s="59"/>
      <c r="GK103" s="59"/>
      <c r="GL103" s="59"/>
      <c r="GM103" s="59"/>
      <c r="GN103" s="59"/>
      <c r="GO103" s="59"/>
      <c r="GP103" s="59"/>
      <c r="GQ103" s="59"/>
      <c r="GR103" s="59"/>
      <c r="GS103" s="59"/>
      <c r="GT103" s="59"/>
      <c r="GU103" s="59"/>
      <c r="GV103" s="59"/>
      <c r="GW103" s="59"/>
      <c r="GX103" s="59"/>
      <c r="GY103" s="59"/>
      <c r="GZ103" s="59"/>
      <c r="HA103" s="59"/>
      <c r="HB103" s="59"/>
      <c r="HC103" s="59"/>
      <c r="HD103" s="59"/>
      <c r="HE103" s="59"/>
      <c r="HF103" s="59"/>
      <c r="HG103" s="59"/>
      <c r="HH103" s="59"/>
      <c r="HI103" s="59"/>
      <c r="HJ103" s="59"/>
      <c r="HK103" s="59"/>
      <c r="HL103" s="59"/>
      <c r="HM103" s="102"/>
    </row>
    <row r="104" spans="2:221" ht="18" customHeight="1" x14ac:dyDescent="0.2">
      <c r="B104" s="135"/>
      <c r="C104" s="136"/>
      <c r="D104" s="136"/>
      <c r="E104" s="136"/>
      <c r="F104" s="136"/>
      <c r="G104" s="136"/>
      <c r="H104" s="136"/>
      <c r="I104" s="136"/>
      <c r="J104" s="136"/>
      <c r="K104" s="136"/>
      <c r="L104" s="136"/>
      <c r="M104" s="136"/>
      <c r="N104" s="136"/>
      <c r="O104" s="136"/>
      <c r="P104" s="136"/>
      <c r="Q104" s="136"/>
      <c r="R104" s="136"/>
      <c r="S104" s="136"/>
      <c r="T104" s="136"/>
      <c r="U104" s="137"/>
      <c r="V104" s="141"/>
      <c r="W104" s="142"/>
      <c r="X104" s="142"/>
      <c r="Y104" s="142"/>
      <c r="Z104" s="142"/>
      <c r="AA104" s="143"/>
      <c r="AB104" s="147"/>
      <c r="AC104" s="148"/>
      <c r="AD104" s="148"/>
      <c r="AE104" s="148"/>
      <c r="AF104" s="149"/>
      <c r="AG104" s="69" t="s">
        <v>24</v>
      </c>
      <c r="AH104" s="70"/>
      <c r="AI104" s="70"/>
      <c r="AJ104" s="70"/>
      <c r="AK104" s="70"/>
      <c r="AL104" s="71">
        <f t="shared" si="4"/>
        <v>12</v>
      </c>
      <c r="AM104" s="72"/>
      <c r="AN104" s="72"/>
      <c r="AO104" s="73"/>
      <c r="AP104" s="381"/>
      <c r="AQ104" s="59"/>
      <c r="AR104" s="59"/>
      <c r="AS104" s="59"/>
      <c r="AT104" s="59"/>
      <c r="AU104" s="59"/>
      <c r="AV104" s="59"/>
      <c r="AW104" s="59"/>
      <c r="AX104" s="59"/>
      <c r="AY104" s="59"/>
      <c r="AZ104" s="59"/>
      <c r="BA104" s="59"/>
      <c r="BB104" s="59">
        <v>1</v>
      </c>
      <c r="BC104" s="59"/>
      <c r="BD104" s="59"/>
      <c r="BE104" s="59"/>
      <c r="BF104" s="59"/>
      <c r="BG104" s="59"/>
      <c r="BH104" s="59"/>
      <c r="BI104" s="59"/>
      <c r="BJ104" s="59"/>
      <c r="BK104" s="59">
        <v>1</v>
      </c>
      <c r="BL104" s="59"/>
      <c r="BM104" s="59"/>
      <c r="BN104" s="59"/>
      <c r="BO104" s="59"/>
      <c r="BP104" s="59"/>
      <c r="BQ104" s="59"/>
      <c r="BR104" s="59"/>
      <c r="BS104" s="59"/>
      <c r="BT104" s="59"/>
      <c r="BU104" s="59"/>
      <c r="BV104" s="59"/>
      <c r="BW104" s="59"/>
      <c r="BX104" s="59"/>
      <c r="BY104" s="102"/>
      <c r="BZ104" s="60"/>
      <c r="CA104" s="59"/>
      <c r="CB104" s="59"/>
      <c r="CC104" s="59">
        <v>0</v>
      </c>
      <c r="CD104" s="59"/>
      <c r="CE104" s="59"/>
      <c r="CF104" s="59">
        <v>0</v>
      </c>
      <c r="CG104" s="59"/>
      <c r="CH104" s="59"/>
      <c r="CI104" s="59">
        <v>3</v>
      </c>
      <c r="CJ104" s="59"/>
      <c r="CK104" s="59"/>
      <c r="CL104" s="59">
        <v>1</v>
      </c>
      <c r="CM104" s="59"/>
      <c r="CN104" s="59"/>
      <c r="CO104" s="59">
        <v>2</v>
      </c>
      <c r="CP104" s="59"/>
      <c r="CQ104" s="59"/>
      <c r="CR104" s="59">
        <v>0</v>
      </c>
      <c r="CS104" s="59"/>
      <c r="CT104" s="59"/>
      <c r="CU104" s="59">
        <v>1</v>
      </c>
      <c r="CV104" s="59"/>
      <c r="CW104" s="59"/>
      <c r="CX104" s="59">
        <v>0</v>
      </c>
      <c r="CY104" s="59"/>
      <c r="CZ104" s="59"/>
      <c r="DA104" s="59">
        <v>1</v>
      </c>
      <c r="DB104" s="59"/>
      <c r="DC104" s="59"/>
      <c r="DD104" s="59">
        <v>0</v>
      </c>
      <c r="DE104" s="59"/>
      <c r="DF104" s="59"/>
      <c r="DG104" s="59">
        <v>2</v>
      </c>
      <c r="DH104" s="59"/>
      <c r="DI104" s="102"/>
      <c r="DJ104" s="60"/>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102"/>
      <c r="ET104" s="60"/>
      <c r="EU104" s="59"/>
      <c r="EV104" s="59"/>
      <c r="EW104" s="59"/>
      <c r="EX104" s="59"/>
      <c r="EY104" s="59"/>
      <c r="EZ104" s="59"/>
      <c r="FA104" s="59"/>
      <c r="FB104" s="59"/>
      <c r="FC104" s="59"/>
      <c r="FD104" s="59"/>
      <c r="FE104" s="59"/>
      <c r="FF104" s="59"/>
      <c r="FG104" s="59"/>
      <c r="FH104" s="59"/>
      <c r="FI104" s="59"/>
      <c r="FJ104" s="59"/>
      <c r="FK104" s="59"/>
      <c r="FL104" s="59"/>
      <c r="FM104" s="59"/>
      <c r="FN104" s="59"/>
      <c r="FO104" s="59"/>
      <c r="FP104" s="59"/>
      <c r="FQ104" s="59"/>
      <c r="FR104" s="59"/>
      <c r="FS104" s="59"/>
      <c r="FT104" s="59"/>
      <c r="FU104" s="59"/>
      <c r="FV104" s="59"/>
      <c r="FW104" s="59"/>
      <c r="FX104" s="59"/>
      <c r="FY104" s="59"/>
      <c r="FZ104" s="59"/>
      <c r="GA104" s="59"/>
      <c r="GB104" s="59"/>
      <c r="GC104" s="102"/>
      <c r="GD104" s="60"/>
      <c r="GE104" s="59"/>
      <c r="GF104" s="59"/>
      <c r="GG104" s="59"/>
      <c r="GH104" s="59"/>
      <c r="GI104" s="59"/>
      <c r="GJ104" s="59"/>
      <c r="GK104" s="59"/>
      <c r="GL104" s="59"/>
      <c r="GM104" s="59"/>
      <c r="GN104" s="59"/>
      <c r="GO104" s="59"/>
      <c r="GP104" s="59"/>
      <c r="GQ104" s="59"/>
      <c r="GR104" s="59"/>
      <c r="GS104" s="59"/>
      <c r="GT104" s="59"/>
      <c r="GU104" s="59"/>
      <c r="GV104" s="59"/>
      <c r="GW104" s="59"/>
      <c r="GX104" s="59"/>
      <c r="GY104" s="59"/>
      <c r="GZ104" s="59"/>
      <c r="HA104" s="59"/>
      <c r="HB104" s="59"/>
      <c r="HC104" s="59"/>
      <c r="HD104" s="59"/>
      <c r="HE104" s="59"/>
      <c r="HF104" s="59"/>
      <c r="HG104" s="59"/>
      <c r="HH104" s="59"/>
      <c r="HI104" s="59"/>
      <c r="HJ104" s="59"/>
      <c r="HK104" s="59"/>
      <c r="HL104" s="59"/>
      <c r="HM104" s="102"/>
    </row>
    <row r="105" spans="2:221" ht="35.25" customHeight="1" x14ac:dyDescent="0.2">
      <c r="B105" s="161" t="s">
        <v>690</v>
      </c>
      <c r="C105" s="162"/>
      <c r="D105" s="162"/>
      <c r="E105" s="162"/>
      <c r="F105" s="162"/>
      <c r="G105" s="162"/>
      <c r="H105" s="162"/>
      <c r="I105" s="162"/>
      <c r="J105" s="162"/>
      <c r="K105" s="162"/>
      <c r="L105" s="162"/>
      <c r="M105" s="162"/>
      <c r="N105" s="162"/>
      <c r="O105" s="162"/>
      <c r="P105" s="162"/>
      <c r="Q105" s="162"/>
      <c r="R105" s="162"/>
      <c r="S105" s="162"/>
      <c r="T105" s="162"/>
      <c r="U105" s="163"/>
      <c r="V105" s="167" t="s">
        <v>727</v>
      </c>
      <c r="W105" s="168"/>
      <c r="X105" s="168"/>
      <c r="Y105" s="168"/>
      <c r="Z105" s="168"/>
      <c r="AA105" s="169"/>
      <c r="AB105" s="173">
        <v>3.3119999999999997E-2</v>
      </c>
      <c r="AC105" s="174"/>
      <c r="AD105" s="174"/>
      <c r="AE105" s="174"/>
      <c r="AF105" s="175"/>
      <c r="AG105" s="91" t="s">
        <v>23</v>
      </c>
      <c r="AH105" s="92"/>
      <c r="AI105" s="92"/>
      <c r="AJ105" s="92"/>
      <c r="AK105" s="92"/>
      <c r="AL105" s="93">
        <f t="shared" si="4"/>
        <v>2</v>
      </c>
      <c r="AM105" s="94"/>
      <c r="AN105" s="94"/>
      <c r="AO105" s="95"/>
      <c r="AP105" s="61">
        <v>1</v>
      </c>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3"/>
      <c r="BZ105" s="61">
        <v>1</v>
      </c>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3"/>
      <c r="DJ105" s="180"/>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103"/>
      <c r="ET105" s="180"/>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103"/>
      <c r="GD105" s="180"/>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103"/>
    </row>
    <row r="106" spans="2:221" ht="35.25" customHeight="1" x14ac:dyDescent="0.2">
      <c r="B106" s="164"/>
      <c r="C106" s="165"/>
      <c r="D106" s="165"/>
      <c r="E106" s="165"/>
      <c r="F106" s="165"/>
      <c r="G106" s="165"/>
      <c r="H106" s="165"/>
      <c r="I106" s="165"/>
      <c r="J106" s="165"/>
      <c r="K106" s="165"/>
      <c r="L106" s="165"/>
      <c r="M106" s="165"/>
      <c r="N106" s="165"/>
      <c r="O106" s="165"/>
      <c r="P106" s="165"/>
      <c r="Q106" s="165"/>
      <c r="R106" s="165"/>
      <c r="S106" s="165"/>
      <c r="T106" s="165"/>
      <c r="U106" s="166"/>
      <c r="V106" s="170"/>
      <c r="W106" s="171"/>
      <c r="X106" s="171"/>
      <c r="Y106" s="171"/>
      <c r="Z106" s="171"/>
      <c r="AA106" s="172"/>
      <c r="AB106" s="176"/>
      <c r="AC106" s="177"/>
      <c r="AD106" s="177"/>
      <c r="AE106" s="177"/>
      <c r="AF106" s="178"/>
      <c r="AG106" s="91" t="s">
        <v>24</v>
      </c>
      <c r="AH106" s="92"/>
      <c r="AI106" s="92"/>
      <c r="AJ106" s="92"/>
      <c r="AK106" s="92"/>
      <c r="AL106" s="93">
        <f t="shared" si="4"/>
        <v>2</v>
      </c>
      <c r="AM106" s="94"/>
      <c r="AN106" s="94"/>
      <c r="AO106" s="95"/>
      <c r="AP106" s="61">
        <v>1</v>
      </c>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3"/>
      <c r="BZ106" s="61">
        <v>1</v>
      </c>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3"/>
      <c r="DJ106" s="180"/>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103"/>
      <c r="ET106" s="180"/>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103"/>
      <c r="GD106" s="180"/>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103"/>
    </row>
    <row r="107" spans="2:221" ht="22.5" customHeight="1" x14ac:dyDescent="0.2">
      <c r="B107" s="185" t="s">
        <v>691</v>
      </c>
      <c r="C107" s="186"/>
      <c r="D107" s="186"/>
      <c r="E107" s="186"/>
      <c r="F107" s="186"/>
      <c r="G107" s="186"/>
      <c r="H107" s="186"/>
      <c r="I107" s="186"/>
      <c r="J107" s="186"/>
      <c r="K107" s="186"/>
      <c r="L107" s="186"/>
      <c r="M107" s="186"/>
      <c r="N107" s="186"/>
      <c r="O107" s="186"/>
      <c r="P107" s="186"/>
      <c r="Q107" s="186"/>
      <c r="R107" s="186"/>
      <c r="S107" s="186"/>
      <c r="T107" s="186"/>
      <c r="U107" s="187"/>
      <c r="V107" s="188" t="s">
        <v>728</v>
      </c>
      <c r="W107" s="189"/>
      <c r="X107" s="189"/>
      <c r="Y107" s="189"/>
      <c r="Z107" s="189"/>
      <c r="AA107" s="190"/>
      <c r="AB107" s="191">
        <v>6.3600000000000004E-2</v>
      </c>
      <c r="AC107" s="192"/>
      <c r="AD107" s="192"/>
      <c r="AE107" s="192"/>
      <c r="AF107" s="193"/>
      <c r="AG107" s="69" t="s">
        <v>23</v>
      </c>
      <c r="AH107" s="70"/>
      <c r="AI107" s="70"/>
      <c r="AJ107" s="70"/>
      <c r="AK107" s="70"/>
      <c r="AL107" s="71">
        <f t="shared" si="4"/>
        <v>1</v>
      </c>
      <c r="AM107" s="72"/>
      <c r="AN107" s="72"/>
      <c r="AO107" s="73"/>
      <c r="AP107" s="372">
        <v>1</v>
      </c>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c r="BT107" s="373"/>
      <c r="BU107" s="373"/>
      <c r="BV107" s="373"/>
      <c r="BW107" s="373"/>
      <c r="BX107" s="373"/>
      <c r="BY107" s="374"/>
      <c r="BZ107" s="372">
        <v>0</v>
      </c>
      <c r="CA107" s="373"/>
      <c r="CB107" s="373"/>
      <c r="CC107" s="373"/>
      <c r="CD107" s="373"/>
      <c r="CE107" s="373"/>
      <c r="CF107" s="373"/>
      <c r="CG107" s="373"/>
      <c r="CH107" s="373"/>
      <c r="CI107" s="373"/>
      <c r="CJ107" s="373"/>
      <c r="CK107" s="373"/>
      <c r="CL107" s="373"/>
      <c r="CM107" s="373"/>
      <c r="CN107" s="373"/>
      <c r="CO107" s="373"/>
      <c r="CP107" s="373"/>
      <c r="CQ107" s="373"/>
      <c r="CR107" s="373"/>
      <c r="CS107" s="373"/>
      <c r="CT107" s="373"/>
      <c r="CU107" s="373"/>
      <c r="CV107" s="373"/>
      <c r="CW107" s="373"/>
      <c r="CX107" s="373"/>
      <c r="CY107" s="373"/>
      <c r="CZ107" s="373"/>
      <c r="DA107" s="373"/>
      <c r="DB107" s="373"/>
      <c r="DC107" s="373"/>
      <c r="DD107" s="373"/>
      <c r="DE107" s="373"/>
      <c r="DF107" s="373"/>
      <c r="DG107" s="373"/>
      <c r="DH107" s="373"/>
      <c r="DI107" s="374"/>
      <c r="DJ107" s="60"/>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102"/>
      <c r="ET107" s="60"/>
      <c r="EU107" s="59"/>
      <c r="EV107" s="59"/>
      <c r="EW107" s="59"/>
      <c r="EX107" s="59"/>
      <c r="EY107" s="59"/>
      <c r="EZ107" s="59"/>
      <c r="FA107" s="59"/>
      <c r="FB107" s="59"/>
      <c r="FC107" s="59"/>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102"/>
      <c r="GD107" s="60"/>
      <c r="GE107" s="59"/>
      <c r="GF107" s="59"/>
      <c r="GG107" s="59"/>
      <c r="GH107" s="59"/>
      <c r="GI107" s="59"/>
      <c r="GJ107" s="59"/>
      <c r="GK107" s="59"/>
      <c r="GL107" s="59"/>
      <c r="GM107" s="59"/>
      <c r="GN107" s="59"/>
      <c r="GO107" s="59"/>
      <c r="GP107" s="59"/>
      <c r="GQ107" s="59"/>
      <c r="GR107" s="59"/>
      <c r="GS107" s="59"/>
      <c r="GT107" s="59"/>
      <c r="GU107" s="59"/>
      <c r="GV107" s="59"/>
      <c r="GW107" s="59"/>
      <c r="GX107" s="59"/>
      <c r="GY107" s="59"/>
      <c r="GZ107" s="59"/>
      <c r="HA107" s="59"/>
      <c r="HB107" s="59"/>
      <c r="HC107" s="59"/>
      <c r="HD107" s="59"/>
      <c r="HE107" s="59"/>
      <c r="HF107" s="59"/>
      <c r="HG107" s="59"/>
      <c r="HH107" s="59"/>
      <c r="HI107" s="59"/>
      <c r="HJ107" s="59"/>
      <c r="HK107" s="59"/>
      <c r="HL107" s="59"/>
      <c r="HM107" s="102"/>
    </row>
    <row r="108" spans="2:221" ht="22.5" customHeight="1" thickBot="1" x14ac:dyDescent="0.25">
      <c r="B108" s="414"/>
      <c r="C108" s="415"/>
      <c r="D108" s="415"/>
      <c r="E108" s="415"/>
      <c r="F108" s="415"/>
      <c r="G108" s="415"/>
      <c r="H108" s="415"/>
      <c r="I108" s="415"/>
      <c r="J108" s="415"/>
      <c r="K108" s="415"/>
      <c r="L108" s="415"/>
      <c r="M108" s="415"/>
      <c r="N108" s="415"/>
      <c r="O108" s="415"/>
      <c r="P108" s="415"/>
      <c r="Q108" s="415"/>
      <c r="R108" s="415"/>
      <c r="S108" s="415"/>
      <c r="T108" s="415"/>
      <c r="U108" s="416"/>
      <c r="V108" s="417"/>
      <c r="W108" s="418"/>
      <c r="X108" s="418"/>
      <c r="Y108" s="418"/>
      <c r="Z108" s="418"/>
      <c r="AA108" s="419"/>
      <c r="AB108" s="420"/>
      <c r="AC108" s="421"/>
      <c r="AD108" s="421"/>
      <c r="AE108" s="421"/>
      <c r="AF108" s="422"/>
      <c r="AG108" s="427" t="s">
        <v>24</v>
      </c>
      <c r="AH108" s="428"/>
      <c r="AI108" s="428"/>
      <c r="AJ108" s="428"/>
      <c r="AK108" s="428"/>
      <c r="AL108" s="423">
        <f t="shared" si="4"/>
        <v>1</v>
      </c>
      <c r="AM108" s="424"/>
      <c r="AN108" s="424"/>
      <c r="AO108" s="425"/>
      <c r="AP108" s="512">
        <v>0.5</v>
      </c>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4"/>
      <c r="BZ108" s="367">
        <v>0.5</v>
      </c>
      <c r="CA108" s="368"/>
      <c r="CB108" s="368"/>
      <c r="CC108" s="368"/>
      <c r="CD108" s="368"/>
      <c r="CE108" s="368"/>
      <c r="CF108" s="368"/>
      <c r="CG108" s="368"/>
      <c r="CH108" s="368"/>
      <c r="CI108" s="368"/>
      <c r="CJ108" s="368"/>
      <c r="CK108" s="368"/>
      <c r="CL108" s="368"/>
      <c r="CM108" s="368"/>
      <c r="CN108" s="368"/>
      <c r="CO108" s="368"/>
      <c r="CP108" s="368"/>
      <c r="CQ108" s="368"/>
      <c r="CR108" s="368"/>
      <c r="CS108" s="368"/>
      <c r="CT108" s="368"/>
      <c r="CU108" s="368"/>
      <c r="CV108" s="368"/>
      <c r="CW108" s="368"/>
      <c r="CX108" s="368"/>
      <c r="CY108" s="368"/>
      <c r="CZ108" s="368"/>
      <c r="DA108" s="368"/>
      <c r="DB108" s="368"/>
      <c r="DC108" s="368"/>
      <c r="DD108" s="368"/>
      <c r="DE108" s="368"/>
      <c r="DF108" s="368"/>
      <c r="DG108" s="368"/>
      <c r="DH108" s="368"/>
      <c r="DI108" s="369"/>
      <c r="DJ108" s="433"/>
      <c r="DK108" s="426"/>
      <c r="DL108" s="426"/>
      <c r="DM108" s="426"/>
      <c r="DN108" s="426"/>
      <c r="DO108" s="426"/>
      <c r="DP108" s="426"/>
      <c r="DQ108" s="426"/>
      <c r="DR108" s="426"/>
      <c r="DS108" s="426"/>
      <c r="DT108" s="426"/>
      <c r="DU108" s="426"/>
      <c r="DV108" s="426"/>
      <c r="DW108" s="426"/>
      <c r="DX108" s="426"/>
      <c r="DY108" s="426"/>
      <c r="DZ108" s="426"/>
      <c r="EA108" s="426"/>
      <c r="EB108" s="426"/>
      <c r="EC108" s="426"/>
      <c r="ED108" s="426"/>
      <c r="EE108" s="426"/>
      <c r="EF108" s="426"/>
      <c r="EG108" s="426"/>
      <c r="EH108" s="426"/>
      <c r="EI108" s="426"/>
      <c r="EJ108" s="426"/>
      <c r="EK108" s="426"/>
      <c r="EL108" s="426"/>
      <c r="EM108" s="426"/>
      <c r="EN108" s="426"/>
      <c r="EO108" s="426"/>
      <c r="EP108" s="426"/>
      <c r="EQ108" s="426"/>
      <c r="ER108" s="426"/>
      <c r="ES108" s="432"/>
      <c r="ET108" s="433"/>
      <c r="EU108" s="426"/>
      <c r="EV108" s="426"/>
      <c r="EW108" s="426"/>
      <c r="EX108" s="426"/>
      <c r="EY108" s="426"/>
      <c r="EZ108" s="426"/>
      <c r="FA108" s="426"/>
      <c r="FB108" s="426"/>
      <c r="FC108" s="426"/>
      <c r="FD108" s="426"/>
      <c r="FE108" s="426"/>
      <c r="FF108" s="426"/>
      <c r="FG108" s="426"/>
      <c r="FH108" s="426"/>
      <c r="FI108" s="426"/>
      <c r="FJ108" s="426"/>
      <c r="FK108" s="426"/>
      <c r="FL108" s="426"/>
      <c r="FM108" s="426"/>
      <c r="FN108" s="426"/>
      <c r="FO108" s="426"/>
      <c r="FP108" s="426"/>
      <c r="FQ108" s="426"/>
      <c r="FR108" s="426"/>
      <c r="FS108" s="426"/>
      <c r="FT108" s="426"/>
      <c r="FU108" s="426"/>
      <c r="FV108" s="426"/>
      <c r="FW108" s="426"/>
      <c r="FX108" s="426"/>
      <c r="FY108" s="426"/>
      <c r="FZ108" s="426"/>
      <c r="GA108" s="426"/>
      <c r="GB108" s="426"/>
      <c r="GC108" s="432"/>
      <c r="GD108" s="433"/>
      <c r="GE108" s="426"/>
      <c r="GF108" s="426"/>
      <c r="GG108" s="426"/>
      <c r="GH108" s="426"/>
      <c r="GI108" s="426"/>
      <c r="GJ108" s="426"/>
      <c r="GK108" s="426"/>
      <c r="GL108" s="426"/>
      <c r="GM108" s="426"/>
      <c r="GN108" s="426"/>
      <c r="GO108" s="426"/>
      <c r="GP108" s="426"/>
      <c r="GQ108" s="426"/>
      <c r="GR108" s="426"/>
      <c r="GS108" s="426"/>
      <c r="GT108" s="426"/>
      <c r="GU108" s="426"/>
      <c r="GV108" s="426"/>
      <c r="GW108" s="426"/>
      <c r="GX108" s="426"/>
      <c r="GY108" s="426"/>
      <c r="GZ108" s="426"/>
      <c r="HA108" s="426"/>
      <c r="HB108" s="426"/>
      <c r="HC108" s="426"/>
      <c r="HD108" s="426"/>
      <c r="HE108" s="426"/>
      <c r="HF108" s="426"/>
      <c r="HG108" s="426"/>
      <c r="HH108" s="426"/>
      <c r="HI108" s="426"/>
      <c r="HJ108" s="426"/>
      <c r="HK108" s="426"/>
      <c r="HL108" s="426"/>
      <c r="HM108" s="432"/>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68" t="s">
        <v>33</v>
      </c>
      <c r="D111" s="126"/>
      <c r="E111" s="126"/>
      <c r="F111" s="126"/>
      <c r="G111" s="126"/>
      <c r="H111" s="126"/>
      <c r="I111" s="126"/>
      <c r="J111" s="126"/>
      <c r="K111" s="126"/>
      <c r="L111" s="126"/>
      <c r="M111" s="126"/>
      <c r="N111" s="126"/>
      <c r="O111" s="127" t="s">
        <v>650</v>
      </c>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68" t="s">
        <v>34</v>
      </c>
      <c r="D112" s="126"/>
      <c r="E112" s="126"/>
      <c r="F112" s="126"/>
      <c r="G112" s="126"/>
      <c r="H112" s="126"/>
      <c r="I112" s="126"/>
      <c r="J112" s="126"/>
      <c r="K112" s="126"/>
      <c r="L112" s="126"/>
      <c r="M112" s="126"/>
      <c r="N112" s="126"/>
      <c r="O112" s="67" t="s">
        <v>651</v>
      </c>
      <c r="P112" s="67"/>
      <c r="Q112" s="67"/>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68" t="s">
        <v>35</v>
      </c>
      <c r="D113" s="68"/>
      <c r="E113" s="68"/>
      <c r="F113" s="68"/>
      <c r="G113" s="68"/>
      <c r="H113" s="68"/>
      <c r="I113" s="68"/>
      <c r="J113" s="68"/>
      <c r="K113" s="68"/>
      <c r="L113" s="68"/>
      <c r="M113" s="68"/>
      <c r="N113" s="68"/>
      <c r="O113" s="128">
        <v>0.05</v>
      </c>
      <c r="P113" s="128"/>
      <c r="Q113" s="128"/>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29" t="s">
        <v>36</v>
      </c>
      <c r="D114" s="129"/>
      <c r="E114" s="129"/>
      <c r="F114" s="129"/>
      <c r="G114" s="129"/>
      <c r="H114" s="129"/>
      <c r="I114" s="129"/>
      <c r="J114" s="129"/>
      <c r="K114" s="129"/>
      <c r="L114" s="129"/>
      <c r="M114" s="129"/>
      <c r="N114" s="129"/>
      <c r="O114" s="65" t="s">
        <v>729</v>
      </c>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68" t="s">
        <v>34</v>
      </c>
      <c r="D115" s="68"/>
      <c r="E115" s="68"/>
      <c r="F115" s="68"/>
      <c r="G115" s="68"/>
      <c r="H115" s="68"/>
      <c r="I115" s="68"/>
      <c r="J115" s="68"/>
      <c r="K115" s="68"/>
      <c r="L115" s="68"/>
      <c r="M115" s="68"/>
      <c r="N115" s="68"/>
      <c r="O115" s="67" t="s">
        <v>730</v>
      </c>
      <c r="P115" s="67"/>
      <c r="Q115" s="67"/>
      <c r="R115" s="67"/>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68" t="s">
        <v>37</v>
      </c>
      <c r="D116" s="68"/>
      <c r="E116" s="68"/>
      <c r="F116" s="68"/>
      <c r="G116" s="68"/>
      <c r="H116" s="68"/>
      <c r="I116" s="68"/>
      <c r="J116" s="68"/>
      <c r="K116" s="68"/>
      <c r="L116" s="68"/>
      <c r="M116" s="68"/>
      <c r="N116" s="68"/>
      <c r="O116" s="66">
        <v>0.03</v>
      </c>
      <c r="P116" s="67"/>
      <c r="Q116" s="67"/>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68" t="s">
        <v>38</v>
      </c>
      <c r="D117" s="68"/>
      <c r="E117" s="68"/>
      <c r="F117" s="68"/>
      <c r="G117" s="68"/>
      <c r="H117" s="68"/>
      <c r="I117" s="68"/>
      <c r="J117" s="68"/>
      <c r="K117" s="68"/>
      <c r="L117" s="68"/>
      <c r="M117" s="68"/>
      <c r="N117" s="68"/>
      <c r="O117" s="67" t="s">
        <v>654</v>
      </c>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78" t="s">
        <v>39</v>
      </c>
      <c r="C119" s="79"/>
      <c r="D119" s="79"/>
      <c r="E119" s="79"/>
      <c r="F119" s="79"/>
      <c r="G119" s="79"/>
      <c r="H119" s="79"/>
      <c r="I119" s="79"/>
      <c r="J119" s="79"/>
      <c r="K119" s="79"/>
      <c r="L119" s="79"/>
      <c r="M119" s="79"/>
      <c r="N119" s="79"/>
      <c r="O119" s="79"/>
      <c r="P119" s="79"/>
      <c r="Q119" s="79"/>
      <c r="R119" s="79"/>
      <c r="S119" s="79"/>
      <c r="T119" s="79"/>
      <c r="U119" s="80"/>
      <c r="V119" s="78" t="s">
        <v>40</v>
      </c>
      <c r="W119" s="79"/>
      <c r="X119" s="79"/>
      <c r="Y119" s="79"/>
      <c r="Z119" s="79"/>
      <c r="AA119" s="80"/>
      <c r="AB119" s="78" t="s">
        <v>9</v>
      </c>
      <c r="AC119" s="79"/>
      <c r="AD119" s="79"/>
      <c r="AE119" s="79"/>
      <c r="AF119" s="80"/>
      <c r="AG119" s="78" t="s">
        <v>1</v>
      </c>
      <c r="AH119" s="79"/>
      <c r="AI119" s="79"/>
      <c r="AJ119" s="79"/>
      <c r="AK119" s="79"/>
      <c r="AL119" s="79"/>
      <c r="AM119" s="79"/>
      <c r="AN119" s="79"/>
      <c r="AO119" s="80"/>
      <c r="AP119" s="87" t="s">
        <v>5</v>
      </c>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9"/>
      <c r="BZ119" s="87" t="s">
        <v>41</v>
      </c>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9"/>
      <c r="DJ119" s="87" t="s">
        <v>42</v>
      </c>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9"/>
      <c r="ET119" s="87" t="s">
        <v>43</v>
      </c>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9"/>
      <c r="GD119" s="87" t="s">
        <v>44</v>
      </c>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9"/>
    </row>
    <row r="120" spans="2:221" ht="18" customHeight="1" thickBot="1" x14ac:dyDescent="0.25">
      <c r="B120" s="81"/>
      <c r="C120" s="82"/>
      <c r="D120" s="82"/>
      <c r="E120" s="82"/>
      <c r="F120" s="82"/>
      <c r="G120" s="82"/>
      <c r="H120" s="82"/>
      <c r="I120" s="82"/>
      <c r="J120" s="82"/>
      <c r="K120" s="82"/>
      <c r="L120" s="82"/>
      <c r="M120" s="82"/>
      <c r="N120" s="82"/>
      <c r="O120" s="82"/>
      <c r="P120" s="82"/>
      <c r="Q120" s="82"/>
      <c r="R120" s="82"/>
      <c r="S120" s="82"/>
      <c r="T120" s="82"/>
      <c r="U120" s="83"/>
      <c r="V120" s="81"/>
      <c r="W120" s="82"/>
      <c r="X120" s="82"/>
      <c r="Y120" s="82"/>
      <c r="Z120" s="82"/>
      <c r="AA120" s="83"/>
      <c r="AB120" s="81"/>
      <c r="AC120" s="82"/>
      <c r="AD120" s="82"/>
      <c r="AE120" s="82"/>
      <c r="AF120" s="83"/>
      <c r="AG120" s="81"/>
      <c r="AH120" s="82"/>
      <c r="AI120" s="82"/>
      <c r="AJ120" s="82"/>
      <c r="AK120" s="82"/>
      <c r="AL120" s="82"/>
      <c r="AM120" s="82"/>
      <c r="AN120" s="82"/>
      <c r="AO120" s="83"/>
      <c r="AP120" s="100" t="s">
        <v>11</v>
      </c>
      <c r="AQ120" s="101"/>
      <c r="AR120" s="101"/>
      <c r="AS120" s="101" t="s">
        <v>12</v>
      </c>
      <c r="AT120" s="101"/>
      <c r="AU120" s="101"/>
      <c r="AV120" s="75" t="s">
        <v>13</v>
      </c>
      <c r="AW120" s="76"/>
      <c r="AX120" s="77"/>
      <c r="AY120" s="75" t="s">
        <v>17</v>
      </c>
      <c r="AZ120" s="76"/>
      <c r="BA120" s="77"/>
      <c r="BB120" s="75" t="s">
        <v>14</v>
      </c>
      <c r="BC120" s="76"/>
      <c r="BD120" s="77"/>
      <c r="BE120" s="75" t="s">
        <v>15</v>
      </c>
      <c r="BF120" s="76"/>
      <c r="BG120" s="77"/>
      <c r="BH120" s="75" t="s">
        <v>16</v>
      </c>
      <c r="BI120" s="76"/>
      <c r="BJ120" s="77"/>
      <c r="BK120" s="75" t="s">
        <v>18</v>
      </c>
      <c r="BL120" s="76"/>
      <c r="BM120" s="77"/>
      <c r="BN120" s="75" t="s">
        <v>19</v>
      </c>
      <c r="BO120" s="76"/>
      <c r="BP120" s="77"/>
      <c r="BQ120" s="75" t="s">
        <v>20</v>
      </c>
      <c r="BR120" s="76"/>
      <c r="BS120" s="77"/>
      <c r="BT120" s="75" t="s">
        <v>21</v>
      </c>
      <c r="BU120" s="76"/>
      <c r="BV120" s="77"/>
      <c r="BW120" s="75" t="s">
        <v>22</v>
      </c>
      <c r="BX120" s="76"/>
      <c r="BY120" s="131"/>
      <c r="BZ120" s="100" t="s">
        <v>11</v>
      </c>
      <c r="CA120" s="101"/>
      <c r="CB120" s="101"/>
      <c r="CC120" s="101" t="s">
        <v>12</v>
      </c>
      <c r="CD120" s="101"/>
      <c r="CE120" s="101"/>
      <c r="CF120" s="75" t="s">
        <v>13</v>
      </c>
      <c r="CG120" s="76"/>
      <c r="CH120" s="77"/>
      <c r="CI120" s="75" t="s">
        <v>17</v>
      </c>
      <c r="CJ120" s="76"/>
      <c r="CK120" s="77"/>
      <c r="CL120" s="75" t="s">
        <v>14</v>
      </c>
      <c r="CM120" s="76"/>
      <c r="CN120" s="77"/>
      <c r="CO120" s="75" t="s">
        <v>15</v>
      </c>
      <c r="CP120" s="76"/>
      <c r="CQ120" s="77"/>
      <c r="CR120" s="75" t="s">
        <v>16</v>
      </c>
      <c r="CS120" s="76"/>
      <c r="CT120" s="77"/>
      <c r="CU120" s="75" t="s">
        <v>18</v>
      </c>
      <c r="CV120" s="76"/>
      <c r="CW120" s="77"/>
      <c r="CX120" s="75" t="s">
        <v>19</v>
      </c>
      <c r="CY120" s="76"/>
      <c r="CZ120" s="77"/>
      <c r="DA120" s="75" t="s">
        <v>20</v>
      </c>
      <c r="DB120" s="76"/>
      <c r="DC120" s="77"/>
      <c r="DD120" s="75" t="s">
        <v>21</v>
      </c>
      <c r="DE120" s="76"/>
      <c r="DF120" s="77"/>
      <c r="DG120" s="75" t="s">
        <v>22</v>
      </c>
      <c r="DH120" s="76"/>
      <c r="DI120" s="131"/>
      <c r="DJ120" s="100" t="s">
        <v>11</v>
      </c>
      <c r="DK120" s="101"/>
      <c r="DL120" s="101"/>
      <c r="DM120" s="101" t="s">
        <v>12</v>
      </c>
      <c r="DN120" s="101"/>
      <c r="DO120" s="101"/>
      <c r="DP120" s="75" t="s">
        <v>13</v>
      </c>
      <c r="DQ120" s="76"/>
      <c r="DR120" s="77"/>
      <c r="DS120" s="75" t="s">
        <v>17</v>
      </c>
      <c r="DT120" s="76"/>
      <c r="DU120" s="77"/>
      <c r="DV120" s="75" t="s">
        <v>14</v>
      </c>
      <c r="DW120" s="76"/>
      <c r="DX120" s="77"/>
      <c r="DY120" s="75" t="s">
        <v>15</v>
      </c>
      <c r="DZ120" s="76"/>
      <c r="EA120" s="77"/>
      <c r="EB120" s="75" t="s">
        <v>16</v>
      </c>
      <c r="EC120" s="76"/>
      <c r="ED120" s="77"/>
      <c r="EE120" s="75" t="s">
        <v>18</v>
      </c>
      <c r="EF120" s="76"/>
      <c r="EG120" s="77"/>
      <c r="EH120" s="75" t="s">
        <v>19</v>
      </c>
      <c r="EI120" s="76"/>
      <c r="EJ120" s="77"/>
      <c r="EK120" s="75" t="s">
        <v>20</v>
      </c>
      <c r="EL120" s="76"/>
      <c r="EM120" s="77"/>
      <c r="EN120" s="75" t="s">
        <v>21</v>
      </c>
      <c r="EO120" s="76"/>
      <c r="EP120" s="77"/>
      <c r="EQ120" s="75" t="s">
        <v>22</v>
      </c>
      <c r="ER120" s="76"/>
      <c r="ES120" s="131"/>
      <c r="ET120" s="100" t="s">
        <v>11</v>
      </c>
      <c r="EU120" s="101"/>
      <c r="EV120" s="101"/>
      <c r="EW120" s="101" t="s">
        <v>12</v>
      </c>
      <c r="EX120" s="101"/>
      <c r="EY120" s="101"/>
      <c r="EZ120" s="75" t="s">
        <v>13</v>
      </c>
      <c r="FA120" s="76"/>
      <c r="FB120" s="77"/>
      <c r="FC120" s="75" t="s">
        <v>17</v>
      </c>
      <c r="FD120" s="76"/>
      <c r="FE120" s="77"/>
      <c r="FF120" s="75" t="s">
        <v>14</v>
      </c>
      <c r="FG120" s="76"/>
      <c r="FH120" s="77"/>
      <c r="FI120" s="75" t="s">
        <v>15</v>
      </c>
      <c r="FJ120" s="76"/>
      <c r="FK120" s="77"/>
      <c r="FL120" s="75" t="s">
        <v>16</v>
      </c>
      <c r="FM120" s="76"/>
      <c r="FN120" s="77"/>
      <c r="FO120" s="75" t="s">
        <v>18</v>
      </c>
      <c r="FP120" s="76"/>
      <c r="FQ120" s="77"/>
      <c r="FR120" s="75" t="s">
        <v>19</v>
      </c>
      <c r="FS120" s="76"/>
      <c r="FT120" s="77"/>
      <c r="FU120" s="75" t="s">
        <v>20</v>
      </c>
      <c r="FV120" s="76"/>
      <c r="FW120" s="77"/>
      <c r="FX120" s="75" t="s">
        <v>21</v>
      </c>
      <c r="FY120" s="76"/>
      <c r="FZ120" s="77"/>
      <c r="GA120" s="75" t="s">
        <v>22</v>
      </c>
      <c r="GB120" s="76"/>
      <c r="GC120" s="131"/>
      <c r="GD120" s="100" t="s">
        <v>11</v>
      </c>
      <c r="GE120" s="101"/>
      <c r="GF120" s="101"/>
      <c r="GG120" s="101" t="s">
        <v>12</v>
      </c>
      <c r="GH120" s="101"/>
      <c r="GI120" s="101"/>
      <c r="GJ120" s="75" t="s">
        <v>13</v>
      </c>
      <c r="GK120" s="76"/>
      <c r="GL120" s="77"/>
      <c r="GM120" s="75" t="s">
        <v>17</v>
      </c>
      <c r="GN120" s="76"/>
      <c r="GO120" s="77"/>
      <c r="GP120" s="75" t="s">
        <v>14</v>
      </c>
      <c r="GQ120" s="76"/>
      <c r="GR120" s="77"/>
      <c r="GS120" s="75" t="s">
        <v>15</v>
      </c>
      <c r="GT120" s="76"/>
      <c r="GU120" s="77"/>
      <c r="GV120" s="75" t="s">
        <v>16</v>
      </c>
      <c r="GW120" s="76"/>
      <c r="GX120" s="77"/>
      <c r="GY120" s="75" t="s">
        <v>18</v>
      </c>
      <c r="GZ120" s="76"/>
      <c r="HA120" s="77"/>
      <c r="HB120" s="75" t="s">
        <v>19</v>
      </c>
      <c r="HC120" s="76"/>
      <c r="HD120" s="77"/>
      <c r="HE120" s="75" t="s">
        <v>20</v>
      </c>
      <c r="HF120" s="76"/>
      <c r="HG120" s="77"/>
      <c r="HH120" s="75" t="s">
        <v>21</v>
      </c>
      <c r="HI120" s="76"/>
      <c r="HJ120" s="77"/>
      <c r="HK120" s="75" t="s">
        <v>22</v>
      </c>
      <c r="HL120" s="76"/>
      <c r="HM120" s="131"/>
    </row>
    <row r="121" spans="2:221" ht="18" customHeight="1" x14ac:dyDescent="0.2">
      <c r="B121" s="132" t="s">
        <v>731</v>
      </c>
      <c r="C121" s="133"/>
      <c r="D121" s="133"/>
      <c r="E121" s="133"/>
      <c r="F121" s="133"/>
      <c r="G121" s="133"/>
      <c r="H121" s="133"/>
      <c r="I121" s="133"/>
      <c r="J121" s="133"/>
      <c r="K121" s="133"/>
      <c r="L121" s="133"/>
      <c r="M121" s="133"/>
      <c r="N121" s="133"/>
      <c r="O121" s="133"/>
      <c r="P121" s="133"/>
      <c r="Q121" s="133"/>
      <c r="R121" s="133"/>
      <c r="S121" s="133"/>
      <c r="T121" s="133"/>
      <c r="U121" s="134"/>
      <c r="V121" s="138" t="s">
        <v>740</v>
      </c>
      <c r="W121" s="139"/>
      <c r="X121" s="139"/>
      <c r="Y121" s="139"/>
      <c r="Z121" s="139"/>
      <c r="AA121" s="140"/>
      <c r="AB121" s="144">
        <v>8.4889999999999993E-2</v>
      </c>
      <c r="AC121" s="145"/>
      <c r="AD121" s="145"/>
      <c r="AE121" s="145"/>
      <c r="AF121" s="146"/>
      <c r="AG121" s="150" t="s">
        <v>23</v>
      </c>
      <c r="AH121" s="151"/>
      <c r="AI121" s="151"/>
      <c r="AJ121" s="151"/>
      <c r="AK121" s="151"/>
      <c r="AL121" s="152">
        <f>SUM(AP121:HM121)</f>
        <v>2</v>
      </c>
      <c r="AM121" s="153"/>
      <c r="AN121" s="153"/>
      <c r="AO121" s="154"/>
      <c r="AP121" s="520">
        <v>1</v>
      </c>
      <c r="AQ121" s="521"/>
      <c r="AR121" s="521"/>
      <c r="AS121" s="521"/>
      <c r="AT121" s="521"/>
      <c r="AU121" s="521"/>
      <c r="AV121" s="521"/>
      <c r="AW121" s="521"/>
      <c r="AX121" s="521"/>
      <c r="AY121" s="521"/>
      <c r="AZ121" s="521"/>
      <c r="BA121" s="521"/>
      <c r="BB121" s="521"/>
      <c r="BC121" s="521"/>
      <c r="BD121" s="521"/>
      <c r="BE121" s="521"/>
      <c r="BF121" s="521"/>
      <c r="BG121" s="521"/>
      <c r="BH121" s="521"/>
      <c r="BI121" s="521"/>
      <c r="BJ121" s="521"/>
      <c r="BK121" s="521"/>
      <c r="BL121" s="521"/>
      <c r="BM121" s="521"/>
      <c r="BN121" s="521"/>
      <c r="BO121" s="521"/>
      <c r="BP121" s="521"/>
      <c r="BQ121" s="521"/>
      <c r="BR121" s="521"/>
      <c r="BS121" s="521"/>
      <c r="BT121" s="521"/>
      <c r="BU121" s="521"/>
      <c r="BV121" s="521"/>
      <c r="BW121" s="521"/>
      <c r="BX121" s="521"/>
      <c r="BY121" s="522"/>
      <c r="BZ121" s="520">
        <v>1</v>
      </c>
      <c r="CA121" s="521"/>
      <c r="CB121" s="521"/>
      <c r="CC121" s="521"/>
      <c r="CD121" s="521"/>
      <c r="CE121" s="521"/>
      <c r="CF121" s="521"/>
      <c r="CG121" s="521"/>
      <c r="CH121" s="521"/>
      <c r="CI121" s="521"/>
      <c r="CJ121" s="521"/>
      <c r="CK121" s="521"/>
      <c r="CL121" s="521"/>
      <c r="CM121" s="521"/>
      <c r="CN121" s="521"/>
      <c r="CO121" s="521"/>
      <c r="CP121" s="521"/>
      <c r="CQ121" s="521"/>
      <c r="CR121" s="521"/>
      <c r="CS121" s="521"/>
      <c r="CT121" s="521"/>
      <c r="CU121" s="521"/>
      <c r="CV121" s="521"/>
      <c r="CW121" s="521"/>
      <c r="CX121" s="521"/>
      <c r="CY121" s="521"/>
      <c r="CZ121" s="521"/>
      <c r="DA121" s="521"/>
      <c r="DB121" s="521"/>
      <c r="DC121" s="521"/>
      <c r="DD121" s="521"/>
      <c r="DE121" s="521"/>
      <c r="DF121" s="521"/>
      <c r="DG121" s="521"/>
      <c r="DH121" s="521"/>
      <c r="DI121" s="522"/>
      <c r="DJ121" s="155"/>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130"/>
      <c r="ET121" s="155"/>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130"/>
      <c r="GD121" s="155"/>
      <c r="GE121" s="90"/>
      <c r="GF121" s="90"/>
      <c r="GG121" s="90"/>
      <c r="GH121" s="90"/>
      <c r="GI121" s="90"/>
      <c r="GJ121" s="90"/>
      <c r="GK121" s="90"/>
      <c r="GL121" s="90"/>
      <c r="GM121" s="90"/>
      <c r="GN121" s="90"/>
      <c r="GO121" s="90"/>
      <c r="GP121" s="90"/>
      <c r="GQ121" s="90"/>
      <c r="GR121" s="90"/>
      <c r="GS121" s="90"/>
      <c r="GT121" s="90"/>
      <c r="GU121" s="90"/>
      <c r="GV121" s="90"/>
      <c r="GW121" s="90"/>
      <c r="GX121" s="90"/>
      <c r="GY121" s="90"/>
      <c r="GZ121" s="90"/>
      <c r="HA121" s="90"/>
      <c r="HB121" s="90"/>
      <c r="HC121" s="90"/>
      <c r="HD121" s="90"/>
      <c r="HE121" s="90"/>
      <c r="HF121" s="90"/>
      <c r="HG121" s="90"/>
      <c r="HH121" s="90"/>
      <c r="HI121" s="90"/>
      <c r="HJ121" s="90"/>
      <c r="HK121" s="90"/>
      <c r="HL121" s="90"/>
      <c r="HM121" s="130"/>
    </row>
    <row r="122" spans="2:221" ht="18" customHeight="1" x14ac:dyDescent="0.2">
      <c r="B122" s="135"/>
      <c r="C122" s="136"/>
      <c r="D122" s="136"/>
      <c r="E122" s="136"/>
      <c r="F122" s="136"/>
      <c r="G122" s="136"/>
      <c r="H122" s="136"/>
      <c r="I122" s="136"/>
      <c r="J122" s="136"/>
      <c r="K122" s="136"/>
      <c r="L122" s="136"/>
      <c r="M122" s="136"/>
      <c r="N122" s="136"/>
      <c r="O122" s="136"/>
      <c r="P122" s="136"/>
      <c r="Q122" s="136"/>
      <c r="R122" s="136"/>
      <c r="S122" s="136"/>
      <c r="T122" s="136"/>
      <c r="U122" s="137"/>
      <c r="V122" s="141"/>
      <c r="W122" s="142"/>
      <c r="X122" s="142"/>
      <c r="Y122" s="142"/>
      <c r="Z122" s="142"/>
      <c r="AA122" s="143"/>
      <c r="AB122" s="147"/>
      <c r="AC122" s="148"/>
      <c r="AD122" s="148"/>
      <c r="AE122" s="148"/>
      <c r="AF122" s="149"/>
      <c r="AG122" s="69" t="s">
        <v>24</v>
      </c>
      <c r="AH122" s="70"/>
      <c r="AI122" s="70"/>
      <c r="AJ122" s="70"/>
      <c r="AK122" s="70"/>
      <c r="AL122" s="71">
        <f t="shared" ref="AL122:AL140" si="5">SUM(AP122:HM122)</f>
        <v>2</v>
      </c>
      <c r="AM122" s="72"/>
      <c r="AN122" s="72"/>
      <c r="AO122" s="73"/>
      <c r="AP122" s="523">
        <v>1</v>
      </c>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5"/>
      <c r="BZ122" s="372">
        <v>1</v>
      </c>
      <c r="CA122" s="373"/>
      <c r="CB122" s="373"/>
      <c r="CC122" s="373"/>
      <c r="CD122" s="373"/>
      <c r="CE122" s="373"/>
      <c r="CF122" s="373"/>
      <c r="CG122" s="373"/>
      <c r="CH122" s="373"/>
      <c r="CI122" s="373"/>
      <c r="CJ122" s="373"/>
      <c r="CK122" s="373"/>
      <c r="CL122" s="373"/>
      <c r="CM122" s="373"/>
      <c r="CN122" s="373"/>
      <c r="CO122" s="373"/>
      <c r="CP122" s="373"/>
      <c r="CQ122" s="373"/>
      <c r="CR122" s="373"/>
      <c r="CS122" s="373"/>
      <c r="CT122" s="373"/>
      <c r="CU122" s="373"/>
      <c r="CV122" s="373"/>
      <c r="CW122" s="373"/>
      <c r="CX122" s="373"/>
      <c r="CY122" s="373"/>
      <c r="CZ122" s="373"/>
      <c r="DA122" s="373"/>
      <c r="DB122" s="373"/>
      <c r="DC122" s="373"/>
      <c r="DD122" s="373"/>
      <c r="DE122" s="373"/>
      <c r="DF122" s="373"/>
      <c r="DG122" s="373"/>
      <c r="DH122" s="373"/>
      <c r="DI122" s="374"/>
      <c r="DJ122" s="60"/>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102"/>
      <c r="ET122" s="60"/>
      <c r="EU122" s="59"/>
      <c r="EV122" s="59"/>
      <c r="EW122" s="59"/>
      <c r="EX122" s="59"/>
      <c r="EY122" s="59"/>
      <c r="EZ122" s="59"/>
      <c r="FA122" s="59"/>
      <c r="FB122" s="59"/>
      <c r="FC122" s="59"/>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102"/>
      <c r="GD122" s="60"/>
      <c r="GE122" s="59"/>
      <c r="GF122" s="59"/>
      <c r="GG122" s="59"/>
      <c r="GH122" s="59"/>
      <c r="GI122" s="59"/>
      <c r="GJ122" s="59"/>
      <c r="GK122" s="59"/>
      <c r="GL122" s="59"/>
      <c r="GM122" s="59"/>
      <c r="GN122" s="59"/>
      <c r="GO122" s="59"/>
      <c r="GP122" s="59"/>
      <c r="GQ122" s="59"/>
      <c r="GR122" s="59"/>
      <c r="GS122" s="59"/>
      <c r="GT122" s="59"/>
      <c r="GU122" s="59"/>
      <c r="GV122" s="59"/>
      <c r="GW122" s="59"/>
      <c r="GX122" s="59"/>
      <c r="GY122" s="59"/>
      <c r="GZ122" s="59"/>
      <c r="HA122" s="59"/>
      <c r="HB122" s="59"/>
      <c r="HC122" s="59"/>
      <c r="HD122" s="59"/>
      <c r="HE122" s="59"/>
      <c r="HF122" s="59"/>
      <c r="HG122" s="59"/>
      <c r="HH122" s="59"/>
      <c r="HI122" s="59"/>
      <c r="HJ122" s="59"/>
      <c r="HK122" s="59"/>
      <c r="HL122" s="59"/>
      <c r="HM122" s="102"/>
    </row>
    <row r="123" spans="2:221" ht="18" customHeight="1" x14ac:dyDescent="0.2">
      <c r="B123" s="161" t="s">
        <v>732</v>
      </c>
      <c r="C123" s="162"/>
      <c r="D123" s="162"/>
      <c r="E123" s="162"/>
      <c r="F123" s="162"/>
      <c r="G123" s="162"/>
      <c r="H123" s="162"/>
      <c r="I123" s="162"/>
      <c r="J123" s="162"/>
      <c r="K123" s="162"/>
      <c r="L123" s="162"/>
      <c r="M123" s="162"/>
      <c r="N123" s="162"/>
      <c r="O123" s="162"/>
      <c r="P123" s="162"/>
      <c r="Q123" s="162"/>
      <c r="R123" s="162"/>
      <c r="S123" s="162"/>
      <c r="T123" s="162"/>
      <c r="U123" s="163"/>
      <c r="V123" s="167" t="s">
        <v>741</v>
      </c>
      <c r="W123" s="168"/>
      <c r="X123" s="168"/>
      <c r="Y123" s="168"/>
      <c r="Z123" s="168"/>
      <c r="AA123" s="169"/>
      <c r="AB123" s="173">
        <v>6.3539999999999999E-2</v>
      </c>
      <c r="AC123" s="174"/>
      <c r="AD123" s="174"/>
      <c r="AE123" s="174"/>
      <c r="AF123" s="175"/>
      <c r="AG123" s="91" t="s">
        <v>23</v>
      </c>
      <c r="AH123" s="92"/>
      <c r="AI123" s="92"/>
      <c r="AJ123" s="92"/>
      <c r="AK123" s="92"/>
      <c r="AL123" s="93">
        <f t="shared" si="5"/>
        <v>96</v>
      </c>
      <c r="AM123" s="94"/>
      <c r="AN123" s="94"/>
      <c r="AO123" s="95"/>
      <c r="AP123" s="179">
        <v>4</v>
      </c>
      <c r="AQ123" s="64"/>
      <c r="AR123" s="64"/>
      <c r="AS123" s="64">
        <v>4</v>
      </c>
      <c r="AT123" s="64"/>
      <c r="AU123" s="64"/>
      <c r="AV123" s="64">
        <v>4</v>
      </c>
      <c r="AW123" s="64"/>
      <c r="AX123" s="64"/>
      <c r="AY123" s="64">
        <v>4</v>
      </c>
      <c r="AZ123" s="64"/>
      <c r="BA123" s="64"/>
      <c r="BB123" s="64">
        <v>4</v>
      </c>
      <c r="BC123" s="64"/>
      <c r="BD123" s="64"/>
      <c r="BE123" s="64">
        <v>4</v>
      </c>
      <c r="BF123" s="64"/>
      <c r="BG123" s="64"/>
      <c r="BH123" s="64">
        <v>4</v>
      </c>
      <c r="BI123" s="64"/>
      <c r="BJ123" s="64"/>
      <c r="BK123" s="64">
        <v>4</v>
      </c>
      <c r="BL123" s="64"/>
      <c r="BM123" s="64"/>
      <c r="BN123" s="64">
        <v>4</v>
      </c>
      <c r="BO123" s="64"/>
      <c r="BP123" s="64"/>
      <c r="BQ123" s="64">
        <v>4</v>
      </c>
      <c r="BR123" s="64"/>
      <c r="BS123" s="64"/>
      <c r="BT123" s="64">
        <v>4</v>
      </c>
      <c r="BU123" s="64"/>
      <c r="BV123" s="64"/>
      <c r="BW123" s="64">
        <v>4</v>
      </c>
      <c r="BX123" s="64"/>
      <c r="BY123" s="103"/>
      <c r="BZ123" s="180">
        <v>4</v>
      </c>
      <c r="CA123" s="64"/>
      <c r="CB123" s="64"/>
      <c r="CC123" s="64">
        <v>4</v>
      </c>
      <c r="CD123" s="64"/>
      <c r="CE123" s="64"/>
      <c r="CF123" s="64">
        <v>4</v>
      </c>
      <c r="CG123" s="64"/>
      <c r="CH123" s="64"/>
      <c r="CI123" s="64">
        <v>4</v>
      </c>
      <c r="CJ123" s="64"/>
      <c r="CK123" s="64"/>
      <c r="CL123" s="64">
        <v>4</v>
      </c>
      <c r="CM123" s="64"/>
      <c r="CN123" s="64"/>
      <c r="CO123" s="64">
        <v>4</v>
      </c>
      <c r="CP123" s="64"/>
      <c r="CQ123" s="64"/>
      <c r="CR123" s="64">
        <v>4</v>
      </c>
      <c r="CS123" s="64"/>
      <c r="CT123" s="64"/>
      <c r="CU123" s="64">
        <v>4</v>
      </c>
      <c r="CV123" s="64"/>
      <c r="CW123" s="64"/>
      <c r="CX123" s="64">
        <v>4</v>
      </c>
      <c r="CY123" s="64"/>
      <c r="CZ123" s="64"/>
      <c r="DA123" s="64">
        <v>4</v>
      </c>
      <c r="DB123" s="64"/>
      <c r="DC123" s="64"/>
      <c r="DD123" s="64">
        <v>4</v>
      </c>
      <c r="DE123" s="64"/>
      <c r="DF123" s="64"/>
      <c r="DG123" s="64">
        <v>4</v>
      </c>
      <c r="DH123" s="64"/>
      <c r="DI123" s="64"/>
      <c r="DJ123" s="180"/>
      <c r="DK123" s="64"/>
      <c r="DL123" s="64"/>
      <c r="DM123" s="64"/>
      <c r="DN123" s="64"/>
      <c r="DO123" s="64"/>
      <c r="DP123" s="64"/>
      <c r="DQ123" s="64"/>
      <c r="DR123" s="64"/>
      <c r="DS123" s="64"/>
      <c r="DT123" s="64"/>
      <c r="DU123" s="64"/>
      <c r="DV123" s="64"/>
      <c r="DW123" s="64"/>
      <c r="DX123" s="64"/>
      <c r="DY123" s="64"/>
      <c r="DZ123" s="64"/>
      <c r="EA123" s="64"/>
      <c r="EB123" s="64"/>
      <c r="EC123" s="64"/>
      <c r="ED123" s="64"/>
      <c r="EE123" s="64"/>
      <c r="EF123" s="64"/>
      <c r="EG123" s="64"/>
      <c r="EH123" s="64"/>
      <c r="EI123" s="64"/>
      <c r="EJ123" s="64"/>
      <c r="EK123" s="64"/>
      <c r="EL123" s="64"/>
      <c r="EM123" s="64"/>
      <c r="EN123" s="64"/>
      <c r="EO123" s="64"/>
      <c r="EP123" s="64"/>
      <c r="EQ123" s="64"/>
      <c r="ER123" s="64"/>
      <c r="ES123" s="103"/>
      <c r="ET123" s="180"/>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103"/>
      <c r="GD123" s="180"/>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103"/>
    </row>
    <row r="124" spans="2:221" ht="18" customHeight="1" x14ac:dyDescent="0.2">
      <c r="B124" s="164"/>
      <c r="C124" s="165"/>
      <c r="D124" s="165"/>
      <c r="E124" s="165"/>
      <c r="F124" s="165"/>
      <c r="G124" s="165"/>
      <c r="H124" s="165"/>
      <c r="I124" s="165"/>
      <c r="J124" s="165"/>
      <c r="K124" s="165"/>
      <c r="L124" s="165"/>
      <c r="M124" s="165"/>
      <c r="N124" s="165"/>
      <c r="O124" s="165"/>
      <c r="P124" s="165"/>
      <c r="Q124" s="165"/>
      <c r="R124" s="165"/>
      <c r="S124" s="165"/>
      <c r="T124" s="165"/>
      <c r="U124" s="166"/>
      <c r="V124" s="170"/>
      <c r="W124" s="171"/>
      <c r="X124" s="171"/>
      <c r="Y124" s="171"/>
      <c r="Z124" s="171"/>
      <c r="AA124" s="172"/>
      <c r="AB124" s="176"/>
      <c r="AC124" s="177"/>
      <c r="AD124" s="177"/>
      <c r="AE124" s="177"/>
      <c r="AF124" s="178"/>
      <c r="AG124" s="91" t="s">
        <v>24</v>
      </c>
      <c r="AH124" s="92"/>
      <c r="AI124" s="92"/>
      <c r="AJ124" s="92"/>
      <c r="AK124" s="92"/>
      <c r="AL124" s="93">
        <f t="shared" si="5"/>
        <v>96</v>
      </c>
      <c r="AM124" s="94"/>
      <c r="AN124" s="94"/>
      <c r="AO124" s="95"/>
      <c r="AP124" s="179">
        <v>4</v>
      </c>
      <c r="AQ124" s="64"/>
      <c r="AR124" s="64"/>
      <c r="AS124" s="64">
        <v>4</v>
      </c>
      <c r="AT124" s="64"/>
      <c r="AU124" s="64"/>
      <c r="AV124" s="64">
        <v>4</v>
      </c>
      <c r="AW124" s="64"/>
      <c r="AX124" s="64"/>
      <c r="AY124" s="64">
        <v>4</v>
      </c>
      <c r="AZ124" s="64"/>
      <c r="BA124" s="64"/>
      <c r="BB124" s="64">
        <v>4</v>
      </c>
      <c r="BC124" s="64"/>
      <c r="BD124" s="64"/>
      <c r="BE124" s="64">
        <v>4</v>
      </c>
      <c r="BF124" s="64"/>
      <c r="BG124" s="64"/>
      <c r="BH124" s="64">
        <v>4</v>
      </c>
      <c r="BI124" s="64"/>
      <c r="BJ124" s="64"/>
      <c r="BK124" s="64">
        <v>4</v>
      </c>
      <c r="BL124" s="64"/>
      <c r="BM124" s="64"/>
      <c r="BN124" s="64">
        <v>4</v>
      </c>
      <c r="BO124" s="64"/>
      <c r="BP124" s="64"/>
      <c r="BQ124" s="64">
        <v>4</v>
      </c>
      <c r="BR124" s="64"/>
      <c r="BS124" s="64"/>
      <c r="BT124" s="64">
        <v>4</v>
      </c>
      <c r="BU124" s="64"/>
      <c r="BV124" s="64"/>
      <c r="BW124" s="64">
        <v>4</v>
      </c>
      <c r="BX124" s="64"/>
      <c r="BY124" s="103"/>
      <c r="BZ124" s="180">
        <v>4</v>
      </c>
      <c r="CA124" s="64"/>
      <c r="CB124" s="64"/>
      <c r="CC124" s="64">
        <v>4</v>
      </c>
      <c r="CD124" s="64"/>
      <c r="CE124" s="64"/>
      <c r="CF124" s="64">
        <v>4</v>
      </c>
      <c r="CG124" s="64"/>
      <c r="CH124" s="64"/>
      <c r="CI124" s="64">
        <v>4</v>
      </c>
      <c r="CJ124" s="64"/>
      <c r="CK124" s="64"/>
      <c r="CL124" s="64">
        <v>4</v>
      </c>
      <c r="CM124" s="64"/>
      <c r="CN124" s="64"/>
      <c r="CO124" s="64">
        <v>4</v>
      </c>
      <c r="CP124" s="64"/>
      <c r="CQ124" s="64"/>
      <c r="CR124" s="64">
        <v>4</v>
      </c>
      <c r="CS124" s="64"/>
      <c r="CT124" s="64"/>
      <c r="CU124" s="64">
        <v>4</v>
      </c>
      <c r="CV124" s="64"/>
      <c r="CW124" s="64"/>
      <c r="CX124" s="64">
        <v>4</v>
      </c>
      <c r="CY124" s="64"/>
      <c r="CZ124" s="64"/>
      <c r="DA124" s="64">
        <v>4</v>
      </c>
      <c r="DB124" s="64"/>
      <c r="DC124" s="64"/>
      <c r="DD124" s="64">
        <v>4</v>
      </c>
      <c r="DE124" s="64"/>
      <c r="DF124" s="64"/>
      <c r="DG124" s="64">
        <v>4</v>
      </c>
      <c r="DH124" s="64"/>
      <c r="DI124" s="103"/>
      <c r="DJ124" s="180"/>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103"/>
      <c r="ET124" s="180"/>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103"/>
      <c r="GD124" s="180"/>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103"/>
    </row>
    <row r="125" spans="2:221" ht="18" customHeight="1" x14ac:dyDescent="0.2">
      <c r="B125" s="185" t="s">
        <v>733</v>
      </c>
      <c r="C125" s="186"/>
      <c r="D125" s="186"/>
      <c r="E125" s="186"/>
      <c r="F125" s="186"/>
      <c r="G125" s="186"/>
      <c r="H125" s="186"/>
      <c r="I125" s="186"/>
      <c r="J125" s="186"/>
      <c r="K125" s="186"/>
      <c r="L125" s="186"/>
      <c r="M125" s="186"/>
      <c r="N125" s="186"/>
      <c r="O125" s="186"/>
      <c r="P125" s="186"/>
      <c r="Q125" s="186"/>
      <c r="R125" s="186"/>
      <c r="S125" s="186"/>
      <c r="T125" s="186"/>
      <c r="U125" s="187"/>
      <c r="V125" s="188" t="s">
        <v>742</v>
      </c>
      <c r="W125" s="189"/>
      <c r="X125" s="189"/>
      <c r="Y125" s="189"/>
      <c r="Z125" s="189"/>
      <c r="AA125" s="190"/>
      <c r="AB125" s="191">
        <v>0.73301000000000005</v>
      </c>
      <c r="AC125" s="192"/>
      <c r="AD125" s="192"/>
      <c r="AE125" s="192"/>
      <c r="AF125" s="193"/>
      <c r="AG125" s="69" t="s">
        <v>23</v>
      </c>
      <c r="AH125" s="70"/>
      <c r="AI125" s="70"/>
      <c r="AJ125" s="70"/>
      <c r="AK125" s="70"/>
      <c r="AL125" s="71">
        <f t="shared" si="5"/>
        <v>2</v>
      </c>
      <c r="AM125" s="72"/>
      <c r="AN125" s="72"/>
      <c r="AO125" s="73"/>
      <c r="AP125" s="194"/>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v>1</v>
      </c>
      <c r="BO125" s="59"/>
      <c r="BP125" s="59"/>
      <c r="BQ125" s="59"/>
      <c r="BR125" s="59"/>
      <c r="BS125" s="59"/>
      <c r="BT125" s="59"/>
      <c r="BU125" s="59"/>
      <c r="BV125" s="59"/>
      <c r="BW125" s="59"/>
      <c r="BX125" s="59"/>
      <c r="BY125" s="102"/>
      <c r="BZ125" s="60">
        <v>0</v>
      </c>
      <c r="CA125" s="59"/>
      <c r="CB125" s="59"/>
      <c r="CC125" s="59">
        <v>0</v>
      </c>
      <c r="CD125" s="59"/>
      <c r="CE125" s="59"/>
      <c r="CF125" s="59">
        <v>0</v>
      </c>
      <c r="CG125" s="59"/>
      <c r="CH125" s="59"/>
      <c r="CI125" s="59">
        <v>0</v>
      </c>
      <c r="CJ125" s="59"/>
      <c r="CK125" s="59"/>
      <c r="CL125" s="59">
        <v>0</v>
      </c>
      <c r="CM125" s="59"/>
      <c r="CN125" s="59"/>
      <c r="CO125" s="59">
        <v>0</v>
      </c>
      <c r="CP125" s="59"/>
      <c r="CQ125" s="59"/>
      <c r="CR125" s="59">
        <v>0</v>
      </c>
      <c r="CS125" s="59"/>
      <c r="CT125" s="59"/>
      <c r="CU125" s="59">
        <v>0</v>
      </c>
      <c r="CV125" s="59"/>
      <c r="CW125" s="59"/>
      <c r="CX125" s="59">
        <v>1</v>
      </c>
      <c r="CY125" s="59"/>
      <c r="CZ125" s="59"/>
      <c r="DA125" s="59">
        <v>0</v>
      </c>
      <c r="DB125" s="59"/>
      <c r="DC125" s="59"/>
      <c r="DD125" s="59">
        <v>0</v>
      </c>
      <c r="DE125" s="59"/>
      <c r="DF125" s="59"/>
      <c r="DG125" s="59">
        <v>0</v>
      </c>
      <c r="DH125" s="59"/>
      <c r="DI125" s="102"/>
      <c r="DJ125" s="60"/>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102"/>
      <c r="ET125" s="60"/>
      <c r="EU125" s="59"/>
      <c r="EV125" s="59"/>
      <c r="EW125" s="59"/>
      <c r="EX125" s="59"/>
      <c r="EY125" s="59"/>
      <c r="EZ125" s="59"/>
      <c r="FA125" s="59"/>
      <c r="FB125" s="59"/>
      <c r="FC125" s="59"/>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102"/>
      <c r="GD125" s="60"/>
      <c r="GE125" s="59"/>
      <c r="GF125" s="59"/>
      <c r="GG125" s="59"/>
      <c r="GH125" s="59"/>
      <c r="GI125" s="59"/>
      <c r="GJ125" s="59"/>
      <c r="GK125" s="59"/>
      <c r="GL125" s="59"/>
      <c r="GM125" s="59"/>
      <c r="GN125" s="59"/>
      <c r="GO125" s="59"/>
      <c r="GP125" s="59"/>
      <c r="GQ125" s="59"/>
      <c r="GR125" s="59"/>
      <c r="GS125" s="59"/>
      <c r="GT125" s="59"/>
      <c r="GU125" s="59"/>
      <c r="GV125" s="59"/>
      <c r="GW125" s="59"/>
      <c r="GX125" s="59"/>
      <c r="GY125" s="59"/>
      <c r="GZ125" s="59"/>
      <c r="HA125" s="59"/>
      <c r="HB125" s="59"/>
      <c r="HC125" s="59"/>
      <c r="HD125" s="59"/>
      <c r="HE125" s="59"/>
      <c r="HF125" s="59"/>
      <c r="HG125" s="59"/>
      <c r="HH125" s="59"/>
      <c r="HI125" s="59"/>
      <c r="HJ125" s="59"/>
      <c r="HK125" s="59"/>
      <c r="HL125" s="59"/>
      <c r="HM125" s="102"/>
    </row>
    <row r="126" spans="2:221" ht="18" customHeight="1" x14ac:dyDescent="0.2">
      <c r="B126" s="135"/>
      <c r="C126" s="136"/>
      <c r="D126" s="136"/>
      <c r="E126" s="136"/>
      <c r="F126" s="136"/>
      <c r="G126" s="136"/>
      <c r="H126" s="136"/>
      <c r="I126" s="136"/>
      <c r="J126" s="136"/>
      <c r="K126" s="136"/>
      <c r="L126" s="136"/>
      <c r="M126" s="136"/>
      <c r="N126" s="136"/>
      <c r="O126" s="136"/>
      <c r="P126" s="136"/>
      <c r="Q126" s="136"/>
      <c r="R126" s="136"/>
      <c r="S126" s="136"/>
      <c r="T126" s="136"/>
      <c r="U126" s="137"/>
      <c r="V126" s="141"/>
      <c r="W126" s="142"/>
      <c r="X126" s="142"/>
      <c r="Y126" s="142"/>
      <c r="Z126" s="142"/>
      <c r="AA126" s="143"/>
      <c r="AB126" s="147"/>
      <c r="AC126" s="148"/>
      <c r="AD126" s="148"/>
      <c r="AE126" s="148"/>
      <c r="AF126" s="149"/>
      <c r="AG126" s="69" t="s">
        <v>24</v>
      </c>
      <c r="AH126" s="70"/>
      <c r="AI126" s="70"/>
      <c r="AJ126" s="70"/>
      <c r="AK126" s="70"/>
      <c r="AL126" s="71">
        <f t="shared" si="5"/>
        <v>2</v>
      </c>
      <c r="AM126" s="72"/>
      <c r="AN126" s="72"/>
      <c r="AO126" s="73"/>
      <c r="AP126" s="74"/>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v>1</v>
      </c>
      <c r="BO126" s="59"/>
      <c r="BP126" s="59"/>
      <c r="BQ126" s="59"/>
      <c r="BR126" s="59"/>
      <c r="BS126" s="59"/>
      <c r="BT126" s="59"/>
      <c r="BU126" s="59"/>
      <c r="BV126" s="59"/>
      <c r="BW126" s="59"/>
      <c r="BX126" s="59"/>
      <c r="BY126" s="102"/>
      <c r="BZ126" s="60">
        <v>0</v>
      </c>
      <c r="CA126" s="59"/>
      <c r="CB126" s="59"/>
      <c r="CC126" s="59">
        <v>0</v>
      </c>
      <c r="CD126" s="59"/>
      <c r="CE126" s="59"/>
      <c r="CF126" s="59">
        <v>0</v>
      </c>
      <c r="CG126" s="59"/>
      <c r="CH126" s="59"/>
      <c r="CI126" s="59">
        <v>0</v>
      </c>
      <c r="CJ126" s="59"/>
      <c r="CK126" s="59"/>
      <c r="CL126" s="59">
        <v>0</v>
      </c>
      <c r="CM126" s="59"/>
      <c r="CN126" s="59"/>
      <c r="CO126" s="59">
        <v>0</v>
      </c>
      <c r="CP126" s="59"/>
      <c r="CQ126" s="59"/>
      <c r="CR126" s="59">
        <v>0</v>
      </c>
      <c r="CS126" s="59"/>
      <c r="CT126" s="59"/>
      <c r="CU126" s="59">
        <v>0</v>
      </c>
      <c r="CV126" s="59"/>
      <c r="CW126" s="59"/>
      <c r="CX126" s="59">
        <v>1</v>
      </c>
      <c r="CY126" s="59"/>
      <c r="CZ126" s="59"/>
      <c r="DA126" s="59">
        <v>0</v>
      </c>
      <c r="DB126" s="59"/>
      <c r="DC126" s="59"/>
      <c r="DD126" s="59">
        <v>0</v>
      </c>
      <c r="DE126" s="59"/>
      <c r="DF126" s="59"/>
      <c r="DG126" s="59">
        <v>0</v>
      </c>
      <c r="DH126" s="59"/>
      <c r="DI126" s="102"/>
      <c r="DJ126" s="60"/>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102"/>
      <c r="ET126" s="60"/>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102"/>
      <c r="GD126" s="60"/>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102"/>
    </row>
    <row r="127" spans="2:221" ht="18" customHeight="1" x14ac:dyDescent="0.2">
      <c r="B127" s="161" t="s">
        <v>734</v>
      </c>
      <c r="C127" s="162"/>
      <c r="D127" s="162"/>
      <c r="E127" s="162"/>
      <c r="F127" s="162"/>
      <c r="G127" s="162"/>
      <c r="H127" s="162"/>
      <c r="I127" s="162"/>
      <c r="J127" s="162"/>
      <c r="K127" s="162"/>
      <c r="L127" s="162"/>
      <c r="M127" s="162"/>
      <c r="N127" s="162"/>
      <c r="O127" s="162"/>
      <c r="P127" s="162"/>
      <c r="Q127" s="162"/>
      <c r="R127" s="162"/>
      <c r="S127" s="162"/>
      <c r="T127" s="162"/>
      <c r="U127" s="163"/>
      <c r="V127" s="167" t="s">
        <v>743</v>
      </c>
      <c r="W127" s="168"/>
      <c r="X127" s="168"/>
      <c r="Y127" s="168"/>
      <c r="Z127" s="168"/>
      <c r="AA127" s="169"/>
      <c r="AB127" s="173">
        <v>1.4319999999999999E-2</v>
      </c>
      <c r="AC127" s="174"/>
      <c r="AD127" s="174"/>
      <c r="AE127" s="174"/>
      <c r="AF127" s="175"/>
      <c r="AG127" s="91" t="s">
        <v>23</v>
      </c>
      <c r="AH127" s="92"/>
      <c r="AI127" s="92"/>
      <c r="AJ127" s="92"/>
      <c r="AK127" s="92"/>
      <c r="AL127" s="93">
        <f t="shared" si="5"/>
        <v>4</v>
      </c>
      <c r="AM127" s="94"/>
      <c r="AN127" s="94"/>
      <c r="AO127" s="95"/>
      <c r="AP127" s="179"/>
      <c r="AQ127" s="64"/>
      <c r="AR127" s="64"/>
      <c r="AS127" s="64"/>
      <c r="AT127" s="64"/>
      <c r="AU127" s="64"/>
      <c r="AV127" s="64"/>
      <c r="AW127" s="64"/>
      <c r="AX127" s="64"/>
      <c r="AY127" s="64"/>
      <c r="AZ127" s="64"/>
      <c r="BA127" s="64"/>
      <c r="BB127" s="64"/>
      <c r="BC127" s="64"/>
      <c r="BD127" s="64"/>
      <c r="BE127" s="64">
        <v>1</v>
      </c>
      <c r="BF127" s="64"/>
      <c r="BG127" s="64"/>
      <c r="BH127" s="64"/>
      <c r="BI127" s="64"/>
      <c r="BJ127" s="64"/>
      <c r="BK127" s="64"/>
      <c r="BL127" s="64"/>
      <c r="BM127" s="64"/>
      <c r="BN127" s="64"/>
      <c r="BO127" s="64"/>
      <c r="BP127" s="64"/>
      <c r="BQ127" s="64"/>
      <c r="BR127" s="64"/>
      <c r="BS127" s="64"/>
      <c r="BT127" s="64"/>
      <c r="BU127" s="64"/>
      <c r="BV127" s="64"/>
      <c r="BW127" s="64">
        <v>1</v>
      </c>
      <c r="BX127" s="64"/>
      <c r="BY127" s="103"/>
      <c r="BZ127" s="180">
        <v>0</v>
      </c>
      <c r="CA127" s="64"/>
      <c r="CB127" s="64"/>
      <c r="CC127" s="64">
        <v>0</v>
      </c>
      <c r="CD127" s="64"/>
      <c r="CE127" s="64"/>
      <c r="CF127" s="64">
        <v>0</v>
      </c>
      <c r="CG127" s="64"/>
      <c r="CH127" s="64"/>
      <c r="CI127" s="64">
        <v>0</v>
      </c>
      <c r="CJ127" s="64"/>
      <c r="CK127" s="64"/>
      <c r="CL127" s="64">
        <v>0</v>
      </c>
      <c r="CM127" s="64"/>
      <c r="CN127" s="64"/>
      <c r="CO127" s="64">
        <v>1</v>
      </c>
      <c r="CP127" s="64"/>
      <c r="CQ127" s="64"/>
      <c r="CR127" s="64">
        <v>0</v>
      </c>
      <c r="CS127" s="64"/>
      <c r="CT127" s="64"/>
      <c r="CU127" s="64">
        <v>0</v>
      </c>
      <c r="CV127" s="64"/>
      <c r="CW127" s="64"/>
      <c r="CX127" s="64">
        <v>0</v>
      </c>
      <c r="CY127" s="64"/>
      <c r="CZ127" s="64"/>
      <c r="DA127" s="64">
        <v>0</v>
      </c>
      <c r="DB127" s="64"/>
      <c r="DC127" s="64"/>
      <c r="DD127" s="64">
        <v>0</v>
      </c>
      <c r="DE127" s="64"/>
      <c r="DF127" s="64"/>
      <c r="DG127" s="64">
        <v>1</v>
      </c>
      <c r="DH127" s="64"/>
      <c r="DI127" s="103"/>
      <c r="DJ127" s="180"/>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103"/>
      <c r="ET127" s="180"/>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103"/>
      <c r="GD127" s="180"/>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103"/>
    </row>
    <row r="128" spans="2:221" ht="18" customHeight="1" x14ac:dyDescent="0.2">
      <c r="B128" s="164"/>
      <c r="C128" s="165"/>
      <c r="D128" s="165"/>
      <c r="E128" s="165"/>
      <c r="F128" s="165"/>
      <c r="G128" s="165"/>
      <c r="H128" s="165"/>
      <c r="I128" s="165"/>
      <c r="J128" s="165"/>
      <c r="K128" s="165"/>
      <c r="L128" s="165"/>
      <c r="M128" s="165"/>
      <c r="N128" s="165"/>
      <c r="O128" s="165"/>
      <c r="P128" s="165"/>
      <c r="Q128" s="165"/>
      <c r="R128" s="165"/>
      <c r="S128" s="165"/>
      <c r="T128" s="165"/>
      <c r="U128" s="166"/>
      <c r="V128" s="170"/>
      <c r="W128" s="171"/>
      <c r="X128" s="171"/>
      <c r="Y128" s="171"/>
      <c r="Z128" s="171"/>
      <c r="AA128" s="172"/>
      <c r="AB128" s="176"/>
      <c r="AC128" s="177"/>
      <c r="AD128" s="177"/>
      <c r="AE128" s="177"/>
      <c r="AF128" s="178"/>
      <c r="AG128" s="91" t="s">
        <v>24</v>
      </c>
      <c r="AH128" s="92"/>
      <c r="AI128" s="92"/>
      <c r="AJ128" s="92"/>
      <c r="AK128" s="92"/>
      <c r="AL128" s="93">
        <f t="shared" si="5"/>
        <v>3</v>
      </c>
      <c r="AM128" s="94"/>
      <c r="AN128" s="94"/>
      <c r="AO128" s="95"/>
      <c r="AP128" s="96"/>
      <c r="AQ128" s="64"/>
      <c r="AR128" s="64"/>
      <c r="AS128" s="64"/>
      <c r="AT128" s="64"/>
      <c r="AU128" s="64"/>
      <c r="AV128" s="64"/>
      <c r="AW128" s="64"/>
      <c r="AX128" s="64"/>
      <c r="AY128" s="64"/>
      <c r="AZ128" s="64"/>
      <c r="BA128" s="64"/>
      <c r="BB128" s="64"/>
      <c r="BC128" s="64"/>
      <c r="BD128" s="64"/>
      <c r="BE128" s="64">
        <v>0</v>
      </c>
      <c r="BF128" s="64"/>
      <c r="BG128" s="64"/>
      <c r="BH128" s="64"/>
      <c r="BI128" s="64"/>
      <c r="BJ128" s="64"/>
      <c r="BK128" s="64"/>
      <c r="BL128" s="64"/>
      <c r="BM128" s="64"/>
      <c r="BN128" s="64"/>
      <c r="BO128" s="64"/>
      <c r="BP128" s="64"/>
      <c r="BQ128" s="64"/>
      <c r="BR128" s="64"/>
      <c r="BS128" s="64"/>
      <c r="BT128" s="64"/>
      <c r="BU128" s="64"/>
      <c r="BV128" s="64"/>
      <c r="BW128" s="64">
        <v>1</v>
      </c>
      <c r="BX128" s="64"/>
      <c r="BY128" s="103"/>
      <c r="BZ128" s="180">
        <v>0</v>
      </c>
      <c r="CA128" s="64"/>
      <c r="CB128" s="64"/>
      <c r="CC128" s="64">
        <v>0</v>
      </c>
      <c r="CD128" s="64"/>
      <c r="CE128" s="64"/>
      <c r="CF128" s="64">
        <v>0</v>
      </c>
      <c r="CG128" s="64"/>
      <c r="CH128" s="64"/>
      <c r="CI128" s="64">
        <v>0</v>
      </c>
      <c r="CJ128" s="64"/>
      <c r="CK128" s="64"/>
      <c r="CL128" s="64">
        <v>0</v>
      </c>
      <c r="CM128" s="64"/>
      <c r="CN128" s="64"/>
      <c r="CO128" s="64">
        <v>1</v>
      </c>
      <c r="CP128" s="64"/>
      <c r="CQ128" s="64"/>
      <c r="CR128" s="64">
        <v>0</v>
      </c>
      <c r="CS128" s="64"/>
      <c r="CT128" s="64"/>
      <c r="CU128" s="64">
        <v>0</v>
      </c>
      <c r="CV128" s="64"/>
      <c r="CW128" s="64"/>
      <c r="CX128" s="64">
        <v>0</v>
      </c>
      <c r="CY128" s="64"/>
      <c r="CZ128" s="64"/>
      <c r="DA128" s="64">
        <v>0</v>
      </c>
      <c r="DB128" s="64"/>
      <c r="DC128" s="64"/>
      <c r="DD128" s="64">
        <v>0</v>
      </c>
      <c r="DE128" s="64"/>
      <c r="DF128" s="64"/>
      <c r="DG128" s="64">
        <v>1</v>
      </c>
      <c r="DH128" s="64"/>
      <c r="DI128" s="103"/>
      <c r="DJ128" s="180"/>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103"/>
      <c r="ET128" s="180"/>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103"/>
      <c r="GD128" s="180"/>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103"/>
    </row>
    <row r="129" spans="2:221" ht="18" customHeight="1" x14ac:dyDescent="0.2">
      <c r="B129" s="185" t="s">
        <v>735</v>
      </c>
      <c r="C129" s="186"/>
      <c r="D129" s="186"/>
      <c r="E129" s="186"/>
      <c r="F129" s="186"/>
      <c r="G129" s="186"/>
      <c r="H129" s="186"/>
      <c r="I129" s="186"/>
      <c r="J129" s="186"/>
      <c r="K129" s="186"/>
      <c r="L129" s="186"/>
      <c r="M129" s="186"/>
      <c r="N129" s="186"/>
      <c r="O129" s="186"/>
      <c r="P129" s="186"/>
      <c r="Q129" s="186"/>
      <c r="R129" s="186"/>
      <c r="S129" s="186"/>
      <c r="T129" s="186"/>
      <c r="U129" s="187"/>
      <c r="V129" s="188" t="s">
        <v>744</v>
      </c>
      <c r="W129" s="189"/>
      <c r="X129" s="189"/>
      <c r="Y129" s="189"/>
      <c r="Z129" s="189"/>
      <c r="AA129" s="190"/>
      <c r="AB129" s="191">
        <v>9.1299999999999992E-3</v>
      </c>
      <c r="AC129" s="192"/>
      <c r="AD129" s="192"/>
      <c r="AE129" s="192"/>
      <c r="AF129" s="193"/>
      <c r="AG129" s="69" t="s">
        <v>23</v>
      </c>
      <c r="AH129" s="70"/>
      <c r="AI129" s="70"/>
      <c r="AJ129" s="70"/>
      <c r="AK129" s="70"/>
      <c r="AL129" s="71">
        <f t="shared" si="5"/>
        <v>1</v>
      </c>
      <c r="AM129" s="72"/>
      <c r="AN129" s="72"/>
      <c r="AO129" s="73"/>
      <c r="AP129" s="194"/>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102"/>
      <c r="BZ129" s="60">
        <v>0</v>
      </c>
      <c r="CA129" s="59"/>
      <c r="CB129" s="59"/>
      <c r="CC129" s="59">
        <v>1</v>
      </c>
      <c r="CD129" s="59"/>
      <c r="CE129" s="59"/>
      <c r="CF129" s="59">
        <v>0</v>
      </c>
      <c r="CG129" s="59"/>
      <c r="CH129" s="59"/>
      <c r="CI129" s="59">
        <v>0</v>
      </c>
      <c r="CJ129" s="59"/>
      <c r="CK129" s="59"/>
      <c r="CL129" s="59">
        <v>0</v>
      </c>
      <c r="CM129" s="59"/>
      <c r="CN129" s="59"/>
      <c r="CO129" s="59">
        <v>0</v>
      </c>
      <c r="CP129" s="59"/>
      <c r="CQ129" s="59"/>
      <c r="CR129" s="59">
        <v>0</v>
      </c>
      <c r="CS129" s="59"/>
      <c r="CT129" s="59"/>
      <c r="CU129" s="59">
        <v>0</v>
      </c>
      <c r="CV129" s="59"/>
      <c r="CW129" s="59"/>
      <c r="CX129" s="59">
        <v>0</v>
      </c>
      <c r="CY129" s="59"/>
      <c r="CZ129" s="59"/>
      <c r="DA129" s="59">
        <v>0</v>
      </c>
      <c r="DB129" s="59"/>
      <c r="DC129" s="59"/>
      <c r="DD129" s="59">
        <v>0</v>
      </c>
      <c r="DE129" s="59"/>
      <c r="DF129" s="59"/>
      <c r="DG129" s="59">
        <v>0</v>
      </c>
      <c r="DH129" s="59"/>
      <c r="DI129" s="102"/>
      <c r="DJ129" s="60"/>
      <c r="DK129" s="59"/>
      <c r="DL129" s="59"/>
      <c r="DM129" s="59"/>
      <c r="DN129" s="59"/>
      <c r="DO129" s="59"/>
      <c r="DP129" s="59"/>
      <c r="DQ129" s="59"/>
      <c r="DR129" s="59"/>
      <c r="DS129" s="59"/>
      <c r="DT129" s="59"/>
      <c r="DU129" s="59"/>
      <c r="DV129" s="59"/>
      <c r="DW129" s="59"/>
      <c r="DX129" s="59"/>
      <c r="DY129" s="59"/>
      <c r="DZ129" s="59"/>
      <c r="EA129" s="59"/>
      <c r="EB129" s="59"/>
      <c r="EC129" s="59"/>
      <c r="ED129" s="59"/>
      <c r="EE129" s="59"/>
      <c r="EF129" s="59"/>
      <c r="EG129" s="59"/>
      <c r="EH129" s="59"/>
      <c r="EI129" s="59"/>
      <c r="EJ129" s="59"/>
      <c r="EK129" s="59"/>
      <c r="EL129" s="59"/>
      <c r="EM129" s="59"/>
      <c r="EN129" s="59"/>
      <c r="EO129" s="59"/>
      <c r="EP129" s="59"/>
      <c r="EQ129" s="59"/>
      <c r="ER129" s="59"/>
      <c r="ES129" s="102"/>
      <c r="ET129" s="60"/>
      <c r="EU129" s="59"/>
      <c r="EV129" s="59"/>
      <c r="EW129" s="59"/>
      <c r="EX129" s="59"/>
      <c r="EY129" s="59"/>
      <c r="EZ129" s="59"/>
      <c r="FA129" s="59"/>
      <c r="FB129" s="59"/>
      <c r="FC129" s="59"/>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102"/>
      <c r="GD129" s="60"/>
      <c r="GE129" s="59"/>
      <c r="GF129" s="59"/>
      <c r="GG129" s="59"/>
      <c r="GH129" s="59"/>
      <c r="GI129" s="59"/>
      <c r="GJ129" s="59"/>
      <c r="GK129" s="59"/>
      <c r="GL129" s="59"/>
      <c r="GM129" s="59"/>
      <c r="GN129" s="59"/>
      <c r="GO129" s="59"/>
      <c r="GP129" s="59"/>
      <c r="GQ129" s="59"/>
      <c r="GR129" s="59"/>
      <c r="GS129" s="59"/>
      <c r="GT129" s="59"/>
      <c r="GU129" s="59"/>
      <c r="GV129" s="59"/>
      <c r="GW129" s="59"/>
      <c r="GX129" s="59"/>
      <c r="GY129" s="59"/>
      <c r="GZ129" s="59"/>
      <c r="HA129" s="59"/>
      <c r="HB129" s="59"/>
      <c r="HC129" s="59"/>
      <c r="HD129" s="59"/>
      <c r="HE129" s="59"/>
      <c r="HF129" s="59"/>
      <c r="HG129" s="59"/>
      <c r="HH129" s="59"/>
      <c r="HI129" s="59"/>
      <c r="HJ129" s="59"/>
      <c r="HK129" s="59"/>
      <c r="HL129" s="59"/>
      <c r="HM129" s="102"/>
    </row>
    <row r="130" spans="2:221" ht="18" customHeight="1" x14ac:dyDescent="0.2">
      <c r="B130" s="135"/>
      <c r="C130" s="136"/>
      <c r="D130" s="136"/>
      <c r="E130" s="136"/>
      <c r="F130" s="136"/>
      <c r="G130" s="136"/>
      <c r="H130" s="136"/>
      <c r="I130" s="136"/>
      <c r="J130" s="136"/>
      <c r="K130" s="136"/>
      <c r="L130" s="136"/>
      <c r="M130" s="136"/>
      <c r="N130" s="136"/>
      <c r="O130" s="136"/>
      <c r="P130" s="136"/>
      <c r="Q130" s="136"/>
      <c r="R130" s="136"/>
      <c r="S130" s="136"/>
      <c r="T130" s="136"/>
      <c r="U130" s="137"/>
      <c r="V130" s="141"/>
      <c r="W130" s="142"/>
      <c r="X130" s="142"/>
      <c r="Y130" s="142"/>
      <c r="Z130" s="142"/>
      <c r="AA130" s="143"/>
      <c r="AB130" s="147"/>
      <c r="AC130" s="148"/>
      <c r="AD130" s="148"/>
      <c r="AE130" s="148"/>
      <c r="AF130" s="149"/>
      <c r="AG130" s="69" t="s">
        <v>24</v>
      </c>
      <c r="AH130" s="70"/>
      <c r="AI130" s="70"/>
      <c r="AJ130" s="70"/>
      <c r="AK130" s="70"/>
      <c r="AL130" s="71">
        <f t="shared" si="5"/>
        <v>0</v>
      </c>
      <c r="AM130" s="72"/>
      <c r="AN130" s="72"/>
      <c r="AO130" s="73"/>
      <c r="AP130" s="74"/>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102"/>
      <c r="BZ130" s="60">
        <v>0</v>
      </c>
      <c r="CA130" s="59"/>
      <c r="CB130" s="59"/>
      <c r="CC130" s="59">
        <v>0</v>
      </c>
      <c r="CD130" s="59"/>
      <c r="CE130" s="59"/>
      <c r="CF130" s="59">
        <v>0</v>
      </c>
      <c r="CG130" s="59"/>
      <c r="CH130" s="59"/>
      <c r="CI130" s="59">
        <v>0</v>
      </c>
      <c r="CJ130" s="59"/>
      <c r="CK130" s="59"/>
      <c r="CL130" s="59">
        <v>0</v>
      </c>
      <c r="CM130" s="59"/>
      <c r="CN130" s="59"/>
      <c r="CO130" s="59">
        <v>0</v>
      </c>
      <c r="CP130" s="59"/>
      <c r="CQ130" s="59"/>
      <c r="CR130" s="59">
        <v>0</v>
      </c>
      <c r="CS130" s="59"/>
      <c r="CT130" s="59"/>
      <c r="CU130" s="59">
        <v>0</v>
      </c>
      <c r="CV130" s="59"/>
      <c r="CW130" s="59"/>
      <c r="CX130" s="59">
        <v>0</v>
      </c>
      <c r="CY130" s="59"/>
      <c r="CZ130" s="59"/>
      <c r="DA130" s="59">
        <v>0</v>
      </c>
      <c r="DB130" s="59"/>
      <c r="DC130" s="59"/>
      <c r="DD130" s="59">
        <v>0</v>
      </c>
      <c r="DE130" s="59"/>
      <c r="DF130" s="59"/>
      <c r="DG130" s="59">
        <v>0</v>
      </c>
      <c r="DH130" s="59"/>
      <c r="DI130" s="102"/>
      <c r="DJ130" s="60"/>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102"/>
      <c r="ET130" s="60"/>
      <c r="EU130" s="59"/>
      <c r="EV130" s="59"/>
      <c r="EW130" s="59"/>
      <c r="EX130" s="59"/>
      <c r="EY130" s="59"/>
      <c r="EZ130" s="59"/>
      <c r="FA130" s="59"/>
      <c r="FB130" s="59"/>
      <c r="FC130" s="59"/>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102"/>
      <c r="GD130" s="60"/>
      <c r="GE130" s="59"/>
      <c r="GF130" s="59"/>
      <c r="GG130" s="59"/>
      <c r="GH130" s="59"/>
      <c r="GI130" s="59"/>
      <c r="GJ130" s="59"/>
      <c r="GK130" s="59"/>
      <c r="GL130" s="59"/>
      <c r="GM130" s="59"/>
      <c r="GN130" s="59"/>
      <c r="GO130" s="59"/>
      <c r="GP130" s="59"/>
      <c r="GQ130" s="59"/>
      <c r="GR130" s="59"/>
      <c r="GS130" s="59"/>
      <c r="GT130" s="59"/>
      <c r="GU130" s="59"/>
      <c r="GV130" s="59"/>
      <c r="GW130" s="59"/>
      <c r="GX130" s="59"/>
      <c r="GY130" s="59"/>
      <c r="GZ130" s="59"/>
      <c r="HA130" s="59"/>
      <c r="HB130" s="59"/>
      <c r="HC130" s="59"/>
      <c r="HD130" s="59"/>
      <c r="HE130" s="59"/>
      <c r="HF130" s="59"/>
      <c r="HG130" s="59"/>
      <c r="HH130" s="59"/>
      <c r="HI130" s="59"/>
      <c r="HJ130" s="59"/>
      <c r="HK130" s="59"/>
      <c r="HL130" s="59"/>
      <c r="HM130" s="102"/>
    </row>
    <row r="131" spans="2:221" ht="18" customHeight="1" x14ac:dyDescent="0.2">
      <c r="B131" s="161" t="s">
        <v>736</v>
      </c>
      <c r="C131" s="162"/>
      <c r="D131" s="162"/>
      <c r="E131" s="162"/>
      <c r="F131" s="162"/>
      <c r="G131" s="162"/>
      <c r="H131" s="162"/>
      <c r="I131" s="162"/>
      <c r="J131" s="162"/>
      <c r="K131" s="162"/>
      <c r="L131" s="162"/>
      <c r="M131" s="162"/>
      <c r="N131" s="162"/>
      <c r="O131" s="162"/>
      <c r="P131" s="162"/>
      <c r="Q131" s="162"/>
      <c r="R131" s="162"/>
      <c r="S131" s="162"/>
      <c r="T131" s="162"/>
      <c r="U131" s="163"/>
      <c r="V131" s="167" t="s">
        <v>745</v>
      </c>
      <c r="W131" s="168"/>
      <c r="X131" s="168"/>
      <c r="Y131" s="168"/>
      <c r="Z131" s="168"/>
      <c r="AA131" s="169"/>
      <c r="AB131" s="173">
        <v>4.4000000000000002E-4</v>
      </c>
      <c r="AC131" s="174"/>
      <c r="AD131" s="174"/>
      <c r="AE131" s="174"/>
      <c r="AF131" s="175"/>
      <c r="AG131" s="91" t="s">
        <v>23</v>
      </c>
      <c r="AH131" s="92"/>
      <c r="AI131" s="92"/>
      <c r="AJ131" s="92"/>
      <c r="AK131" s="92"/>
      <c r="AL131" s="93">
        <f t="shared" si="5"/>
        <v>1</v>
      </c>
      <c r="AM131" s="94"/>
      <c r="AN131" s="94"/>
      <c r="AO131" s="95"/>
      <c r="AP131" s="179"/>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v>1</v>
      </c>
      <c r="BX131" s="64"/>
      <c r="BY131" s="103"/>
      <c r="BZ131" s="61">
        <v>0</v>
      </c>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3"/>
      <c r="DJ131" s="180"/>
      <c r="DK131" s="64"/>
      <c r="DL131" s="64"/>
      <c r="DM131" s="64"/>
      <c r="DN131" s="64"/>
      <c r="DO131" s="64"/>
      <c r="DP131" s="64"/>
      <c r="DQ131" s="64"/>
      <c r="DR131" s="64"/>
      <c r="DS131" s="64"/>
      <c r="DT131" s="64"/>
      <c r="DU131" s="64"/>
      <c r="DV131" s="64"/>
      <c r="DW131" s="64"/>
      <c r="DX131" s="64"/>
      <c r="DY131" s="64"/>
      <c r="DZ131" s="64"/>
      <c r="EA131" s="64"/>
      <c r="EB131" s="64"/>
      <c r="EC131" s="64"/>
      <c r="ED131" s="64"/>
      <c r="EE131" s="64"/>
      <c r="EF131" s="64"/>
      <c r="EG131" s="64"/>
      <c r="EH131" s="64"/>
      <c r="EI131" s="64"/>
      <c r="EJ131" s="64"/>
      <c r="EK131" s="64"/>
      <c r="EL131" s="64"/>
      <c r="EM131" s="64"/>
      <c r="EN131" s="64"/>
      <c r="EO131" s="64"/>
      <c r="EP131" s="64"/>
      <c r="EQ131" s="64"/>
      <c r="ER131" s="64"/>
      <c r="ES131" s="103"/>
      <c r="ET131" s="180"/>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103"/>
      <c r="GD131" s="180"/>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103"/>
    </row>
    <row r="132" spans="2:221" ht="18" customHeight="1" x14ac:dyDescent="0.2">
      <c r="B132" s="164"/>
      <c r="C132" s="165"/>
      <c r="D132" s="165"/>
      <c r="E132" s="165"/>
      <c r="F132" s="165"/>
      <c r="G132" s="165"/>
      <c r="H132" s="165"/>
      <c r="I132" s="165"/>
      <c r="J132" s="165"/>
      <c r="K132" s="165"/>
      <c r="L132" s="165"/>
      <c r="M132" s="165"/>
      <c r="N132" s="165"/>
      <c r="O132" s="165"/>
      <c r="P132" s="165"/>
      <c r="Q132" s="165"/>
      <c r="R132" s="165"/>
      <c r="S132" s="165"/>
      <c r="T132" s="165"/>
      <c r="U132" s="166"/>
      <c r="V132" s="170"/>
      <c r="W132" s="171"/>
      <c r="X132" s="171"/>
      <c r="Y132" s="171"/>
      <c r="Z132" s="171"/>
      <c r="AA132" s="172"/>
      <c r="AB132" s="176"/>
      <c r="AC132" s="177"/>
      <c r="AD132" s="177"/>
      <c r="AE132" s="177"/>
      <c r="AF132" s="178"/>
      <c r="AG132" s="91" t="s">
        <v>24</v>
      </c>
      <c r="AH132" s="92"/>
      <c r="AI132" s="92"/>
      <c r="AJ132" s="92"/>
      <c r="AK132" s="92"/>
      <c r="AL132" s="93">
        <f t="shared" si="5"/>
        <v>0</v>
      </c>
      <c r="AM132" s="94"/>
      <c r="AN132" s="94"/>
      <c r="AO132" s="95"/>
      <c r="AP132" s="96"/>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v>0</v>
      </c>
      <c r="BX132" s="64"/>
      <c r="BY132" s="103"/>
      <c r="BZ132" s="61">
        <v>0</v>
      </c>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3"/>
      <c r="DJ132" s="180"/>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103"/>
      <c r="ET132" s="180"/>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103"/>
      <c r="GD132" s="180"/>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103"/>
    </row>
    <row r="133" spans="2:221" ht="18" customHeight="1" x14ac:dyDescent="0.2">
      <c r="B133" s="185" t="s">
        <v>737</v>
      </c>
      <c r="C133" s="186"/>
      <c r="D133" s="186"/>
      <c r="E133" s="186"/>
      <c r="F133" s="186"/>
      <c r="G133" s="186"/>
      <c r="H133" s="186"/>
      <c r="I133" s="186"/>
      <c r="J133" s="186"/>
      <c r="K133" s="186"/>
      <c r="L133" s="186"/>
      <c r="M133" s="186"/>
      <c r="N133" s="186"/>
      <c r="O133" s="186"/>
      <c r="P133" s="186"/>
      <c r="Q133" s="186"/>
      <c r="R133" s="186"/>
      <c r="S133" s="186"/>
      <c r="T133" s="186"/>
      <c r="U133" s="187"/>
      <c r="V133" s="188" t="s">
        <v>746</v>
      </c>
      <c r="W133" s="189"/>
      <c r="X133" s="189"/>
      <c r="Y133" s="189"/>
      <c r="Z133" s="189"/>
      <c r="AA133" s="190"/>
      <c r="AB133" s="191">
        <v>1.7639999999999999E-2</v>
      </c>
      <c r="AC133" s="192"/>
      <c r="AD133" s="192"/>
      <c r="AE133" s="192"/>
      <c r="AF133" s="193"/>
      <c r="AG133" s="69" t="s">
        <v>23</v>
      </c>
      <c r="AH133" s="70"/>
      <c r="AI133" s="70"/>
      <c r="AJ133" s="70"/>
      <c r="AK133" s="70"/>
      <c r="AL133" s="71">
        <f t="shared" si="5"/>
        <v>10</v>
      </c>
      <c r="AM133" s="72"/>
      <c r="AN133" s="72"/>
      <c r="AO133" s="73"/>
      <c r="AP133" s="194"/>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102"/>
      <c r="BZ133" s="60">
        <v>0</v>
      </c>
      <c r="CA133" s="59"/>
      <c r="CB133" s="59"/>
      <c r="CC133" s="59">
        <v>0</v>
      </c>
      <c r="CD133" s="59"/>
      <c r="CE133" s="59"/>
      <c r="CF133" s="59">
        <v>1</v>
      </c>
      <c r="CG133" s="59"/>
      <c r="CH133" s="59"/>
      <c r="CI133" s="59">
        <v>1</v>
      </c>
      <c r="CJ133" s="59"/>
      <c r="CK133" s="59"/>
      <c r="CL133" s="59">
        <v>1</v>
      </c>
      <c r="CM133" s="59"/>
      <c r="CN133" s="59"/>
      <c r="CO133" s="59">
        <v>1</v>
      </c>
      <c r="CP133" s="59"/>
      <c r="CQ133" s="59"/>
      <c r="CR133" s="59">
        <v>1</v>
      </c>
      <c r="CS133" s="59"/>
      <c r="CT133" s="59"/>
      <c r="CU133" s="59">
        <v>1</v>
      </c>
      <c r="CV133" s="59"/>
      <c r="CW133" s="59"/>
      <c r="CX133" s="59">
        <v>1</v>
      </c>
      <c r="CY133" s="59"/>
      <c r="CZ133" s="59"/>
      <c r="DA133" s="59">
        <v>1</v>
      </c>
      <c r="DB133" s="59"/>
      <c r="DC133" s="59"/>
      <c r="DD133" s="59">
        <v>1</v>
      </c>
      <c r="DE133" s="59"/>
      <c r="DF133" s="59"/>
      <c r="DG133" s="59">
        <v>1</v>
      </c>
      <c r="DH133" s="59"/>
      <c r="DI133" s="59"/>
      <c r="DJ133" s="60"/>
      <c r="DK133" s="59"/>
      <c r="DL133" s="59"/>
      <c r="DM133" s="59"/>
      <c r="DN133" s="59"/>
      <c r="DO133" s="59"/>
      <c r="DP133" s="59"/>
      <c r="DQ133" s="59"/>
      <c r="DR133" s="59"/>
      <c r="DS133" s="59"/>
      <c r="DT133" s="59"/>
      <c r="DU133" s="59"/>
      <c r="DV133" s="59"/>
      <c r="DW133" s="59"/>
      <c r="DX133" s="59"/>
      <c r="DY133" s="59"/>
      <c r="DZ133" s="59"/>
      <c r="EA133" s="59"/>
      <c r="EB133" s="59"/>
      <c r="EC133" s="59"/>
      <c r="ED133" s="59"/>
      <c r="EE133" s="59"/>
      <c r="EF133" s="59"/>
      <c r="EG133" s="59"/>
      <c r="EH133" s="59"/>
      <c r="EI133" s="59"/>
      <c r="EJ133" s="59"/>
      <c r="EK133" s="59"/>
      <c r="EL133" s="59"/>
      <c r="EM133" s="59"/>
      <c r="EN133" s="59"/>
      <c r="EO133" s="59"/>
      <c r="EP133" s="59"/>
      <c r="EQ133" s="59"/>
      <c r="ER133" s="59"/>
      <c r="ES133" s="102"/>
      <c r="ET133" s="60"/>
      <c r="EU133" s="59"/>
      <c r="EV133" s="59"/>
      <c r="EW133" s="59"/>
      <c r="EX133" s="59"/>
      <c r="EY133" s="59"/>
      <c r="EZ133" s="59"/>
      <c r="FA133" s="59"/>
      <c r="FB133" s="59"/>
      <c r="FC133" s="59"/>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102"/>
      <c r="GD133" s="60"/>
      <c r="GE133" s="59"/>
      <c r="GF133" s="59"/>
      <c r="GG133" s="59"/>
      <c r="GH133" s="59"/>
      <c r="GI133" s="59"/>
      <c r="GJ133" s="59"/>
      <c r="GK133" s="59"/>
      <c r="GL133" s="59"/>
      <c r="GM133" s="59"/>
      <c r="GN133" s="59"/>
      <c r="GO133" s="59"/>
      <c r="GP133" s="59"/>
      <c r="GQ133" s="59"/>
      <c r="GR133" s="59"/>
      <c r="GS133" s="59"/>
      <c r="GT133" s="59"/>
      <c r="GU133" s="59"/>
      <c r="GV133" s="59"/>
      <c r="GW133" s="59"/>
      <c r="GX133" s="59"/>
      <c r="GY133" s="59"/>
      <c r="GZ133" s="59"/>
      <c r="HA133" s="59"/>
      <c r="HB133" s="59"/>
      <c r="HC133" s="59"/>
      <c r="HD133" s="59"/>
      <c r="HE133" s="59"/>
      <c r="HF133" s="59"/>
      <c r="HG133" s="59"/>
      <c r="HH133" s="59"/>
      <c r="HI133" s="59"/>
      <c r="HJ133" s="59"/>
      <c r="HK133" s="59"/>
      <c r="HL133" s="59"/>
      <c r="HM133" s="102"/>
    </row>
    <row r="134" spans="2:221" ht="18" customHeight="1" x14ac:dyDescent="0.2">
      <c r="B134" s="135"/>
      <c r="C134" s="136"/>
      <c r="D134" s="136"/>
      <c r="E134" s="136"/>
      <c r="F134" s="136"/>
      <c r="G134" s="136"/>
      <c r="H134" s="136"/>
      <c r="I134" s="136"/>
      <c r="J134" s="136"/>
      <c r="K134" s="136"/>
      <c r="L134" s="136"/>
      <c r="M134" s="136"/>
      <c r="N134" s="136"/>
      <c r="O134" s="136"/>
      <c r="P134" s="136"/>
      <c r="Q134" s="136"/>
      <c r="R134" s="136"/>
      <c r="S134" s="136"/>
      <c r="T134" s="136"/>
      <c r="U134" s="137"/>
      <c r="V134" s="141"/>
      <c r="W134" s="142"/>
      <c r="X134" s="142"/>
      <c r="Y134" s="142"/>
      <c r="Z134" s="142"/>
      <c r="AA134" s="143"/>
      <c r="AB134" s="147"/>
      <c r="AC134" s="148"/>
      <c r="AD134" s="148"/>
      <c r="AE134" s="148"/>
      <c r="AF134" s="149"/>
      <c r="AG134" s="69" t="s">
        <v>24</v>
      </c>
      <c r="AH134" s="70"/>
      <c r="AI134" s="70"/>
      <c r="AJ134" s="70"/>
      <c r="AK134" s="70"/>
      <c r="AL134" s="71">
        <f t="shared" si="5"/>
        <v>3</v>
      </c>
      <c r="AM134" s="72"/>
      <c r="AN134" s="72"/>
      <c r="AO134" s="73"/>
      <c r="AP134" s="74"/>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102"/>
      <c r="BZ134" s="60"/>
      <c r="CA134" s="59"/>
      <c r="CB134" s="59"/>
      <c r="CC134" s="59"/>
      <c r="CD134" s="59"/>
      <c r="CE134" s="59"/>
      <c r="CF134" s="59">
        <v>0</v>
      </c>
      <c r="CG134" s="59"/>
      <c r="CH134" s="59"/>
      <c r="CI134" s="59">
        <v>0</v>
      </c>
      <c r="CJ134" s="59"/>
      <c r="CK134" s="59"/>
      <c r="CL134" s="59">
        <v>1</v>
      </c>
      <c r="CM134" s="59"/>
      <c r="CN134" s="59"/>
      <c r="CO134" s="59">
        <v>2</v>
      </c>
      <c r="CP134" s="59"/>
      <c r="CQ134" s="59"/>
      <c r="CR134" s="59">
        <v>0</v>
      </c>
      <c r="CS134" s="59"/>
      <c r="CT134" s="59"/>
      <c r="CU134" s="59">
        <v>0</v>
      </c>
      <c r="CV134" s="59"/>
      <c r="CW134" s="59"/>
      <c r="CX134" s="59">
        <v>0</v>
      </c>
      <c r="CY134" s="59"/>
      <c r="CZ134" s="59"/>
      <c r="DA134" s="59">
        <v>0</v>
      </c>
      <c r="DB134" s="59"/>
      <c r="DC134" s="59"/>
      <c r="DD134" s="59">
        <v>0</v>
      </c>
      <c r="DE134" s="59"/>
      <c r="DF134" s="59"/>
      <c r="DG134" s="59">
        <v>0</v>
      </c>
      <c r="DH134" s="59"/>
      <c r="DI134" s="102"/>
      <c r="DJ134" s="60"/>
      <c r="DK134" s="59"/>
      <c r="DL134" s="59"/>
      <c r="DM134" s="59"/>
      <c r="DN134" s="59"/>
      <c r="DO134" s="59"/>
      <c r="DP134" s="59"/>
      <c r="DQ134" s="59"/>
      <c r="DR134" s="59"/>
      <c r="DS134" s="59"/>
      <c r="DT134" s="59"/>
      <c r="DU134" s="59"/>
      <c r="DV134" s="59"/>
      <c r="DW134" s="59"/>
      <c r="DX134" s="59"/>
      <c r="DY134" s="59"/>
      <c r="DZ134" s="59"/>
      <c r="EA134" s="59"/>
      <c r="EB134" s="59"/>
      <c r="EC134" s="59"/>
      <c r="ED134" s="59"/>
      <c r="EE134" s="59"/>
      <c r="EF134" s="59"/>
      <c r="EG134" s="59"/>
      <c r="EH134" s="59"/>
      <c r="EI134" s="59"/>
      <c r="EJ134" s="59"/>
      <c r="EK134" s="59"/>
      <c r="EL134" s="59"/>
      <c r="EM134" s="59"/>
      <c r="EN134" s="59"/>
      <c r="EO134" s="59"/>
      <c r="EP134" s="59"/>
      <c r="EQ134" s="59"/>
      <c r="ER134" s="59"/>
      <c r="ES134" s="102"/>
      <c r="ET134" s="60"/>
      <c r="EU134" s="59"/>
      <c r="EV134" s="59"/>
      <c r="EW134" s="59"/>
      <c r="EX134" s="59"/>
      <c r="EY134" s="59"/>
      <c r="EZ134" s="59"/>
      <c r="FA134" s="59"/>
      <c r="FB134" s="59"/>
      <c r="FC134" s="59"/>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102"/>
      <c r="GD134" s="60"/>
      <c r="GE134" s="59"/>
      <c r="GF134" s="59"/>
      <c r="GG134" s="59"/>
      <c r="GH134" s="59"/>
      <c r="GI134" s="59"/>
      <c r="GJ134" s="59"/>
      <c r="GK134" s="59"/>
      <c r="GL134" s="59"/>
      <c r="GM134" s="59"/>
      <c r="GN134" s="59"/>
      <c r="GO134" s="59"/>
      <c r="GP134" s="59"/>
      <c r="GQ134" s="59"/>
      <c r="GR134" s="59"/>
      <c r="GS134" s="59"/>
      <c r="GT134" s="59"/>
      <c r="GU134" s="59"/>
      <c r="GV134" s="59"/>
      <c r="GW134" s="59"/>
      <c r="GX134" s="59"/>
      <c r="GY134" s="59"/>
      <c r="GZ134" s="59"/>
      <c r="HA134" s="59"/>
      <c r="HB134" s="59"/>
      <c r="HC134" s="59"/>
      <c r="HD134" s="59"/>
      <c r="HE134" s="59"/>
      <c r="HF134" s="59"/>
      <c r="HG134" s="59"/>
      <c r="HH134" s="59"/>
      <c r="HI134" s="59"/>
      <c r="HJ134" s="59"/>
      <c r="HK134" s="59"/>
      <c r="HL134" s="59"/>
      <c r="HM134" s="102"/>
    </row>
    <row r="135" spans="2:221" ht="18" customHeight="1" x14ac:dyDescent="0.2">
      <c r="B135" s="161" t="s">
        <v>738</v>
      </c>
      <c r="C135" s="162"/>
      <c r="D135" s="162"/>
      <c r="E135" s="162"/>
      <c r="F135" s="162"/>
      <c r="G135" s="162"/>
      <c r="H135" s="162"/>
      <c r="I135" s="162"/>
      <c r="J135" s="162"/>
      <c r="K135" s="162"/>
      <c r="L135" s="162"/>
      <c r="M135" s="162"/>
      <c r="N135" s="162"/>
      <c r="O135" s="162"/>
      <c r="P135" s="162"/>
      <c r="Q135" s="162"/>
      <c r="R135" s="162"/>
      <c r="S135" s="162"/>
      <c r="T135" s="162"/>
      <c r="U135" s="163"/>
      <c r="V135" s="167" t="s">
        <v>747</v>
      </c>
      <c r="W135" s="168"/>
      <c r="X135" s="168"/>
      <c r="Y135" s="168"/>
      <c r="Z135" s="168"/>
      <c r="AA135" s="169"/>
      <c r="AB135" s="173">
        <v>6.6400000000000001E-3</v>
      </c>
      <c r="AC135" s="174"/>
      <c r="AD135" s="174"/>
      <c r="AE135" s="174"/>
      <c r="AF135" s="175"/>
      <c r="AG135" s="91" t="s">
        <v>23</v>
      </c>
      <c r="AH135" s="92"/>
      <c r="AI135" s="92"/>
      <c r="AJ135" s="92"/>
      <c r="AK135" s="92"/>
      <c r="AL135" s="93">
        <f t="shared" si="5"/>
        <v>10</v>
      </c>
      <c r="AM135" s="94"/>
      <c r="AN135" s="94"/>
      <c r="AO135" s="95"/>
      <c r="AP135" s="179"/>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103"/>
      <c r="BZ135" s="180">
        <v>0</v>
      </c>
      <c r="CA135" s="64"/>
      <c r="CB135" s="64"/>
      <c r="CC135" s="64">
        <v>0</v>
      </c>
      <c r="CD135" s="64"/>
      <c r="CE135" s="64"/>
      <c r="CF135" s="64">
        <v>1</v>
      </c>
      <c r="CG135" s="64"/>
      <c r="CH135" s="64"/>
      <c r="CI135" s="64">
        <v>1</v>
      </c>
      <c r="CJ135" s="64"/>
      <c r="CK135" s="64"/>
      <c r="CL135" s="64">
        <v>1</v>
      </c>
      <c r="CM135" s="64"/>
      <c r="CN135" s="64"/>
      <c r="CO135" s="64">
        <v>1</v>
      </c>
      <c r="CP135" s="64"/>
      <c r="CQ135" s="64"/>
      <c r="CR135" s="64">
        <v>1</v>
      </c>
      <c r="CS135" s="64"/>
      <c r="CT135" s="64"/>
      <c r="CU135" s="64">
        <v>1</v>
      </c>
      <c r="CV135" s="64"/>
      <c r="CW135" s="64"/>
      <c r="CX135" s="64">
        <v>1</v>
      </c>
      <c r="CY135" s="64"/>
      <c r="CZ135" s="64"/>
      <c r="DA135" s="64">
        <v>1</v>
      </c>
      <c r="DB135" s="64"/>
      <c r="DC135" s="64"/>
      <c r="DD135" s="64">
        <v>1</v>
      </c>
      <c r="DE135" s="64"/>
      <c r="DF135" s="64"/>
      <c r="DG135" s="64">
        <v>1</v>
      </c>
      <c r="DH135" s="64"/>
      <c r="DI135" s="64"/>
      <c r="DJ135" s="180"/>
      <c r="DK135" s="64"/>
      <c r="DL135" s="64"/>
      <c r="DM135" s="64"/>
      <c r="DN135" s="64"/>
      <c r="DO135" s="64"/>
      <c r="DP135" s="64"/>
      <c r="DQ135" s="64"/>
      <c r="DR135" s="64"/>
      <c r="DS135" s="64"/>
      <c r="DT135" s="64"/>
      <c r="DU135" s="64"/>
      <c r="DV135" s="64"/>
      <c r="DW135" s="64"/>
      <c r="DX135" s="64"/>
      <c r="DY135" s="64"/>
      <c r="DZ135" s="64"/>
      <c r="EA135" s="64"/>
      <c r="EB135" s="64"/>
      <c r="EC135" s="64"/>
      <c r="ED135" s="64"/>
      <c r="EE135" s="64"/>
      <c r="EF135" s="64"/>
      <c r="EG135" s="64"/>
      <c r="EH135" s="64"/>
      <c r="EI135" s="64"/>
      <c r="EJ135" s="64"/>
      <c r="EK135" s="64"/>
      <c r="EL135" s="64"/>
      <c r="EM135" s="64"/>
      <c r="EN135" s="64"/>
      <c r="EO135" s="64"/>
      <c r="EP135" s="64"/>
      <c r="EQ135" s="64"/>
      <c r="ER135" s="64"/>
      <c r="ES135" s="103"/>
      <c r="ET135" s="180"/>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103"/>
      <c r="GD135" s="180"/>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103"/>
    </row>
    <row r="136" spans="2:221" ht="18" customHeight="1" x14ac:dyDescent="0.2">
      <c r="B136" s="164"/>
      <c r="C136" s="165"/>
      <c r="D136" s="165"/>
      <c r="E136" s="165"/>
      <c r="F136" s="165"/>
      <c r="G136" s="165"/>
      <c r="H136" s="165"/>
      <c r="I136" s="165"/>
      <c r="J136" s="165"/>
      <c r="K136" s="165"/>
      <c r="L136" s="165"/>
      <c r="M136" s="165"/>
      <c r="N136" s="165"/>
      <c r="O136" s="165"/>
      <c r="P136" s="165"/>
      <c r="Q136" s="165"/>
      <c r="R136" s="165"/>
      <c r="S136" s="165"/>
      <c r="T136" s="165"/>
      <c r="U136" s="166"/>
      <c r="V136" s="170"/>
      <c r="W136" s="171"/>
      <c r="X136" s="171"/>
      <c r="Y136" s="171"/>
      <c r="Z136" s="171"/>
      <c r="AA136" s="172"/>
      <c r="AB136" s="176"/>
      <c r="AC136" s="177"/>
      <c r="AD136" s="177"/>
      <c r="AE136" s="177"/>
      <c r="AF136" s="178"/>
      <c r="AG136" s="91" t="s">
        <v>24</v>
      </c>
      <c r="AH136" s="92"/>
      <c r="AI136" s="92"/>
      <c r="AJ136" s="92"/>
      <c r="AK136" s="92"/>
      <c r="AL136" s="93">
        <f t="shared" si="5"/>
        <v>6</v>
      </c>
      <c r="AM136" s="94"/>
      <c r="AN136" s="94"/>
      <c r="AO136" s="95"/>
      <c r="AP136" s="96"/>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103"/>
      <c r="BZ136" s="180">
        <v>2</v>
      </c>
      <c r="CA136" s="64"/>
      <c r="CB136" s="64"/>
      <c r="CC136" s="64">
        <v>0</v>
      </c>
      <c r="CD136" s="64"/>
      <c r="CE136" s="64"/>
      <c r="CF136" s="526">
        <v>0</v>
      </c>
      <c r="CG136" s="526"/>
      <c r="CH136" s="526"/>
      <c r="CI136" s="64">
        <v>0</v>
      </c>
      <c r="CJ136" s="64"/>
      <c r="CK136" s="64"/>
      <c r="CL136" s="64">
        <v>1</v>
      </c>
      <c r="CM136" s="64"/>
      <c r="CN136" s="64"/>
      <c r="CO136" s="64">
        <v>0</v>
      </c>
      <c r="CP136" s="64"/>
      <c r="CQ136" s="64"/>
      <c r="CR136" s="64">
        <v>2</v>
      </c>
      <c r="CS136" s="64"/>
      <c r="CT136" s="64"/>
      <c r="CU136" s="64">
        <v>0</v>
      </c>
      <c r="CV136" s="64"/>
      <c r="CW136" s="64"/>
      <c r="CX136" s="64">
        <v>0</v>
      </c>
      <c r="CY136" s="64"/>
      <c r="CZ136" s="64"/>
      <c r="DA136" s="64">
        <v>0</v>
      </c>
      <c r="DB136" s="64"/>
      <c r="DC136" s="64"/>
      <c r="DD136" s="64">
        <v>0</v>
      </c>
      <c r="DE136" s="64"/>
      <c r="DF136" s="64"/>
      <c r="DG136" s="64">
        <v>1</v>
      </c>
      <c r="DH136" s="64"/>
      <c r="DI136" s="103"/>
      <c r="DJ136" s="180"/>
      <c r="DK136" s="64"/>
      <c r="DL136" s="64"/>
      <c r="DM136" s="64"/>
      <c r="DN136" s="64"/>
      <c r="DO136" s="64"/>
      <c r="DP136" s="64"/>
      <c r="DQ136" s="64"/>
      <c r="DR136" s="64"/>
      <c r="DS136" s="64"/>
      <c r="DT136" s="64"/>
      <c r="DU136" s="64"/>
      <c r="DV136" s="64"/>
      <c r="DW136" s="64"/>
      <c r="DX136" s="64"/>
      <c r="DY136" s="64"/>
      <c r="DZ136" s="64"/>
      <c r="EA136" s="64"/>
      <c r="EB136" s="64"/>
      <c r="EC136" s="64"/>
      <c r="ED136" s="64"/>
      <c r="EE136" s="64"/>
      <c r="EF136" s="64"/>
      <c r="EG136" s="64"/>
      <c r="EH136" s="64"/>
      <c r="EI136" s="64"/>
      <c r="EJ136" s="64"/>
      <c r="EK136" s="64"/>
      <c r="EL136" s="64"/>
      <c r="EM136" s="64"/>
      <c r="EN136" s="64"/>
      <c r="EO136" s="64"/>
      <c r="EP136" s="64"/>
      <c r="EQ136" s="64"/>
      <c r="ER136" s="64"/>
      <c r="ES136" s="103"/>
      <c r="ET136" s="180"/>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103"/>
      <c r="GD136" s="180"/>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103"/>
    </row>
    <row r="137" spans="2:221" ht="18" customHeight="1" x14ac:dyDescent="0.2">
      <c r="B137" s="185" t="s">
        <v>739</v>
      </c>
      <c r="C137" s="186"/>
      <c r="D137" s="186"/>
      <c r="E137" s="186"/>
      <c r="F137" s="186"/>
      <c r="G137" s="186"/>
      <c r="H137" s="186"/>
      <c r="I137" s="186"/>
      <c r="J137" s="186"/>
      <c r="K137" s="186"/>
      <c r="L137" s="186"/>
      <c r="M137" s="186"/>
      <c r="N137" s="186"/>
      <c r="O137" s="186"/>
      <c r="P137" s="186"/>
      <c r="Q137" s="186"/>
      <c r="R137" s="186"/>
      <c r="S137" s="186"/>
      <c r="T137" s="186"/>
      <c r="U137" s="187"/>
      <c r="V137" s="188" t="s">
        <v>748</v>
      </c>
      <c r="W137" s="189"/>
      <c r="X137" s="189"/>
      <c r="Y137" s="189"/>
      <c r="Z137" s="189"/>
      <c r="AA137" s="190"/>
      <c r="AB137" s="191">
        <v>6.5210000000000004E-2</v>
      </c>
      <c r="AC137" s="192"/>
      <c r="AD137" s="192"/>
      <c r="AE137" s="192"/>
      <c r="AF137" s="193"/>
      <c r="AG137" s="69" t="s">
        <v>23</v>
      </c>
      <c r="AH137" s="70"/>
      <c r="AI137" s="70"/>
      <c r="AJ137" s="70"/>
      <c r="AK137" s="70"/>
      <c r="AL137" s="71">
        <f t="shared" si="5"/>
        <v>1</v>
      </c>
      <c r="AM137" s="72"/>
      <c r="AN137" s="72"/>
      <c r="AO137" s="73"/>
      <c r="AP137" s="194"/>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102"/>
      <c r="BZ137" s="195">
        <v>1</v>
      </c>
      <c r="CA137" s="196"/>
      <c r="CB137" s="196"/>
      <c r="CC137" s="196"/>
      <c r="CD137" s="196"/>
      <c r="CE137" s="196"/>
      <c r="CF137" s="196"/>
      <c r="CG137" s="196"/>
      <c r="CH137" s="196"/>
      <c r="CI137" s="196"/>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7"/>
      <c r="DJ137" s="60"/>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102"/>
      <c r="ET137" s="60"/>
      <c r="EU137" s="59"/>
      <c r="EV137" s="59"/>
      <c r="EW137" s="59"/>
      <c r="EX137" s="59"/>
      <c r="EY137" s="59"/>
      <c r="EZ137" s="59"/>
      <c r="FA137" s="59"/>
      <c r="FB137" s="59"/>
      <c r="FC137" s="59"/>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102"/>
      <c r="GD137" s="60"/>
      <c r="GE137" s="59"/>
      <c r="GF137" s="59"/>
      <c r="GG137" s="59"/>
      <c r="GH137" s="59"/>
      <c r="GI137" s="59"/>
      <c r="GJ137" s="59"/>
      <c r="GK137" s="59"/>
      <c r="GL137" s="59"/>
      <c r="GM137" s="59"/>
      <c r="GN137" s="59"/>
      <c r="GO137" s="59"/>
      <c r="GP137" s="59"/>
      <c r="GQ137" s="59"/>
      <c r="GR137" s="59"/>
      <c r="GS137" s="59"/>
      <c r="GT137" s="59"/>
      <c r="GU137" s="59"/>
      <c r="GV137" s="59"/>
      <c r="GW137" s="59"/>
      <c r="GX137" s="59"/>
      <c r="GY137" s="59"/>
      <c r="GZ137" s="59"/>
      <c r="HA137" s="59"/>
      <c r="HB137" s="59"/>
      <c r="HC137" s="59"/>
      <c r="HD137" s="59"/>
      <c r="HE137" s="59"/>
      <c r="HF137" s="59"/>
      <c r="HG137" s="59"/>
      <c r="HH137" s="59"/>
      <c r="HI137" s="59"/>
      <c r="HJ137" s="59"/>
      <c r="HK137" s="59"/>
      <c r="HL137" s="59"/>
      <c r="HM137" s="102"/>
    </row>
    <row r="138" spans="2:221" ht="18" customHeight="1" x14ac:dyDescent="0.2">
      <c r="B138" s="135"/>
      <c r="C138" s="136"/>
      <c r="D138" s="136"/>
      <c r="E138" s="136"/>
      <c r="F138" s="136"/>
      <c r="G138" s="136"/>
      <c r="H138" s="136"/>
      <c r="I138" s="136"/>
      <c r="J138" s="136"/>
      <c r="K138" s="136"/>
      <c r="L138" s="136"/>
      <c r="M138" s="136"/>
      <c r="N138" s="136"/>
      <c r="O138" s="136"/>
      <c r="P138" s="136"/>
      <c r="Q138" s="136"/>
      <c r="R138" s="136"/>
      <c r="S138" s="136"/>
      <c r="T138" s="136"/>
      <c r="U138" s="137"/>
      <c r="V138" s="141"/>
      <c r="W138" s="142"/>
      <c r="X138" s="142"/>
      <c r="Y138" s="142"/>
      <c r="Z138" s="142"/>
      <c r="AA138" s="143"/>
      <c r="AB138" s="147"/>
      <c r="AC138" s="148"/>
      <c r="AD138" s="148"/>
      <c r="AE138" s="148"/>
      <c r="AF138" s="149"/>
      <c r="AG138" s="69" t="s">
        <v>24</v>
      </c>
      <c r="AH138" s="70"/>
      <c r="AI138" s="70"/>
      <c r="AJ138" s="70"/>
      <c r="AK138" s="70"/>
      <c r="AL138" s="71">
        <f t="shared" si="5"/>
        <v>0.8</v>
      </c>
      <c r="AM138" s="72"/>
      <c r="AN138" s="72"/>
      <c r="AO138" s="73"/>
      <c r="AP138" s="74"/>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102"/>
      <c r="BZ138" s="195">
        <v>0.8</v>
      </c>
      <c r="CA138" s="196"/>
      <c r="CB138" s="196"/>
      <c r="CC138" s="196"/>
      <c r="CD138" s="196"/>
      <c r="CE138" s="196"/>
      <c r="CF138" s="196"/>
      <c r="CG138" s="196"/>
      <c r="CH138" s="196"/>
      <c r="CI138" s="196"/>
      <c r="CJ138" s="196"/>
      <c r="CK138" s="196"/>
      <c r="CL138" s="196"/>
      <c r="CM138" s="196"/>
      <c r="CN138" s="196"/>
      <c r="CO138" s="196"/>
      <c r="CP138" s="196"/>
      <c r="CQ138" s="196"/>
      <c r="CR138" s="196"/>
      <c r="CS138" s="196"/>
      <c r="CT138" s="196"/>
      <c r="CU138" s="196"/>
      <c r="CV138" s="196"/>
      <c r="CW138" s="196"/>
      <c r="CX138" s="196"/>
      <c r="CY138" s="196"/>
      <c r="CZ138" s="196"/>
      <c r="DA138" s="196"/>
      <c r="DB138" s="196"/>
      <c r="DC138" s="196"/>
      <c r="DD138" s="196"/>
      <c r="DE138" s="196"/>
      <c r="DF138" s="196"/>
      <c r="DG138" s="196"/>
      <c r="DH138" s="196"/>
      <c r="DI138" s="197"/>
      <c r="DJ138" s="60"/>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102"/>
      <c r="ET138" s="60"/>
      <c r="EU138" s="59"/>
      <c r="EV138" s="59"/>
      <c r="EW138" s="59"/>
      <c r="EX138" s="59"/>
      <c r="EY138" s="59"/>
      <c r="EZ138" s="59"/>
      <c r="FA138" s="59"/>
      <c r="FB138" s="59"/>
      <c r="FC138" s="59"/>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102"/>
      <c r="GD138" s="60"/>
      <c r="GE138" s="59"/>
      <c r="GF138" s="59"/>
      <c r="GG138" s="59"/>
      <c r="GH138" s="59"/>
      <c r="GI138" s="59"/>
      <c r="GJ138" s="59"/>
      <c r="GK138" s="59"/>
      <c r="GL138" s="59"/>
      <c r="GM138" s="59"/>
      <c r="GN138" s="59"/>
      <c r="GO138" s="59"/>
      <c r="GP138" s="59"/>
      <c r="GQ138" s="59"/>
      <c r="GR138" s="59"/>
      <c r="GS138" s="59"/>
      <c r="GT138" s="59"/>
      <c r="GU138" s="59"/>
      <c r="GV138" s="59"/>
      <c r="GW138" s="59"/>
      <c r="GX138" s="59"/>
      <c r="GY138" s="59"/>
      <c r="GZ138" s="59"/>
      <c r="HA138" s="59"/>
      <c r="HB138" s="59"/>
      <c r="HC138" s="59"/>
      <c r="HD138" s="59"/>
      <c r="HE138" s="59"/>
      <c r="HF138" s="59"/>
      <c r="HG138" s="59"/>
      <c r="HH138" s="59"/>
      <c r="HI138" s="59"/>
      <c r="HJ138" s="59"/>
      <c r="HK138" s="59"/>
      <c r="HL138" s="59"/>
      <c r="HM138" s="102"/>
    </row>
    <row r="139" spans="2:221" ht="18" customHeight="1" x14ac:dyDescent="0.2">
      <c r="B139" s="161" t="s">
        <v>607</v>
      </c>
      <c r="C139" s="162"/>
      <c r="D139" s="162"/>
      <c r="E139" s="162"/>
      <c r="F139" s="162"/>
      <c r="G139" s="162"/>
      <c r="H139" s="162"/>
      <c r="I139" s="162"/>
      <c r="J139" s="162"/>
      <c r="K139" s="162"/>
      <c r="L139" s="162"/>
      <c r="M139" s="162"/>
      <c r="N139" s="162"/>
      <c r="O139" s="162"/>
      <c r="P139" s="162"/>
      <c r="Q139" s="162"/>
      <c r="R139" s="162"/>
      <c r="S139" s="162"/>
      <c r="T139" s="162"/>
      <c r="U139" s="163"/>
      <c r="V139" s="167" t="s">
        <v>749</v>
      </c>
      <c r="W139" s="168"/>
      <c r="X139" s="168"/>
      <c r="Y139" s="168"/>
      <c r="Z139" s="168"/>
      <c r="AA139" s="169"/>
      <c r="AB139" s="173">
        <v>5.1900000000000002E-3</v>
      </c>
      <c r="AC139" s="174"/>
      <c r="AD139" s="174"/>
      <c r="AE139" s="174"/>
      <c r="AF139" s="175"/>
      <c r="AG139" s="91" t="s">
        <v>23</v>
      </c>
      <c r="AH139" s="92"/>
      <c r="AI139" s="92"/>
      <c r="AJ139" s="92"/>
      <c r="AK139" s="92"/>
      <c r="AL139" s="93">
        <f t="shared" si="5"/>
        <v>10</v>
      </c>
      <c r="AM139" s="94"/>
      <c r="AN139" s="94"/>
      <c r="AO139" s="95"/>
      <c r="AP139" s="179"/>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103"/>
      <c r="BZ139" s="180">
        <v>0</v>
      </c>
      <c r="CA139" s="64"/>
      <c r="CB139" s="64"/>
      <c r="CC139" s="64">
        <v>0</v>
      </c>
      <c r="CD139" s="64"/>
      <c r="CE139" s="64"/>
      <c r="CF139" s="64">
        <v>1</v>
      </c>
      <c r="CG139" s="64"/>
      <c r="CH139" s="64"/>
      <c r="CI139" s="64">
        <v>1</v>
      </c>
      <c r="CJ139" s="64"/>
      <c r="CK139" s="64"/>
      <c r="CL139" s="64">
        <v>1</v>
      </c>
      <c r="CM139" s="64"/>
      <c r="CN139" s="64"/>
      <c r="CO139" s="64">
        <v>1</v>
      </c>
      <c r="CP139" s="64"/>
      <c r="CQ139" s="64"/>
      <c r="CR139" s="64">
        <v>1</v>
      </c>
      <c r="CS139" s="64"/>
      <c r="CT139" s="64"/>
      <c r="CU139" s="64">
        <v>1</v>
      </c>
      <c r="CV139" s="64"/>
      <c r="CW139" s="64"/>
      <c r="CX139" s="64">
        <v>1</v>
      </c>
      <c r="CY139" s="64"/>
      <c r="CZ139" s="64"/>
      <c r="DA139" s="64">
        <v>1</v>
      </c>
      <c r="DB139" s="64"/>
      <c r="DC139" s="64"/>
      <c r="DD139" s="64">
        <v>1</v>
      </c>
      <c r="DE139" s="64"/>
      <c r="DF139" s="64"/>
      <c r="DG139" s="64">
        <v>1</v>
      </c>
      <c r="DH139" s="64"/>
      <c r="DI139" s="64"/>
      <c r="DJ139" s="180"/>
      <c r="DK139" s="64"/>
      <c r="DL139" s="64"/>
      <c r="DM139" s="64"/>
      <c r="DN139" s="64"/>
      <c r="DO139" s="64"/>
      <c r="DP139" s="64"/>
      <c r="DQ139" s="64"/>
      <c r="DR139" s="64"/>
      <c r="DS139" s="64"/>
      <c r="DT139" s="64"/>
      <c r="DU139" s="64"/>
      <c r="DV139" s="64"/>
      <c r="DW139" s="64"/>
      <c r="DX139" s="64"/>
      <c r="DY139" s="64"/>
      <c r="DZ139" s="64"/>
      <c r="EA139" s="64"/>
      <c r="EB139" s="64"/>
      <c r="EC139" s="64"/>
      <c r="ED139" s="64"/>
      <c r="EE139" s="64"/>
      <c r="EF139" s="64"/>
      <c r="EG139" s="64"/>
      <c r="EH139" s="64"/>
      <c r="EI139" s="64"/>
      <c r="EJ139" s="64"/>
      <c r="EK139" s="64"/>
      <c r="EL139" s="64"/>
      <c r="EM139" s="64"/>
      <c r="EN139" s="64"/>
      <c r="EO139" s="64"/>
      <c r="EP139" s="64"/>
      <c r="EQ139" s="64"/>
      <c r="ER139" s="64"/>
      <c r="ES139" s="103"/>
      <c r="ET139" s="180"/>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103"/>
      <c r="GD139" s="180"/>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103"/>
    </row>
    <row r="140" spans="2:221" ht="18" customHeight="1" thickBot="1" x14ac:dyDescent="0.25">
      <c r="B140" s="202"/>
      <c r="C140" s="203"/>
      <c r="D140" s="203"/>
      <c r="E140" s="203"/>
      <c r="F140" s="203"/>
      <c r="G140" s="203"/>
      <c r="H140" s="203"/>
      <c r="I140" s="203"/>
      <c r="J140" s="203"/>
      <c r="K140" s="203"/>
      <c r="L140" s="203"/>
      <c r="M140" s="203"/>
      <c r="N140" s="203"/>
      <c r="O140" s="203"/>
      <c r="P140" s="203"/>
      <c r="Q140" s="203"/>
      <c r="R140" s="203"/>
      <c r="S140" s="203"/>
      <c r="T140" s="203"/>
      <c r="U140" s="204"/>
      <c r="V140" s="205"/>
      <c r="W140" s="206"/>
      <c r="X140" s="206"/>
      <c r="Y140" s="206"/>
      <c r="Z140" s="206"/>
      <c r="AA140" s="207"/>
      <c r="AB140" s="208"/>
      <c r="AC140" s="209"/>
      <c r="AD140" s="209"/>
      <c r="AE140" s="209"/>
      <c r="AF140" s="210"/>
      <c r="AG140" s="211" t="s">
        <v>24</v>
      </c>
      <c r="AH140" s="212"/>
      <c r="AI140" s="212"/>
      <c r="AJ140" s="212"/>
      <c r="AK140" s="212"/>
      <c r="AL140" s="213">
        <f t="shared" si="5"/>
        <v>5</v>
      </c>
      <c r="AM140" s="214"/>
      <c r="AN140" s="214"/>
      <c r="AO140" s="215"/>
      <c r="AP140" s="216"/>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17"/>
      <c r="BZ140" s="218">
        <v>0</v>
      </c>
      <c r="CA140" s="201"/>
      <c r="CB140" s="201"/>
      <c r="CC140" s="201">
        <v>0</v>
      </c>
      <c r="CD140" s="201"/>
      <c r="CE140" s="201"/>
      <c r="CF140" s="201">
        <v>0</v>
      </c>
      <c r="CG140" s="201"/>
      <c r="CH140" s="201"/>
      <c r="CI140" s="201">
        <v>0</v>
      </c>
      <c r="CJ140" s="201"/>
      <c r="CK140" s="201"/>
      <c r="CL140" s="201">
        <v>0</v>
      </c>
      <c r="CM140" s="201"/>
      <c r="CN140" s="201"/>
      <c r="CO140" s="201">
        <v>2</v>
      </c>
      <c r="CP140" s="201"/>
      <c r="CQ140" s="201"/>
      <c r="CR140" s="201">
        <v>0</v>
      </c>
      <c r="CS140" s="201"/>
      <c r="CT140" s="201"/>
      <c r="CU140" s="201">
        <v>1</v>
      </c>
      <c r="CV140" s="201"/>
      <c r="CW140" s="201"/>
      <c r="CX140" s="201">
        <v>1</v>
      </c>
      <c r="CY140" s="201"/>
      <c r="CZ140" s="201"/>
      <c r="DA140" s="201">
        <v>0</v>
      </c>
      <c r="DB140" s="201"/>
      <c r="DC140" s="201"/>
      <c r="DD140" s="201">
        <v>0</v>
      </c>
      <c r="DE140" s="201"/>
      <c r="DF140" s="201"/>
      <c r="DG140" s="201">
        <v>1</v>
      </c>
      <c r="DH140" s="201"/>
      <c r="DI140" s="217"/>
      <c r="DJ140" s="218"/>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17"/>
      <c r="ET140" s="218"/>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17"/>
      <c r="GD140" s="218"/>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17"/>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68" t="s">
        <v>33</v>
      </c>
      <c r="D143" s="126"/>
      <c r="E143" s="126"/>
      <c r="F143" s="126"/>
      <c r="G143" s="126"/>
      <c r="H143" s="126"/>
      <c r="I143" s="126"/>
      <c r="J143" s="126"/>
      <c r="K143" s="126"/>
      <c r="L143" s="126"/>
      <c r="M143" s="126"/>
      <c r="N143" s="126"/>
      <c r="O143" s="127" t="s">
        <v>650</v>
      </c>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68" t="s">
        <v>34</v>
      </c>
      <c r="D144" s="126"/>
      <c r="E144" s="126"/>
      <c r="F144" s="126"/>
      <c r="G144" s="126"/>
      <c r="H144" s="126"/>
      <c r="I144" s="126"/>
      <c r="J144" s="126"/>
      <c r="K144" s="126"/>
      <c r="L144" s="126"/>
      <c r="M144" s="126"/>
      <c r="N144" s="126"/>
      <c r="O144" s="67" t="s">
        <v>651</v>
      </c>
      <c r="P144" s="67"/>
      <c r="Q144" s="67"/>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68" t="s">
        <v>35</v>
      </c>
      <c r="D145" s="68"/>
      <c r="E145" s="68"/>
      <c r="F145" s="68"/>
      <c r="G145" s="68"/>
      <c r="H145" s="68"/>
      <c r="I145" s="68"/>
      <c r="J145" s="68"/>
      <c r="K145" s="68"/>
      <c r="L145" s="68"/>
      <c r="M145" s="68"/>
      <c r="N145" s="68"/>
      <c r="O145" s="128">
        <v>0.05</v>
      </c>
      <c r="P145" s="128"/>
      <c r="Q145" s="128"/>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29" t="s">
        <v>36</v>
      </c>
      <c r="D146" s="129"/>
      <c r="E146" s="129"/>
      <c r="F146" s="129"/>
      <c r="G146" s="129"/>
      <c r="H146" s="129"/>
      <c r="I146" s="129"/>
      <c r="J146" s="129"/>
      <c r="K146" s="129"/>
      <c r="L146" s="129"/>
      <c r="M146" s="129"/>
      <c r="N146" s="129"/>
      <c r="O146" s="65" t="s">
        <v>750</v>
      </c>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68" t="s">
        <v>34</v>
      </c>
      <c r="D147" s="68"/>
      <c r="E147" s="68"/>
      <c r="F147" s="68"/>
      <c r="G147" s="68"/>
      <c r="H147" s="68"/>
      <c r="I147" s="68"/>
      <c r="J147" s="68"/>
      <c r="K147" s="68"/>
      <c r="L147" s="68"/>
      <c r="M147" s="68"/>
      <c r="N147" s="68"/>
      <c r="O147" s="67" t="s">
        <v>751</v>
      </c>
      <c r="P147" s="67"/>
      <c r="Q147" s="67"/>
      <c r="R147" s="67"/>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68" t="s">
        <v>37</v>
      </c>
      <c r="D148" s="68"/>
      <c r="E148" s="68"/>
      <c r="F148" s="68"/>
      <c r="G148" s="68"/>
      <c r="H148" s="68"/>
      <c r="I148" s="68"/>
      <c r="J148" s="68"/>
      <c r="K148" s="68"/>
      <c r="L148" s="68"/>
      <c r="M148" s="68"/>
      <c r="N148" s="68"/>
      <c r="O148" s="66">
        <v>0.02</v>
      </c>
      <c r="P148" s="67"/>
      <c r="Q148" s="67"/>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68" t="s">
        <v>38</v>
      </c>
      <c r="D149" s="68"/>
      <c r="E149" s="68"/>
      <c r="F149" s="68"/>
      <c r="G149" s="68"/>
      <c r="H149" s="68"/>
      <c r="I149" s="68"/>
      <c r="J149" s="68"/>
      <c r="K149" s="68"/>
      <c r="L149" s="68"/>
      <c r="M149" s="68"/>
      <c r="N149" s="68"/>
      <c r="O149" s="67" t="s">
        <v>752</v>
      </c>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78" t="s">
        <v>39</v>
      </c>
      <c r="C151" s="79"/>
      <c r="D151" s="79"/>
      <c r="E151" s="79"/>
      <c r="F151" s="79"/>
      <c r="G151" s="79"/>
      <c r="H151" s="79"/>
      <c r="I151" s="79"/>
      <c r="J151" s="79"/>
      <c r="K151" s="79"/>
      <c r="L151" s="79"/>
      <c r="M151" s="79"/>
      <c r="N151" s="79"/>
      <c r="O151" s="79"/>
      <c r="P151" s="79"/>
      <c r="Q151" s="79"/>
      <c r="R151" s="79"/>
      <c r="S151" s="79"/>
      <c r="T151" s="79"/>
      <c r="U151" s="80"/>
      <c r="V151" s="78" t="s">
        <v>40</v>
      </c>
      <c r="W151" s="79"/>
      <c r="X151" s="79"/>
      <c r="Y151" s="79"/>
      <c r="Z151" s="79"/>
      <c r="AA151" s="80"/>
      <c r="AB151" s="78" t="s">
        <v>9</v>
      </c>
      <c r="AC151" s="79"/>
      <c r="AD151" s="79"/>
      <c r="AE151" s="79"/>
      <c r="AF151" s="80"/>
      <c r="AG151" s="78" t="s">
        <v>1</v>
      </c>
      <c r="AH151" s="79"/>
      <c r="AI151" s="79"/>
      <c r="AJ151" s="79"/>
      <c r="AK151" s="79"/>
      <c r="AL151" s="79"/>
      <c r="AM151" s="79"/>
      <c r="AN151" s="79"/>
      <c r="AO151" s="80"/>
      <c r="AP151" s="87" t="s">
        <v>5</v>
      </c>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9"/>
      <c r="BZ151" s="87" t="s">
        <v>41</v>
      </c>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9"/>
      <c r="DJ151" s="87" t="s">
        <v>42</v>
      </c>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9"/>
      <c r="ET151" s="87" t="s">
        <v>43</v>
      </c>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9"/>
      <c r="GD151" s="87" t="s">
        <v>44</v>
      </c>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9"/>
    </row>
    <row r="152" spans="2:221" ht="18" customHeight="1" thickBot="1" x14ac:dyDescent="0.25">
      <c r="B152" s="81"/>
      <c r="C152" s="82"/>
      <c r="D152" s="82"/>
      <c r="E152" s="82"/>
      <c r="F152" s="82"/>
      <c r="G152" s="82"/>
      <c r="H152" s="82"/>
      <c r="I152" s="82"/>
      <c r="J152" s="82"/>
      <c r="K152" s="82"/>
      <c r="L152" s="82"/>
      <c r="M152" s="82"/>
      <c r="N152" s="82"/>
      <c r="O152" s="82"/>
      <c r="P152" s="82"/>
      <c r="Q152" s="82"/>
      <c r="R152" s="82"/>
      <c r="S152" s="82"/>
      <c r="T152" s="82"/>
      <c r="U152" s="83"/>
      <c r="V152" s="81"/>
      <c r="W152" s="82"/>
      <c r="X152" s="82"/>
      <c r="Y152" s="82"/>
      <c r="Z152" s="82"/>
      <c r="AA152" s="83"/>
      <c r="AB152" s="81"/>
      <c r="AC152" s="82"/>
      <c r="AD152" s="82"/>
      <c r="AE152" s="82"/>
      <c r="AF152" s="83"/>
      <c r="AG152" s="81"/>
      <c r="AH152" s="82"/>
      <c r="AI152" s="82"/>
      <c r="AJ152" s="82"/>
      <c r="AK152" s="82"/>
      <c r="AL152" s="82"/>
      <c r="AM152" s="82"/>
      <c r="AN152" s="82"/>
      <c r="AO152" s="83"/>
      <c r="AP152" s="100" t="s">
        <v>11</v>
      </c>
      <c r="AQ152" s="101"/>
      <c r="AR152" s="101"/>
      <c r="AS152" s="101" t="s">
        <v>12</v>
      </c>
      <c r="AT152" s="101"/>
      <c r="AU152" s="101"/>
      <c r="AV152" s="75" t="s">
        <v>13</v>
      </c>
      <c r="AW152" s="76"/>
      <c r="AX152" s="77"/>
      <c r="AY152" s="75" t="s">
        <v>17</v>
      </c>
      <c r="AZ152" s="76"/>
      <c r="BA152" s="77"/>
      <c r="BB152" s="75" t="s">
        <v>14</v>
      </c>
      <c r="BC152" s="76"/>
      <c r="BD152" s="77"/>
      <c r="BE152" s="75" t="s">
        <v>15</v>
      </c>
      <c r="BF152" s="76"/>
      <c r="BG152" s="77"/>
      <c r="BH152" s="75" t="s">
        <v>16</v>
      </c>
      <c r="BI152" s="76"/>
      <c r="BJ152" s="77"/>
      <c r="BK152" s="75" t="s">
        <v>18</v>
      </c>
      <c r="BL152" s="76"/>
      <c r="BM152" s="77"/>
      <c r="BN152" s="75" t="s">
        <v>19</v>
      </c>
      <c r="BO152" s="76"/>
      <c r="BP152" s="77"/>
      <c r="BQ152" s="75" t="s">
        <v>20</v>
      </c>
      <c r="BR152" s="76"/>
      <c r="BS152" s="77"/>
      <c r="BT152" s="75" t="s">
        <v>21</v>
      </c>
      <c r="BU152" s="76"/>
      <c r="BV152" s="77"/>
      <c r="BW152" s="75" t="s">
        <v>22</v>
      </c>
      <c r="BX152" s="76"/>
      <c r="BY152" s="131"/>
      <c r="BZ152" s="100" t="s">
        <v>11</v>
      </c>
      <c r="CA152" s="101"/>
      <c r="CB152" s="101"/>
      <c r="CC152" s="101" t="s">
        <v>12</v>
      </c>
      <c r="CD152" s="101"/>
      <c r="CE152" s="101"/>
      <c r="CF152" s="75" t="s">
        <v>13</v>
      </c>
      <c r="CG152" s="76"/>
      <c r="CH152" s="77"/>
      <c r="CI152" s="75" t="s">
        <v>17</v>
      </c>
      <c r="CJ152" s="76"/>
      <c r="CK152" s="77"/>
      <c r="CL152" s="75" t="s">
        <v>14</v>
      </c>
      <c r="CM152" s="76"/>
      <c r="CN152" s="77"/>
      <c r="CO152" s="75" t="s">
        <v>15</v>
      </c>
      <c r="CP152" s="76"/>
      <c r="CQ152" s="77"/>
      <c r="CR152" s="75" t="s">
        <v>16</v>
      </c>
      <c r="CS152" s="76"/>
      <c r="CT152" s="77"/>
      <c r="CU152" s="75" t="s">
        <v>18</v>
      </c>
      <c r="CV152" s="76"/>
      <c r="CW152" s="77"/>
      <c r="CX152" s="75" t="s">
        <v>19</v>
      </c>
      <c r="CY152" s="76"/>
      <c r="CZ152" s="77"/>
      <c r="DA152" s="75" t="s">
        <v>20</v>
      </c>
      <c r="DB152" s="76"/>
      <c r="DC152" s="77"/>
      <c r="DD152" s="75" t="s">
        <v>21</v>
      </c>
      <c r="DE152" s="76"/>
      <c r="DF152" s="77"/>
      <c r="DG152" s="75" t="s">
        <v>22</v>
      </c>
      <c r="DH152" s="76"/>
      <c r="DI152" s="131"/>
      <c r="DJ152" s="100" t="s">
        <v>11</v>
      </c>
      <c r="DK152" s="101"/>
      <c r="DL152" s="101"/>
      <c r="DM152" s="101" t="s">
        <v>12</v>
      </c>
      <c r="DN152" s="101"/>
      <c r="DO152" s="101"/>
      <c r="DP152" s="75" t="s">
        <v>13</v>
      </c>
      <c r="DQ152" s="76"/>
      <c r="DR152" s="77"/>
      <c r="DS152" s="75" t="s">
        <v>17</v>
      </c>
      <c r="DT152" s="76"/>
      <c r="DU152" s="77"/>
      <c r="DV152" s="75" t="s">
        <v>14</v>
      </c>
      <c r="DW152" s="76"/>
      <c r="DX152" s="77"/>
      <c r="DY152" s="75" t="s">
        <v>15</v>
      </c>
      <c r="DZ152" s="76"/>
      <c r="EA152" s="77"/>
      <c r="EB152" s="75" t="s">
        <v>16</v>
      </c>
      <c r="EC152" s="76"/>
      <c r="ED152" s="77"/>
      <c r="EE152" s="75" t="s">
        <v>18</v>
      </c>
      <c r="EF152" s="76"/>
      <c r="EG152" s="77"/>
      <c r="EH152" s="75" t="s">
        <v>19</v>
      </c>
      <c r="EI152" s="76"/>
      <c r="EJ152" s="77"/>
      <c r="EK152" s="75" t="s">
        <v>20</v>
      </c>
      <c r="EL152" s="76"/>
      <c r="EM152" s="77"/>
      <c r="EN152" s="75" t="s">
        <v>21</v>
      </c>
      <c r="EO152" s="76"/>
      <c r="EP152" s="77"/>
      <c r="EQ152" s="75" t="s">
        <v>22</v>
      </c>
      <c r="ER152" s="76"/>
      <c r="ES152" s="131"/>
      <c r="ET152" s="100" t="s">
        <v>11</v>
      </c>
      <c r="EU152" s="101"/>
      <c r="EV152" s="101"/>
      <c r="EW152" s="101" t="s">
        <v>12</v>
      </c>
      <c r="EX152" s="101"/>
      <c r="EY152" s="101"/>
      <c r="EZ152" s="75" t="s">
        <v>13</v>
      </c>
      <c r="FA152" s="76"/>
      <c r="FB152" s="77"/>
      <c r="FC152" s="75" t="s">
        <v>17</v>
      </c>
      <c r="FD152" s="76"/>
      <c r="FE152" s="77"/>
      <c r="FF152" s="75" t="s">
        <v>14</v>
      </c>
      <c r="FG152" s="76"/>
      <c r="FH152" s="77"/>
      <c r="FI152" s="75" t="s">
        <v>15</v>
      </c>
      <c r="FJ152" s="76"/>
      <c r="FK152" s="77"/>
      <c r="FL152" s="75" t="s">
        <v>16</v>
      </c>
      <c r="FM152" s="76"/>
      <c r="FN152" s="77"/>
      <c r="FO152" s="75" t="s">
        <v>18</v>
      </c>
      <c r="FP152" s="76"/>
      <c r="FQ152" s="77"/>
      <c r="FR152" s="75" t="s">
        <v>19</v>
      </c>
      <c r="FS152" s="76"/>
      <c r="FT152" s="77"/>
      <c r="FU152" s="75" t="s">
        <v>20</v>
      </c>
      <c r="FV152" s="76"/>
      <c r="FW152" s="77"/>
      <c r="FX152" s="75" t="s">
        <v>21</v>
      </c>
      <c r="FY152" s="76"/>
      <c r="FZ152" s="77"/>
      <c r="GA152" s="75" t="s">
        <v>22</v>
      </c>
      <c r="GB152" s="76"/>
      <c r="GC152" s="131"/>
      <c r="GD152" s="100" t="s">
        <v>11</v>
      </c>
      <c r="GE152" s="101"/>
      <c r="GF152" s="101"/>
      <c r="GG152" s="101" t="s">
        <v>12</v>
      </c>
      <c r="GH152" s="101"/>
      <c r="GI152" s="101"/>
      <c r="GJ152" s="75" t="s">
        <v>13</v>
      </c>
      <c r="GK152" s="76"/>
      <c r="GL152" s="77"/>
      <c r="GM152" s="75" t="s">
        <v>17</v>
      </c>
      <c r="GN152" s="76"/>
      <c r="GO152" s="77"/>
      <c r="GP152" s="75" t="s">
        <v>14</v>
      </c>
      <c r="GQ152" s="76"/>
      <c r="GR152" s="77"/>
      <c r="GS152" s="75" t="s">
        <v>15</v>
      </c>
      <c r="GT152" s="76"/>
      <c r="GU152" s="77"/>
      <c r="GV152" s="75" t="s">
        <v>16</v>
      </c>
      <c r="GW152" s="76"/>
      <c r="GX152" s="77"/>
      <c r="GY152" s="75" t="s">
        <v>18</v>
      </c>
      <c r="GZ152" s="76"/>
      <c r="HA152" s="77"/>
      <c r="HB152" s="75" t="s">
        <v>19</v>
      </c>
      <c r="HC152" s="76"/>
      <c r="HD152" s="77"/>
      <c r="HE152" s="75" t="s">
        <v>20</v>
      </c>
      <c r="HF152" s="76"/>
      <c r="HG152" s="77"/>
      <c r="HH152" s="75" t="s">
        <v>21</v>
      </c>
      <c r="HI152" s="76"/>
      <c r="HJ152" s="77"/>
      <c r="HK152" s="75" t="s">
        <v>22</v>
      </c>
      <c r="HL152" s="76"/>
      <c r="HM152" s="131"/>
    </row>
    <row r="153" spans="2:221" ht="18" customHeight="1" x14ac:dyDescent="0.2">
      <c r="B153" s="132" t="s">
        <v>753</v>
      </c>
      <c r="C153" s="133"/>
      <c r="D153" s="133"/>
      <c r="E153" s="133"/>
      <c r="F153" s="133"/>
      <c r="G153" s="133"/>
      <c r="H153" s="133"/>
      <c r="I153" s="133"/>
      <c r="J153" s="133"/>
      <c r="K153" s="133"/>
      <c r="L153" s="133"/>
      <c r="M153" s="133"/>
      <c r="N153" s="133"/>
      <c r="O153" s="133"/>
      <c r="P153" s="133"/>
      <c r="Q153" s="133"/>
      <c r="R153" s="133"/>
      <c r="S153" s="133"/>
      <c r="T153" s="133"/>
      <c r="U153" s="134"/>
      <c r="V153" s="138" t="s">
        <v>758</v>
      </c>
      <c r="W153" s="139"/>
      <c r="X153" s="139"/>
      <c r="Y153" s="139"/>
      <c r="Z153" s="139"/>
      <c r="AA153" s="140"/>
      <c r="AB153" s="144">
        <v>0.61353999999999997</v>
      </c>
      <c r="AC153" s="145"/>
      <c r="AD153" s="145"/>
      <c r="AE153" s="145"/>
      <c r="AF153" s="146"/>
      <c r="AG153" s="150" t="s">
        <v>23</v>
      </c>
      <c r="AH153" s="151"/>
      <c r="AI153" s="151"/>
      <c r="AJ153" s="151"/>
      <c r="AK153" s="151"/>
      <c r="AL153" s="152">
        <f>SUM(AP153:HM153)</f>
        <v>1</v>
      </c>
      <c r="AM153" s="153"/>
      <c r="AN153" s="153"/>
      <c r="AO153" s="154"/>
      <c r="AP153" s="86"/>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130"/>
      <c r="BZ153" s="60">
        <v>0</v>
      </c>
      <c r="CA153" s="59"/>
      <c r="CB153" s="59"/>
      <c r="CC153" s="59">
        <v>0</v>
      </c>
      <c r="CD153" s="59"/>
      <c r="CE153" s="59"/>
      <c r="CF153" s="59">
        <v>0</v>
      </c>
      <c r="CG153" s="59"/>
      <c r="CH153" s="59"/>
      <c r="CI153" s="59">
        <v>0</v>
      </c>
      <c r="CJ153" s="59"/>
      <c r="CK153" s="59"/>
      <c r="CL153" s="59">
        <v>0</v>
      </c>
      <c r="CM153" s="59"/>
      <c r="CN153" s="59"/>
      <c r="CO153" s="59">
        <v>1</v>
      </c>
      <c r="CP153" s="59"/>
      <c r="CQ153" s="59"/>
      <c r="CR153" s="90">
        <v>0</v>
      </c>
      <c r="CS153" s="90"/>
      <c r="CT153" s="90"/>
      <c r="CU153" s="90">
        <v>0</v>
      </c>
      <c r="CV153" s="90"/>
      <c r="CW153" s="90"/>
      <c r="CX153" s="90">
        <v>0</v>
      </c>
      <c r="CY153" s="90"/>
      <c r="CZ153" s="90"/>
      <c r="DA153" s="90">
        <v>0</v>
      </c>
      <c r="DB153" s="90"/>
      <c r="DC153" s="90"/>
      <c r="DD153" s="90">
        <v>0</v>
      </c>
      <c r="DE153" s="90"/>
      <c r="DF153" s="90"/>
      <c r="DG153" s="90">
        <v>0</v>
      </c>
      <c r="DH153" s="90"/>
      <c r="DI153" s="130"/>
      <c r="DJ153" s="155"/>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130"/>
      <c r="ET153" s="155"/>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130"/>
      <c r="GD153" s="155"/>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c r="HI153" s="90"/>
      <c r="HJ153" s="90"/>
      <c r="HK153" s="90"/>
      <c r="HL153" s="90"/>
      <c r="HM153" s="130"/>
    </row>
    <row r="154" spans="2:221" ht="18" customHeight="1" x14ac:dyDescent="0.2">
      <c r="B154" s="135"/>
      <c r="C154" s="136"/>
      <c r="D154" s="136"/>
      <c r="E154" s="136"/>
      <c r="F154" s="136"/>
      <c r="G154" s="136"/>
      <c r="H154" s="136"/>
      <c r="I154" s="136"/>
      <c r="J154" s="136"/>
      <c r="K154" s="136"/>
      <c r="L154" s="136"/>
      <c r="M154" s="136"/>
      <c r="N154" s="136"/>
      <c r="O154" s="136"/>
      <c r="P154" s="136"/>
      <c r="Q154" s="136"/>
      <c r="R154" s="136"/>
      <c r="S154" s="136"/>
      <c r="T154" s="136"/>
      <c r="U154" s="137"/>
      <c r="V154" s="141"/>
      <c r="W154" s="142"/>
      <c r="X154" s="142"/>
      <c r="Y154" s="142"/>
      <c r="Z154" s="142"/>
      <c r="AA154" s="143"/>
      <c r="AB154" s="147"/>
      <c r="AC154" s="148"/>
      <c r="AD154" s="148"/>
      <c r="AE154" s="148"/>
      <c r="AF154" s="149"/>
      <c r="AG154" s="69" t="s">
        <v>24</v>
      </c>
      <c r="AH154" s="70"/>
      <c r="AI154" s="70"/>
      <c r="AJ154" s="70"/>
      <c r="AK154" s="70"/>
      <c r="AL154" s="71">
        <f t="shared" ref="AL154:AL164" si="6">SUM(AP154:HM154)</f>
        <v>1</v>
      </c>
      <c r="AM154" s="72"/>
      <c r="AN154" s="72"/>
      <c r="AO154" s="73"/>
      <c r="AP154" s="74"/>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102"/>
      <c r="BZ154" s="60">
        <v>0</v>
      </c>
      <c r="CA154" s="59"/>
      <c r="CB154" s="59"/>
      <c r="CC154" s="59">
        <v>0</v>
      </c>
      <c r="CD154" s="59"/>
      <c r="CE154" s="59"/>
      <c r="CF154" s="59">
        <v>0</v>
      </c>
      <c r="CG154" s="59"/>
      <c r="CH154" s="59"/>
      <c r="CI154" s="59">
        <v>0</v>
      </c>
      <c r="CJ154" s="59"/>
      <c r="CK154" s="59"/>
      <c r="CL154" s="59">
        <v>0</v>
      </c>
      <c r="CM154" s="59"/>
      <c r="CN154" s="59"/>
      <c r="CO154" s="59">
        <v>1</v>
      </c>
      <c r="CP154" s="59"/>
      <c r="CQ154" s="59"/>
      <c r="CR154" s="59">
        <v>0</v>
      </c>
      <c r="CS154" s="59"/>
      <c r="CT154" s="59"/>
      <c r="CU154" s="59">
        <v>0</v>
      </c>
      <c r="CV154" s="59"/>
      <c r="CW154" s="59"/>
      <c r="CX154" s="59">
        <v>0</v>
      </c>
      <c r="CY154" s="59"/>
      <c r="CZ154" s="59"/>
      <c r="DA154" s="59">
        <v>0</v>
      </c>
      <c r="DB154" s="59"/>
      <c r="DC154" s="59"/>
      <c r="DD154" s="59">
        <v>0</v>
      </c>
      <c r="DE154" s="59"/>
      <c r="DF154" s="59"/>
      <c r="DG154" s="59">
        <v>0</v>
      </c>
      <c r="DH154" s="59"/>
      <c r="DI154" s="102"/>
      <c r="DJ154" s="60"/>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102"/>
      <c r="ET154" s="60"/>
      <c r="EU154" s="59"/>
      <c r="EV154" s="59"/>
      <c r="EW154" s="59"/>
      <c r="EX154" s="59"/>
      <c r="EY154" s="59"/>
      <c r="EZ154" s="59"/>
      <c r="FA154" s="59"/>
      <c r="FB154" s="59"/>
      <c r="FC154" s="59"/>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102"/>
      <c r="GD154" s="60"/>
      <c r="GE154" s="59"/>
      <c r="GF154" s="59"/>
      <c r="GG154" s="59"/>
      <c r="GH154" s="59"/>
      <c r="GI154" s="59"/>
      <c r="GJ154" s="59"/>
      <c r="GK154" s="59"/>
      <c r="GL154" s="59"/>
      <c r="GM154" s="59"/>
      <c r="GN154" s="59"/>
      <c r="GO154" s="59"/>
      <c r="GP154" s="59"/>
      <c r="GQ154" s="59"/>
      <c r="GR154" s="59"/>
      <c r="GS154" s="59"/>
      <c r="GT154" s="59"/>
      <c r="GU154" s="59"/>
      <c r="GV154" s="59"/>
      <c r="GW154" s="59"/>
      <c r="GX154" s="59"/>
      <c r="GY154" s="59"/>
      <c r="GZ154" s="59"/>
      <c r="HA154" s="59"/>
      <c r="HB154" s="59"/>
      <c r="HC154" s="59"/>
      <c r="HD154" s="59"/>
      <c r="HE154" s="59"/>
      <c r="HF154" s="59"/>
      <c r="HG154" s="59"/>
      <c r="HH154" s="59"/>
      <c r="HI154" s="59"/>
      <c r="HJ154" s="59"/>
      <c r="HK154" s="59"/>
      <c r="HL154" s="59"/>
      <c r="HM154" s="102"/>
    </row>
    <row r="155" spans="2:221" ht="18" customHeight="1" x14ac:dyDescent="0.2">
      <c r="B155" s="161" t="s">
        <v>754</v>
      </c>
      <c r="C155" s="162"/>
      <c r="D155" s="162"/>
      <c r="E155" s="162"/>
      <c r="F155" s="162"/>
      <c r="G155" s="162"/>
      <c r="H155" s="162"/>
      <c r="I155" s="162"/>
      <c r="J155" s="162"/>
      <c r="K155" s="162"/>
      <c r="L155" s="162"/>
      <c r="M155" s="162"/>
      <c r="N155" s="162"/>
      <c r="O155" s="162"/>
      <c r="P155" s="162"/>
      <c r="Q155" s="162"/>
      <c r="R155" s="162"/>
      <c r="S155" s="162"/>
      <c r="T155" s="162"/>
      <c r="U155" s="163"/>
      <c r="V155" s="167" t="s">
        <v>759</v>
      </c>
      <c r="W155" s="168"/>
      <c r="X155" s="168"/>
      <c r="Y155" s="168"/>
      <c r="Z155" s="168"/>
      <c r="AA155" s="169"/>
      <c r="AB155" s="173">
        <v>0.25533</v>
      </c>
      <c r="AC155" s="174"/>
      <c r="AD155" s="174"/>
      <c r="AE155" s="174"/>
      <c r="AF155" s="175"/>
      <c r="AG155" s="91" t="s">
        <v>23</v>
      </c>
      <c r="AH155" s="92"/>
      <c r="AI155" s="92"/>
      <c r="AJ155" s="92"/>
      <c r="AK155" s="92"/>
      <c r="AL155" s="93">
        <f t="shared" si="6"/>
        <v>6</v>
      </c>
      <c r="AM155" s="94"/>
      <c r="AN155" s="94"/>
      <c r="AO155" s="95"/>
      <c r="AP155" s="179"/>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103"/>
      <c r="BZ155" s="180">
        <v>0</v>
      </c>
      <c r="CA155" s="64"/>
      <c r="CB155" s="64"/>
      <c r="CC155" s="64">
        <v>0</v>
      </c>
      <c r="CD155" s="64"/>
      <c r="CE155" s="64"/>
      <c r="CF155" s="64">
        <v>0</v>
      </c>
      <c r="CG155" s="64"/>
      <c r="CH155" s="64"/>
      <c r="CI155" s="64">
        <v>0</v>
      </c>
      <c r="CJ155" s="64"/>
      <c r="CK155" s="64"/>
      <c r="CL155" s="64">
        <v>0</v>
      </c>
      <c r="CM155" s="64"/>
      <c r="CN155" s="64"/>
      <c r="CO155" s="64">
        <v>0</v>
      </c>
      <c r="CP155" s="64"/>
      <c r="CQ155" s="64"/>
      <c r="CR155" s="64">
        <v>1</v>
      </c>
      <c r="CS155" s="64"/>
      <c r="CT155" s="64"/>
      <c r="CU155" s="64">
        <v>1</v>
      </c>
      <c r="CV155" s="64"/>
      <c r="CW155" s="64"/>
      <c r="CX155" s="64">
        <v>1</v>
      </c>
      <c r="CY155" s="64"/>
      <c r="CZ155" s="64"/>
      <c r="DA155" s="64">
        <v>1</v>
      </c>
      <c r="DB155" s="64"/>
      <c r="DC155" s="64"/>
      <c r="DD155" s="64">
        <v>1</v>
      </c>
      <c r="DE155" s="64"/>
      <c r="DF155" s="64"/>
      <c r="DG155" s="64">
        <v>1</v>
      </c>
      <c r="DH155" s="64"/>
      <c r="DI155" s="103"/>
      <c r="DJ155" s="180"/>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103"/>
      <c r="ET155" s="180"/>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103"/>
      <c r="GD155" s="180"/>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103"/>
    </row>
    <row r="156" spans="2:221" ht="18" customHeight="1" x14ac:dyDescent="0.2">
      <c r="B156" s="164"/>
      <c r="C156" s="165"/>
      <c r="D156" s="165"/>
      <c r="E156" s="165"/>
      <c r="F156" s="165"/>
      <c r="G156" s="165"/>
      <c r="H156" s="165"/>
      <c r="I156" s="165"/>
      <c r="J156" s="165"/>
      <c r="K156" s="165"/>
      <c r="L156" s="165"/>
      <c r="M156" s="165"/>
      <c r="N156" s="165"/>
      <c r="O156" s="165"/>
      <c r="P156" s="165"/>
      <c r="Q156" s="165"/>
      <c r="R156" s="165"/>
      <c r="S156" s="165"/>
      <c r="T156" s="165"/>
      <c r="U156" s="166"/>
      <c r="V156" s="170"/>
      <c r="W156" s="171"/>
      <c r="X156" s="171"/>
      <c r="Y156" s="171"/>
      <c r="Z156" s="171"/>
      <c r="AA156" s="172"/>
      <c r="AB156" s="176"/>
      <c r="AC156" s="177"/>
      <c r="AD156" s="177"/>
      <c r="AE156" s="177"/>
      <c r="AF156" s="178"/>
      <c r="AG156" s="91" t="s">
        <v>24</v>
      </c>
      <c r="AH156" s="92"/>
      <c r="AI156" s="92"/>
      <c r="AJ156" s="92"/>
      <c r="AK156" s="92"/>
      <c r="AL156" s="93">
        <f t="shared" si="6"/>
        <v>6</v>
      </c>
      <c r="AM156" s="94"/>
      <c r="AN156" s="94"/>
      <c r="AO156" s="95"/>
      <c r="AP156" s="96"/>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103"/>
      <c r="BZ156" s="180">
        <v>0</v>
      </c>
      <c r="CA156" s="64"/>
      <c r="CB156" s="64"/>
      <c r="CC156" s="64">
        <v>0</v>
      </c>
      <c r="CD156" s="64"/>
      <c r="CE156" s="64"/>
      <c r="CF156" s="64">
        <v>0</v>
      </c>
      <c r="CG156" s="64"/>
      <c r="CH156" s="64"/>
      <c r="CI156" s="64">
        <v>0</v>
      </c>
      <c r="CJ156" s="64"/>
      <c r="CK156" s="64"/>
      <c r="CL156" s="64">
        <v>0</v>
      </c>
      <c r="CM156" s="64"/>
      <c r="CN156" s="64"/>
      <c r="CO156" s="64">
        <v>0</v>
      </c>
      <c r="CP156" s="64"/>
      <c r="CQ156" s="64"/>
      <c r="CR156" s="64">
        <v>1</v>
      </c>
      <c r="CS156" s="64"/>
      <c r="CT156" s="64"/>
      <c r="CU156" s="64">
        <v>1</v>
      </c>
      <c r="CV156" s="64"/>
      <c r="CW156" s="64"/>
      <c r="CX156" s="64">
        <v>1</v>
      </c>
      <c r="CY156" s="64"/>
      <c r="CZ156" s="64"/>
      <c r="DA156" s="64">
        <v>1</v>
      </c>
      <c r="DB156" s="64"/>
      <c r="DC156" s="64"/>
      <c r="DD156" s="64">
        <v>1</v>
      </c>
      <c r="DE156" s="64"/>
      <c r="DF156" s="64"/>
      <c r="DG156" s="64">
        <v>1</v>
      </c>
      <c r="DH156" s="64"/>
      <c r="DI156" s="103"/>
      <c r="DJ156" s="180"/>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103"/>
      <c r="ET156" s="180"/>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103"/>
      <c r="GD156" s="180"/>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103"/>
    </row>
    <row r="157" spans="2:221" ht="18" customHeight="1" x14ac:dyDescent="0.2">
      <c r="B157" s="185" t="s">
        <v>755</v>
      </c>
      <c r="C157" s="186"/>
      <c r="D157" s="186"/>
      <c r="E157" s="186"/>
      <c r="F157" s="186"/>
      <c r="G157" s="186"/>
      <c r="H157" s="186"/>
      <c r="I157" s="186"/>
      <c r="J157" s="186"/>
      <c r="K157" s="186"/>
      <c r="L157" s="186"/>
      <c r="M157" s="186"/>
      <c r="N157" s="186"/>
      <c r="O157" s="186"/>
      <c r="P157" s="186"/>
      <c r="Q157" s="186"/>
      <c r="R157" s="186"/>
      <c r="S157" s="186"/>
      <c r="T157" s="186"/>
      <c r="U157" s="187"/>
      <c r="V157" s="188" t="s">
        <v>760</v>
      </c>
      <c r="W157" s="189"/>
      <c r="X157" s="189"/>
      <c r="Y157" s="189"/>
      <c r="Z157" s="189"/>
      <c r="AA157" s="190"/>
      <c r="AB157" s="191">
        <v>4.8199999999999996E-3</v>
      </c>
      <c r="AC157" s="192"/>
      <c r="AD157" s="192"/>
      <c r="AE157" s="192"/>
      <c r="AF157" s="193"/>
      <c r="AG157" s="69" t="s">
        <v>23</v>
      </c>
      <c r="AH157" s="70"/>
      <c r="AI157" s="70"/>
      <c r="AJ157" s="70"/>
      <c r="AK157" s="70"/>
      <c r="AL157" s="71">
        <f t="shared" si="6"/>
        <v>2</v>
      </c>
      <c r="AM157" s="72"/>
      <c r="AN157" s="72"/>
      <c r="AO157" s="73"/>
      <c r="AP157" s="194"/>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102"/>
      <c r="BZ157" s="60">
        <v>0</v>
      </c>
      <c r="CA157" s="59"/>
      <c r="CB157" s="59"/>
      <c r="CC157" s="59">
        <v>0</v>
      </c>
      <c r="CD157" s="59"/>
      <c r="CE157" s="59"/>
      <c r="CF157" s="59">
        <v>0</v>
      </c>
      <c r="CG157" s="59"/>
      <c r="CH157" s="59"/>
      <c r="CI157" s="59">
        <v>0</v>
      </c>
      <c r="CJ157" s="59"/>
      <c r="CK157" s="59"/>
      <c r="CL157" s="59">
        <v>0</v>
      </c>
      <c r="CM157" s="59"/>
      <c r="CN157" s="59"/>
      <c r="CO157" s="59">
        <v>0</v>
      </c>
      <c r="CP157" s="59"/>
      <c r="CQ157" s="59"/>
      <c r="CR157" s="59">
        <v>0</v>
      </c>
      <c r="CS157" s="59"/>
      <c r="CT157" s="59"/>
      <c r="CU157" s="59">
        <v>1</v>
      </c>
      <c r="CV157" s="59"/>
      <c r="CW157" s="59"/>
      <c r="CX157" s="59">
        <v>0</v>
      </c>
      <c r="CY157" s="59"/>
      <c r="CZ157" s="59"/>
      <c r="DA157" s="59">
        <v>0</v>
      </c>
      <c r="DB157" s="59"/>
      <c r="DC157" s="59"/>
      <c r="DD157" s="59">
        <v>1</v>
      </c>
      <c r="DE157" s="59"/>
      <c r="DF157" s="59"/>
      <c r="DG157" s="59">
        <v>0</v>
      </c>
      <c r="DH157" s="59"/>
      <c r="DI157" s="102"/>
      <c r="DJ157" s="60"/>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102"/>
      <c r="ET157" s="60"/>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102"/>
      <c r="GD157" s="60"/>
      <c r="GE157" s="59"/>
      <c r="GF157" s="59"/>
      <c r="GG157" s="59"/>
      <c r="GH157" s="59"/>
      <c r="GI157" s="59"/>
      <c r="GJ157" s="59"/>
      <c r="GK157" s="59"/>
      <c r="GL157" s="59"/>
      <c r="GM157" s="59"/>
      <c r="GN157" s="59"/>
      <c r="GO157" s="59"/>
      <c r="GP157" s="59"/>
      <c r="GQ157" s="59"/>
      <c r="GR157" s="59"/>
      <c r="GS157" s="59"/>
      <c r="GT157" s="59"/>
      <c r="GU157" s="59"/>
      <c r="GV157" s="59"/>
      <c r="GW157" s="59"/>
      <c r="GX157" s="59"/>
      <c r="GY157" s="59"/>
      <c r="GZ157" s="59"/>
      <c r="HA157" s="59"/>
      <c r="HB157" s="59"/>
      <c r="HC157" s="59"/>
      <c r="HD157" s="59"/>
      <c r="HE157" s="59"/>
      <c r="HF157" s="59"/>
      <c r="HG157" s="59"/>
      <c r="HH157" s="59"/>
      <c r="HI157" s="59"/>
      <c r="HJ157" s="59"/>
      <c r="HK157" s="59"/>
      <c r="HL157" s="59"/>
      <c r="HM157" s="102"/>
    </row>
    <row r="158" spans="2:221" ht="18" customHeight="1" x14ac:dyDescent="0.2">
      <c r="B158" s="135"/>
      <c r="C158" s="136"/>
      <c r="D158" s="136"/>
      <c r="E158" s="136"/>
      <c r="F158" s="136"/>
      <c r="G158" s="136"/>
      <c r="H158" s="136"/>
      <c r="I158" s="136"/>
      <c r="J158" s="136"/>
      <c r="K158" s="136"/>
      <c r="L158" s="136"/>
      <c r="M158" s="136"/>
      <c r="N158" s="136"/>
      <c r="O158" s="136"/>
      <c r="P158" s="136"/>
      <c r="Q158" s="136"/>
      <c r="R158" s="136"/>
      <c r="S158" s="136"/>
      <c r="T158" s="136"/>
      <c r="U158" s="137"/>
      <c r="V158" s="141"/>
      <c r="W158" s="142"/>
      <c r="X158" s="142"/>
      <c r="Y158" s="142"/>
      <c r="Z158" s="142"/>
      <c r="AA158" s="143"/>
      <c r="AB158" s="147"/>
      <c r="AC158" s="148"/>
      <c r="AD158" s="148"/>
      <c r="AE158" s="148"/>
      <c r="AF158" s="149"/>
      <c r="AG158" s="69" t="s">
        <v>24</v>
      </c>
      <c r="AH158" s="70"/>
      <c r="AI158" s="70"/>
      <c r="AJ158" s="70"/>
      <c r="AK158" s="70"/>
      <c r="AL158" s="71">
        <f t="shared" si="6"/>
        <v>1</v>
      </c>
      <c r="AM158" s="72"/>
      <c r="AN158" s="72"/>
      <c r="AO158" s="73"/>
      <c r="AP158" s="74"/>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102"/>
      <c r="BZ158" s="60">
        <v>0</v>
      </c>
      <c r="CA158" s="59"/>
      <c r="CB158" s="59"/>
      <c r="CC158" s="59">
        <v>0</v>
      </c>
      <c r="CD158" s="59"/>
      <c r="CE158" s="59"/>
      <c r="CF158" s="59">
        <v>0</v>
      </c>
      <c r="CG158" s="59"/>
      <c r="CH158" s="59"/>
      <c r="CI158" s="59">
        <v>0</v>
      </c>
      <c r="CJ158" s="59"/>
      <c r="CK158" s="59"/>
      <c r="CL158" s="59">
        <v>0</v>
      </c>
      <c r="CM158" s="59"/>
      <c r="CN158" s="59"/>
      <c r="CO158" s="59">
        <v>0</v>
      </c>
      <c r="CP158" s="59"/>
      <c r="CQ158" s="59"/>
      <c r="CR158" s="59">
        <v>0</v>
      </c>
      <c r="CS158" s="59"/>
      <c r="CT158" s="59"/>
      <c r="CU158" s="59">
        <v>0</v>
      </c>
      <c r="CV158" s="59"/>
      <c r="CW158" s="59"/>
      <c r="CX158" s="59">
        <v>0</v>
      </c>
      <c r="CY158" s="59"/>
      <c r="CZ158" s="59"/>
      <c r="DA158" s="59">
        <v>1</v>
      </c>
      <c r="DB158" s="59"/>
      <c r="DC158" s="59"/>
      <c r="DD158" s="59">
        <v>0</v>
      </c>
      <c r="DE158" s="59"/>
      <c r="DF158" s="59"/>
      <c r="DG158" s="59">
        <v>0</v>
      </c>
      <c r="DH158" s="59"/>
      <c r="DI158" s="102"/>
      <c r="DJ158" s="60"/>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102"/>
      <c r="ET158" s="60"/>
      <c r="EU158" s="59"/>
      <c r="EV158" s="59"/>
      <c r="EW158" s="59"/>
      <c r="EX158" s="59"/>
      <c r="EY158" s="59"/>
      <c r="EZ158" s="59"/>
      <c r="FA158" s="59"/>
      <c r="FB158" s="59"/>
      <c r="FC158" s="59"/>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102"/>
      <c r="GD158" s="60"/>
      <c r="GE158" s="59"/>
      <c r="GF158" s="59"/>
      <c r="GG158" s="59"/>
      <c r="GH158" s="59"/>
      <c r="GI158" s="59"/>
      <c r="GJ158" s="59"/>
      <c r="GK158" s="59"/>
      <c r="GL158" s="59"/>
      <c r="GM158" s="59"/>
      <c r="GN158" s="59"/>
      <c r="GO158" s="59"/>
      <c r="GP158" s="59"/>
      <c r="GQ158" s="59"/>
      <c r="GR158" s="59"/>
      <c r="GS158" s="59"/>
      <c r="GT158" s="59"/>
      <c r="GU158" s="59"/>
      <c r="GV158" s="59"/>
      <c r="GW158" s="59"/>
      <c r="GX158" s="59"/>
      <c r="GY158" s="59"/>
      <c r="GZ158" s="59"/>
      <c r="HA158" s="59"/>
      <c r="HB158" s="59"/>
      <c r="HC158" s="59"/>
      <c r="HD158" s="59"/>
      <c r="HE158" s="59"/>
      <c r="HF158" s="59"/>
      <c r="HG158" s="59"/>
      <c r="HH158" s="59"/>
      <c r="HI158" s="59"/>
      <c r="HJ158" s="59"/>
      <c r="HK158" s="59"/>
      <c r="HL158" s="59"/>
      <c r="HM158" s="102"/>
    </row>
    <row r="159" spans="2:221" ht="18" customHeight="1" x14ac:dyDescent="0.2">
      <c r="B159" s="161" t="s">
        <v>756</v>
      </c>
      <c r="C159" s="162"/>
      <c r="D159" s="162"/>
      <c r="E159" s="162"/>
      <c r="F159" s="162"/>
      <c r="G159" s="162"/>
      <c r="H159" s="162"/>
      <c r="I159" s="162"/>
      <c r="J159" s="162"/>
      <c r="K159" s="162"/>
      <c r="L159" s="162"/>
      <c r="M159" s="162"/>
      <c r="N159" s="162"/>
      <c r="O159" s="162"/>
      <c r="P159" s="162"/>
      <c r="Q159" s="162"/>
      <c r="R159" s="162"/>
      <c r="S159" s="162"/>
      <c r="T159" s="162"/>
      <c r="U159" s="163"/>
      <c r="V159" s="167" t="s">
        <v>761</v>
      </c>
      <c r="W159" s="168"/>
      <c r="X159" s="168"/>
      <c r="Y159" s="168"/>
      <c r="Z159" s="168"/>
      <c r="AA159" s="169"/>
      <c r="AB159" s="173">
        <v>4.9699999999999996E-3</v>
      </c>
      <c r="AC159" s="174"/>
      <c r="AD159" s="174"/>
      <c r="AE159" s="174"/>
      <c r="AF159" s="175"/>
      <c r="AG159" s="91" t="s">
        <v>23</v>
      </c>
      <c r="AH159" s="92"/>
      <c r="AI159" s="92"/>
      <c r="AJ159" s="92"/>
      <c r="AK159" s="92"/>
      <c r="AL159" s="93">
        <f t="shared" si="6"/>
        <v>2</v>
      </c>
      <c r="AM159" s="94"/>
      <c r="AN159" s="94"/>
      <c r="AO159" s="95"/>
      <c r="AP159" s="179"/>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103"/>
      <c r="BZ159" s="180">
        <v>0</v>
      </c>
      <c r="CA159" s="64"/>
      <c r="CB159" s="64"/>
      <c r="CC159" s="64">
        <v>0</v>
      </c>
      <c r="CD159" s="64"/>
      <c r="CE159" s="64"/>
      <c r="CF159" s="64">
        <v>0</v>
      </c>
      <c r="CG159" s="64"/>
      <c r="CH159" s="64"/>
      <c r="CI159" s="64">
        <v>0</v>
      </c>
      <c r="CJ159" s="64"/>
      <c r="CK159" s="64"/>
      <c r="CL159" s="64">
        <v>0</v>
      </c>
      <c r="CM159" s="64"/>
      <c r="CN159" s="64"/>
      <c r="CO159" s="64">
        <v>0</v>
      </c>
      <c r="CP159" s="64"/>
      <c r="CQ159" s="64"/>
      <c r="CR159" s="64">
        <v>0</v>
      </c>
      <c r="CS159" s="64"/>
      <c r="CT159" s="64"/>
      <c r="CU159" s="64">
        <v>1</v>
      </c>
      <c r="CV159" s="64"/>
      <c r="CW159" s="64"/>
      <c r="CX159" s="64">
        <v>0</v>
      </c>
      <c r="CY159" s="64"/>
      <c r="CZ159" s="64"/>
      <c r="DA159" s="64">
        <v>0</v>
      </c>
      <c r="DB159" s="64"/>
      <c r="DC159" s="64"/>
      <c r="DD159" s="64">
        <v>1</v>
      </c>
      <c r="DE159" s="64"/>
      <c r="DF159" s="64"/>
      <c r="DG159" s="64">
        <v>0</v>
      </c>
      <c r="DH159" s="64"/>
      <c r="DI159" s="103"/>
      <c r="DJ159" s="180"/>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103"/>
      <c r="ET159" s="180"/>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103"/>
      <c r="GD159" s="180"/>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103"/>
    </row>
    <row r="160" spans="2:221" ht="18" customHeight="1" x14ac:dyDescent="0.2">
      <c r="B160" s="164"/>
      <c r="C160" s="165"/>
      <c r="D160" s="165"/>
      <c r="E160" s="165"/>
      <c r="F160" s="165"/>
      <c r="G160" s="165"/>
      <c r="H160" s="165"/>
      <c r="I160" s="165"/>
      <c r="J160" s="165"/>
      <c r="K160" s="165"/>
      <c r="L160" s="165"/>
      <c r="M160" s="165"/>
      <c r="N160" s="165"/>
      <c r="O160" s="165"/>
      <c r="P160" s="165"/>
      <c r="Q160" s="165"/>
      <c r="R160" s="165"/>
      <c r="S160" s="165"/>
      <c r="T160" s="165"/>
      <c r="U160" s="166"/>
      <c r="V160" s="170"/>
      <c r="W160" s="171"/>
      <c r="X160" s="171"/>
      <c r="Y160" s="171"/>
      <c r="Z160" s="171"/>
      <c r="AA160" s="172"/>
      <c r="AB160" s="176"/>
      <c r="AC160" s="177"/>
      <c r="AD160" s="177"/>
      <c r="AE160" s="177"/>
      <c r="AF160" s="178"/>
      <c r="AG160" s="91" t="s">
        <v>24</v>
      </c>
      <c r="AH160" s="92"/>
      <c r="AI160" s="92"/>
      <c r="AJ160" s="92"/>
      <c r="AK160" s="92"/>
      <c r="AL160" s="93">
        <f t="shared" si="6"/>
        <v>0</v>
      </c>
      <c r="AM160" s="94"/>
      <c r="AN160" s="94"/>
      <c r="AO160" s="95"/>
      <c r="AP160" s="96"/>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103"/>
      <c r="BZ160" s="180">
        <v>0</v>
      </c>
      <c r="CA160" s="64"/>
      <c r="CB160" s="64"/>
      <c r="CC160" s="64">
        <v>0</v>
      </c>
      <c r="CD160" s="64"/>
      <c r="CE160" s="64"/>
      <c r="CF160" s="64">
        <v>0</v>
      </c>
      <c r="CG160" s="64"/>
      <c r="CH160" s="64"/>
      <c r="CI160" s="64">
        <v>0</v>
      </c>
      <c r="CJ160" s="64"/>
      <c r="CK160" s="64"/>
      <c r="CL160" s="64">
        <v>0</v>
      </c>
      <c r="CM160" s="64"/>
      <c r="CN160" s="64"/>
      <c r="CO160" s="64">
        <v>0</v>
      </c>
      <c r="CP160" s="64"/>
      <c r="CQ160" s="64"/>
      <c r="CR160" s="64">
        <v>0</v>
      </c>
      <c r="CS160" s="64"/>
      <c r="CT160" s="64"/>
      <c r="CU160" s="526">
        <v>0</v>
      </c>
      <c r="CV160" s="526"/>
      <c r="CW160" s="526"/>
      <c r="CX160" s="64">
        <v>0</v>
      </c>
      <c r="CY160" s="64"/>
      <c r="CZ160" s="64"/>
      <c r="DA160" s="64">
        <v>0</v>
      </c>
      <c r="DB160" s="64"/>
      <c r="DC160" s="64"/>
      <c r="DD160" s="526">
        <v>0</v>
      </c>
      <c r="DE160" s="526"/>
      <c r="DF160" s="526"/>
      <c r="DG160" s="64">
        <v>0</v>
      </c>
      <c r="DH160" s="64"/>
      <c r="DI160" s="103"/>
      <c r="DJ160" s="180"/>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103"/>
      <c r="ET160" s="180"/>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103"/>
      <c r="GD160" s="180"/>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103"/>
    </row>
    <row r="161" spans="2:221" ht="18" customHeight="1" x14ac:dyDescent="0.2">
      <c r="B161" s="185" t="s">
        <v>757</v>
      </c>
      <c r="C161" s="186"/>
      <c r="D161" s="186"/>
      <c r="E161" s="186"/>
      <c r="F161" s="186"/>
      <c r="G161" s="186"/>
      <c r="H161" s="186"/>
      <c r="I161" s="186"/>
      <c r="J161" s="186"/>
      <c r="K161" s="186"/>
      <c r="L161" s="186"/>
      <c r="M161" s="186"/>
      <c r="N161" s="186"/>
      <c r="O161" s="186"/>
      <c r="P161" s="186"/>
      <c r="Q161" s="186"/>
      <c r="R161" s="186"/>
      <c r="S161" s="186"/>
      <c r="T161" s="186"/>
      <c r="U161" s="187"/>
      <c r="V161" s="188" t="s">
        <v>762</v>
      </c>
      <c r="W161" s="189"/>
      <c r="X161" s="189"/>
      <c r="Y161" s="189"/>
      <c r="Z161" s="189"/>
      <c r="AA161" s="190"/>
      <c r="AB161" s="191">
        <v>0.11637</v>
      </c>
      <c r="AC161" s="192"/>
      <c r="AD161" s="192"/>
      <c r="AE161" s="192"/>
      <c r="AF161" s="193"/>
      <c r="AG161" s="69" t="s">
        <v>23</v>
      </c>
      <c r="AH161" s="70"/>
      <c r="AI161" s="70"/>
      <c r="AJ161" s="70"/>
      <c r="AK161" s="70"/>
      <c r="AL161" s="71">
        <f t="shared" si="6"/>
        <v>1</v>
      </c>
      <c r="AM161" s="72"/>
      <c r="AN161" s="72"/>
      <c r="AO161" s="73"/>
      <c r="AP161" s="194"/>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102"/>
      <c r="BZ161" s="195">
        <v>1</v>
      </c>
      <c r="CA161" s="196"/>
      <c r="CB161" s="196"/>
      <c r="CC161" s="196"/>
      <c r="CD161" s="196"/>
      <c r="CE161" s="196"/>
      <c r="CF161" s="196"/>
      <c r="CG161" s="196"/>
      <c r="CH161" s="196"/>
      <c r="CI161" s="196"/>
      <c r="CJ161" s="196"/>
      <c r="CK161" s="196"/>
      <c r="CL161" s="196"/>
      <c r="CM161" s="196"/>
      <c r="CN161" s="196"/>
      <c r="CO161" s="196"/>
      <c r="CP161" s="196"/>
      <c r="CQ161" s="196"/>
      <c r="CR161" s="196"/>
      <c r="CS161" s="196"/>
      <c r="CT161" s="196"/>
      <c r="CU161" s="196"/>
      <c r="CV161" s="196"/>
      <c r="CW161" s="196"/>
      <c r="CX161" s="196"/>
      <c r="CY161" s="196"/>
      <c r="CZ161" s="196"/>
      <c r="DA161" s="196"/>
      <c r="DB161" s="196"/>
      <c r="DC161" s="196"/>
      <c r="DD161" s="196"/>
      <c r="DE161" s="196"/>
      <c r="DF161" s="196"/>
      <c r="DG161" s="196"/>
      <c r="DH161" s="196"/>
      <c r="DI161" s="197"/>
      <c r="DJ161" s="60"/>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102"/>
      <c r="ET161" s="60"/>
      <c r="EU161" s="59"/>
      <c r="EV161" s="59"/>
      <c r="EW161" s="59"/>
      <c r="EX161" s="59"/>
      <c r="EY161" s="59"/>
      <c r="EZ161" s="59"/>
      <c r="FA161" s="59"/>
      <c r="FB161" s="59"/>
      <c r="FC161" s="59"/>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102"/>
      <c r="GD161" s="60"/>
      <c r="GE161" s="59"/>
      <c r="GF161" s="59"/>
      <c r="GG161" s="59"/>
      <c r="GH161" s="59"/>
      <c r="GI161" s="59"/>
      <c r="GJ161" s="59"/>
      <c r="GK161" s="59"/>
      <c r="GL161" s="59"/>
      <c r="GM161" s="59"/>
      <c r="GN161" s="59"/>
      <c r="GO161" s="59"/>
      <c r="GP161" s="59"/>
      <c r="GQ161" s="59"/>
      <c r="GR161" s="59"/>
      <c r="GS161" s="59"/>
      <c r="GT161" s="59"/>
      <c r="GU161" s="59"/>
      <c r="GV161" s="59"/>
      <c r="GW161" s="59"/>
      <c r="GX161" s="59"/>
      <c r="GY161" s="59"/>
      <c r="GZ161" s="59"/>
      <c r="HA161" s="59"/>
      <c r="HB161" s="59"/>
      <c r="HC161" s="59"/>
      <c r="HD161" s="59"/>
      <c r="HE161" s="59"/>
      <c r="HF161" s="59"/>
      <c r="HG161" s="59"/>
      <c r="HH161" s="59"/>
      <c r="HI161" s="59"/>
      <c r="HJ161" s="59"/>
      <c r="HK161" s="59"/>
      <c r="HL161" s="59"/>
      <c r="HM161" s="102"/>
    </row>
    <row r="162" spans="2:221" ht="18" customHeight="1" x14ac:dyDescent="0.2">
      <c r="B162" s="135"/>
      <c r="C162" s="136"/>
      <c r="D162" s="136"/>
      <c r="E162" s="136"/>
      <c r="F162" s="136"/>
      <c r="G162" s="136"/>
      <c r="H162" s="136"/>
      <c r="I162" s="136"/>
      <c r="J162" s="136"/>
      <c r="K162" s="136"/>
      <c r="L162" s="136"/>
      <c r="M162" s="136"/>
      <c r="N162" s="136"/>
      <c r="O162" s="136"/>
      <c r="P162" s="136"/>
      <c r="Q162" s="136"/>
      <c r="R162" s="136"/>
      <c r="S162" s="136"/>
      <c r="T162" s="136"/>
      <c r="U162" s="137"/>
      <c r="V162" s="141"/>
      <c r="W162" s="142"/>
      <c r="X162" s="142"/>
      <c r="Y162" s="142"/>
      <c r="Z162" s="142"/>
      <c r="AA162" s="143"/>
      <c r="AB162" s="147"/>
      <c r="AC162" s="148"/>
      <c r="AD162" s="148"/>
      <c r="AE162" s="148"/>
      <c r="AF162" s="149"/>
      <c r="AG162" s="69" t="s">
        <v>24</v>
      </c>
      <c r="AH162" s="70"/>
      <c r="AI162" s="70"/>
      <c r="AJ162" s="70"/>
      <c r="AK162" s="70"/>
      <c r="AL162" s="71">
        <f t="shared" si="6"/>
        <v>0</v>
      </c>
      <c r="AM162" s="72"/>
      <c r="AN162" s="72"/>
      <c r="AO162" s="73"/>
      <c r="AP162" s="74"/>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102"/>
      <c r="BZ162" s="195">
        <v>0</v>
      </c>
      <c r="CA162" s="196"/>
      <c r="CB162" s="196"/>
      <c r="CC162" s="196"/>
      <c r="CD162" s="196"/>
      <c r="CE162" s="196"/>
      <c r="CF162" s="196"/>
      <c r="CG162" s="196"/>
      <c r="CH162" s="196"/>
      <c r="CI162" s="196"/>
      <c r="CJ162" s="196"/>
      <c r="CK162" s="196"/>
      <c r="CL162" s="196"/>
      <c r="CM162" s="196"/>
      <c r="CN162" s="196"/>
      <c r="CO162" s="196"/>
      <c r="CP162" s="196"/>
      <c r="CQ162" s="196"/>
      <c r="CR162" s="196"/>
      <c r="CS162" s="196"/>
      <c r="CT162" s="196"/>
      <c r="CU162" s="196"/>
      <c r="CV162" s="196"/>
      <c r="CW162" s="196"/>
      <c r="CX162" s="196"/>
      <c r="CY162" s="196"/>
      <c r="CZ162" s="196"/>
      <c r="DA162" s="196"/>
      <c r="DB162" s="196"/>
      <c r="DC162" s="196"/>
      <c r="DD162" s="196"/>
      <c r="DE162" s="196"/>
      <c r="DF162" s="196"/>
      <c r="DG162" s="196"/>
      <c r="DH162" s="196"/>
      <c r="DI162" s="197"/>
      <c r="DJ162" s="60"/>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102"/>
      <c r="ET162" s="60"/>
      <c r="EU162" s="59"/>
      <c r="EV162" s="59"/>
      <c r="EW162" s="59"/>
      <c r="EX162" s="59"/>
      <c r="EY162" s="59"/>
      <c r="EZ162" s="59"/>
      <c r="FA162" s="59"/>
      <c r="FB162" s="59"/>
      <c r="FC162" s="59"/>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102"/>
      <c r="GD162" s="60"/>
      <c r="GE162" s="59"/>
      <c r="GF162" s="59"/>
      <c r="GG162" s="59"/>
      <c r="GH162" s="59"/>
      <c r="GI162" s="59"/>
      <c r="GJ162" s="59"/>
      <c r="GK162" s="59"/>
      <c r="GL162" s="59"/>
      <c r="GM162" s="59"/>
      <c r="GN162" s="59"/>
      <c r="GO162" s="59"/>
      <c r="GP162" s="59"/>
      <c r="GQ162" s="59"/>
      <c r="GR162" s="59"/>
      <c r="GS162" s="59"/>
      <c r="GT162" s="59"/>
      <c r="GU162" s="59"/>
      <c r="GV162" s="59"/>
      <c r="GW162" s="59"/>
      <c r="GX162" s="59"/>
      <c r="GY162" s="59"/>
      <c r="GZ162" s="59"/>
      <c r="HA162" s="59"/>
      <c r="HB162" s="59"/>
      <c r="HC162" s="59"/>
      <c r="HD162" s="59"/>
      <c r="HE162" s="59"/>
      <c r="HF162" s="59"/>
      <c r="HG162" s="59"/>
      <c r="HH162" s="59"/>
      <c r="HI162" s="59"/>
      <c r="HJ162" s="59"/>
      <c r="HK162" s="59"/>
      <c r="HL162" s="59"/>
      <c r="HM162" s="102"/>
    </row>
    <row r="163" spans="2:221" ht="18" customHeight="1" x14ac:dyDescent="0.2">
      <c r="B163" s="161" t="s">
        <v>607</v>
      </c>
      <c r="C163" s="162"/>
      <c r="D163" s="162"/>
      <c r="E163" s="162"/>
      <c r="F163" s="162"/>
      <c r="G163" s="162"/>
      <c r="H163" s="162"/>
      <c r="I163" s="162"/>
      <c r="J163" s="162"/>
      <c r="K163" s="162"/>
      <c r="L163" s="162"/>
      <c r="M163" s="162"/>
      <c r="N163" s="162"/>
      <c r="O163" s="162"/>
      <c r="P163" s="162"/>
      <c r="Q163" s="162"/>
      <c r="R163" s="162"/>
      <c r="S163" s="162"/>
      <c r="T163" s="162"/>
      <c r="U163" s="163"/>
      <c r="V163" s="167" t="s">
        <v>763</v>
      </c>
      <c r="W163" s="168"/>
      <c r="X163" s="168"/>
      <c r="Y163" s="168"/>
      <c r="Z163" s="168"/>
      <c r="AA163" s="169"/>
      <c r="AB163" s="173">
        <v>4.9699999999999996E-3</v>
      </c>
      <c r="AC163" s="174"/>
      <c r="AD163" s="174"/>
      <c r="AE163" s="174"/>
      <c r="AF163" s="175"/>
      <c r="AG163" s="91" t="s">
        <v>23</v>
      </c>
      <c r="AH163" s="92"/>
      <c r="AI163" s="92"/>
      <c r="AJ163" s="92"/>
      <c r="AK163" s="92"/>
      <c r="AL163" s="93">
        <f t="shared" si="6"/>
        <v>2</v>
      </c>
      <c r="AM163" s="94"/>
      <c r="AN163" s="94"/>
      <c r="AO163" s="95"/>
      <c r="AP163" s="179"/>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103"/>
      <c r="BZ163" s="180">
        <v>0</v>
      </c>
      <c r="CA163" s="64"/>
      <c r="CB163" s="64"/>
      <c r="CC163" s="64">
        <v>0</v>
      </c>
      <c r="CD163" s="64"/>
      <c r="CE163" s="64"/>
      <c r="CF163" s="64">
        <v>0</v>
      </c>
      <c r="CG163" s="64"/>
      <c r="CH163" s="64"/>
      <c r="CI163" s="64">
        <v>0</v>
      </c>
      <c r="CJ163" s="64"/>
      <c r="CK163" s="64"/>
      <c r="CL163" s="64">
        <v>0</v>
      </c>
      <c r="CM163" s="64"/>
      <c r="CN163" s="64"/>
      <c r="CO163" s="64">
        <v>0</v>
      </c>
      <c r="CP163" s="64"/>
      <c r="CQ163" s="64"/>
      <c r="CR163" s="64">
        <v>0</v>
      </c>
      <c r="CS163" s="64"/>
      <c r="CT163" s="64"/>
      <c r="CU163" s="64">
        <v>1</v>
      </c>
      <c r="CV163" s="64"/>
      <c r="CW163" s="64"/>
      <c r="CX163" s="64">
        <v>0</v>
      </c>
      <c r="CY163" s="64"/>
      <c r="CZ163" s="64"/>
      <c r="DA163" s="64">
        <v>0</v>
      </c>
      <c r="DB163" s="64"/>
      <c r="DC163" s="64"/>
      <c r="DD163" s="64">
        <v>1</v>
      </c>
      <c r="DE163" s="64"/>
      <c r="DF163" s="64"/>
      <c r="DG163" s="64">
        <v>0</v>
      </c>
      <c r="DH163" s="64"/>
      <c r="DI163" s="103"/>
      <c r="DJ163" s="180"/>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103"/>
      <c r="ET163" s="180"/>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103"/>
      <c r="GD163" s="180"/>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103"/>
    </row>
    <row r="164" spans="2:221" ht="18" customHeight="1" thickBot="1" x14ac:dyDescent="0.25">
      <c r="B164" s="202"/>
      <c r="C164" s="203"/>
      <c r="D164" s="203"/>
      <c r="E164" s="203"/>
      <c r="F164" s="203"/>
      <c r="G164" s="203"/>
      <c r="H164" s="203"/>
      <c r="I164" s="203"/>
      <c r="J164" s="203"/>
      <c r="K164" s="203"/>
      <c r="L164" s="203"/>
      <c r="M164" s="203"/>
      <c r="N164" s="203"/>
      <c r="O164" s="203"/>
      <c r="P164" s="203"/>
      <c r="Q164" s="203"/>
      <c r="R164" s="203"/>
      <c r="S164" s="203"/>
      <c r="T164" s="203"/>
      <c r="U164" s="204"/>
      <c r="V164" s="205"/>
      <c r="W164" s="206"/>
      <c r="X164" s="206"/>
      <c r="Y164" s="206"/>
      <c r="Z164" s="206"/>
      <c r="AA164" s="207"/>
      <c r="AB164" s="208"/>
      <c r="AC164" s="209"/>
      <c r="AD164" s="209"/>
      <c r="AE164" s="209"/>
      <c r="AF164" s="210"/>
      <c r="AG164" s="211" t="s">
        <v>24</v>
      </c>
      <c r="AH164" s="212"/>
      <c r="AI164" s="212"/>
      <c r="AJ164" s="212"/>
      <c r="AK164" s="212"/>
      <c r="AL164" s="213">
        <f t="shared" si="6"/>
        <v>0</v>
      </c>
      <c r="AM164" s="214"/>
      <c r="AN164" s="214"/>
      <c r="AO164" s="215"/>
      <c r="AP164" s="216"/>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17"/>
      <c r="BZ164" s="218">
        <v>0</v>
      </c>
      <c r="CA164" s="201"/>
      <c r="CB164" s="201"/>
      <c r="CC164" s="201">
        <v>0</v>
      </c>
      <c r="CD164" s="201"/>
      <c r="CE164" s="201"/>
      <c r="CF164" s="201">
        <v>0</v>
      </c>
      <c r="CG164" s="201"/>
      <c r="CH164" s="201"/>
      <c r="CI164" s="201">
        <v>0</v>
      </c>
      <c r="CJ164" s="201"/>
      <c r="CK164" s="201"/>
      <c r="CL164" s="201">
        <v>0</v>
      </c>
      <c r="CM164" s="201"/>
      <c r="CN164" s="201"/>
      <c r="CO164" s="201">
        <v>0</v>
      </c>
      <c r="CP164" s="201"/>
      <c r="CQ164" s="201"/>
      <c r="CR164" s="201">
        <v>0</v>
      </c>
      <c r="CS164" s="201"/>
      <c r="CT164" s="201"/>
      <c r="CU164" s="201">
        <v>0</v>
      </c>
      <c r="CV164" s="201"/>
      <c r="CW164" s="201"/>
      <c r="CX164" s="201">
        <v>0</v>
      </c>
      <c r="CY164" s="201"/>
      <c r="CZ164" s="201"/>
      <c r="DA164" s="201">
        <v>0</v>
      </c>
      <c r="DB164" s="201"/>
      <c r="DC164" s="201"/>
      <c r="DD164" s="201">
        <v>0</v>
      </c>
      <c r="DE164" s="201"/>
      <c r="DF164" s="201"/>
      <c r="DG164" s="201">
        <v>0</v>
      </c>
      <c r="DH164" s="201"/>
      <c r="DI164" s="217"/>
      <c r="DJ164" s="218"/>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17"/>
      <c r="ET164" s="218"/>
      <c r="EU164" s="201"/>
      <c r="EV164" s="201"/>
      <c r="EW164" s="201"/>
      <c r="EX164" s="201"/>
      <c r="EY164" s="201"/>
      <c r="EZ164" s="201"/>
      <c r="FA164" s="201"/>
      <c r="FB164" s="201"/>
      <c r="FC164" s="201"/>
      <c r="FD164" s="201"/>
      <c r="FE164" s="201"/>
      <c r="FF164" s="201"/>
      <c r="FG164" s="201"/>
      <c r="FH164" s="201"/>
      <c r="FI164" s="201"/>
      <c r="FJ164" s="201"/>
      <c r="FK164" s="201"/>
      <c r="FL164" s="201"/>
      <c r="FM164" s="201"/>
      <c r="FN164" s="201"/>
      <c r="FO164" s="201"/>
      <c r="FP164" s="201"/>
      <c r="FQ164" s="201"/>
      <c r="FR164" s="201"/>
      <c r="FS164" s="201"/>
      <c r="FT164" s="201"/>
      <c r="FU164" s="201"/>
      <c r="FV164" s="201"/>
      <c r="FW164" s="201"/>
      <c r="FX164" s="201"/>
      <c r="FY164" s="201"/>
      <c r="FZ164" s="201"/>
      <c r="GA164" s="201"/>
      <c r="GB164" s="201"/>
      <c r="GC164" s="217"/>
      <c r="GD164" s="218"/>
      <c r="GE164" s="201"/>
      <c r="GF164" s="201"/>
      <c r="GG164" s="201"/>
      <c r="GH164" s="201"/>
      <c r="GI164" s="201"/>
      <c r="GJ164" s="201"/>
      <c r="GK164" s="201"/>
      <c r="GL164" s="201"/>
      <c r="GM164" s="201"/>
      <c r="GN164" s="201"/>
      <c r="GO164" s="201"/>
      <c r="GP164" s="201"/>
      <c r="GQ164" s="201"/>
      <c r="GR164" s="201"/>
      <c r="GS164" s="201"/>
      <c r="GT164" s="201"/>
      <c r="GU164" s="201"/>
      <c r="GV164" s="201"/>
      <c r="GW164" s="201"/>
      <c r="GX164" s="201"/>
      <c r="GY164" s="201"/>
      <c r="GZ164" s="201"/>
      <c r="HA164" s="201"/>
      <c r="HB164" s="201"/>
      <c r="HC164" s="201"/>
      <c r="HD164" s="201"/>
      <c r="HE164" s="201"/>
      <c r="HF164" s="201"/>
      <c r="HG164" s="201"/>
      <c r="HH164" s="201"/>
      <c r="HI164" s="201"/>
      <c r="HJ164" s="201"/>
      <c r="HK164" s="201"/>
      <c r="HL164" s="201"/>
      <c r="HM164" s="217"/>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68" t="s">
        <v>33</v>
      </c>
      <c r="D167" s="126"/>
      <c r="E167" s="126"/>
      <c r="F167" s="126"/>
      <c r="G167" s="126"/>
      <c r="H167" s="126"/>
      <c r="I167" s="126"/>
      <c r="J167" s="126"/>
      <c r="K167" s="126"/>
      <c r="L167" s="126"/>
      <c r="M167" s="126"/>
      <c r="N167" s="126"/>
      <c r="O167" s="127" t="s">
        <v>650</v>
      </c>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68" t="s">
        <v>34</v>
      </c>
      <c r="D168" s="126"/>
      <c r="E168" s="126"/>
      <c r="F168" s="126"/>
      <c r="G168" s="126"/>
      <c r="H168" s="126"/>
      <c r="I168" s="126"/>
      <c r="J168" s="126"/>
      <c r="K168" s="126"/>
      <c r="L168" s="126"/>
      <c r="M168" s="126"/>
      <c r="N168" s="126"/>
      <c r="O168" s="67" t="s">
        <v>651</v>
      </c>
      <c r="P168" s="67"/>
      <c r="Q168" s="67"/>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68" t="s">
        <v>35</v>
      </c>
      <c r="D169" s="68"/>
      <c r="E169" s="68"/>
      <c r="F169" s="68"/>
      <c r="G169" s="68"/>
      <c r="H169" s="68"/>
      <c r="I169" s="68"/>
      <c r="J169" s="68"/>
      <c r="K169" s="68"/>
      <c r="L169" s="68"/>
      <c r="M169" s="68"/>
      <c r="N169" s="68"/>
      <c r="O169" s="128">
        <v>0.05</v>
      </c>
      <c r="P169" s="128"/>
      <c r="Q169" s="128"/>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29" t="s">
        <v>36</v>
      </c>
      <c r="D170" s="129"/>
      <c r="E170" s="129"/>
      <c r="F170" s="129"/>
      <c r="G170" s="129"/>
      <c r="H170" s="129"/>
      <c r="I170" s="129"/>
      <c r="J170" s="129"/>
      <c r="K170" s="129"/>
      <c r="L170" s="129"/>
      <c r="M170" s="129"/>
      <c r="N170" s="129"/>
      <c r="O170" s="65" t="s">
        <v>764</v>
      </c>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68" t="s">
        <v>34</v>
      </c>
      <c r="D171" s="68"/>
      <c r="E171" s="68"/>
      <c r="F171" s="68"/>
      <c r="G171" s="68"/>
      <c r="H171" s="68"/>
      <c r="I171" s="68"/>
      <c r="J171" s="68"/>
      <c r="K171" s="68"/>
      <c r="L171" s="68"/>
      <c r="M171" s="68"/>
      <c r="N171" s="68"/>
      <c r="O171" s="67" t="s">
        <v>765</v>
      </c>
      <c r="P171" s="67"/>
      <c r="Q171" s="67"/>
      <c r="R171" s="67"/>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68" t="s">
        <v>37</v>
      </c>
      <c r="D172" s="68"/>
      <c r="E172" s="68"/>
      <c r="F172" s="68"/>
      <c r="G172" s="68"/>
      <c r="H172" s="68"/>
      <c r="I172" s="68"/>
      <c r="J172" s="68"/>
      <c r="K172" s="68"/>
      <c r="L172" s="68"/>
      <c r="M172" s="68"/>
      <c r="N172" s="68"/>
      <c r="O172" s="66">
        <v>0.05</v>
      </c>
      <c r="P172" s="67"/>
      <c r="Q172" s="67"/>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68" t="s">
        <v>38</v>
      </c>
      <c r="D173" s="68"/>
      <c r="E173" s="68"/>
      <c r="F173" s="68"/>
      <c r="G173" s="68"/>
      <c r="H173" s="68"/>
      <c r="I173" s="68"/>
      <c r="J173" s="68"/>
      <c r="K173" s="68"/>
      <c r="L173" s="68"/>
      <c r="M173" s="68"/>
      <c r="N173" s="68"/>
      <c r="O173" s="67" t="s">
        <v>752</v>
      </c>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78" t="s">
        <v>39</v>
      </c>
      <c r="C175" s="79"/>
      <c r="D175" s="79"/>
      <c r="E175" s="79"/>
      <c r="F175" s="79"/>
      <c r="G175" s="79"/>
      <c r="H175" s="79"/>
      <c r="I175" s="79"/>
      <c r="J175" s="79"/>
      <c r="K175" s="79"/>
      <c r="L175" s="79"/>
      <c r="M175" s="79"/>
      <c r="N175" s="79"/>
      <c r="O175" s="79"/>
      <c r="P175" s="79"/>
      <c r="Q175" s="79"/>
      <c r="R175" s="79"/>
      <c r="S175" s="79"/>
      <c r="T175" s="79"/>
      <c r="U175" s="80"/>
      <c r="V175" s="78" t="s">
        <v>40</v>
      </c>
      <c r="W175" s="79"/>
      <c r="X175" s="79"/>
      <c r="Y175" s="79"/>
      <c r="Z175" s="79"/>
      <c r="AA175" s="80"/>
      <c r="AB175" s="78" t="s">
        <v>9</v>
      </c>
      <c r="AC175" s="79"/>
      <c r="AD175" s="79"/>
      <c r="AE175" s="79"/>
      <c r="AF175" s="80"/>
      <c r="AG175" s="78" t="s">
        <v>1</v>
      </c>
      <c r="AH175" s="79"/>
      <c r="AI175" s="79"/>
      <c r="AJ175" s="79"/>
      <c r="AK175" s="79"/>
      <c r="AL175" s="79"/>
      <c r="AM175" s="79"/>
      <c r="AN175" s="79"/>
      <c r="AO175" s="80"/>
      <c r="AP175" s="87" t="s">
        <v>5</v>
      </c>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9"/>
      <c r="BZ175" s="87" t="s">
        <v>41</v>
      </c>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9"/>
      <c r="DJ175" s="87" t="s">
        <v>42</v>
      </c>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9"/>
      <c r="ET175" s="87" t="s">
        <v>43</v>
      </c>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9"/>
      <c r="GD175" s="87" t="s">
        <v>44</v>
      </c>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9"/>
    </row>
    <row r="176" spans="2:221" ht="18" customHeight="1" thickBot="1" x14ac:dyDescent="0.25">
      <c r="B176" s="81"/>
      <c r="C176" s="82"/>
      <c r="D176" s="82"/>
      <c r="E176" s="82"/>
      <c r="F176" s="82"/>
      <c r="G176" s="82"/>
      <c r="H176" s="82"/>
      <c r="I176" s="82"/>
      <c r="J176" s="82"/>
      <c r="K176" s="82"/>
      <c r="L176" s="82"/>
      <c r="M176" s="82"/>
      <c r="N176" s="82"/>
      <c r="O176" s="82"/>
      <c r="P176" s="82"/>
      <c r="Q176" s="82"/>
      <c r="R176" s="82"/>
      <c r="S176" s="82"/>
      <c r="T176" s="82"/>
      <c r="U176" s="83"/>
      <c r="V176" s="81"/>
      <c r="W176" s="82"/>
      <c r="X176" s="82"/>
      <c r="Y176" s="82"/>
      <c r="Z176" s="82"/>
      <c r="AA176" s="83"/>
      <c r="AB176" s="81"/>
      <c r="AC176" s="82"/>
      <c r="AD176" s="82"/>
      <c r="AE176" s="82"/>
      <c r="AF176" s="83"/>
      <c r="AG176" s="81"/>
      <c r="AH176" s="82"/>
      <c r="AI176" s="82"/>
      <c r="AJ176" s="82"/>
      <c r="AK176" s="82"/>
      <c r="AL176" s="82"/>
      <c r="AM176" s="82"/>
      <c r="AN176" s="82"/>
      <c r="AO176" s="83"/>
      <c r="AP176" s="100" t="s">
        <v>11</v>
      </c>
      <c r="AQ176" s="101"/>
      <c r="AR176" s="101"/>
      <c r="AS176" s="101" t="s">
        <v>12</v>
      </c>
      <c r="AT176" s="101"/>
      <c r="AU176" s="101"/>
      <c r="AV176" s="75" t="s">
        <v>13</v>
      </c>
      <c r="AW176" s="76"/>
      <c r="AX176" s="77"/>
      <c r="AY176" s="75" t="s">
        <v>17</v>
      </c>
      <c r="AZ176" s="76"/>
      <c r="BA176" s="77"/>
      <c r="BB176" s="75" t="s">
        <v>14</v>
      </c>
      <c r="BC176" s="76"/>
      <c r="BD176" s="77"/>
      <c r="BE176" s="75" t="s">
        <v>15</v>
      </c>
      <c r="BF176" s="76"/>
      <c r="BG176" s="77"/>
      <c r="BH176" s="75" t="s">
        <v>16</v>
      </c>
      <c r="BI176" s="76"/>
      <c r="BJ176" s="77"/>
      <c r="BK176" s="75" t="s">
        <v>18</v>
      </c>
      <c r="BL176" s="76"/>
      <c r="BM176" s="77"/>
      <c r="BN176" s="75" t="s">
        <v>19</v>
      </c>
      <c r="BO176" s="76"/>
      <c r="BP176" s="77"/>
      <c r="BQ176" s="75" t="s">
        <v>20</v>
      </c>
      <c r="BR176" s="76"/>
      <c r="BS176" s="77"/>
      <c r="BT176" s="75" t="s">
        <v>21</v>
      </c>
      <c r="BU176" s="76"/>
      <c r="BV176" s="77"/>
      <c r="BW176" s="75" t="s">
        <v>22</v>
      </c>
      <c r="BX176" s="76"/>
      <c r="BY176" s="131"/>
      <c r="BZ176" s="100" t="s">
        <v>11</v>
      </c>
      <c r="CA176" s="101"/>
      <c r="CB176" s="101"/>
      <c r="CC176" s="101" t="s">
        <v>12</v>
      </c>
      <c r="CD176" s="101"/>
      <c r="CE176" s="101"/>
      <c r="CF176" s="75" t="s">
        <v>13</v>
      </c>
      <c r="CG176" s="76"/>
      <c r="CH176" s="77"/>
      <c r="CI176" s="75" t="s">
        <v>17</v>
      </c>
      <c r="CJ176" s="76"/>
      <c r="CK176" s="77"/>
      <c r="CL176" s="75" t="s">
        <v>14</v>
      </c>
      <c r="CM176" s="76"/>
      <c r="CN176" s="77"/>
      <c r="CO176" s="75" t="s">
        <v>15</v>
      </c>
      <c r="CP176" s="76"/>
      <c r="CQ176" s="77"/>
      <c r="CR176" s="75" t="s">
        <v>16</v>
      </c>
      <c r="CS176" s="76"/>
      <c r="CT176" s="77"/>
      <c r="CU176" s="75" t="s">
        <v>18</v>
      </c>
      <c r="CV176" s="76"/>
      <c r="CW176" s="77"/>
      <c r="CX176" s="75" t="s">
        <v>19</v>
      </c>
      <c r="CY176" s="76"/>
      <c r="CZ176" s="77"/>
      <c r="DA176" s="75" t="s">
        <v>20</v>
      </c>
      <c r="DB176" s="76"/>
      <c r="DC176" s="77"/>
      <c r="DD176" s="75" t="s">
        <v>21</v>
      </c>
      <c r="DE176" s="76"/>
      <c r="DF176" s="77"/>
      <c r="DG176" s="75" t="s">
        <v>22</v>
      </c>
      <c r="DH176" s="76"/>
      <c r="DI176" s="131"/>
      <c r="DJ176" s="100" t="s">
        <v>11</v>
      </c>
      <c r="DK176" s="101"/>
      <c r="DL176" s="101"/>
      <c r="DM176" s="101" t="s">
        <v>12</v>
      </c>
      <c r="DN176" s="101"/>
      <c r="DO176" s="101"/>
      <c r="DP176" s="75" t="s">
        <v>13</v>
      </c>
      <c r="DQ176" s="76"/>
      <c r="DR176" s="77"/>
      <c r="DS176" s="75" t="s">
        <v>17</v>
      </c>
      <c r="DT176" s="76"/>
      <c r="DU176" s="77"/>
      <c r="DV176" s="75" t="s">
        <v>14</v>
      </c>
      <c r="DW176" s="76"/>
      <c r="DX176" s="77"/>
      <c r="DY176" s="75" t="s">
        <v>15</v>
      </c>
      <c r="DZ176" s="76"/>
      <c r="EA176" s="77"/>
      <c r="EB176" s="75" t="s">
        <v>16</v>
      </c>
      <c r="EC176" s="76"/>
      <c r="ED176" s="77"/>
      <c r="EE176" s="75" t="s">
        <v>18</v>
      </c>
      <c r="EF176" s="76"/>
      <c r="EG176" s="77"/>
      <c r="EH176" s="75" t="s">
        <v>19</v>
      </c>
      <c r="EI176" s="76"/>
      <c r="EJ176" s="77"/>
      <c r="EK176" s="75" t="s">
        <v>20</v>
      </c>
      <c r="EL176" s="76"/>
      <c r="EM176" s="77"/>
      <c r="EN176" s="75" t="s">
        <v>21</v>
      </c>
      <c r="EO176" s="76"/>
      <c r="EP176" s="77"/>
      <c r="EQ176" s="75" t="s">
        <v>22</v>
      </c>
      <c r="ER176" s="76"/>
      <c r="ES176" s="131"/>
      <c r="ET176" s="100" t="s">
        <v>11</v>
      </c>
      <c r="EU176" s="101"/>
      <c r="EV176" s="101"/>
      <c r="EW176" s="101" t="s">
        <v>12</v>
      </c>
      <c r="EX176" s="101"/>
      <c r="EY176" s="101"/>
      <c r="EZ176" s="75" t="s">
        <v>13</v>
      </c>
      <c r="FA176" s="76"/>
      <c r="FB176" s="77"/>
      <c r="FC176" s="75" t="s">
        <v>17</v>
      </c>
      <c r="FD176" s="76"/>
      <c r="FE176" s="77"/>
      <c r="FF176" s="75" t="s">
        <v>14</v>
      </c>
      <c r="FG176" s="76"/>
      <c r="FH176" s="77"/>
      <c r="FI176" s="75" t="s">
        <v>15</v>
      </c>
      <c r="FJ176" s="76"/>
      <c r="FK176" s="77"/>
      <c r="FL176" s="75" t="s">
        <v>16</v>
      </c>
      <c r="FM176" s="76"/>
      <c r="FN176" s="77"/>
      <c r="FO176" s="75" t="s">
        <v>18</v>
      </c>
      <c r="FP176" s="76"/>
      <c r="FQ176" s="77"/>
      <c r="FR176" s="75" t="s">
        <v>19</v>
      </c>
      <c r="FS176" s="76"/>
      <c r="FT176" s="77"/>
      <c r="FU176" s="75" t="s">
        <v>20</v>
      </c>
      <c r="FV176" s="76"/>
      <c r="FW176" s="77"/>
      <c r="FX176" s="75" t="s">
        <v>21</v>
      </c>
      <c r="FY176" s="76"/>
      <c r="FZ176" s="77"/>
      <c r="GA176" s="75" t="s">
        <v>22</v>
      </c>
      <c r="GB176" s="76"/>
      <c r="GC176" s="131"/>
      <c r="GD176" s="100" t="s">
        <v>11</v>
      </c>
      <c r="GE176" s="101"/>
      <c r="GF176" s="101"/>
      <c r="GG176" s="101" t="s">
        <v>12</v>
      </c>
      <c r="GH176" s="101"/>
      <c r="GI176" s="101"/>
      <c r="GJ176" s="75" t="s">
        <v>13</v>
      </c>
      <c r="GK176" s="76"/>
      <c r="GL176" s="77"/>
      <c r="GM176" s="75" t="s">
        <v>17</v>
      </c>
      <c r="GN176" s="76"/>
      <c r="GO176" s="77"/>
      <c r="GP176" s="75" t="s">
        <v>14</v>
      </c>
      <c r="GQ176" s="76"/>
      <c r="GR176" s="77"/>
      <c r="GS176" s="75" t="s">
        <v>15</v>
      </c>
      <c r="GT176" s="76"/>
      <c r="GU176" s="77"/>
      <c r="GV176" s="75" t="s">
        <v>16</v>
      </c>
      <c r="GW176" s="76"/>
      <c r="GX176" s="77"/>
      <c r="GY176" s="75" t="s">
        <v>18</v>
      </c>
      <c r="GZ176" s="76"/>
      <c r="HA176" s="77"/>
      <c r="HB176" s="75" t="s">
        <v>19</v>
      </c>
      <c r="HC176" s="76"/>
      <c r="HD176" s="77"/>
      <c r="HE176" s="75" t="s">
        <v>20</v>
      </c>
      <c r="HF176" s="76"/>
      <c r="HG176" s="77"/>
      <c r="HH176" s="75" t="s">
        <v>21</v>
      </c>
      <c r="HI176" s="76"/>
      <c r="HJ176" s="77"/>
      <c r="HK176" s="75" t="s">
        <v>22</v>
      </c>
      <c r="HL176" s="76"/>
      <c r="HM176" s="131"/>
    </row>
    <row r="177" spans="2:221" ht="18" customHeight="1" x14ac:dyDescent="0.2">
      <c r="B177" s="132" t="s">
        <v>766</v>
      </c>
      <c r="C177" s="133"/>
      <c r="D177" s="133"/>
      <c r="E177" s="133"/>
      <c r="F177" s="133"/>
      <c r="G177" s="133"/>
      <c r="H177" s="133"/>
      <c r="I177" s="133"/>
      <c r="J177" s="133"/>
      <c r="K177" s="133"/>
      <c r="L177" s="133"/>
      <c r="M177" s="133"/>
      <c r="N177" s="133"/>
      <c r="O177" s="133"/>
      <c r="P177" s="133"/>
      <c r="Q177" s="133"/>
      <c r="R177" s="133"/>
      <c r="S177" s="133"/>
      <c r="T177" s="133"/>
      <c r="U177" s="134"/>
      <c r="V177" s="138" t="s">
        <v>769</v>
      </c>
      <c r="W177" s="139"/>
      <c r="X177" s="139"/>
      <c r="Y177" s="139"/>
      <c r="Z177" s="139"/>
      <c r="AA177" s="140"/>
      <c r="AB177" s="144">
        <v>0.56838</v>
      </c>
      <c r="AC177" s="145"/>
      <c r="AD177" s="145"/>
      <c r="AE177" s="145"/>
      <c r="AF177" s="146"/>
      <c r="AG177" s="150" t="s">
        <v>23</v>
      </c>
      <c r="AH177" s="151"/>
      <c r="AI177" s="151"/>
      <c r="AJ177" s="151"/>
      <c r="AK177" s="151"/>
      <c r="AL177" s="152">
        <f>SUM(AP177:HM177)</f>
        <v>8</v>
      </c>
      <c r="AM177" s="153"/>
      <c r="AN177" s="153"/>
      <c r="AO177" s="154"/>
      <c r="AP177" s="86"/>
      <c r="AQ177" s="90"/>
      <c r="AR177" s="90"/>
      <c r="AS177" s="90"/>
      <c r="AT177" s="90"/>
      <c r="AU177" s="90"/>
      <c r="AV177" s="90">
        <v>1</v>
      </c>
      <c r="AW177" s="90"/>
      <c r="AX177" s="90"/>
      <c r="AY177" s="90"/>
      <c r="AZ177" s="90"/>
      <c r="BA177" s="90"/>
      <c r="BB177" s="90"/>
      <c r="BC177" s="90"/>
      <c r="BD177" s="90"/>
      <c r="BE177" s="90">
        <v>1</v>
      </c>
      <c r="BF177" s="90"/>
      <c r="BG177" s="90"/>
      <c r="BH177" s="90"/>
      <c r="BI177" s="90"/>
      <c r="BJ177" s="90"/>
      <c r="BK177" s="90"/>
      <c r="BL177" s="90"/>
      <c r="BM177" s="90"/>
      <c r="BN177" s="90">
        <v>1</v>
      </c>
      <c r="BO177" s="90"/>
      <c r="BP177" s="90"/>
      <c r="BQ177" s="90"/>
      <c r="BR177" s="90"/>
      <c r="BS177" s="90"/>
      <c r="BT177" s="90"/>
      <c r="BU177" s="90"/>
      <c r="BV177" s="90"/>
      <c r="BW177" s="90">
        <v>1</v>
      </c>
      <c r="BX177" s="90"/>
      <c r="BY177" s="130"/>
      <c r="BZ177" s="155">
        <v>0</v>
      </c>
      <c r="CA177" s="90"/>
      <c r="CB177" s="90"/>
      <c r="CC177" s="90">
        <v>0</v>
      </c>
      <c r="CD177" s="90"/>
      <c r="CE177" s="90"/>
      <c r="CF177" s="90">
        <v>1</v>
      </c>
      <c r="CG177" s="90"/>
      <c r="CH177" s="90"/>
      <c r="CI177" s="90">
        <v>0</v>
      </c>
      <c r="CJ177" s="90"/>
      <c r="CK177" s="90"/>
      <c r="CL177" s="90">
        <v>0</v>
      </c>
      <c r="CM177" s="90"/>
      <c r="CN177" s="90"/>
      <c r="CO177" s="90">
        <v>1</v>
      </c>
      <c r="CP177" s="90"/>
      <c r="CQ177" s="90"/>
      <c r="CR177" s="90">
        <v>0</v>
      </c>
      <c r="CS177" s="90"/>
      <c r="CT177" s="90"/>
      <c r="CU177" s="90">
        <v>0</v>
      </c>
      <c r="CV177" s="90"/>
      <c r="CW177" s="90"/>
      <c r="CX177" s="90">
        <v>1</v>
      </c>
      <c r="CY177" s="90"/>
      <c r="CZ177" s="90"/>
      <c r="DA177" s="90">
        <v>0</v>
      </c>
      <c r="DB177" s="90"/>
      <c r="DC177" s="90"/>
      <c r="DD177" s="90">
        <v>0</v>
      </c>
      <c r="DE177" s="90"/>
      <c r="DF177" s="90"/>
      <c r="DG177" s="90">
        <v>1</v>
      </c>
      <c r="DH177" s="90"/>
      <c r="DI177" s="130"/>
      <c r="DJ177" s="155"/>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130"/>
      <c r="ET177" s="155"/>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130"/>
      <c r="GD177" s="155"/>
      <c r="GE177" s="90"/>
      <c r="GF177" s="90"/>
      <c r="GG177" s="90"/>
      <c r="GH177" s="90"/>
      <c r="GI177" s="90"/>
      <c r="GJ177" s="90"/>
      <c r="GK177" s="90"/>
      <c r="GL177" s="90"/>
      <c r="GM177" s="90"/>
      <c r="GN177" s="90"/>
      <c r="GO177" s="90"/>
      <c r="GP177" s="90"/>
      <c r="GQ177" s="90"/>
      <c r="GR177" s="90"/>
      <c r="GS177" s="90"/>
      <c r="GT177" s="90"/>
      <c r="GU177" s="90"/>
      <c r="GV177" s="90"/>
      <c r="GW177" s="90"/>
      <c r="GX177" s="90"/>
      <c r="GY177" s="90"/>
      <c r="GZ177" s="90"/>
      <c r="HA177" s="90"/>
      <c r="HB177" s="90"/>
      <c r="HC177" s="90"/>
      <c r="HD177" s="90"/>
      <c r="HE177" s="90"/>
      <c r="HF177" s="90"/>
      <c r="HG177" s="90"/>
      <c r="HH177" s="90"/>
      <c r="HI177" s="90"/>
      <c r="HJ177" s="90"/>
      <c r="HK177" s="90"/>
      <c r="HL177" s="90"/>
      <c r="HM177" s="130"/>
    </row>
    <row r="178" spans="2:221" ht="18" customHeight="1" x14ac:dyDescent="0.2">
      <c r="B178" s="135"/>
      <c r="C178" s="136"/>
      <c r="D178" s="136"/>
      <c r="E178" s="136"/>
      <c r="F178" s="136"/>
      <c r="G178" s="136"/>
      <c r="H178" s="136"/>
      <c r="I178" s="136"/>
      <c r="J178" s="136"/>
      <c r="K178" s="136"/>
      <c r="L178" s="136"/>
      <c r="M178" s="136"/>
      <c r="N178" s="136"/>
      <c r="O178" s="136"/>
      <c r="P178" s="136"/>
      <c r="Q178" s="136"/>
      <c r="R178" s="136"/>
      <c r="S178" s="136"/>
      <c r="T178" s="136"/>
      <c r="U178" s="137"/>
      <c r="V178" s="141"/>
      <c r="W178" s="142"/>
      <c r="X178" s="142"/>
      <c r="Y178" s="142"/>
      <c r="Z178" s="142"/>
      <c r="AA178" s="143"/>
      <c r="AB178" s="147"/>
      <c r="AC178" s="148"/>
      <c r="AD178" s="148"/>
      <c r="AE178" s="148"/>
      <c r="AF178" s="149"/>
      <c r="AG178" s="69" t="s">
        <v>24</v>
      </c>
      <c r="AH178" s="70"/>
      <c r="AI178" s="70"/>
      <c r="AJ178" s="70"/>
      <c r="AK178" s="70"/>
      <c r="AL178" s="71">
        <f t="shared" ref="AL178:AL182" si="7">SUM(AP178:HM178)</f>
        <v>6</v>
      </c>
      <c r="AM178" s="72"/>
      <c r="AN178" s="72"/>
      <c r="AO178" s="73"/>
      <c r="AP178" s="74"/>
      <c r="AQ178" s="59"/>
      <c r="AR178" s="59"/>
      <c r="AS178" s="59"/>
      <c r="AT178" s="59"/>
      <c r="AU178" s="59"/>
      <c r="AV178" s="59">
        <v>1</v>
      </c>
      <c r="AW178" s="59"/>
      <c r="AX178" s="59"/>
      <c r="AY178" s="59"/>
      <c r="AZ178" s="59"/>
      <c r="BA178" s="59"/>
      <c r="BB178" s="59"/>
      <c r="BC178" s="59"/>
      <c r="BD178" s="59"/>
      <c r="BE178" s="59">
        <v>1</v>
      </c>
      <c r="BF178" s="59"/>
      <c r="BG178" s="59"/>
      <c r="BH178" s="59"/>
      <c r="BI178" s="59"/>
      <c r="BJ178" s="59"/>
      <c r="BK178" s="59"/>
      <c r="BL178" s="59"/>
      <c r="BM178" s="59"/>
      <c r="BN178" s="59">
        <v>0</v>
      </c>
      <c r="BO178" s="59"/>
      <c r="BP178" s="59"/>
      <c r="BQ178" s="59"/>
      <c r="BR178" s="59"/>
      <c r="BS178" s="59"/>
      <c r="BT178" s="59"/>
      <c r="BU178" s="59"/>
      <c r="BV178" s="59"/>
      <c r="BW178" s="59">
        <v>1</v>
      </c>
      <c r="BX178" s="59"/>
      <c r="BY178" s="59"/>
      <c r="BZ178" s="60">
        <v>0</v>
      </c>
      <c r="CA178" s="59"/>
      <c r="CB178" s="59"/>
      <c r="CC178" s="59">
        <v>0</v>
      </c>
      <c r="CD178" s="59"/>
      <c r="CE178" s="59"/>
      <c r="CF178" s="59">
        <v>1</v>
      </c>
      <c r="CG178" s="59"/>
      <c r="CH178" s="59"/>
      <c r="CI178" s="59">
        <v>0</v>
      </c>
      <c r="CJ178" s="59"/>
      <c r="CK178" s="59"/>
      <c r="CL178" s="59">
        <v>0</v>
      </c>
      <c r="CM178" s="59"/>
      <c r="CN178" s="59"/>
      <c r="CO178" s="59">
        <v>0</v>
      </c>
      <c r="CP178" s="59"/>
      <c r="CQ178" s="59"/>
      <c r="CR178" s="59">
        <v>0</v>
      </c>
      <c r="CS178" s="59"/>
      <c r="CT178" s="59"/>
      <c r="CU178" s="59">
        <v>0</v>
      </c>
      <c r="CV178" s="59"/>
      <c r="CW178" s="59"/>
      <c r="CX178" s="59">
        <v>1</v>
      </c>
      <c r="CY178" s="59"/>
      <c r="CZ178" s="59"/>
      <c r="DA178" s="59">
        <v>0</v>
      </c>
      <c r="DB178" s="59"/>
      <c r="DC178" s="59"/>
      <c r="DD178" s="59">
        <v>0</v>
      </c>
      <c r="DE178" s="59"/>
      <c r="DF178" s="59"/>
      <c r="DG178" s="59">
        <v>1</v>
      </c>
      <c r="DH178" s="59"/>
      <c r="DI178" s="102"/>
      <c r="DJ178" s="60"/>
      <c r="DK178" s="59"/>
      <c r="DL178" s="59"/>
      <c r="DM178" s="59"/>
      <c r="DN178" s="59"/>
      <c r="DO178" s="59"/>
      <c r="DP178" s="59"/>
      <c r="DQ178" s="59"/>
      <c r="DR178" s="59"/>
      <c r="DS178" s="59"/>
      <c r="DT178" s="59"/>
      <c r="DU178" s="59"/>
      <c r="DV178" s="59"/>
      <c r="DW178" s="59"/>
      <c r="DX178" s="59"/>
      <c r="DY178" s="59"/>
      <c r="DZ178" s="59"/>
      <c r="EA178" s="59"/>
      <c r="EB178" s="59"/>
      <c r="EC178" s="59"/>
      <c r="ED178" s="59"/>
      <c r="EE178" s="59"/>
      <c r="EF178" s="59"/>
      <c r="EG178" s="59"/>
      <c r="EH178" s="59"/>
      <c r="EI178" s="59"/>
      <c r="EJ178" s="59"/>
      <c r="EK178" s="59"/>
      <c r="EL178" s="59"/>
      <c r="EM178" s="59"/>
      <c r="EN178" s="59"/>
      <c r="EO178" s="59"/>
      <c r="EP178" s="59"/>
      <c r="EQ178" s="59"/>
      <c r="ER178" s="59"/>
      <c r="ES178" s="102"/>
      <c r="ET178" s="60"/>
      <c r="EU178" s="59"/>
      <c r="EV178" s="59"/>
      <c r="EW178" s="59"/>
      <c r="EX178" s="59"/>
      <c r="EY178" s="59"/>
      <c r="EZ178" s="59"/>
      <c r="FA178" s="59"/>
      <c r="FB178" s="59"/>
      <c r="FC178" s="59"/>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102"/>
      <c r="GD178" s="60"/>
      <c r="GE178" s="59"/>
      <c r="GF178" s="59"/>
      <c r="GG178" s="59"/>
      <c r="GH178" s="59"/>
      <c r="GI178" s="59"/>
      <c r="GJ178" s="59"/>
      <c r="GK178" s="59"/>
      <c r="GL178" s="59"/>
      <c r="GM178" s="59"/>
      <c r="GN178" s="59"/>
      <c r="GO178" s="59"/>
      <c r="GP178" s="59"/>
      <c r="GQ178" s="59"/>
      <c r="GR178" s="59"/>
      <c r="GS178" s="59"/>
      <c r="GT178" s="59"/>
      <c r="GU178" s="59"/>
      <c r="GV178" s="59"/>
      <c r="GW178" s="59"/>
      <c r="GX178" s="59"/>
      <c r="GY178" s="59"/>
      <c r="GZ178" s="59"/>
      <c r="HA178" s="59"/>
      <c r="HB178" s="59"/>
      <c r="HC178" s="59"/>
      <c r="HD178" s="59"/>
      <c r="HE178" s="59"/>
      <c r="HF178" s="59"/>
      <c r="HG178" s="59"/>
      <c r="HH178" s="59"/>
      <c r="HI178" s="59"/>
      <c r="HJ178" s="59"/>
      <c r="HK178" s="59"/>
      <c r="HL178" s="59"/>
      <c r="HM178" s="102"/>
    </row>
    <row r="179" spans="2:221" ht="22.5" customHeight="1" x14ac:dyDescent="0.2">
      <c r="B179" s="161" t="s">
        <v>767</v>
      </c>
      <c r="C179" s="162"/>
      <c r="D179" s="162"/>
      <c r="E179" s="162"/>
      <c r="F179" s="162"/>
      <c r="G179" s="162"/>
      <c r="H179" s="162"/>
      <c r="I179" s="162"/>
      <c r="J179" s="162"/>
      <c r="K179" s="162"/>
      <c r="L179" s="162"/>
      <c r="M179" s="162"/>
      <c r="N179" s="162"/>
      <c r="O179" s="162"/>
      <c r="P179" s="162"/>
      <c r="Q179" s="162"/>
      <c r="R179" s="162"/>
      <c r="S179" s="162"/>
      <c r="T179" s="162"/>
      <c r="U179" s="163"/>
      <c r="V179" s="167" t="s">
        <v>770</v>
      </c>
      <c r="W179" s="168"/>
      <c r="X179" s="168"/>
      <c r="Y179" s="168"/>
      <c r="Z179" s="168"/>
      <c r="AA179" s="169"/>
      <c r="AB179" s="173">
        <v>0.43162</v>
      </c>
      <c r="AC179" s="174"/>
      <c r="AD179" s="174"/>
      <c r="AE179" s="174"/>
      <c r="AF179" s="175"/>
      <c r="AG179" s="91" t="s">
        <v>23</v>
      </c>
      <c r="AH179" s="92"/>
      <c r="AI179" s="92"/>
      <c r="AJ179" s="92"/>
      <c r="AK179" s="92"/>
      <c r="AL179" s="93">
        <f t="shared" si="7"/>
        <v>2</v>
      </c>
      <c r="AM179" s="94"/>
      <c r="AN179" s="94"/>
      <c r="AO179" s="95"/>
      <c r="AP179" s="61">
        <v>1</v>
      </c>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3"/>
      <c r="BZ179" s="61">
        <v>1</v>
      </c>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3"/>
      <c r="DJ179" s="180"/>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103"/>
      <c r="ET179" s="180"/>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103"/>
      <c r="GD179" s="180"/>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103"/>
    </row>
    <row r="180" spans="2:221" ht="22.5" customHeight="1" x14ac:dyDescent="0.2">
      <c r="B180" s="164"/>
      <c r="C180" s="165"/>
      <c r="D180" s="165"/>
      <c r="E180" s="165"/>
      <c r="F180" s="165"/>
      <c r="G180" s="165"/>
      <c r="H180" s="165"/>
      <c r="I180" s="165"/>
      <c r="J180" s="165"/>
      <c r="K180" s="165"/>
      <c r="L180" s="165"/>
      <c r="M180" s="165"/>
      <c r="N180" s="165"/>
      <c r="O180" s="165"/>
      <c r="P180" s="165"/>
      <c r="Q180" s="165"/>
      <c r="R180" s="165"/>
      <c r="S180" s="165"/>
      <c r="T180" s="165"/>
      <c r="U180" s="166"/>
      <c r="V180" s="170"/>
      <c r="W180" s="171"/>
      <c r="X180" s="171"/>
      <c r="Y180" s="171"/>
      <c r="Z180" s="171"/>
      <c r="AA180" s="172"/>
      <c r="AB180" s="176"/>
      <c r="AC180" s="177"/>
      <c r="AD180" s="177"/>
      <c r="AE180" s="177"/>
      <c r="AF180" s="178"/>
      <c r="AG180" s="91" t="s">
        <v>24</v>
      </c>
      <c r="AH180" s="92"/>
      <c r="AI180" s="92"/>
      <c r="AJ180" s="92"/>
      <c r="AK180" s="92"/>
      <c r="AL180" s="93">
        <f t="shared" si="7"/>
        <v>0</v>
      </c>
      <c r="AM180" s="94"/>
      <c r="AN180" s="94"/>
      <c r="AO180" s="95"/>
      <c r="AP180" s="61">
        <v>0</v>
      </c>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3"/>
      <c r="BZ180" s="61">
        <v>0</v>
      </c>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3"/>
      <c r="DJ180" s="180"/>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103"/>
      <c r="ET180" s="180"/>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103"/>
      <c r="GD180" s="180"/>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103"/>
    </row>
    <row r="181" spans="2:221" ht="18" customHeight="1" x14ac:dyDescent="0.2">
      <c r="B181" s="185" t="s">
        <v>768</v>
      </c>
      <c r="C181" s="186"/>
      <c r="D181" s="186"/>
      <c r="E181" s="186"/>
      <c r="F181" s="186"/>
      <c r="G181" s="186"/>
      <c r="H181" s="186"/>
      <c r="I181" s="186"/>
      <c r="J181" s="186"/>
      <c r="K181" s="186"/>
      <c r="L181" s="186"/>
      <c r="M181" s="186"/>
      <c r="N181" s="186"/>
      <c r="O181" s="186"/>
      <c r="P181" s="186"/>
      <c r="Q181" s="186"/>
      <c r="R181" s="186"/>
      <c r="S181" s="186"/>
      <c r="T181" s="186"/>
      <c r="U181" s="187"/>
      <c r="V181" s="188" t="s">
        <v>771</v>
      </c>
      <c r="W181" s="189"/>
      <c r="X181" s="189"/>
      <c r="Y181" s="189"/>
      <c r="Z181" s="189"/>
      <c r="AA181" s="190"/>
      <c r="AB181" s="191">
        <v>0</v>
      </c>
      <c r="AC181" s="192"/>
      <c r="AD181" s="192"/>
      <c r="AE181" s="192"/>
      <c r="AF181" s="193"/>
      <c r="AG181" s="69" t="s">
        <v>23</v>
      </c>
      <c r="AH181" s="70"/>
      <c r="AI181" s="70"/>
      <c r="AJ181" s="70"/>
      <c r="AK181" s="70"/>
      <c r="AL181" s="71">
        <f t="shared" si="7"/>
        <v>0</v>
      </c>
      <c r="AM181" s="72"/>
      <c r="AN181" s="72"/>
      <c r="AO181" s="73"/>
      <c r="AP181" s="194"/>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102"/>
      <c r="BZ181" s="372">
        <v>0</v>
      </c>
      <c r="CA181" s="373"/>
      <c r="CB181" s="373"/>
      <c r="CC181" s="373"/>
      <c r="CD181" s="373"/>
      <c r="CE181" s="373"/>
      <c r="CF181" s="373"/>
      <c r="CG181" s="373"/>
      <c r="CH181" s="373"/>
      <c r="CI181" s="373"/>
      <c r="CJ181" s="373"/>
      <c r="CK181" s="373"/>
      <c r="CL181" s="373"/>
      <c r="CM181" s="373"/>
      <c r="CN181" s="373"/>
      <c r="CO181" s="373"/>
      <c r="CP181" s="373"/>
      <c r="CQ181" s="373"/>
      <c r="CR181" s="373"/>
      <c r="CS181" s="373"/>
      <c r="CT181" s="373"/>
      <c r="CU181" s="373"/>
      <c r="CV181" s="373"/>
      <c r="CW181" s="373"/>
      <c r="CX181" s="373"/>
      <c r="CY181" s="373"/>
      <c r="CZ181" s="373"/>
      <c r="DA181" s="373"/>
      <c r="DB181" s="373"/>
      <c r="DC181" s="373"/>
      <c r="DD181" s="373"/>
      <c r="DE181" s="373"/>
      <c r="DF181" s="373"/>
      <c r="DG181" s="373"/>
      <c r="DH181" s="373"/>
      <c r="DI181" s="374"/>
      <c r="DJ181" s="60"/>
      <c r="DK181" s="59"/>
      <c r="DL181" s="59"/>
      <c r="DM181" s="59"/>
      <c r="DN181" s="59"/>
      <c r="DO181" s="59"/>
      <c r="DP181" s="59"/>
      <c r="DQ181" s="59"/>
      <c r="DR181" s="59"/>
      <c r="DS181" s="59"/>
      <c r="DT181" s="59"/>
      <c r="DU181" s="59"/>
      <c r="DV181" s="59"/>
      <c r="DW181" s="59"/>
      <c r="DX181" s="59"/>
      <c r="DY181" s="59"/>
      <c r="DZ181" s="59"/>
      <c r="EA181" s="59"/>
      <c r="EB181" s="59"/>
      <c r="EC181" s="59"/>
      <c r="ED181" s="59"/>
      <c r="EE181" s="59"/>
      <c r="EF181" s="59"/>
      <c r="EG181" s="59"/>
      <c r="EH181" s="59"/>
      <c r="EI181" s="59"/>
      <c r="EJ181" s="59"/>
      <c r="EK181" s="59"/>
      <c r="EL181" s="59"/>
      <c r="EM181" s="59"/>
      <c r="EN181" s="59"/>
      <c r="EO181" s="59"/>
      <c r="EP181" s="59"/>
      <c r="EQ181" s="59"/>
      <c r="ER181" s="59"/>
      <c r="ES181" s="102"/>
      <c r="ET181" s="60"/>
      <c r="EU181" s="59"/>
      <c r="EV181" s="59"/>
      <c r="EW181" s="59"/>
      <c r="EX181" s="59"/>
      <c r="EY181" s="59"/>
      <c r="EZ181" s="59"/>
      <c r="FA181" s="59"/>
      <c r="FB181" s="59"/>
      <c r="FC181" s="59"/>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102"/>
      <c r="GD181" s="60"/>
      <c r="GE181" s="59"/>
      <c r="GF181" s="59"/>
      <c r="GG181" s="59"/>
      <c r="GH181" s="59"/>
      <c r="GI181" s="59"/>
      <c r="GJ181" s="59"/>
      <c r="GK181" s="59"/>
      <c r="GL181" s="59"/>
      <c r="GM181" s="59"/>
      <c r="GN181" s="59"/>
      <c r="GO181" s="59"/>
      <c r="GP181" s="59"/>
      <c r="GQ181" s="59"/>
      <c r="GR181" s="59"/>
      <c r="GS181" s="59"/>
      <c r="GT181" s="59"/>
      <c r="GU181" s="59"/>
      <c r="GV181" s="59"/>
      <c r="GW181" s="59"/>
      <c r="GX181" s="59"/>
      <c r="GY181" s="59"/>
      <c r="GZ181" s="59"/>
      <c r="HA181" s="59"/>
      <c r="HB181" s="59"/>
      <c r="HC181" s="59"/>
      <c r="HD181" s="59"/>
      <c r="HE181" s="59"/>
      <c r="HF181" s="59"/>
      <c r="HG181" s="59"/>
      <c r="HH181" s="59"/>
      <c r="HI181" s="59"/>
      <c r="HJ181" s="59"/>
      <c r="HK181" s="59"/>
      <c r="HL181" s="59"/>
      <c r="HM181" s="102"/>
    </row>
    <row r="182" spans="2:221" ht="18" customHeight="1" thickBot="1" x14ac:dyDescent="0.25">
      <c r="B182" s="414"/>
      <c r="C182" s="415"/>
      <c r="D182" s="415"/>
      <c r="E182" s="415"/>
      <c r="F182" s="415"/>
      <c r="G182" s="415"/>
      <c r="H182" s="415"/>
      <c r="I182" s="415"/>
      <c r="J182" s="415"/>
      <c r="K182" s="415"/>
      <c r="L182" s="415"/>
      <c r="M182" s="415"/>
      <c r="N182" s="415"/>
      <c r="O182" s="415"/>
      <c r="P182" s="415"/>
      <c r="Q182" s="415"/>
      <c r="R182" s="415"/>
      <c r="S182" s="415"/>
      <c r="T182" s="415"/>
      <c r="U182" s="416"/>
      <c r="V182" s="417"/>
      <c r="W182" s="418"/>
      <c r="X182" s="418"/>
      <c r="Y182" s="418"/>
      <c r="Z182" s="418"/>
      <c r="AA182" s="419"/>
      <c r="AB182" s="420"/>
      <c r="AC182" s="421"/>
      <c r="AD182" s="421"/>
      <c r="AE182" s="421"/>
      <c r="AF182" s="422"/>
      <c r="AG182" s="427" t="s">
        <v>24</v>
      </c>
      <c r="AH182" s="428"/>
      <c r="AI182" s="428"/>
      <c r="AJ182" s="428"/>
      <c r="AK182" s="428"/>
      <c r="AL182" s="423">
        <f t="shared" si="7"/>
        <v>0</v>
      </c>
      <c r="AM182" s="424"/>
      <c r="AN182" s="424"/>
      <c r="AO182" s="425"/>
      <c r="AP182" s="486"/>
      <c r="AQ182" s="426"/>
      <c r="AR182" s="426"/>
      <c r="AS182" s="426"/>
      <c r="AT182" s="426"/>
      <c r="AU182" s="426"/>
      <c r="AV182" s="426"/>
      <c r="AW182" s="426"/>
      <c r="AX182" s="426"/>
      <c r="AY182" s="426"/>
      <c r="AZ182" s="426"/>
      <c r="BA182" s="426"/>
      <c r="BB182" s="426"/>
      <c r="BC182" s="426"/>
      <c r="BD182" s="426"/>
      <c r="BE182" s="426"/>
      <c r="BF182" s="426"/>
      <c r="BG182" s="426"/>
      <c r="BH182" s="426"/>
      <c r="BI182" s="426"/>
      <c r="BJ182" s="426"/>
      <c r="BK182" s="426"/>
      <c r="BL182" s="426"/>
      <c r="BM182" s="426"/>
      <c r="BN182" s="426"/>
      <c r="BO182" s="426"/>
      <c r="BP182" s="426"/>
      <c r="BQ182" s="426"/>
      <c r="BR182" s="426"/>
      <c r="BS182" s="426"/>
      <c r="BT182" s="426"/>
      <c r="BU182" s="426"/>
      <c r="BV182" s="426"/>
      <c r="BW182" s="426"/>
      <c r="BX182" s="426"/>
      <c r="BY182" s="527"/>
      <c r="BZ182" s="532">
        <v>0</v>
      </c>
      <c r="CA182" s="513"/>
      <c r="CB182" s="513"/>
      <c r="CC182" s="513"/>
      <c r="CD182" s="513"/>
      <c r="CE182" s="513"/>
      <c r="CF182" s="513"/>
      <c r="CG182" s="513"/>
      <c r="CH182" s="513"/>
      <c r="CI182" s="513"/>
      <c r="CJ182" s="513"/>
      <c r="CK182" s="513"/>
      <c r="CL182" s="513"/>
      <c r="CM182" s="513"/>
      <c r="CN182" s="513"/>
      <c r="CO182" s="513"/>
      <c r="CP182" s="513"/>
      <c r="CQ182" s="513"/>
      <c r="CR182" s="513"/>
      <c r="CS182" s="513"/>
      <c r="CT182" s="513"/>
      <c r="CU182" s="513"/>
      <c r="CV182" s="513"/>
      <c r="CW182" s="513"/>
      <c r="CX182" s="513"/>
      <c r="CY182" s="513"/>
      <c r="CZ182" s="513"/>
      <c r="DA182" s="513"/>
      <c r="DB182" s="513"/>
      <c r="DC182" s="513"/>
      <c r="DD182" s="513"/>
      <c r="DE182" s="513"/>
      <c r="DF182" s="513"/>
      <c r="DG182" s="513"/>
      <c r="DH182" s="513"/>
      <c r="DI182" s="533"/>
      <c r="DJ182" s="528"/>
      <c r="DK182" s="426"/>
      <c r="DL182" s="426"/>
      <c r="DM182" s="426"/>
      <c r="DN182" s="426"/>
      <c r="DO182" s="426"/>
      <c r="DP182" s="426"/>
      <c r="DQ182" s="426"/>
      <c r="DR182" s="426"/>
      <c r="DS182" s="426"/>
      <c r="DT182" s="426"/>
      <c r="DU182" s="426"/>
      <c r="DV182" s="426"/>
      <c r="DW182" s="426"/>
      <c r="DX182" s="426"/>
      <c r="DY182" s="426"/>
      <c r="DZ182" s="426"/>
      <c r="EA182" s="426"/>
      <c r="EB182" s="426"/>
      <c r="EC182" s="426"/>
      <c r="ED182" s="426"/>
      <c r="EE182" s="426"/>
      <c r="EF182" s="426"/>
      <c r="EG182" s="426"/>
      <c r="EH182" s="426"/>
      <c r="EI182" s="426"/>
      <c r="EJ182" s="426"/>
      <c r="EK182" s="426"/>
      <c r="EL182" s="426"/>
      <c r="EM182" s="426"/>
      <c r="EN182" s="426"/>
      <c r="EO182" s="426"/>
      <c r="EP182" s="426"/>
      <c r="EQ182" s="426"/>
      <c r="ER182" s="426"/>
      <c r="ES182" s="432"/>
      <c r="ET182" s="433"/>
      <c r="EU182" s="426"/>
      <c r="EV182" s="426"/>
      <c r="EW182" s="426"/>
      <c r="EX182" s="426"/>
      <c r="EY182" s="426"/>
      <c r="EZ182" s="426"/>
      <c r="FA182" s="426"/>
      <c r="FB182" s="426"/>
      <c r="FC182" s="426"/>
      <c r="FD182" s="426"/>
      <c r="FE182" s="426"/>
      <c r="FF182" s="426"/>
      <c r="FG182" s="426"/>
      <c r="FH182" s="426"/>
      <c r="FI182" s="426"/>
      <c r="FJ182" s="426"/>
      <c r="FK182" s="426"/>
      <c r="FL182" s="426"/>
      <c r="FM182" s="426"/>
      <c r="FN182" s="426"/>
      <c r="FO182" s="426"/>
      <c r="FP182" s="426"/>
      <c r="FQ182" s="426"/>
      <c r="FR182" s="426"/>
      <c r="FS182" s="426"/>
      <c r="FT182" s="426"/>
      <c r="FU182" s="426"/>
      <c r="FV182" s="426"/>
      <c r="FW182" s="426"/>
      <c r="FX182" s="426"/>
      <c r="FY182" s="426"/>
      <c r="FZ182" s="426"/>
      <c r="GA182" s="426"/>
      <c r="GB182" s="426"/>
      <c r="GC182" s="432"/>
      <c r="GD182" s="433"/>
      <c r="GE182" s="426"/>
      <c r="GF182" s="426"/>
      <c r="GG182" s="426"/>
      <c r="GH182" s="426"/>
      <c r="GI182" s="426"/>
      <c r="GJ182" s="426"/>
      <c r="GK182" s="426"/>
      <c r="GL182" s="426"/>
      <c r="GM182" s="426"/>
      <c r="GN182" s="426"/>
      <c r="GO182" s="426"/>
      <c r="GP182" s="426"/>
      <c r="GQ182" s="426"/>
      <c r="GR182" s="426"/>
      <c r="GS182" s="426"/>
      <c r="GT182" s="426"/>
      <c r="GU182" s="426"/>
      <c r="GV182" s="426"/>
      <c r="GW182" s="426"/>
      <c r="GX182" s="426"/>
      <c r="GY182" s="426"/>
      <c r="GZ182" s="426"/>
      <c r="HA182" s="426"/>
      <c r="HB182" s="426"/>
      <c r="HC182" s="426"/>
      <c r="HD182" s="426"/>
      <c r="HE182" s="426"/>
      <c r="HF182" s="426"/>
      <c r="HG182" s="426"/>
      <c r="HH182" s="426"/>
      <c r="HI182" s="426"/>
      <c r="HJ182" s="426"/>
      <c r="HK182" s="426"/>
      <c r="HL182" s="426"/>
      <c r="HM182" s="432"/>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68" t="s">
        <v>33</v>
      </c>
      <c r="D185" s="126"/>
      <c r="E185" s="126"/>
      <c r="F185" s="126"/>
      <c r="G185" s="126"/>
      <c r="H185" s="126"/>
      <c r="I185" s="126"/>
      <c r="J185" s="126"/>
      <c r="K185" s="126"/>
      <c r="L185" s="126"/>
      <c r="M185" s="126"/>
      <c r="N185" s="126"/>
      <c r="O185" s="127" t="s">
        <v>650</v>
      </c>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68" t="s">
        <v>34</v>
      </c>
      <c r="D186" s="126"/>
      <c r="E186" s="126"/>
      <c r="F186" s="126"/>
      <c r="G186" s="126"/>
      <c r="H186" s="126"/>
      <c r="I186" s="126"/>
      <c r="J186" s="126"/>
      <c r="K186" s="126"/>
      <c r="L186" s="126"/>
      <c r="M186" s="126"/>
      <c r="N186" s="126"/>
      <c r="O186" s="67" t="s">
        <v>651</v>
      </c>
      <c r="P186" s="67"/>
      <c r="Q186" s="67"/>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68" t="s">
        <v>35</v>
      </c>
      <c r="D187" s="68"/>
      <c r="E187" s="68"/>
      <c r="F187" s="68"/>
      <c r="G187" s="68"/>
      <c r="H187" s="68"/>
      <c r="I187" s="68"/>
      <c r="J187" s="68"/>
      <c r="K187" s="68"/>
      <c r="L187" s="68"/>
      <c r="M187" s="68"/>
      <c r="N187" s="68"/>
      <c r="O187" s="128">
        <v>0.05</v>
      </c>
      <c r="P187" s="128"/>
      <c r="Q187" s="128"/>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29" t="s">
        <v>36</v>
      </c>
      <c r="D188" s="129"/>
      <c r="E188" s="129"/>
      <c r="F188" s="129"/>
      <c r="G188" s="129"/>
      <c r="H188" s="129"/>
      <c r="I188" s="129"/>
      <c r="J188" s="129"/>
      <c r="K188" s="129"/>
      <c r="L188" s="129"/>
      <c r="M188" s="129"/>
      <c r="N188" s="129"/>
      <c r="O188" s="65" t="s">
        <v>772</v>
      </c>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68" t="s">
        <v>34</v>
      </c>
      <c r="D189" s="68"/>
      <c r="E189" s="68"/>
      <c r="F189" s="68"/>
      <c r="G189" s="68"/>
      <c r="H189" s="68"/>
      <c r="I189" s="68"/>
      <c r="J189" s="68"/>
      <c r="K189" s="68"/>
      <c r="L189" s="68"/>
      <c r="M189" s="68"/>
      <c r="N189" s="68"/>
      <c r="O189" s="67" t="s">
        <v>773</v>
      </c>
      <c r="P189" s="67"/>
      <c r="Q189" s="67"/>
      <c r="R189" s="67"/>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68" t="s">
        <v>37</v>
      </c>
      <c r="D190" s="68"/>
      <c r="E190" s="68"/>
      <c r="F190" s="68"/>
      <c r="G190" s="68"/>
      <c r="H190" s="68"/>
      <c r="I190" s="68"/>
      <c r="J190" s="68"/>
      <c r="K190" s="68"/>
      <c r="L190" s="68"/>
      <c r="M190" s="68"/>
      <c r="N190" s="68"/>
      <c r="O190" s="66">
        <v>0.05</v>
      </c>
      <c r="P190" s="67"/>
      <c r="Q190" s="67"/>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68" t="s">
        <v>38</v>
      </c>
      <c r="D191" s="68"/>
      <c r="E191" s="68"/>
      <c r="F191" s="68"/>
      <c r="G191" s="68"/>
      <c r="H191" s="68"/>
      <c r="I191" s="68"/>
      <c r="J191" s="68"/>
      <c r="K191" s="68"/>
      <c r="L191" s="68"/>
      <c r="M191" s="68"/>
      <c r="N191" s="68"/>
      <c r="O191" s="67" t="s">
        <v>654</v>
      </c>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78" t="s">
        <v>39</v>
      </c>
      <c r="C193" s="79"/>
      <c r="D193" s="79"/>
      <c r="E193" s="79"/>
      <c r="F193" s="79"/>
      <c r="G193" s="79"/>
      <c r="H193" s="79"/>
      <c r="I193" s="79"/>
      <c r="J193" s="79"/>
      <c r="K193" s="79"/>
      <c r="L193" s="79"/>
      <c r="M193" s="79"/>
      <c r="N193" s="79"/>
      <c r="O193" s="79"/>
      <c r="P193" s="79"/>
      <c r="Q193" s="79"/>
      <c r="R193" s="79"/>
      <c r="S193" s="79"/>
      <c r="T193" s="79"/>
      <c r="U193" s="80"/>
      <c r="V193" s="78" t="s">
        <v>40</v>
      </c>
      <c r="W193" s="79"/>
      <c r="X193" s="79"/>
      <c r="Y193" s="79"/>
      <c r="Z193" s="79"/>
      <c r="AA193" s="80"/>
      <c r="AB193" s="78" t="s">
        <v>9</v>
      </c>
      <c r="AC193" s="79"/>
      <c r="AD193" s="79"/>
      <c r="AE193" s="79"/>
      <c r="AF193" s="80"/>
      <c r="AG193" s="78" t="s">
        <v>1</v>
      </c>
      <c r="AH193" s="79"/>
      <c r="AI193" s="79"/>
      <c r="AJ193" s="79"/>
      <c r="AK193" s="79"/>
      <c r="AL193" s="79"/>
      <c r="AM193" s="79"/>
      <c r="AN193" s="79"/>
      <c r="AO193" s="80"/>
      <c r="AP193" s="87" t="s">
        <v>5</v>
      </c>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9"/>
      <c r="BZ193" s="87" t="s">
        <v>41</v>
      </c>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9"/>
      <c r="DJ193" s="87" t="s">
        <v>42</v>
      </c>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9"/>
      <c r="ET193" s="87" t="s">
        <v>43</v>
      </c>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9"/>
      <c r="GD193" s="87" t="s">
        <v>44</v>
      </c>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9"/>
    </row>
    <row r="194" spans="2:221" ht="18" customHeight="1" thickBot="1" x14ac:dyDescent="0.25">
      <c r="B194" s="81"/>
      <c r="C194" s="82"/>
      <c r="D194" s="82"/>
      <c r="E194" s="82"/>
      <c r="F194" s="82"/>
      <c r="G194" s="82"/>
      <c r="H194" s="82"/>
      <c r="I194" s="82"/>
      <c r="J194" s="82"/>
      <c r="K194" s="82"/>
      <c r="L194" s="82"/>
      <c r="M194" s="82"/>
      <c r="N194" s="82"/>
      <c r="O194" s="82"/>
      <c r="P194" s="82"/>
      <c r="Q194" s="82"/>
      <c r="R194" s="82"/>
      <c r="S194" s="82"/>
      <c r="T194" s="82"/>
      <c r="U194" s="83"/>
      <c r="V194" s="81"/>
      <c r="W194" s="82"/>
      <c r="X194" s="82"/>
      <c r="Y194" s="82"/>
      <c r="Z194" s="82"/>
      <c r="AA194" s="83"/>
      <c r="AB194" s="81"/>
      <c r="AC194" s="82"/>
      <c r="AD194" s="82"/>
      <c r="AE194" s="82"/>
      <c r="AF194" s="83"/>
      <c r="AG194" s="81"/>
      <c r="AH194" s="82"/>
      <c r="AI194" s="82"/>
      <c r="AJ194" s="82"/>
      <c r="AK194" s="82"/>
      <c r="AL194" s="82"/>
      <c r="AM194" s="82"/>
      <c r="AN194" s="82"/>
      <c r="AO194" s="83"/>
      <c r="AP194" s="100" t="s">
        <v>11</v>
      </c>
      <c r="AQ194" s="101"/>
      <c r="AR194" s="101"/>
      <c r="AS194" s="101" t="s">
        <v>12</v>
      </c>
      <c r="AT194" s="101"/>
      <c r="AU194" s="101"/>
      <c r="AV194" s="75" t="s">
        <v>13</v>
      </c>
      <c r="AW194" s="76"/>
      <c r="AX194" s="77"/>
      <c r="AY194" s="75" t="s">
        <v>17</v>
      </c>
      <c r="AZ194" s="76"/>
      <c r="BA194" s="77"/>
      <c r="BB194" s="75" t="s">
        <v>14</v>
      </c>
      <c r="BC194" s="76"/>
      <c r="BD194" s="77"/>
      <c r="BE194" s="75" t="s">
        <v>15</v>
      </c>
      <c r="BF194" s="76"/>
      <c r="BG194" s="77"/>
      <c r="BH194" s="75" t="s">
        <v>16</v>
      </c>
      <c r="BI194" s="76"/>
      <c r="BJ194" s="77"/>
      <c r="BK194" s="75" t="s">
        <v>18</v>
      </c>
      <c r="BL194" s="76"/>
      <c r="BM194" s="77"/>
      <c r="BN194" s="75" t="s">
        <v>19</v>
      </c>
      <c r="BO194" s="76"/>
      <c r="BP194" s="77"/>
      <c r="BQ194" s="75" t="s">
        <v>20</v>
      </c>
      <c r="BR194" s="76"/>
      <c r="BS194" s="77"/>
      <c r="BT194" s="75" t="s">
        <v>21</v>
      </c>
      <c r="BU194" s="76"/>
      <c r="BV194" s="77"/>
      <c r="BW194" s="75" t="s">
        <v>22</v>
      </c>
      <c r="BX194" s="76"/>
      <c r="BY194" s="131"/>
      <c r="BZ194" s="100" t="s">
        <v>11</v>
      </c>
      <c r="CA194" s="101"/>
      <c r="CB194" s="101"/>
      <c r="CC194" s="101" t="s">
        <v>12</v>
      </c>
      <c r="CD194" s="101"/>
      <c r="CE194" s="101"/>
      <c r="CF194" s="75" t="s">
        <v>13</v>
      </c>
      <c r="CG194" s="76"/>
      <c r="CH194" s="77"/>
      <c r="CI194" s="75" t="s">
        <v>17</v>
      </c>
      <c r="CJ194" s="76"/>
      <c r="CK194" s="77"/>
      <c r="CL194" s="75" t="s">
        <v>14</v>
      </c>
      <c r="CM194" s="76"/>
      <c r="CN194" s="77"/>
      <c r="CO194" s="75" t="s">
        <v>15</v>
      </c>
      <c r="CP194" s="76"/>
      <c r="CQ194" s="77"/>
      <c r="CR194" s="75" t="s">
        <v>16</v>
      </c>
      <c r="CS194" s="76"/>
      <c r="CT194" s="77"/>
      <c r="CU194" s="75" t="s">
        <v>18</v>
      </c>
      <c r="CV194" s="76"/>
      <c r="CW194" s="77"/>
      <c r="CX194" s="75" t="s">
        <v>19</v>
      </c>
      <c r="CY194" s="76"/>
      <c r="CZ194" s="77"/>
      <c r="DA194" s="75" t="s">
        <v>20</v>
      </c>
      <c r="DB194" s="76"/>
      <c r="DC194" s="77"/>
      <c r="DD194" s="75" t="s">
        <v>21</v>
      </c>
      <c r="DE194" s="76"/>
      <c r="DF194" s="77"/>
      <c r="DG194" s="75" t="s">
        <v>22</v>
      </c>
      <c r="DH194" s="76"/>
      <c r="DI194" s="131"/>
      <c r="DJ194" s="100" t="s">
        <v>11</v>
      </c>
      <c r="DK194" s="101"/>
      <c r="DL194" s="101"/>
      <c r="DM194" s="101" t="s">
        <v>12</v>
      </c>
      <c r="DN194" s="101"/>
      <c r="DO194" s="101"/>
      <c r="DP194" s="75" t="s">
        <v>13</v>
      </c>
      <c r="DQ194" s="76"/>
      <c r="DR194" s="77"/>
      <c r="DS194" s="75" t="s">
        <v>17</v>
      </c>
      <c r="DT194" s="76"/>
      <c r="DU194" s="77"/>
      <c r="DV194" s="75" t="s">
        <v>14</v>
      </c>
      <c r="DW194" s="76"/>
      <c r="DX194" s="77"/>
      <c r="DY194" s="75" t="s">
        <v>15</v>
      </c>
      <c r="DZ194" s="76"/>
      <c r="EA194" s="77"/>
      <c r="EB194" s="75" t="s">
        <v>16</v>
      </c>
      <c r="EC194" s="76"/>
      <c r="ED194" s="77"/>
      <c r="EE194" s="75" t="s">
        <v>18</v>
      </c>
      <c r="EF194" s="76"/>
      <c r="EG194" s="77"/>
      <c r="EH194" s="75" t="s">
        <v>19</v>
      </c>
      <c r="EI194" s="76"/>
      <c r="EJ194" s="77"/>
      <c r="EK194" s="75" t="s">
        <v>20</v>
      </c>
      <c r="EL194" s="76"/>
      <c r="EM194" s="77"/>
      <c r="EN194" s="75" t="s">
        <v>21</v>
      </c>
      <c r="EO194" s="76"/>
      <c r="EP194" s="77"/>
      <c r="EQ194" s="75" t="s">
        <v>22</v>
      </c>
      <c r="ER194" s="76"/>
      <c r="ES194" s="131"/>
      <c r="ET194" s="100" t="s">
        <v>11</v>
      </c>
      <c r="EU194" s="101"/>
      <c r="EV194" s="101"/>
      <c r="EW194" s="101" t="s">
        <v>12</v>
      </c>
      <c r="EX194" s="101"/>
      <c r="EY194" s="101"/>
      <c r="EZ194" s="75" t="s">
        <v>13</v>
      </c>
      <c r="FA194" s="76"/>
      <c r="FB194" s="77"/>
      <c r="FC194" s="75" t="s">
        <v>17</v>
      </c>
      <c r="FD194" s="76"/>
      <c r="FE194" s="77"/>
      <c r="FF194" s="75" t="s">
        <v>14</v>
      </c>
      <c r="FG194" s="76"/>
      <c r="FH194" s="77"/>
      <c r="FI194" s="75" t="s">
        <v>15</v>
      </c>
      <c r="FJ194" s="76"/>
      <c r="FK194" s="77"/>
      <c r="FL194" s="75" t="s">
        <v>16</v>
      </c>
      <c r="FM194" s="76"/>
      <c r="FN194" s="77"/>
      <c r="FO194" s="75" t="s">
        <v>18</v>
      </c>
      <c r="FP194" s="76"/>
      <c r="FQ194" s="77"/>
      <c r="FR194" s="75" t="s">
        <v>19</v>
      </c>
      <c r="FS194" s="76"/>
      <c r="FT194" s="77"/>
      <c r="FU194" s="75" t="s">
        <v>20</v>
      </c>
      <c r="FV194" s="76"/>
      <c r="FW194" s="77"/>
      <c r="FX194" s="75" t="s">
        <v>21</v>
      </c>
      <c r="FY194" s="76"/>
      <c r="FZ194" s="77"/>
      <c r="GA194" s="75" t="s">
        <v>22</v>
      </c>
      <c r="GB194" s="76"/>
      <c r="GC194" s="131"/>
      <c r="GD194" s="100" t="s">
        <v>11</v>
      </c>
      <c r="GE194" s="101"/>
      <c r="GF194" s="101"/>
      <c r="GG194" s="101" t="s">
        <v>12</v>
      </c>
      <c r="GH194" s="101"/>
      <c r="GI194" s="101"/>
      <c r="GJ194" s="75" t="s">
        <v>13</v>
      </c>
      <c r="GK194" s="76"/>
      <c r="GL194" s="77"/>
      <c r="GM194" s="75" t="s">
        <v>17</v>
      </c>
      <c r="GN194" s="76"/>
      <c r="GO194" s="77"/>
      <c r="GP194" s="75" t="s">
        <v>14</v>
      </c>
      <c r="GQ194" s="76"/>
      <c r="GR194" s="77"/>
      <c r="GS194" s="75" t="s">
        <v>15</v>
      </c>
      <c r="GT194" s="76"/>
      <c r="GU194" s="77"/>
      <c r="GV194" s="75" t="s">
        <v>16</v>
      </c>
      <c r="GW194" s="76"/>
      <c r="GX194" s="77"/>
      <c r="GY194" s="75" t="s">
        <v>18</v>
      </c>
      <c r="GZ194" s="76"/>
      <c r="HA194" s="77"/>
      <c r="HB194" s="75" t="s">
        <v>19</v>
      </c>
      <c r="HC194" s="76"/>
      <c r="HD194" s="77"/>
      <c r="HE194" s="75" t="s">
        <v>20</v>
      </c>
      <c r="HF194" s="76"/>
      <c r="HG194" s="77"/>
      <c r="HH194" s="75" t="s">
        <v>21</v>
      </c>
      <c r="HI194" s="76"/>
      <c r="HJ194" s="77"/>
      <c r="HK194" s="75" t="s">
        <v>22</v>
      </c>
      <c r="HL194" s="76"/>
      <c r="HM194" s="131"/>
    </row>
    <row r="195" spans="2:221" ht="36" customHeight="1" x14ac:dyDescent="0.2">
      <c r="B195" s="132" t="s">
        <v>774</v>
      </c>
      <c r="C195" s="133"/>
      <c r="D195" s="133"/>
      <c r="E195" s="133"/>
      <c r="F195" s="133"/>
      <c r="G195" s="133"/>
      <c r="H195" s="133"/>
      <c r="I195" s="133"/>
      <c r="J195" s="133"/>
      <c r="K195" s="133"/>
      <c r="L195" s="133"/>
      <c r="M195" s="133"/>
      <c r="N195" s="133"/>
      <c r="O195" s="133"/>
      <c r="P195" s="133"/>
      <c r="Q195" s="133"/>
      <c r="R195" s="133"/>
      <c r="S195" s="133"/>
      <c r="T195" s="133"/>
      <c r="U195" s="134"/>
      <c r="V195" s="138" t="s">
        <v>778</v>
      </c>
      <c r="W195" s="139"/>
      <c r="X195" s="139"/>
      <c r="Y195" s="139"/>
      <c r="Z195" s="139"/>
      <c r="AA195" s="140"/>
      <c r="AB195" s="144">
        <v>0.20135</v>
      </c>
      <c r="AC195" s="145"/>
      <c r="AD195" s="145"/>
      <c r="AE195" s="145"/>
      <c r="AF195" s="146"/>
      <c r="AG195" s="150" t="s">
        <v>23</v>
      </c>
      <c r="AH195" s="151"/>
      <c r="AI195" s="151"/>
      <c r="AJ195" s="151"/>
      <c r="AK195" s="151"/>
      <c r="AL195" s="152">
        <f>SUM(AP195:HM195)</f>
        <v>6</v>
      </c>
      <c r="AM195" s="153"/>
      <c r="AN195" s="153"/>
      <c r="AO195" s="154"/>
      <c r="AP195" s="86">
        <v>1</v>
      </c>
      <c r="AQ195" s="90"/>
      <c r="AR195" s="90"/>
      <c r="AS195" s="90"/>
      <c r="AT195" s="90"/>
      <c r="AU195" s="90"/>
      <c r="AV195" s="90">
        <v>1</v>
      </c>
      <c r="AW195" s="90"/>
      <c r="AX195" s="90"/>
      <c r="AY195" s="90"/>
      <c r="AZ195" s="90"/>
      <c r="BA195" s="90"/>
      <c r="BB195" s="90">
        <v>1</v>
      </c>
      <c r="BC195" s="90"/>
      <c r="BD195" s="90"/>
      <c r="BE195" s="90"/>
      <c r="BF195" s="90"/>
      <c r="BG195" s="90"/>
      <c r="BH195" s="90">
        <v>1</v>
      </c>
      <c r="BI195" s="90"/>
      <c r="BJ195" s="90"/>
      <c r="BK195" s="90"/>
      <c r="BL195" s="90"/>
      <c r="BM195" s="90"/>
      <c r="BN195" s="90">
        <v>1</v>
      </c>
      <c r="BO195" s="90"/>
      <c r="BP195" s="90"/>
      <c r="BQ195" s="90"/>
      <c r="BR195" s="90"/>
      <c r="BS195" s="90"/>
      <c r="BT195" s="90">
        <v>1</v>
      </c>
      <c r="BU195" s="90"/>
      <c r="BV195" s="90"/>
      <c r="BW195" s="90"/>
      <c r="BX195" s="90"/>
      <c r="BY195" s="130"/>
      <c r="BZ195" s="372">
        <v>0</v>
      </c>
      <c r="CA195" s="373"/>
      <c r="CB195" s="373"/>
      <c r="CC195" s="373"/>
      <c r="CD195" s="373"/>
      <c r="CE195" s="373"/>
      <c r="CF195" s="373"/>
      <c r="CG195" s="373"/>
      <c r="CH195" s="373"/>
      <c r="CI195" s="373"/>
      <c r="CJ195" s="373"/>
      <c r="CK195" s="373"/>
      <c r="CL195" s="373"/>
      <c r="CM195" s="373"/>
      <c r="CN195" s="373"/>
      <c r="CO195" s="373"/>
      <c r="CP195" s="373"/>
      <c r="CQ195" s="373"/>
      <c r="CR195" s="373"/>
      <c r="CS195" s="373"/>
      <c r="CT195" s="373"/>
      <c r="CU195" s="373"/>
      <c r="CV195" s="373"/>
      <c r="CW195" s="373"/>
      <c r="CX195" s="373"/>
      <c r="CY195" s="373"/>
      <c r="CZ195" s="373"/>
      <c r="DA195" s="373"/>
      <c r="DB195" s="373"/>
      <c r="DC195" s="373"/>
      <c r="DD195" s="373"/>
      <c r="DE195" s="373"/>
      <c r="DF195" s="373"/>
      <c r="DG195" s="373"/>
      <c r="DH195" s="373"/>
      <c r="DI195" s="374"/>
      <c r="DJ195" s="155"/>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130"/>
      <c r="ET195" s="155"/>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130"/>
      <c r="GD195" s="155"/>
      <c r="GE195" s="90"/>
      <c r="GF195" s="90"/>
      <c r="GG195" s="90"/>
      <c r="GH195" s="90"/>
      <c r="GI195" s="90"/>
      <c r="GJ195" s="90"/>
      <c r="GK195" s="90"/>
      <c r="GL195" s="90"/>
      <c r="GM195" s="90"/>
      <c r="GN195" s="90"/>
      <c r="GO195" s="90"/>
      <c r="GP195" s="90"/>
      <c r="GQ195" s="90"/>
      <c r="GR195" s="90"/>
      <c r="GS195" s="90"/>
      <c r="GT195" s="90"/>
      <c r="GU195" s="90"/>
      <c r="GV195" s="90"/>
      <c r="GW195" s="90"/>
      <c r="GX195" s="90"/>
      <c r="GY195" s="90"/>
      <c r="GZ195" s="90"/>
      <c r="HA195" s="90"/>
      <c r="HB195" s="90"/>
      <c r="HC195" s="90"/>
      <c r="HD195" s="90"/>
      <c r="HE195" s="90"/>
      <c r="HF195" s="90"/>
      <c r="HG195" s="90"/>
      <c r="HH195" s="90"/>
      <c r="HI195" s="90"/>
      <c r="HJ195" s="90"/>
      <c r="HK195" s="90"/>
      <c r="HL195" s="90"/>
      <c r="HM195" s="130"/>
    </row>
    <row r="196" spans="2:221" ht="36" customHeight="1" x14ac:dyDescent="0.2">
      <c r="B196" s="135"/>
      <c r="C196" s="136"/>
      <c r="D196" s="136"/>
      <c r="E196" s="136"/>
      <c r="F196" s="136"/>
      <c r="G196" s="136"/>
      <c r="H196" s="136"/>
      <c r="I196" s="136"/>
      <c r="J196" s="136"/>
      <c r="K196" s="136"/>
      <c r="L196" s="136"/>
      <c r="M196" s="136"/>
      <c r="N196" s="136"/>
      <c r="O196" s="136"/>
      <c r="P196" s="136"/>
      <c r="Q196" s="136"/>
      <c r="R196" s="136"/>
      <c r="S196" s="136"/>
      <c r="T196" s="136"/>
      <c r="U196" s="137"/>
      <c r="V196" s="141"/>
      <c r="W196" s="142"/>
      <c r="X196" s="142"/>
      <c r="Y196" s="142"/>
      <c r="Z196" s="142"/>
      <c r="AA196" s="143"/>
      <c r="AB196" s="147"/>
      <c r="AC196" s="148"/>
      <c r="AD196" s="148"/>
      <c r="AE196" s="148"/>
      <c r="AF196" s="149"/>
      <c r="AG196" s="69" t="s">
        <v>24</v>
      </c>
      <c r="AH196" s="70"/>
      <c r="AI196" s="70"/>
      <c r="AJ196" s="70"/>
      <c r="AK196" s="70"/>
      <c r="AL196" s="71">
        <f t="shared" ref="AL196:AL202" si="8">SUM(AP196:HM196)</f>
        <v>3</v>
      </c>
      <c r="AM196" s="72"/>
      <c r="AN196" s="72"/>
      <c r="AO196" s="73"/>
      <c r="AP196" s="74"/>
      <c r="AQ196" s="59"/>
      <c r="AR196" s="59"/>
      <c r="AS196" s="59"/>
      <c r="AT196" s="59"/>
      <c r="AU196" s="59"/>
      <c r="AV196" s="59"/>
      <c r="AW196" s="59"/>
      <c r="AX196" s="59"/>
      <c r="AY196" s="59"/>
      <c r="AZ196" s="59"/>
      <c r="BA196" s="59"/>
      <c r="BB196" s="59"/>
      <c r="BC196" s="59"/>
      <c r="BD196" s="59"/>
      <c r="BE196" s="59"/>
      <c r="BF196" s="59"/>
      <c r="BG196" s="59"/>
      <c r="BH196" s="59">
        <v>1</v>
      </c>
      <c r="BI196" s="59"/>
      <c r="BJ196" s="59"/>
      <c r="BK196" s="59"/>
      <c r="BL196" s="59"/>
      <c r="BM196" s="59"/>
      <c r="BN196" s="59">
        <v>1</v>
      </c>
      <c r="BO196" s="59"/>
      <c r="BP196" s="59"/>
      <c r="BQ196" s="59"/>
      <c r="BR196" s="59"/>
      <c r="BS196" s="59"/>
      <c r="BT196" s="59">
        <v>1</v>
      </c>
      <c r="BU196" s="59"/>
      <c r="BV196" s="59"/>
      <c r="BW196" s="59"/>
      <c r="BX196" s="59"/>
      <c r="BY196" s="102"/>
      <c r="BZ196" s="372">
        <v>0</v>
      </c>
      <c r="CA196" s="373"/>
      <c r="CB196" s="373"/>
      <c r="CC196" s="373"/>
      <c r="CD196" s="373"/>
      <c r="CE196" s="373"/>
      <c r="CF196" s="373"/>
      <c r="CG196" s="373"/>
      <c r="CH196" s="373"/>
      <c r="CI196" s="373"/>
      <c r="CJ196" s="373"/>
      <c r="CK196" s="373"/>
      <c r="CL196" s="373"/>
      <c r="CM196" s="373"/>
      <c r="CN196" s="373"/>
      <c r="CO196" s="373"/>
      <c r="CP196" s="373"/>
      <c r="CQ196" s="373"/>
      <c r="CR196" s="373"/>
      <c r="CS196" s="373"/>
      <c r="CT196" s="373"/>
      <c r="CU196" s="373"/>
      <c r="CV196" s="373"/>
      <c r="CW196" s="373"/>
      <c r="CX196" s="373"/>
      <c r="CY196" s="373"/>
      <c r="CZ196" s="373"/>
      <c r="DA196" s="373"/>
      <c r="DB196" s="373"/>
      <c r="DC196" s="373"/>
      <c r="DD196" s="373"/>
      <c r="DE196" s="373"/>
      <c r="DF196" s="373"/>
      <c r="DG196" s="373"/>
      <c r="DH196" s="373"/>
      <c r="DI196" s="374"/>
      <c r="DJ196" s="60"/>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102"/>
      <c r="ET196" s="60"/>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102"/>
      <c r="GD196" s="60"/>
      <c r="GE196" s="59"/>
      <c r="GF196" s="59"/>
      <c r="GG196" s="59"/>
      <c r="GH196" s="59"/>
      <c r="GI196" s="59"/>
      <c r="GJ196" s="59"/>
      <c r="GK196" s="59"/>
      <c r="GL196" s="59"/>
      <c r="GM196" s="59"/>
      <c r="GN196" s="59"/>
      <c r="GO196" s="59"/>
      <c r="GP196" s="59"/>
      <c r="GQ196" s="59"/>
      <c r="GR196" s="59"/>
      <c r="GS196" s="59"/>
      <c r="GT196" s="59"/>
      <c r="GU196" s="59"/>
      <c r="GV196" s="59"/>
      <c r="GW196" s="59"/>
      <c r="GX196" s="59"/>
      <c r="GY196" s="59"/>
      <c r="GZ196" s="59"/>
      <c r="HA196" s="59"/>
      <c r="HB196" s="59"/>
      <c r="HC196" s="59"/>
      <c r="HD196" s="59"/>
      <c r="HE196" s="59"/>
      <c r="HF196" s="59"/>
      <c r="HG196" s="59"/>
      <c r="HH196" s="59"/>
      <c r="HI196" s="59"/>
      <c r="HJ196" s="59"/>
      <c r="HK196" s="59"/>
      <c r="HL196" s="59"/>
      <c r="HM196" s="102"/>
    </row>
    <row r="197" spans="2:221" ht="36" customHeight="1" x14ac:dyDescent="0.2">
      <c r="B197" s="161" t="s">
        <v>775</v>
      </c>
      <c r="C197" s="162"/>
      <c r="D197" s="162"/>
      <c r="E197" s="162"/>
      <c r="F197" s="162"/>
      <c r="G197" s="162"/>
      <c r="H197" s="162"/>
      <c r="I197" s="162"/>
      <c r="J197" s="162"/>
      <c r="K197" s="162"/>
      <c r="L197" s="162"/>
      <c r="M197" s="162"/>
      <c r="N197" s="162"/>
      <c r="O197" s="162"/>
      <c r="P197" s="162"/>
      <c r="Q197" s="162"/>
      <c r="R197" s="162"/>
      <c r="S197" s="162"/>
      <c r="T197" s="162"/>
      <c r="U197" s="163"/>
      <c r="V197" s="167" t="s">
        <v>779</v>
      </c>
      <c r="W197" s="168"/>
      <c r="X197" s="168"/>
      <c r="Y197" s="168"/>
      <c r="Z197" s="168"/>
      <c r="AA197" s="169"/>
      <c r="AB197" s="173">
        <v>0.49258999999999997</v>
      </c>
      <c r="AC197" s="174"/>
      <c r="AD197" s="174"/>
      <c r="AE197" s="174"/>
      <c r="AF197" s="175"/>
      <c r="AG197" s="91" t="s">
        <v>23</v>
      </c>
      <c r="AH197" s="92"/>
      <c r="AI197" s="92"/>
      <c r="AJ197" s="92"/>
      <c r="AK197" s="92"/>
      <c r="AL197" s="93">
        <f t="shared" si="8"/>
        <v>6</v>
      </c>
      <c r="AM197" s="94"/>
      <c r="AN197" s="94"/>
      <c r="AO197" s="95"/>
      <c r="AP197" s="179">
        <v>1</v>
      </c>
      <c r="AQ197" s="64"/>
      <c r="AR197" s="64"/>
      <c r="AS197" s="64"/>
      <c r="AT197" s="64"/>
      <c r="AU197" s="64"/>
      <c r="AV197" s="64">
        <v>1</v>
      </c>
      <c r="AW197" s="64"/>
      <c r="AX197" s="64"/>
      <c r="AY197" s="64"/>
      <c r="AZ197" s="64"/>
      <c r="BA197" s="64"/>
      <c r="BB197" s="64">
        <v>1</v>
      </c>
      <c r="BC197" s="64"/>
      <c r="BD197" s="64"/>
      <c r="BE197" s="64"/>
      <c r="BF197" s="64"/>
      <c r="BG197" s="64"/>
      <c r="BH197" s="64">
        <v>1</v>
      </c>
      <c r="BI197" s="64"/>
      <c r="BJ197" s="64"/>
      <c r="BK197" s="64"/>
      <c r="BL197" s="64"/>
      <c r="BM197" s="64"/>
      <c r="BN197" s="64">
        <v>1</v>
      </c>
      <c r="BO197" s="64"/>
      <c r="BP197" s="64"/>
      <c r="BQ197" s="64"/>
      <c r="BR197" s="64"/>
      <c r="BS197" s="64"/>
      <c r="BT197" s="64">
        <v>1</v>
      </c>
      <c r="BU197" s="64"/>
      <c r="BV197" s="64"/>
      <c r="BW197" s="64"/>
      <c r="BX197" s="64"/>
      <c r="BY197" s="103"/>
      <c r="BZ197" s="61">
        <v>0</v>
      </c>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3"/>
      <c r="DJ197" s="180"/>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103"/>
      <c r="ET197" s="180"/>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103"/>
      <c r="GD197" s="180"/>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103"/>
    </row>
    <row r="198" spans="2:221" ht="36" customHeight="1" x14ac:dyDescent="0.2">
      <c r="B198" s="164"/>
      <c r="C198" s="165"/>
      <c r="D198" s="165"/>
      <c r="E198" s="165"/>
      <c r="F198" s="165"/>
      <c r="G198" s="165"/>
      <c r="H198" s="165"/>
      <c r="I198" s="165"/>
      <c r="J198" s="165"/>
      <c r="K198" s="165"/>
      <c r="L198" s="165"/>
      <c r="M198" s="165"/>
      <c r="N198" s="165"/>
      <c r="O198" s="165"/>
      <c r="P198" s="165"/>
      <c r="Q198" s="165"/>
      <c r="R198" s="165"/>
      <c r="S198" s="165"/>
      <c r="T198" s="165"/>
      <c r="U198" s="166"/>
      <c r="V198" s="170"/>
      <c r="W198" s="171"/>
      <c r="X198" s="171"/>
      <c r="Y198" s="171"/>
      <c r="Z198" s="171"/>
      <c r="AA198" s="172"/>
      <c r="AB198" s="176"/>
      <c r="AC198" s="177"/>
      <c r="AD198" s="177"/>
      <c r="AE198" s="177"/>
      <c r="AF198" s="178"/>
      <c r="AG198" s="91" t="s">
        <v>24</v>
      </c>
      <c r="AH198" s="92"/>
      <c r="AI198" s="92"/>
      <c r="AJ198" s="92"/>
      <c r="AK198" s="92"/>
      <c r="AL198" s="93">
        <f t="shared" si="8"/>
        <v>3</v>
      </c>
      <c r="AM198" s="94"/>
      <c r="AN198" s="94"/>
      <c r="AO198" s="95"/>
      <c r="AP198" s="96"/>
      <c r="AQ198" s="64"/>
      <c r="AR198" s="64"/>
      <c r="AS198" s="64"/>
      <c r="AT198" s="64"/>
      <c r="AU198" s="64"/>
      <c r="AV198" s="64"/>
      <c r="AW198" s="64"/>
      <c r="AX198" s="64"/>
      <c r="AY198" s="64"/>
      <c r="AZ198" s="64"/>
      <c r="BA198" s="64"/>
      <c r="BB198" s="64"/>
      <c r="BC198" s="64"/>
      <c r="BD198" s="64"/>
      <c r="BE198" s="64"/>
      <c r="BF198" s="64"/>
      <c r="BG198" s="64"/>
      <c r="BH198" s="64">
        <v>1</v>
      </c>
      <c r="BI198" s="64"/>
      <c r="BJ198" s="64"/>
      <c r="BK198" s="64"/>
      <c r="BL198" s="64"/>
      <c r="BM198" s="64"/>
      <c r="BN198" s="64">
        <v>1</v>
      </c>
      <c r="BO198" s="64"/>
      <c r="BP198" s="64"/>
      <c r="BQ198" s="64"/>
      <c r="BR198" s="64"/>
      <c r="BS198" s="64"/>
      <c r="BT198" s="64">
        <v>1</v>
      </c>
      <c r="BU198" s="64"/>
      <c r="BV198" s="64"/>
      <c r="BW198" s="64"/>
      <c r="BX198" s="64"/>
      <c r="BY198" s="103"/>
      <c r="BZ198" s="61">
        <v>0</v>
      </c>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3"/>
      <c r="DJ198" s="180"/>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103"/>
      <c r="ET198" s="180"/>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103"/>
      <c r="GD198" s="180"/>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103"/>
    </row>
    <row r="199" spans="2:221" ht="42" customHeight="1" x14ac:dyDescent="0.2">
      <c r="B199" s="185" t="s">
        <v>776</v>
      </c>
      <c r="C199" s="186"/>
      <c r="D199" s="186"/>
      <c r="E199" s="186"/>
      <c r="F199" s="186"/>
      <c r="G199" s="186"/>
      <c r="H199" s="186"/>
      <c r="I199" s="186"/>
      <c r="J199" s="186"/>
      <c r="K199" s="186"/>
      <c r="L199" s="186"/>
      <c r="M199" s="186"/>
      <c r="N199" s="186"/>
      <c r="O199" s="186"/>
      <c r="P199" s="186"/>
      <c r="Q199" s="186"/>
      <c r="R199" s="186"/>
      <c r="S199" s="186"/>
      <c r="T199" s="186"/>
      <c r="U199" s="187"/>
      <c r="V199" s="188" t="s">
        <v>780</v>
      </c>
      <c r="W199" s="189"/>
      <c r="X199" s="189"/>
      <c r="Y199" s="189"/>
      <c r="Z199" s="189"/>
      <c r="AA199" s="190"/>
      <c r="AB199" s="191">
        <v>0.26333000000000001</v>
      </c>
      <c r="AC199" s="192"/>
      <c r="AD199" s="192"/>
      <c r="AE199" s="192"/>
      <c r="AF199" s="193"/>
      <c r="AG199" s="69" t="s">
        <v>23</v>
      </c>
      <c r="AH199" s="70"/>
      <c r="AI199" s="70"/>
      <c r="AJ199" s="70"/>
      <c r="AK199" s="70"/>
      <c r="AL199" s="71">
        <f t="shared" si="8"/>
        <v>36</v>
      </c>
      <c r="AM199" s="72"/>
      <c r="AN199" s="72"/>
      <c r="AO199" s="73"/>
      <c r="AP199" s="194">
        <v>6</v>
      </c>
      <c r="AQ199" s="59"/>
      <c r="AR199" s="59"/>
      <c r="AS199" s="59"/>
      <c r="AT199" s="59"/>
      <c r="AU199" s="59"/>
      <c r="AV199" s="59">
        <v>6</v>
      </c>
      <c r="AW199" s="59"/>
      <c r="AX199" s="59"/>
      <c r="AY199" s="59"/>
      <c r="AZ199" s="59"/>
      <c r="BA199" s="59"/>
      <c r="BB199" s="59">
        <v>6</v>
      </c>
      <c r="BC199" s="59"/>
      <c r="BD199" s="59"/>
      <c r="BE199" s="59"/>
      <c r="BF199" s="59"/>
      <c r="BG199" s="59"/>
      <c r="BH199" s="59">
        <v>6</v>
      </c>
      <c r="BI199" s="59"/>
      <c r="BJ199" s="59"/>
      <c r="BK199" s="59"/>
      <c r="BL199" s="59"/>
      <c r="BM199" s="59"/>
      <c r="BN199" s="59">
        <v>6</v>
      </c>
      <c r="BO199" s="59"/>
      <c r="BP199" s="59"/>
      <c r="BQ199" s="59"/>
      <c r="BR199" s="59"/>
      <c r="BS199" s="59"/>
      <c r="BT199" s="59">
        <v>6</v>
      </c>
      <c r="BU199" s="59"/>
      <c r="BV199" s="59"/>
      <c r="BW199" s="59"/>
      <c r="BX199" s="59"/>
      <c r="BY199" s="102"/>
      <c r="BZ199" s="372">
        <v>0</v>
      </c>
      <c r="CA199" s="373"/>
      <c r="CB199" s="373"/>
      <c r="CC199" s="373"/>
      <c r="CD199" s="373"/>
      <c r="CE199" s="373"/>
      <c r="CF199" s="373"/>
      <c r="CG199" s="373"/>
      <c r="CH199" s="373"/>
      <c r="CI199" s="373"/>
      <c r="CJ199" s="373"/>
      <c r="CK199" s="373"/>
      <c r="CL199" s="373"/>
      <c r="CM199" s="373"/>
      <c r="CN199" s="373"/>
      <c r="CO199" s="373"/>
      <c r="CP199" s="373"/>
      <c r="CQ199" s="373"/>
      <c r="CR199" s="373"/>
      <c r="CS199" s="373"/>
      <c r="CT199" s="373"/>
      <c r="CU199" s="373"/>
      <c r="CV199" s="373"/>
      <c r="CW199" s="373"/>
      <c r="CX199" s="373"/>
      <c r="CY199" s="373"/>
      <c r="CZ199" s="373"/>
      <c r="DA199" s="373"/>
      <c r="DB199" s="373"/>
      <c r="DC199" s="373"/>
      <c r="DD199" s="373"/>
      <c r="DE199" s="373"/>
      <c r="DF199" s="373"/>
      <c r="DG199" s="373"/>
      <c r="DH199" s="373"/>
      <c r="DI199" s="374"/>
      <c r="DJ199" s="60"/>
      <c r="DK199" s="59"/>
      <c r="DL199" s="59"/>
      <c r="DM199" s="59"/>
      <c r="DN199" s="59"/>
      <c r="DO199" s="59"/>
      <c r="DP199" s="59"/>
      <c r="DQ199" s="59"/>
      <c r="DR199" s="59"/>
      <c r="DS199" s="59"/>
      <c r="DT199" s="59"/>
      <c r="DU199" s="59"/>
      <c r="DV199" s="59"/>
      <c r="DW199" s="59"/>
      <c r="DX199" s="59"/>
      <c r="DY199" s="59"/>
      <c r="DZ199" s="59"/>
      <c r="EA199" s="59"/>
      <c r="EB199" s="59"/>
      <c r="EC199" s="59"/>
      <c r="ED199" s="59"/>
      <c r="EE199" s="59"/>
      <c r="EF199" s="59"/>
      <c r="EG199" s="59"/>
      <c r="EH199" s="59"/>
      <c r="EI199" s="59"/>
      <c r="EJ199" s="59"/>
      <c r="EK199" s="59"/>
      <c r="EL199" s="59"/>
      <c r="EM199" s="59"/>
      <c r="EN199" s="59"/>
      <c r="EO199" s="59"/>
      <c r="EP199" s="59"/>
      <c r="EQ199" s="59"/>
      <c r="ER199" s="59"/>
      <c r="ES199" s="102"/>
      <c r="ET199" s="60"/>
      <c r="EU199" s="59"/>
      <c r="EV199" s="59"/>
      <c r="EW199" s="59"/>
      <c r="EX199" s="59"/>
      <c r="EY199" s="59"/>
      <c r="EZ199" s="59"/>
      <c r="FA199" s="59"/>
      <c r="FB199" s="59"/>
      <c r="FC199" s="59"/>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102"/>
      <c r="GD199" s="60"/>
      <c r="GE199" s="59"/>
      <c r="GF199" s="59"/>
      <c r="GG199" s="59"/>
      <c r="GH199" s="59"/>
      <c r="GI199" s="59"/>
      <c r="GJ199" s="59"/>
      <c r="GK199" s="59"/>
      <c r="GL199" s="59"/>
      <c r="GM199" s="59"/>
      <c r="GN199" s="59"/>
      <c r="GO199" s="59"/>
      <c r="GP199" s="59"/>
      <c r="GQ199" s="59"/>
      <c r="GR199" s="59"/>
      <c r="GS199" s="59"/>
      <c r="GT199" s="59"/>
      <c r="GU199" s="59"/>
      <c r="GV199" s="59"/>
      <c r="GW199" s="59"/>
      <c r="GX199" s="59"/>
      <c r="GY199" s="59"/>
      <c r="GZ199" s="59"/>
      <c r="HA199" s="59"/>
      <c r="HB199" s="59"/>
      <c r="HC199" s="59"/>
      <c r="HD199" s="59"/>
      <c r="HE199" s="59"/>
      <c r="HF199" s="59"/>
      <c r="HG199" s="59"/>
      <c r="HH199" s="59"/>
      <c r="HI199" s="59"/>
      <c r="HJ199" s="59"/>
      <c r="HK199" s="59"/>
      <c r="HL199" s="59"/>
      <c r="HM199" s="102"/>
    </row>
    <row r="200" spans="2:221" ht="42" customHeight="1" x14ac:dyDescent="0.2">
      <c r="B200" s="135"/>
      <c r="C200" s="136"/>
      <c r="D200" s="136"/>
      <c r="E200" s="136"/>
      <c r="F200" s="136"/>
      <c r="G200" s="136"/>
      <c r="H200" s="136"/>
      <c r="I200" s="136"/>
      <c r="J200" s="136"/>
      <c r="K200" s="136"/>
      <c r="L200" s="136"/>
      <c r="M200" s="136"/>
      <c r="N200" s="136"/>
      <c r="O200" s="136"/>
      <c r="P200" s="136"/>
      <c r="Q200" s="136"/>
      <c r="R200" s="136"/>
      <c r="S200" s="136"/>
      <c r="T200" s="136"/>
      <c r="U200" s="137"/>
      <c r="V200" s="141"/>
      <c r="W200" s="142"/>
      <c r="X200" s="142"/>
      <c r="Y200" s="142"/>
      <c r="Z200" s="142"/>
      <c r="AA200" s="143"/>
      <c r="AB200" s="147"/>
      <c r="AC200" s="148"/>
      <c r="AD200" s="148"/>
      <c r="AE200" s="148"/>
      <c r="AF200" s="149"/>
      <c r="AG200" s="69" t="s">
        <v>24</v>
      </c>
      <c r="AH200" s="70"/>
      <c r="AI200" s="70"/>
      <c r="AJ200" s="70"/>
      <c r="AK200" s="70"/>
      <c r="AL200" s="71">
        <f t="shared" si="8"/>
        <v>18</v>
      </c>
      <c r="AM200" s="72"/>
      <c r="AN200" s="72"/>
      <c r="AO200" s="73"/>
      <c r="AP200" s="74"/>
      <c r="AQ200" s="59"/>
      <c r="AR200" s="59"/>
      <c r="AS200" s="59"/>
      <c r="AT200" s="59"/>
      <c r="AU200" s="59"/>
      <c r="AV200" s="59"/>
      <c r="AW200" s="59"/>
      <c r="AX200" s="59"/>
      <c r="AY200" s="59"/>
      <c r="AZ200" s="59"/>
      <c r="BA200" s="59"/>
      <c r="BB200" s="59"/>
      <c r="BC200" s="59"/>
      <c r="BD200" s="59"/>
      <c r="BE200" s="59"/>
      <c r="BF200" s="59"/>
      <c r="BG200" s="59"/>
      <c r="BH200" s="59">
        <v>6</v>
      </c>
      <c r="BI200" s="59"/>
      <c r="BJ200" s="59"/>
      <c r="BK200" s="59"/>
      <c r="BL200" s="59"/>
      <c r="BM200" s="59"/>
      <c r="BN200" s="59">
        <v>6</v>
      </c>
      <c r="BO200" s="59"/>
      <c r="BP200" s="59"/>
      <c r="BQ200" s="59"/>
      <c r="BR200" s="59"/>
      <c r="BS200" s="59"/>
      <c r="BT200" s="59">
        <v>6</v>
      </c>
      <c r="BU200" s="59"/>
      <c r="BV200" s="59"/>
      <c r="BW200" s="59"/>
      <c r="BX200" s="59"/>
      <c r="BY200" s="102"/>
      <c r="BZ200" s="372">
        <v>0</v>
      </c>
      <c r="CA200" s="373"/>
      <c r="CB200" s="373"/>
      <c r="CC200" s="373"/>
      <c r="CD200" s="373"/>
      <c r="CE200" s="373"/>
      <c r="CF200" s="373"/>
      <c r="CG200" s="373"/>
      <c r="CH200" s="373"/>
      <c r="CI200" s="373"/>
      <c r="CJ200" s="373"/>
      <c r="CK200" s="373"/>
      <c r="CL200" s="373"/>
      <c r="CM200" s="373"/>
      <c r="CN200" s="373"/>
      <c r="CO200" s="373"/>
      <c r="CP200" s="373"/>
      <c r="CQ200" s="373"/>
      <c r="CR200" s="373"/>
      <c r="CS200" s="373"/>
      <c r="CT200" s="373"/>
      <c r="CU200" s="373"/>
      <c r="CV200" s="373"/>
      <c r="CW200" s="373"/>
      <c r="CX200" s="373"/>
      <c r="CY200" s="373"/>
      <c r="CZ200" s="373"/>
      <c r="DA200" s="373"/>
      <c r="DB200" s="373"/>
      <c r="DC200" s="373"/>
      <c r="DD200" s="373"/>
      <c r="DE200" s="373"/>
      <c r="DF200" s="373"/>
      <c r="DG200" s="373"/>
      <c r="DH200" s="373"/>
      <c r="DI200" s="374"/>
      <c r="DJ200" s="60"/>
      <c r="DK200" s="59"/>
      <c r="DL200" s="59"/>
      <c r="DM200" s="59"/>
      <c r="DN200" s="59"/>
      <c r="DO200" s="59"/>
      <c r="DP200" s="59"/>
      <c r="DQ200" s="59"/>
      <c r="DR200" s="59"/>
      <c r="DS200" s="59"/>
      <c r="DT200" s="59"/>
      <c r="DU200" s="59"/>
      <c r="DV200" s="59"/>
      <c r="DW200" s="59"/>
      <c r="DX200" s="59"/>
      <c r="DY200" s="59"/>
      <c r="DZ200" s="59"/>
      <c r="EA200" s="59"/>
      <c r="EB200" s="59"/>
      <c r="EC200" s="59"/>
      <c r="ED200" s="59"/>
      <c r="EE200" s="59"/>
      <c r="EF200" s="59"/>
      <c r="EG200" s="59"/>
      <c r="EH200" s="59"/>
      <c r="EI200" s="59"/>
      <c r="EJ200" s="59"/>
      <c r="EK200" s="59"/>
      <c r="EL200" s="59"/>
      <c r="EM200" s="59"/>
      <c r="EN200" s="59"/>
      <c r="EO200" s="59"/>
      <c r="EP200" s="59"/>
      <c r="EQ200" s="59"/>
      <c r="ER200" s="59"/>
      <c r="ES200" s="102"/>
      <c r="ET200" s="60"/>
      <c r="EU200" s="59"/>
      <c r="EV200" s="59"/>
      <c r="EW200" s="59"/>
      <c r="EX200" s="59"/>
      <c r="EY200" s="59"/>
      <c r="EZ200" s="59"/>
      <c r="FA200" s="59"/>
      <c r="FB200" s="59"/>
      <c r="FC200" s="59"/>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102"/>
      <c r="GD200" s="60"/>
      <c r="GE200" s="59"/>
      <c r="GF200" s="59"/>
      <c r="GG200" s="59"/>
      <c r="GH200" s="59"/>
      <c r="GI200" s="59"/>
      <c r="GJ200" s="59"/>
      <c r="GK200" s="59"/>
      <c r="GL200" s="59"/>
      <c r="GM200" s="59"/>
      <c r="GN200" s="59"/>
      <c r="GO200" s="59"/>
      <c r="GP200" s="59"/>
      <c r="GQ200" s="59"/>
      <c r="GR200" s="59"/>
      <c r="GS200" s="59"/>
      <c r="GT200" s="59"/>
      <c r="GU200" s="59"/>
      <c r="GV200" s="59"/>
      <c r="GW200" s="59"/>
      <c r="GX200" s="59"/>
      <c r="GY200" s="59"/>
      <c r="GZ200" s="59"/>
      <c r="HA200" s="59"/>
      <c r="HB200" s="59"/>
      <c r="HC200" s="59"/>
      <c r="HD200" s="59"/>
      <c r="HE200" s="59"/>
      <c r="HF200" s="59"/>
      <c r="HG200" s="59"/>
      <c r="HH200" s="59"/>
      <c r="HI200" s="59"/>
      <c r="HJ200" s="59"/>
      <c r="HK200" s="59"/>
      <c r="HL200" s="59"/>
      <c r="HM200" s="102"/>
    </row>
    <row r="201" spans="2:221" ht="18" customHeight="1" x14ac:dyDescent="0.2">
      <c r="B201" s="161" t="s">
        <v>777</v>
      </c>
      <c r="C201" s="162"/>
      <c r="D201" s="162"/>
      <c r="E201" s="162"/>
      <c r="F201" s="162"/>
      <c r="G201" s="162"/>
      <c r="H201" s="162"/>
      <c r="I201" s="162"/>
      <c r="J201" s="162"/>
      <c r="K201" s="162"/>
      <c r="L201" s="162"/>
      <c r="M201" s="162"/>
      <c r="N201" s="162"/>
      <c r="O201" s="162"/>
      <c r="P201" s="162"/>
      <c r="Q201" s="162"/>
      <c r="R201" s="162"/>
      <c r="S201" s="162"/>
      <c r="T201" s="162"/>
      <c r="U201" s="163"/>
      <c r="V201" s="167" t="s">
        <v>781</v>
      </c>
      <c r="W201" s="168"/>
      <c r="X201" s="168"/>
      <c r="Y201" s="168"/>
      <c r="Z201" s="168"/>
      <c r="AA201" s="169"/>
      <c r="AB201" s="173">
        <v>4.2729999999999997E-2</v>
      </c>
      <c r="AC201" s="174"/>
      <c r="AD201" s="174"/>
      <c r="AE201" s="174"/>
      <c r="AF201" s="175"/>
      <c r="AG201" s="91" t="s">
        <v>23</v>
      </c>
      <c r="AH201" s="92"/>
      <c r="AI201" s="92"/>
      <c r="AJ201" s="92"/>
      <c r="AK201" s="92"/>
      <c r="AL201" s="93">
        <f t="shared" si="8"/>
        <v>4</v>
      </c>
      <c r="AM201" s="94"/>
      <c r="AN201" s="94"/>
      <c r="AO201" s="95"/>
      <c r="AP201" s="179"/>
      <c r="AQ201" s="64"/>
      <c r="AR201" s="64"/>
      <c r="AS201" s="64"/>
      <c r="AT201" s="64"/>
      <c r="AU201" s="64"/>
      <c r="AV201" s="64">
        <v>1</v>
      </c>
      <c r="AW201" s="64"/>
      <c r="AX201" s="64"/>
      <c r="AY201" s="64"/>
      <c r="AZ201" s="64"/>
      <c r="BA201" s="64"/>
      <c r="BB201" s="64"/>
      <c r="BC201" s="64"/>
      <c r="BD201" s="64"/>
      <c r="BE201" s="64">
        <v>1</v>
      </c>
      <c r="BF201" s="64"/>
      <c r="BG201" s="64"/>
      <c r="BH201" s="64"/>
      <c r="BI201" s="64"/>
      <c r="BJ201" s="64"/>
      <c r="BK201" s="64"/>
      <c r="BL201" s="64"/>
      <c r="BM201" s="64"/>
      <c r="BN201" s="64">
        <v>1</v>
      </c>
      <c r="BO201" s="64"/>
      <c r="BP201" s="64"/>
      <c r="BQ201" s="64"/>
      <c r="BR201" s="64"/>
      <c r="BS201" s="64"/>
      <c r="BT201" s="64"/>
      <c r="BU201" s="64"/>
      <c r="BV201" s="64"/>
      <c r="BW201" s="64">
        <v>1</v>
      </c>
      <c r="BX201" s="64"/>
      <c r="BY201" s="103"/>
      <c r="BZ201" s="61">
        <v>0</v>
      </c>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3"/>
      <c r="DJ201" s="180"/>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103"/>
      <c r="ET201" s="180"/>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103"/>
      <c r="GD201" s="180"/>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103"/>
    </row>
    <row r="202" spans="2:221" ht="18" customHeight="1" thickBot="1" x14ac:dyDescent="0.25">
      <c r="B202" s="202"/>
      <c r="C202" s="203"/>
      <c r="D202" s="203"/>
      <c r="E202" s="203"/>
      <c r="F202" s="203"/>
      <c r="G202" s="203"/>
      <c r="H202" s="203"/>
      <c r="I202" s="203"/>
      <c r="J202" s="203"/>
      <c r="K202" s="203"/>
      <c r="L202" s="203"/>
      <c r="M202" s="203"/>
      <c r="N202" s="203"/>
      <c r="O202" s="203"/>
      <c r="P202" s="203"/>
      <c r="Q202" s="203"/>
      <c r="R202" s="203"/>
      <c r="S202" s="203"/>
      <c r="T202" s="203"/>
      <c r="U202" s="204"/>
      <c r="V202" s="205"/>
      <c r="W202" s="206"/>
      <c r="X202" s="206"/>
      <c r="Y202" s="206"/>
      <c r="Z202" s="206"/>
      <c r="AA202" s="207"/>
      <c r="AB202" s="208"/>
      <c r="AC202" s="209"/>
      <c r="AD202" s="209"/>
      <c r="AE202" s="209"/>
      <c r="AF202" s="210"/>
      <c r="AG202" s="211" t="s">
        <v>24</v>
      </c>
      <c r="AH202" s="212"/>
      <c r="AI202" s="212"/>
      <c r="AJ202" s="212"/>
      <c r="AK202" s="212"/>
      <c r="AL202" s="213">
        <f t="shared" si="8"/>
        <v>1</v>
      </c>
      <c r="AM202" s="214"/>
      <c r="AN202" s="214"/>
      <c r="AO202" s="215"/>
      <c r="AP202" s="216"/>
      <c r="AQ202" s="201"/>
      <c r="AR202" s="201"/>
      <c r="AS202" s="201"/>
      <c r="AT202" s="201"/>
      <c r="AU202" s="201"/>
      <c r="AV202" s="201"/>
      <c r="AW202" s="201"/>
      <c r="AX202" s="201"/>
      <c r="AY202" s="201"/>
      <c r="AZ202" s="201"/>
      <c r="BA202" s="201"/>
      <c r="BB202" s="201">
        <v>1</v>
      </c>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17"/>
      <c r="BZ202" s="529">
        <v>0</v>
      </c>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1"/>
      <c r="DJ202" s="218"/>
      <c r="DK202" s="201"/>
      <c r="DL202" s="201"/>
      <c r="DM202" s="201"/>
      <c r="DN202" s="201"/>
      <c r="DO202" s="201"/>
      <c r="DP202" s="201"/>
      <c r="DQ202" s="201"/>
      <c r="DR202" s="201"/>
      <c r="DS202" s="201"/>
      <c r="DT202" s="201"/>
      <c r="DU202" s="201"/>
      <c r="DV202" s="201"/>
      <c r="DW202" s="201"/>
      <c r="DX202" s="201"/>
      <c r="DY202" s="201"/>
      <c r="DZ202" s="201"/>
      <c r="EA202" s="201"/>
      <c r="EB202" s="201"/>
      <c r="EC202" s="201"/>
      <c r="ED202" s="201"/>
      <c r="EE202" s="201"/>
      <c r="EF202" s="201"/>
      <c r="EG202" s="201"/>
      <c r="EH202" s="201"/>
      <c r="EI202" s="201"/>
      <c r="EJ202" s="201"/>
      <c r="EK202" s="201"/>
      <c r="EL202" s="201"/>
      <c r="EM202" s="201"/>
      <c r="EN202" s="201"/>
      <c r="EO202" s="201"/>
      <c r="EP202" s="201"/>
      <c r="EQ202" s="201"/>
      <c r="ER202" s="201"/>
      <c r="ES202" s="217"/>
      <c r="ET202" s="218"/>
      <c r="EU202" s="201"/>
      <c r="EV202" s="201"/>
      <c r="EW202" s="201"/>
      <c r="EX202" s="201"/>
      <c r="EY202" s="201"/>
      <c r="EZ202" s="201"/>
      <c r="FA202" s="201"/>
      <c r="FB202" s="201"/>
      <c r="FC202" s="201"/>
      <c r="FD202" s="201"/>
      <c r="FE202" s="201"/>
      <c r="FF202" s="201"/>
      <c r="FG202" s="201"/>
      <c r="FH202" s="201"/>
      <c r="FI202" s="201"/>
      <c r="FJ202" s="201"/>
      <c r="FK202" s="201"/>
      <c r="FL202" s="201"/>
      <c r="FM202" s="201"/>
      <c r="FN202" s="201"/>
      <c r="FO202" s="201"/>
      <c r="FP202" s="201"/>
      <c r="FQ202" s="201"/>
      <c r="FR202" s="201"/>
      <c r="FS202" s="201"/>
      <c r="FT202" s="201"/>
      <c r="FU202" s="201"/>
      <c r="FV202" s="201"/>
      <c r="FW202" s="201"/>
      <c r="FX202" s="201"/>
      <c r="FY202" s="201"/>
      <c r="FZ202" s="201"/>
      <c r="GA202" s="201"/>
      <c r="GB202" s="201"/>
      <c r="GC202" s="217"/>
      <c r="GD202" s="218"/>
      <c r="GE202" s="201"/>
      <c r="GF202" s="201"/>
      <c r="GG202" s="201"/>
      <c r="GH202" s="201"/>
      <c r="GI202" s="201"/>
      <c r="GJ202" s="201"/>
      <c r="GK202" s="201"/>
      <c r="GL202" s="201"/>
      <c r="GM202" s="201"/>
      <c r="GN202" s="201"/>
      <c r="GO202" s="201"/>
      <c r="GP202" s="201"/>
      <c r="GQ202" s="201"/>
      <c r="GR202" s="201"/>
      <c r="GS202" s="201"/>
      <c r="GT202" s="201"/>
      <c r="GU202" s="201"/>
      <c r="GV202" s="201"/>
      <c r="GW202" s="201"/>
      <c r="GX202" s="201"/>
      <c r="GY202" s="201"/>
      <c r="GZ202" s="201"/>
      <c r="HA202" s="201"/>
      <c r="HB202" s="201"/>
      <c r="HC202" s="201"/>
      <c r="HD202" s="201"/>
      <c r="HE202" s="201"/>
      <c r="HF202" s="201"/>
      <c r="HG202" s="201"/>
      <c r="HH202" s="201"/>
      <c r="HI202" s="201"/>
      <c r="HJ202" s="201"/>
      <c r="HK202" s="201"/>
      <c r="HL202" s="201"/>
      <c r="HM202" s="217"/>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68" t="s">
        <v>33</v>
      </c>
      <c r="D205" s="126"/>
      <c r="E205" s="126"/>
      <c r="F205" s="126"/>
      <c r="G205" s="126"/>
      <c r="H205" s="126"/>
      <c r="I205" s="126"/>
      <c r="J205" s="126"/>
      <c r="K205" s="126"/>
      <c r="L205" s="126"/>
      <c r="M205" s="126"/>
      <c r="N205" s="126"/>
      <c r="O205" s="127" t="s">
        <v>650</v>
      </c>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68" t="s">
        <v>34</v>
      </c>
      <c r="D206" s="126"/>
      <c r="E206" s="126"/>
      <c r="F206" s="126"/>
      <c r="G206" s="126"/>
      <c r="H206" s="126"/>
      <c r="I206" s="126"/>
      <c r="J206" s="126"/>
      <c r="K206" s="126"/>
      <c r="L206" s="126"/>
      <c r="M206" s="126"/>
      <c r="N206" s="126"/>
      <c r="O206" s="67" t="s">
        <v>651</v>
      </c>
      <c r="P206" s="67"/>
      <c r="Q206" s="67"/>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68" t="s">
        <v>35</v>
      </c>
      <c r="D207" s="68"/>
      <c r="E207" s="68"/>
      <c r="F207" s="68"/>
      <c r="G207" s="68"/>
      <c r="H207" s="68"/>
      <c r="I207" s="68"/>
      <c r="J207" s="68"/>
      <c r="K207" s="68"/>
      <c r="L207" s="68"/>
      <c r="M207" s="68"/>
      <c r="N207" s="68"/>
      <c r="O207" s="128">
        <v>0.05</v>
      </c>
      <c r="P207" s="128"/>
      <c r="Q207" s="128"/>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29" t="s">
        <v>36</v>
      </c>
      <c r="D208" s="129"/>
      <c r="E208" s="129"/>
      <c r="F208" s="129"/>
      <c r="G208" s="129"/>
      <c r="H208" s="129"/>
      <c r="I208" s="129"/>
      <c r="J208" s="129"/>
      <c r="K208" s="129"/>
      <c r="L208" s="129"/>
      <c r="M208" s="129"/>
      <c r="N208" s="129"/>
      <c r="O208" s="65" t="s">
        <v>782</v>
      </c>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68" t="s">
        <v>34</v>
      </c>
      <c r="D209" s="68"/>
      <c r="E209" s="68"/>
      <c r="F209" s="68"/>
      <c r="G209" s="68"/>
      <c r="H209" s="68"/>
      <c r="I209" s="68"/>
      <c r="J209" s="68"/>
      <c r="K209" s="68"/>
      <c r="L209" s="68"/>
      <c r="M209" s="68"/>
      <c r="N209" s="68"/>
      <c r="O209" s="67" t="s">
        <v>783</v>
      </c>
      <c r="P209" s="67"/>
      <c r="Q209" s="67"/>
      <c r="R209" s="67"/>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68" t="s">
        <v>37</v>
      </c>
      <c r="D210" s="68"/>
      <c r="E210" s="68"/>
      <c r="F210" s="68"/>
      <c r="G210" s="68"/>
      <c r="H210" s="68"/>
      <c r="I210" s="68"/>
      <c r="J210" s="68"/>
      <c r="K210" s="68"/>
      <c r="L210" s="68"/>
      <c r="M210" s="68"/>
      <c r="N210" s="68"/>
      <c r="O210" s="66">
        <v>0.1</v>
      </c>
      <c r="P210" s="67"/>
      <c r="Q210" s="67"/>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68" t="s">
        <v>38</v>
      </c>
      <c r="D211" s="68"/>
      <c r="E211" s="68"/>
      <c r="F211" s="68"/>
      <c r="G211" s="68"/>
      <c r="H211" s="68"/>
      <c r="I211" s="68"/>
      <c r="J211" s="68"/>
      <c r="K211" s="68"/>
      <c r="L211" s="68"/>
      <c r="M211" s="68"/>
      <c r="N211" s="68"/>
      <c r="O211" s="67" t="s">
        <v>654</v>
      </c>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78" t="s">
        <v>39</v>
      </c>
      <c r="C213" s="79"/>
      <c r="D213" s="79"/>
      <c r="E213" s="79"/>
      <c r="F213" s="79"/>
      <c r="G213" s="79"/>
      <c r="H213" s="79"/>
      <c r="I213" s="79"/>
      <c r="J213" s="79"/>
      <c r="K213" s="79"/>
      <c r="L213" s="79"/>
      <c r="M213" s="79"/>
      <c r="N213" s="79"/>
      <c r="O213" s="79"/>
      <c r="P213" s="79"/>
      <c r="Q213" s="79"/>
      <c r="R213" s="79"/>
      <c r="S213" s="79"/>
      <c r="T213" s="79"/>
      <c r="U213" s="80"/>
      <c r="V213" s="78" t="s">
        <v>40</v>
      </c>
      <c r="W213" s="79"/>
      <c r="X213" s="79"/>
      <c r="Y213" s="79"/>
      <c r="Z213" s="79"/>
      <c r="AA213" s="80"/>
      <c r="AB213" s="78" t="s">
        <v>9</v>
      </c>
      <c r="AC213" s="79"/>
      <c r="AD213" s="79"/>
      <c r="AE213" s="79"/>
      <c r="AF213" s="80"/>
      <c r="AG213" s="78" t="s">
        <v>1</v>
      </c>
      <c r="AH213" s="79"/>
      <c r="AI213" s="79"/>
      <c r="AJ213" s="79"/>
      <c r="AK213" s="79"/>
      <c r="AL213" s="79"/>
      <c r="AM213" s="79"/>
      <c r="AN213" s="79"/>
      <c r="AO213" s="80"/>
      <c r="AP213" s="87" t="s">
        <v>5</v>
      </c>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9"/>
      <c r="BZ213" s="87" t="s">
        <v>41</v>
      </c>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9"/>
      <c r="DJ213" s="87" t="s">
        <v>42</v>
      </c>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9"/>
      <c r="ET213" s="87" t="s">
        <v>43</v>
      </c>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9"/>
      <c r="GD213" s="87" t="s">
        <v>44</v>
      </c>
      <c r="GE213" s="88"/>
      <c r="GF213" s="88"/>
      <c r="GG213" s="88"/>
      <c r="GH213" s="88"/>
      <c r="GI213" s="88"/>
      <c r="GJ213" s="88"/>
      <c r="GK213" s="88"/>
      <c r="GL213" s="88"/>
      <c r="GM213" s="88"/>
      <c r="GN213" s="88"/>
      <c r="GO213" s="88"/>
      <c r="GP213" s="88"/>
      <c r="GQ213" s="88"/>
      <c r="GR213" s="88"/>
      <c r="GS213" s="88"/>
      <c r="GT213" s="88"/>
      <c r="GU213" s="88"/>
      <c r="GV213" s="88"/>
      <c r="GW213" s="88"/>
      <c r="GX213" s="88"/>
      <c r="GY213" s="88"/>
      <c r="GZ213" s="88"/>
      <c r="HA213" s="88"/>
      <c r="HB213" s="88"/>
      <c r="HC213" s="88"/>
      <c r="HD213" s="88"/>
      <c r="HE213" s="88"/>
      <c r="HF213" s="88"/>
      <c r="HG213" s="88"/>
      <c r="HH213" s="88"/>
      <c r="HI213" s="88"/>
      <c r="HJ213" s="88"/>
      <c r="HK213" s="88"/>
      <c r="HL213" s="88"/>
      <c r="HM213" s="89"/>
    </row>
    <row r="214" spans="2:221" ht="18" customHeight="1" thickBot="1" x14ac:dyDescent="0.25">
      <c r="B214" s="81"/>
      <c r="C214" s="82"/>
      <c r="D214" s="82"/>
      <c r="E214" s="82"/>
      <c r="F214" s="82"/>
      <c r="G214" s="82"/>
      <c r="H214" s="82"/>
      <c r="I214" s="82"/>
      <c r="J214" s="82"/>
      <c r="K214" s="82"/>
      <c r="L214" s="82"/>
      <c r="M214" s="82"/>
      <c r="N214" s="82"/>
      <c r="O214" s="82"/>
      <c r="P214" s="82"/>
      <c r="Q214" s="82"/>
      <c r="R214" s="82"/>
      <c r="S214" s="82"/>
      <c r="T214" s="82"/>
      <c r="U214" s="83"/>
      <c r="V214" s="81"/>
      <c r="W214" s="82"/>
      <c r="X214" s="82"/>
      <c r="Y214" s="82"/>
      <c r="Z214" s="82"/>
      <c r="AA214" s="83"/>
      <c r="AB214" s="81"/>
      <c r="AC214" s="82"/>
      <c r="AD214" s="82"/>
      <c r="AE214" s="82"/>
      <c r="AF214" s="83"/>
      <c r="AG214" s="81"/>
      <c r="AH214" s="82"/>
      <c r="AI214" s="82"/>
      <c r="AJ214" s="82"/>
      <c r="AK214" s="82"/>
      <c r="AL214" s="82"/>
      <c r="AM214" s="82"/>
      <c r="AN214" s="82"/>
      <c r="AO214" s="83"/>
      <c r="AP214" s="100" t="s">
        <v>11</v>
      </c>
      <c r="AQ214" s="101"/>
      <c r="AR214" s="101"/>
      <c r="AS214" s="101" t="s">
        <v>12</v>
      </c>
      <c r="AT214" s="101"/>
      <c r="AU214" s="101"/>
      <c r="AV214" s="75" t="s">
        <v>13</v>
      </c>
      <c r="AW214" s="76"/>
      <c r="AX214" s="77"/>
      <c r="AY214" s="75" t="s">
        <v>17</v>
      </c>
      <c r="AZ214" s="76"/>
      <c r="BA214" s="77"/>
      <c r="BB214" s="75" t="s">
        <v>14</v>
      </c>
      <c r="BC214" s="76"/>
      <c r="BD214" s="77"/>
      <c r="BE214" s="75" t="s">
        <v>15</v>
      </c>
      <c r="BF214" s="76"/>
      <c r="BG214" s="77"/>
      <c r="BH214" s="75" t="s">
        <v>16</v>
      </c>
      <c r="BI214" s="76"/>
      <c r="BJ214" s="77"/>
      <c r="BK214" s="75" t="s">
        <v>18</v>
      </c>
      <c r="BL214" s="76"/>
      <c r="BM214" s="77"/>
      <c r="BN214" s="75" t="s">
        <v>19</v>
      </c>
      <c r="BO214" s="76"/>
      <c r="BP214" s="77"/>
      <c r="BQ214" s="75" t="s">
        <v>20</v>
      </c>
      <c r="BR214" s="76"/>
      <c r="BS214" s="77"/>
      <c r="BT214" s="75" t="s">
        <v>21</v>
      </c>
      <c r="BU214" s="76"/>
      <c r="BV214" s="77"/>
      <c r="BW214" s="75" t="s">
        <v>22</v>
      </c>
      <c r="BX214" s="76"/>
      <c r="BY214" s="131"/>
      <c r="BZ214" s="100" t="s">
        <v>11</v>
      </c>
      <c r="CA214" s="101"/>
      <c r="CB214" s="101"/>
      <c r="CC214" s="101" t="s">
        <v>12</v>
      </c>
      <c r="CD214" s="101"/>
      <c r="CE214" s="101"/>
      <c r="CF214" s="75" t="s">
        <v>13</v>
      </c>
      <c r="CG214" s="76"/>
      <c r="CH214" s="77"/>
      <c r="CI214" s="75" t="s">
        <v>17</v>
      </c>
      <c r="CJ214" s="76"/>
      <c r="CK214" s="77"/>
      <c r="CL214" s="75" t="s">
        <v>14</v>
      </c>
      <c r="CM214" s="76"/>
      <c r="CN214" s="77"/>
      <c r="CO214" s="75" t="s">
        <v>15</v>
      </c>
      <c r="CP214" s="76"/>
      <c r="CQ214" s="77"/>
      <c r="CR214" s="75" t="s">
        <v>16</v>
      </c>
      <c r="CS214" s="76"/>
      <c r="CT214" s="77"/>
      <c r="CU214" s="75" t="s">
        <v>18</v>
      </c>
      <c r="CV214" s="76"/>
      <c r="CW214" s="77"/>
      <c r="CX214" s="75" t="s">
        <v>19</v>
      </c>
      <c r="CY214" s="76"/>
      <c r="CZ214" s="77"/>
      <c r="DA214" s="75" t="s">
        <v>20</v>
      </c>
      <c r="DB214" s="76"/>
      <c r="DC214" s="77"/>
      <c r="DD214" s="75" t="s">
        <v>21</v>
      </c>
      <c r="DE214" s="76"/>
      <c r="DF214" s="77"/>
      <c r="DG214" s="75" t="s">
        <v>22</v>
      </c>
      <c r="DH214" s="76"/>
      <c r="DI214" s="131"/>
      <c r="DJ214" s="100" t="s">
        <v>11</v>
      </c>
      <c r="DK214" s="101"/>
      <c r="DL214" s="101"/>
      <c r="DM214" s="101" t="s">
        <v>12</v>
      </c>
      <c r="DN214" s="101"/>
      <c r="DO214" s="101"/>
      <c r="DP214" s="75" t="s">
        <v>13</v>
      </c>
      <c r="DQ214" s="76"/>
      <c r="DR214" s="77"/>
      <c r="DS214" s="75" t="s">
        <v>17</v>
      </c>
      <c r="DT214" s="76"/>
      <c r="DU214" s="77"/>
      <c r="DV214" s="75" t="s">
        <v>14</v>
      </c>
      <c r="DW214" s="76"/>
      <c r="DX214" s="77"/>
      <c r="DY214" s="75" t="s">
        <v>15</v>
      </c>
      <c r="DZ214" s="76"/>
      <c r="EA214" s="77"/>
      <c r="EB214" s="75" t="s">
        <v>16</v>
      </c>
      <c r="EC214" s="76"/>
      <c r="ED214" s="77"/>
      <c r="EE214" s="75" t="s">
        <v>18</v>
      </c>
      <c r="EF214" s="76"/>
      <c r="EG214" s="77"/>
      <c r="EH214" s="75" t="s">
        <v>19</v>
      </c>
      <c r="EI214" s="76"/>
      <c r="EJ214" s="77"/>
      <c r="EK214" s="75" t="s">
        <v>20</v>
      </c>
      <c r="EL214" s="76"/>
      <c r="EM214" s="77"/>
      <c r="EN214" s="75" t="s">
        <v>21</v>
      </c>
      <c r="EO214" s="76"/>
      <c r="EP214" s="77"/>
      <c r="EQ214" s="75" t="s">
        <v>22</v>
      </c>
      <c r="ER214" s="76"/>
      <c r="ES214" s="131"/>
      <c r="ET214" s="100" t="s">
        <v>11</v>
      </c>
      <c r="EU214" s="101"/>
      <c r="EV214" s="101"/>
      <c r="EW214" s="101" t="s">
        <v>12</v>
      </c>
      <c r="EX214" s="101"/>
      <c r="EY214" s="101"/>
      <c r="EZ214" s="75" t="s">
        <v>13</v>
      </c>
      <c r="FA214" s="76"/>
      <c r="FB214" s="77"/>
      <c r="FC214" s="75" t="s">
        <v>17</v>
      </c>
      <c r="FD214" s="76"/>
      <c r="FE214" s="77"/>
      <c r="FF214" s="75" t="s">
        <v>14</v>
      </c>
      <c r="FG214" s="76"/>
      <c r="FH214" s="77"/>
      <c r="FI214" s="75" t="s">
        <v>15</v>
      </c>
      <c r="FJ214" s="76"/>
      <c r="FK214" s="77"/>
      <c r="FL214" s="75" t="s">
        <v>16</v>
      </c>
      <c r="FM214" s="76"/>
      <c r="FN214" s="77"/>
      <c r="FO214" s="75" t="s">
        <v>18</v>
      </c>
      <c r="FP214" s="76"/>
      <c r="FQ214" s="77"/>
      <c r="FR214" s="75" t="s">
        <v>19</v>
      </c>
      <c r="FS214" s="76"/>
      <c r="FT214" s="77"/>
      <c r="FU214" s="75" t="s">
        <v>20</v>
      </c>
      <c r="FV214" s="76"/>
      <c r="FW214" s="77"/>
      <c r="FX214" s="75" t="s">
        <v>21</v>
      </c>
      <c r="FY214" s="76"/>
      <c r="FZ214" s="77"/>
      <c r="GA214" s="75" t="s">
        <v>22</v>
      </c>
      <c r="GB214" s="76"/>
      <c r="GC214" s="131"/>
      <c r="GD214" s="100" t="s">
        <v>11</v>
      </c>
      <c r="GE214" s="101"/>
      <c r="GF214" s="101"/>
      <c r="GG214" s="101" t="s">
        <v>12</v>
      </c>
      <c r="GH214" s="101"/>
      <c r="GI214" s="101"/>
      <c r="GJ214" s="75" t="s">
        <v>13</v>
      </c>
      <c r="GK214" s="76"/>
      <c r="GL214" s="77"/>
      <c r="GM214" s="75" t="s">
        <v>17</v>
      </c>
      <c r="GN214" s="76"/>
      <c r="GO214" s="77"/>
      <c r="GP214" s="75" t="s">
        <v>14</v>
      </c>
      <c r="GQ214" s="76"/>
      <c r="GR214" s="77"/>
      <c r="GS214" s="75" t="s">
        <v>15</v>
      </c>
      <c r="GT214" s="76"/>
      <c r="GU214" s="77"/>
      <c r="GV214" s="75" t="s">
        <v>16</v>
      </c>
      <c r="GW214" s="76"/>
      <c r="GX214" s="77"/>
      <c r="GY214" s="75" t="s">
        <v>18</v>
      </c>
      <c r="GZ214" s="76"/>
      <c r="HA214" s="77"/>
      <c r="HB214" s="75" t="s">
        <v>19</v>
      </c>
      <c r="HC214" s="76"/>
      <c r="HD214" s="77"/>
      <c r="HE214" s="75" t="s">
        <v>20</v>
      </c>
      <c r="HF214" s="76"/>
      <c r="HG214" s="77"/>
      <c r="HH214" s="75" t="s">
        <v>21</v>
      </c>
      <c r="HI214" s="76"/>
      <c r="HJ214" s="77"/>
      <c r="HK214" s="75" t="s">
        <v>22</v>
      </c>
      <c r="HL214" s="76"/>
      <c r="HM214" s="131"/>
    </row>
    <row r="215" spans="2:221" ht="18" customHeight="1" x14ac:dyDescent="0.2">
      <c r="B215" s="132" t="s">
        <v>784</v>
      </c>
      <c r="C215" s="133"/>
      <c r="D215" s="133"/>
      <c r="E215" s="133"/>
      <c r="F215" s="133"/>
      <c r="G215" s="133"/>
      <c r="H215" s="133"/>
      <c r="I215" s="133"/>
      <c r="J215" s="133"/>
      <c r="K215" s="133"/>
      <c r="L215" s="133"/>
      <c r="M215" s="133"/>
      <c r="N215" s="133"/>
      <c r="O215" s="133"/>
      <c r="P215" s="133"/>
      <c r="Q215" s="133"/>
      <c r="R215" s="133"/>
      <c r="S215" s="133"/>
      <c r="T215" s="133"/>
      <c r="U215" s="134"/>
      <c r="V215" s="138" t="s">
        <v>794</v>
      </c>
      <c r="W215" s="139"/>
      <c r="X215" s="139"/>
      <c r="Y215" s="139"/>
      <c r="Z215" s="139"/>
      <c r="AA215" s="140"/>
      <c r="AB215" s="144">
        <v>7.0899999999999999E-3</v>
      </c>
      <c r="AC215" s="145"/>
      <c r="AD215" s="145"/>
      <c r="AE215" s="145"/>
      <c r="AF215" s="146"/>
      <c r="AG215" s="150" t="s">
        <v>23</v>
      </c>
      <c r="AH215" s="151"/>
      <c r="AI215" s="151"/>
      <c r="AJ215" s="151"/>
      <c r="AK215" s="151"/>
      <c r="AL215" s="152">
        <f>SUM(AP215:HM215)</f>
        <v>4</v>
      </c>
      <c r="AM215" s="153"/>
      <c r="AN215" s="153"/>
      <c r="AO215" s="154"/>
      <c r="AP215" s="86"/>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130"/>
      <c r="BZ215" s="155">
        <v>0</v>
      </c>
      <c r="CA215" s="90"/>
      <c r="CB215" s="90"/>
      <c r="CC215" s="90">
        <v>0</v>
      </c>
      <c r="CD215" s="90"/>
      <c r="CE215" s="90"/>
      <c r="CF215" s="90">
        <v>1</v>
      </c>
      <c r="CG215" s="90"/>
      <c r="CH215" s="90"/>
      <c r="CI215" s="90">
        <v>0</v>
      </c>
      <c r="CJ215" s="90"/>
      <c r="CK215" s="90"/>
      <c r="CL215" s="90">
        <v>0</v>
      </c>
      <c r="CM215" s="90"/>
      <c r="CN215" s="90"/>
      <c r="CO215" s="90">
        <v>1</v>
      </c>
      <c r="CP215" s="90"/>
      <c r="CQ215" s="90"/>
      <c r="CR215" s="90">
        <v>0</v>
      </c>
      <c r="CS215" s="90"/>
      <c r="CT215" s="90"/>
      <c r="CU215" s="90">
        <v>0</v>
      </c>
      <c r="CV215" s="90"/>
      <c r="CW215" s="90"/>
      <c r="CX215" s="90">
        <v>1</v>
      </c>
      <c r="CY215" s="90"/>
      <c r="CZ215" s="90"/>
      <c r="DA215" s="90">
        <v>0</v>
      </c>
      <c r="DB215" s="90"/>
      <c r="DC215" s="90"/>
      <c r="DD215" s="90">
        <v>0</v>
      </c>
      <c r="DE215" s="90"/>
      <c r="DF215" s="90"/>
      <c r="DG215" s="90">
        <v>1</v>
      </c>
      <c r="DH215" s="90"/>
      <c r="DI215" s="130"/>
      <c r="DJ215" s="155"/>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130"/>
      <c r="ET215" s="155"/>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130"/>
      <c r="GD215" s="155"/>
      <c r="GE215" s="90"/>
      <c r="GF215" s="90"/>
      <c r="GG215" s="90"/>
      <c r="GH215" s="90"/>
      <c r="GI215" s="90"/>
      <c r="GJ215" s="90"/>
      <c r="GK215" s="90"/>
      <c r="GL215" s="90"/>
      <c r="GM215" s="90"/>
      <c r="GN215" s="90"/>
      <c r="GO215" s="90"/>
      <c r="GP215" s="90"/>
      <c r="GQ215" s="90"/>
      <c r="GR215" s="90"/>
      <c r="GS215" s="90"/>
      <c r="GT215" s="90"/>
      <c r="GU215" s="90"/>
      <c r="GV215" s="90"/>
      <c r="GW215" s="90"/>
      <c r="GX215" s="90"/>
      <c r="GY215" s="90"/>
      <c r="GZ215" s="90"/>
      <c r="HA215" s="90"/>
      <c r="HB215" s="90"/>
      <c r="HC215" s="90"/>
      <c r="HD215" s="90"/>
      <c r="HE215" s="90"/>
      <c r="HF215" s="90"/>
      <c r="HG215" s="90"/>
      <c r="HH215" s="90"/>
      <c r="HI215" s="90"/>
      <c r="HJ215" s="90"/>
      <c r="HK215" s="90"/>
      <c r="HL215" s="90"/>
      <c r="HM215" s="130"/>
    </row>
    <row r="216" spans="2:221" ht="18" customHeight="1" x14ac:dyDescent="0.2">
      <c r="B216" s="135"/>
      <c r="C216" s="136"/>
      <c r="D216" s="136"/>
      <c r="E216" s="136"/>
      <c r="F216" s="136"/>
      <c r="G216" s="136"/>
      <c r="H216" s="136"/>
      <c r="I216" s="136"/>
      <c r="J216" s="136"/>
      <c r="K216" s="136"/>
      <c r="L216" s="136"/>
      <c r="M216" s="136"/>
      <c r="N216" s="136"/>
      <c r="O216" s="136"/>
      <c r="P216" s="136"/>
      <c r="Q216" s="136"/>
      <c r="R216" s="136"/>
      <c r="S216" s="136"/>
      <c r="T216" s="136"/>
      <c r="U216" s="137"/>
      <c r="V216" s="141"/>
      <c r="W216" s="142"/>
      <c r="X216" s="142"/>
      <c r="Y216" s="142"/>
      <c r="Z216" s="142"/>
      <c r="AA216" s="143"/>
      <c r="AB216" s="147"/>
      <c r="AC216" s="148"/>
      <c r="AD216" s="148"/>
      <c r="AE216" s="148"/>
      <c r="AF216" s="149"/>
      <c r="AG216" s="69" t="s">
        <v>24</v>
      </c>
      <c r="AH216" s="70"/>
      <c r="AI216" s="70"/>
      <c r="AJ216" s="70"/>
      <c r="AK216" s="70"/>
      <c r="AL216" s="71">
        <f t="shared" ref="AL216:AL236" si="9">SUM(AP216:HM216)</f>
        <v>1</v>
      </c>
      <c r="AM216" s="72"/>
      <c r="AN216" s="72"/>
      <c r="AO216" s="73"/>
      <c r="AP216" s="74"/>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102"/>
      <c r="BZ216" s="60">
        <v>0</v>
      </c>
      <c r="CA216" s="59"/>
      <c r="CB216" s="59"/>
      <c r="CC216" s="59">
        <v>0</v>
      </c>
      <c r="CD216" s="59"/>
      <c r="CE216" s="59"/>
      <c r="CF216" s="59">
        <v>0</v>
      </c>
      <c r="CG216" s="59"/>
      <c r="CH216" s="59"/>
      <c r="CI216" s="59">
        <v>0</v>
      </c>
      <c r="CJ216" s="59"/>
      <c r="CK216" s="59"/>
      <c r="CL216" s="59">
        <v>0</v>
      </c>
      <c r="CM216" s="59"/>
      <c r="CN216" s="59"/>
      <c r="CO216" s="59">
        <v>0</v>
      </c>
      <c r="CP216" s="59"/>
      <c r="CQ216" s="59"/>
      <c r="CR216" s="59">
        <v>0</v>
      </c>
      <c r="CS216" s="59"/>
      <c r="CT216" s="59"/>
      <c r="CU216" s="59">
        <v>0</v>
      </c>
      <c r="CV216" s="59"/>
      <c r="CW216" s="59"/>
      <c r="CX216" s="59">
        <v>1</v>
      </c>
      <c r="CY216" s="59"/>
      <c r="CZ216" s="59"/>
      <c r="DA216" s="59">
        <v>0</v>
      </c>
      <c r="DB216" s="59"/>
      <c r="DC216" s="59"/>
      <c r="DD216" s="59">
        <v>0</v>
      </c>
      <c r="DE216" s="59"/>
      <c r="DF216" s="59"/>
      <c r="DG216" s="59">
        <v>0</v>
      </c>
      <c r="DH216" s="59"/>
      <c r="DI216" s="102"/>
      <c r="DJ216" s="60"/>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102"/>
      <c r="ET216" s="60"/>
      <c r="EU216" s="59"/>
      <c r="EV216" s="59"/>
      <c r="EW216" s="59"/>
      <c r="EX216" s="59"/>
      <c r="EY216" s="59"/>
      <c r="EZ216" s="59"/>
      <c r="FA216" s="59"/>
      <c r="FB216" s="59"/>
      <c r="FC216" s="59"/>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102"/>
      <c r="GD216" s="60"/>
      <c r="GE216" s="59"/>
      <c r="GF216" s="59"/>
      <c r="GG216" s="59"/>
      <c r="GH216" s="59"/>
      <c r="GI216" s="59"/>
      <c r="GJ216" s="59"/>
      <c r="GK216" s="59"/>
      <c r="GL216" s="59"/>
      <c r="GM216" s="59"/>
      <c r="GN216" s="59"/>
      <c r="GO216" s="59"/>
      <c r="GP216" s="59"/>
      <c r="GQ216" s="59"/>
      <c r="GR216" s="59"/>
      <c r="GS216" s="59"/>
      <c r="GT216" s="59"/>
      <c r="GU216" s="59"/>
      <c r="GV216" s="59"/>
      <c r="GW216" s="59"/>
      <c r="GX216" s="59"/>
      <c r="GY216" s="59"/>
      <c r="GZ216" s="59"/>
      <c r="HA216" s="59"/>
      <c r="HB216" s="59"/>
      <c r="HC216" s="59"/>
      <c r="HD216" s="59"/>
      <c r="HE216" s="59"/>
      <c r="HF216" s="59"/>
      <c r="HG216" s="59"/>
      <c r="HH216" s="59"/>
      <c r="HI216" s="59"/>
      <c r="HJ216" s="59"/>
      <c r="HK216" s="59"/>
      <c r="HL216" s="59"/>
      <c r="HM216" s="102"/>
    </row>
    <row r="217" spans="2:221" ht="18" customHeight="1" x14ac:dyDescent="0.2">
      <c r="B217" s="161" t="s">
        <v>785</v>
      </c>
      <c r="C217" s="162"/>
      <c r="D217" s="162"/>
      <c r="E217" s="162"/>
      <c r="F217" s="162"/>
      <c r="G217" s="162"/>
      <c r="H217" s="162"/>
      <c r="I217" s="162"/>
      <c r="J217" s="162"/>
      <c r="K217" s="162"/>
      <c r="L217" s="162"/>
      <c r="M217" s="162"/>
      <c r="N217" s="162"/>
      <c r="O217" s="162"/>
      <c r="P217" s="162"/>
      <c r="Q217" s="162"/>
      <c r="R217" s="162"/>
      <c r="S217" s="162"/>
      <c r="T217" s="162"/>
      <c r="U217" s="163"/>
      <c r="V217" s="167" t="s">
        <v>795</v>
      </c>
      <c r="W217" s="168"/>
      <c r="X217" s="168"/>
      <c r="Y217" s="168"/>
      <c r="Z217" s="168"/>
      <c r="AA217" s="169"/>
      <c r="AB217" s="173">
        <v>5.5300000000000002E-3</v>
      </c>
      <c r="AC217" s="174"/>
      <c r="AD217" s="174"/>
      <c r="AE217" s="174"/>
      <c r="AF217" s="175"/>
      <c r="AG217" s="91" t="s">
        <v>23</v>
      </c>
      <c r="AH217" s="92"/>
      <c r="AI217" s="92"/>
      <c r="AJ217" s="92"/>
      <c r="AK217" s="92"/>
      <c r="AL217" s="93">
        <f t="shared" si="9"/>
        <v>4</v>
      </c>
      <c r="AM217" s="94"/>
      <c r="AN217" s="94"/>
      <c r="AO217" s="95"/>
      <c r="AP217" s="179"/>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103"/>
      <c r="BZ217" s="180">
        <v>0</v>
      </c>
      <c r="CA217" s="64"/>
      <c r="CB217" s="64"/>
      <c r="CC217" s="64">
        <v>0</v>
      </c>
      <c r="CD217" s="64"/>
      <c r="CE217" s="64"/>
      <c r="CF217" s="64">
        <v>1</v>
      </c>
      <c r="CG217" s="64"/>
      <c r="CH217" s="64"/>
      <c r="CI217" s="64">
        <v>0</v>
      </c>
      <c r="CJ217" s="64"/>
      <c r="CK217" s="64"/>
      <c r="CL217" s="64">
        <v>0</v>
      </c>
      <c r="CM217" s="64"/>
      <c r="CN217" s="64"/>
      <c r="CO217" s="64">
        <v>1</v>
      </c>
      <c r="CP217" s="64"/>
      <c r="CQ217" s="64"/>
      <c r="CR217" s="64">
        <v>0</v>
      </c>
      <c r="CS217" s="64"/>
      <c r="CT217" s="64"/>
      <c r="CU217" s="64">
        <v>0</v>
      </c>
      <c r="CV217" s="64"/>
      <c r="CW217" s="64"/>
      <c r="CX217" s="64">
        <v>1</v>
      </c>
      <c r="CY217" s="64"/>
      <c r="CZ217" s="64"/>
      <c r="DA217" s="64">
        <v>0</v>
      </c>
      <c r="DB217" s="64"/>
      <c r="DC217" s="64"/>
      <c r="DD217" s="64">
        <v>0</v>
      </c>
      <c r="DE217" s="64"/>
      <c r="DF217" s="64"/>
      <c r="DG217" s="64">
        <v>1</v>
      </c>
      <c r="DH217" s="64"/>
      <c r="DI217" s="103"/>
      <c r="DJ217" s="180"/>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103"/>
      <c r="ET217" s="180"/>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103"/>
      <c r="GD217" s="180"/>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103"/>
    </row>
    <row r="218" spans="2:221" ht="18" customHeight="1" x14ac:dyDescent="0.2">
      <c r="B218" s="164"/>
      <c r="C218" s="165"/>
      <c r="D218" s="165"/>
      <c r="E218" s="165"/>
      <c r="F218" s="165"/>
      <c r="G218" s="165"/>
      <c r="H218" s="165"/>
      <c r="I218" s="165"/>
      <c r="J218" s="165"/>
      <c r="K218" s="165"/>
      <c r="L218" s="165"/>
      <c r="M218" s="165"/>
      <c r="N218" s="165"/>
      <c r="O218" s="165"/>
      <c r="P218" s="165"/>
      <c r="Q218" s="165"/>
      <c r="R218" s="165"/>
      <c r="S218" s="165"/>
      <c r="T218" s="165"/>
      <c r="U218" s="166"/>
      <c r="V218" s="170"/>
      <c r="W218" s="171"/>
      <c r="X218" s="171"/>
      <c r="Y218" s="171"/>
      <c r="Z218" s="171"/>
      <c r="AA218" s="172"/>
      <c r="AB218" s="176"/>
      <c r="AC218" s="177"/>
      <c r="AD218" s="177"/>
      <c r="AE218" s="177"/>
      <c r="AF218" s="178"/>
      <c r="AG218" s="91" t="s">
        <v>24</v>
      </c>
      <c r="AH218" s="92"/>
      <c r="AI218" s="92"/>
      <c r="AJ218" s="92"/>
      <c r="AK218" s="92"/>
      <c r="AL218" s="93">
        <f t="shared" si="9"/>
        <v>3</v>
      </c>
      <c r="AM218" s="94"/>
      <c r="AN218" s="94"/>
      <c r="AO218" s="95"/>
      <c r="AP218" s="96"/>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103"/>
      <c r="BZ218" s="180">
        <v>0</v>
      </c>
      <c r="CA218" s="64"/>
      <c r="CB218" s="64"/>
      <c r="CC218" s="64">
        <v>0</v>
      </c>
      <c r="CD218" s="64"/>
      <c r="CE218" s="64"/>
      <c r="CF218" s="64">
        <v>0</v>
      </c>
      <c r="CG218" s="64"/>
      <c r="CH218" s="64"/>
      <c r="CI218" s="64">
        <v>1</v>
      </c>
      <c r="CJ218" s="64"/>
      <c r="CK218" s="64"/>
      <c r="CL218" s="64">
        <v>1</v>
      </c>
      <c r="CM218" s="64"/>
      <c r="CN218" s="64"/>
      <c r="CO218" s="64">
        <v>0</v>
      </c>
      <c r="CP218" s="64"/>
      <c r="CQ218" s="64"/>
      <c r="CR218" s="64">
        <v>0</v>
      </c>
      <c r="CS218" s="64"/>
      <c r="CT218" s="64"/>
      <c r="CU218" s="64">
        <v>0</v>
      </c>
      <c r="CV218" s="64"/>
      <c r="CW218" s="64"/>
      <c r="CX218" s="64">
        <v>1</v>
      </c>
      <c r="CY218" s="64"/>
      <c r="CZ218" s="64"/>
      <c r="DA218" s="64">
        <v>0</v>
      </c>
      <c r="DB218" s="64"/>
      <c r="DC218" s="64"/>
      <c r="DD218" s="64">
        <v>0</v>
      </c>
      <c r="DE218" s="64"/>
      <c r="DF218" s="64"/>
      <c r="DG218" s="64">
        <v>0</v>
      </c>
      <c r="DH218" s="64"/>
      <c r="DI218" s="103"/>
      <c r="DJ218" s="180"/>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103"/>
      <c r="ET218" s="180"/>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103"/>
      <c r="GD218" s="180"/>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103"/>
    </row>
    <row r="219" spans="2:221" ht="18" customHeight="1" x14ac:dyDescent="0.2">
      <c r="B219" s="185" t="s">
        <v>786</v>
      </c>
      <c r="C219" s="186"/>
      <c r="D219" s="186"/>
      <c r="E219" s="186"/>
      <c r="F219" s="186"/>
      <c r="G219" s="186"/>
      <c r="H219" s="186"/>
      <c r="I219" s="186"/>
      <c r="J219" s="186"/>
      <c r="K219" s="186"/>
      <c r="L219" s="186"/>
      <c r="M219" s="186"/>
      <c r="N219" s="186"/>
      <c r="O219" s="186"/>
      <c r="P219" s="186"/>
      <c r="Q219" s="186"/>
      <c r="R219" s="186"/>
      <c r="S219" s="186"/>
      <c r="T219" s="186"/>
      <c r="U219" s="187"/>
      <c r="V219" s="188" t="s">
        <v>796</v>
      </c>
      <c r="W219" s="189"/>
      <c r="X219" s="189"/>
      <c r="Y219" s="189"/>
      <c r="Z219" s="189"/>
      <c r="AA219" s="190"/>
      <c r="AB219" s="191">
        <v>1.703E-2</v>
      </c>
      <c r="AC219" s="192"/>
      <c r="AD219" s="192"/>
      <c r="AE219" s="192"/>
      <c r="AF219" s="193"/>
      <c r="AG219" s="69" t="s">
        <v>23</v>
      </c>
      <c r="AH219" s="70"/>
      <c r="AI219" s="70"/>
      <c r="AJ219" s="70"/>
      <c r="AK219" s="70"/>
      <c r="AL219" s="71">
        <f t="shared" si="9"/>
        <v>1</v>
      </c>
      <c r="AM219" s="72"/>
      <c r="AN219" s="72"/>
      <c r="AO219" s="73"/>
      <c r="AP219" s="194"/>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102"/>
      <c r="BZ219" s="372">
        <v>1</v>
      </c>
      <c r="CA219" s="373"/>
      <c r="CB219" s="373"/>
      <c r="CC219" s="373"/>
      <c r="CD219" s="373"/>
      <c r="CE219" s="373"/>
      <c r="CF219" s="373"/>
      <c r="CG219" s="373"/>
      <c r="CH219" s="373"/>
      <c r="CI219" s="373"/>
      <c r="CJ219" s="373"/>
      <c r="CK219" s="373"/>
      <c r="CL219" s="373"/>
      <c r="CM219" s="373"/>
      <c r="CN219" s="373"/>
      <c r="CO219" s="373"/>
      <c r="CP219" s="373"/>
      <c r="CQ219" s="373"/>
      <c r="CR219" s="373"/>
      <c r="CS219" s="373"/>
      <c r="CT219" s="373"/>
      <c r="CU219" s="373"/>
      <c r="CV219" s="373"/>
      <c r="CW219" s="373"/>
      <c r="CX219" s="373"/>
      <c r="CY219" s="373"/>
      <c r="CZ219" s="373"/>
      <c r="DA219" s="373"/>
      <c r="DB219" s="373"/>
      <c r="DC219" s="373"/>
      <c r="DD219" s="373"/>
      <c r="DE219" s="373"/>
      <c r="DF219" s="373"/>
      <c r="DG219" s="373"/>
      <c r="DH219" s="373"/>
      <c r="DI219" s="374"/>
      <c r="DJ219" s="60"/>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102"/>
      <c r="ET219" s="60"/>
      <c r="EU219" s="59"/>
      <c r="EV219" s="59"/>
      <c r="EW219" s="59"/>
      <c r="EX219" s="59"/>
      <c r="EY219" s="59"/>
      <c r="EZ219" s="59"/>
      <c r="FA219" s="59"/>
      <c r="FB219" s="59"/>
      <c r="FC219" s="59"/>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102"/>
      <c r="GD219" s="60"/>
      <c r="GE219" s="59"/>
      <c r="GF219" s="59"/>
      <c r="GG219" s="59"/>
      <c r="GH219" s="59"/>
      <c r="GI219" s="59"/>
      <c r="GJ219" s="59"/>
      <c r="GK219" s="59"/>
      <c r="GL219" s="59"/>
      <c r="GM219" s="59"/>
      <c r="GN219" s="59"/>
      <c r="GO219" s="59"/>
      <c r="GP219" s="59"/>
      <c r="GQ219" s="59"/>
      <c r="GR219" s="59"/>
      <c r="GS219" s="59"/>
      <c r="GT219" s="59"/>
      <c r="GU219" s="59"/>
      <c r="GV219" s="59"/>
      <c r="GW219" s="59"/>
      <c r="GX219" s="59"/>
      <c r="GY219" s="59"/>
      <c r="GZ219" s="59"/>
      <c r="HA219" s="59"/>
      <c r="HB219" s="59"/>
      <c r="HC219" s="59"/>
      <c r="HD219" s="59"/>
      <c r="HE219" s="59"/>
      <c r="HF219" s="59"/>
      <c r="HG219" s="59"/>
      <c r="HH219" s="59"/>
      <c r="HI219" s="59"/>
      <c r="HJ219" s="59"/>
      <c r="HK219" s="59"/>
      <c r="HL219" s="59"/>
      <c r="HM219" s="102"/>
    </row>
    <row r="220" spans="2:221" ht="18" customHeight="1" x14ac:dyDescent="0.2">
      <c r="B220" s="135"/>
      <c r="C220" s="136"/>
      <c r="D220" s="136"/>
      <c r="E220" s="136"/>
      <c r="F220" s="136"/>
      <c r="G220" s="136"/>
      <c r="H220" s="136"/>
      <c r="I220" s="136"/>
      <c r="J220" s="136"/>
      <c r="K220" s="136"/>
      <c r="L220" s="136"/>
      <c r="M220" s="136"/>
      <c r="N220" s="136"/>
      <c r="O220" s="136"/>
      <c r="P220" s="136"/>
      <c r="Q220" s="136"/>
      <c r="R220" s="136"/>
      <c r="S220" s="136"/>
      <c r="T220" s="136"/>
      <c r="U220" s="137"/>
      <c r="V220" s="141"/>
      <c r="W220" s="142"/>
      <c r="X220" s="142"/>
      <c r="Y220" s="142"/>
      <c r="Z220" s="142"/>
      <c r="AA220" s="143"/>
      <c r="AB220" s="147"/>
      <c r="AC220" s="148"/>
      <c r="AD220" s="148"/>
      <c r="AE220" s="148"/>
      <c r="AF220" s="149"/>
      <c r="AG220" s="69" t="s">
        <v>24</v>
      </c>
      <c r="AH220" s="70"/>
      <c r="AI220" s="70"/>
      <c r="AJ220" s="70"/>
      <c r="AK220" s="70"/>
      <c r="AL220" s="71">
        <f t="shared" si="9"/>
        <v>0.67</v>
      </c>
      <c r="AM220" s="72"/>
      <c r="AN220" s="72"/>
      <c r="AO220" s="73"/>
      <c r="AP220" s="74"/>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102"/>
      <c r="BZ220" s="195">
        <v>0.67</v>
      </c>
      <c r="CA220" s="196"/>
      <c r="CB220" s="196"/>
      <c r="CC220" s="196"/>
      <c r="CD220" s="196"/>
      <c r="CE220" s="196"/>
      <c r="CF220" s="196"/>
      <c r="CG220" s="196"/>
      <c r="CH220" s="196"/>
      <c r="CI220" s="196"/>
      <c r="CJ220" s="196"/>
      <c r="CK220" s="196"/>
      <c r="CL220" s="196"/>
      <c r="CM220" s="196"/>
      <c r="CN220" s="196"/>
      <c r="CO220" s="196"/>
      <c r="CP220" s="196"/>
      <c r="CQ220" s="196"/>
      <c r="CR220" s="196"/>
      <c r="CS220" s="196"/>
      <c r="CT220" s="196"/>
      <c r="CU220" s="196"/>
      <c r="CV220" s="196"/>
      <c r="CW220" s="196"/>
      <c r="CX220" s="196"/>
      <c r="CY220" s="196"/>
      <c r="CZ220" s="196"/>
      <c r="DA220" s="196"/>
      <c r="DB220" s="196"/>
      <c r="DC220" s="196"/>
      <c r="DD220" s="196"/>
      <c r="DE220" s="196"/>
      <c r="DF220" s="196"/>
      <c r="DG220" s="196"/>
      <c r="DH220" s="196"/>
      <c r="DI220" s="197"/>
      <c r="DJ220" s="60"/>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102"/>
      <c r="ET220" s="60"/>
      <c r="EU220" s="59"/>
      <c r="EV220" s="59"/>
      <c r="EW220" s="59"/>
      <c r="EX220" s="59"/>
      <c r="EY220" s="59"/>
      <c r="EZ220" s="59"/>
      <c r="FA220" s="59"/>
      <c r="FB220" s="59"/>
      <c r="FC220" s="59"/>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102"/>
      <c r="GD220" s="60"/>
      <c r="GE220" s="59"/>
      <c r="GF220" s="59"/>
      <c r="GG220" s="59"/>
      <c r="GH220" s="59"/>
      <c r="GI220" s="59"/>
      <c r="GJ220" s="59"/>
      <c r="GK220" s="59"/>
      <c r="GL220" s="59"/>
      <c r="GM220" s="59"/>
      <c r="GN220" s="59"/>
      <c r="GO220" s="59"/>
      <c r="GP220" s="59"/>
      <c r="GQ220" s="59"/>
      <c r="GR220" s="59"/>
      <c r="GS220" s="59"/>
      <c r="GT220" s="59"/>
      <c r="GU220" s="59"/>
      <c r="GV220" s="59"/>
      <c r="GW220" s="59"/>
      <c r="GX220" s="59"/>
      <c r="GY220" s="59"/>
      <c r="GZ220" s="59"/>
      <c r="HA220" s="59"/>
      <c r="HB220" s="59"/>
      <c r="HC220" s="59"/>
      <c r="HD220" s="59"/>
      <c r="HE220" s="59"/>
      <c r="HF220" s="59"/>
      <c r="HG220" s="59"/>
      <c r="HH220" s="59"/>
      <c r="HI220" s="59"/>
      <c r="HJ220" s="59"/>
      <c r="HK220" s="59"/>
      <c r="HL220" s="59"/>
      <c r="HM220" s="102"/>
    </row>
    <row r="221" spans="2:221" ht="18" customHeight="1" x14ac:dyDescent="0.2">
      <c r="B221" s="161" t="s">
        <v>63</v>
      </c>
      <c r="C221" s="162"/>
      <c r="D221" s="162"/>
      <c r="E221" s="162"/>
      <c r="F221" s="162"/>
      <c r="G221" s="162"/>
      <c r="H221" s="162"/>
      <c r="I221" s="162"/>
      <c r="J221" s="162"/>
      <c r="K221" s="162"/>
      <c r="L221" s="162"/>
      <c r="M221" s="162"/>
      <c r="N221" s="162"/>
      <c r="O221" s="162"/>
      <c r="P221" s="162"/>
      <c r="Q221" s="162"/>
      <c r="R221" s="162"/>
      <c r="S221" s="162"/>
      <c r="T221" s="162"/>
      <c r="U221" s="163"/>
      <c r="V221" s="167" t="s">
        <v>797</v>
      </c>
      <c r="W221" s="168"/>
      <c r="X221" s="168"/>
      <c r="Y221" s="168"/>
      <c r="Z221" s="168"/>
      <c r="AA221" s="169"/>
      <c r="AB221" s="173">
        <v>2.2000000000000001E-3</v>
      </c>
      <c r="AC221" s="174"/>
      <c r="AD221" s="174"/>
      <c r="AE221" s="174"/>
      <c r="AF221" s="175"/>
      <c r="AG221" s="91" t="s">
        <v>23</v>
      </c>
      <c r="AH221" s="92"/>
      <c r="AI221" s="92"/>
      <c r="AJ221" s="92"/>
      <c r="AK221" s="92"/>
      <c r="AL221" s="93">
        <f t="shared" si="9"/>
        <v>4</v>
      </c>
      <c r="AM221" s="94"/>
      <c r="AN221" s="94"/>
      <c r="AO221" s="95"/>
      <c r="AP221" s="179"/>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103"/>
      <c r="BZ221" s="180">
        <v>0</v>
      </c>
      <c r="CA221" s="64"/>
      <c r="CB221" s="64"/>
      <c r="CC221" s="64">
        <v>0</v>
      </c>
      <c r="CD221" s="64"/>
      <c r="CE221" s="64"/>
      <c r="CF221" s="64">
        <v>1</v>
      </c>
      <c r="CG221" s="64"/>
      <c r="CH221" s="64"/>
      <c r="CI221" s="64">
        <v>0</v>
      </c>
      <c r="CJ221" s="64"/>
      <c r="CK221" s="64"/>
      <c r="CL221" s="64">
        <v>0</v>
      </c>
      <c r="CM221" s="64"/>
      <c r="CN221" s="64"/>
      <c r="CO221" s="64">
        <v>1</v>
      </c>
      <c r="CP221" s="64"/>
      <c r="CQ221" s="64"/>
      <c r="CR221" s="64">
        <v>0</v>
      </c>
      <c r="CS221" s="64"/>
      <c r="CT221" s="64"/>
      <c r="CU221" s="64">
        <v>0</v>
      </c>
      <c r="CV221" s="64"/>
      <c r="CW221" s="64"/>
      <c r="CX221" s="64">
        <v>1</v>
      </c>
      <c r="CY221" s="64"/>
      <c r="CZ221" s="64"/>
      <c r="DA221" s="64">
        <v>0</v>
      </c>
      <c r="DB221" s="64"/>
      <c r="DC221" s="64"/>
      <c r="DD221" s="64">
        <v>0</v>
      </c>
      <c r="DE221" s="64"/>
      <c r="DF221" s="64"/>
      <c r="DG221" s="64">
        <v>1</v>
      </c>
      <c r="DH221" s="64"/>
      <c r="DI221" s="103"/>
      <c r="DJ221" s="180"/>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103"/>
      <c r="ET221" s="180"/>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103"/>
      <c r="GD221" s="180"/>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103"/>
    </row>
    <row r="222" spans="2:221" ht="18" customHeight="1" x14ac:dyDescent="0.2">
      <c r="B222" s="164"/>
      <c r="C222" s="165"/>
      <c r="D222" s="165"/>
      <c r="E222" s="165"/>
      <c r="F222" s="165"/>
      <c r="G222" s="165"/>
      <c r="H222" s="165"/>
      <c r="I222" s="165"/>
      <c r="J222" s="165"/>
      <c r="K222" s="165"/>
      <c r="L222" s="165"/>
      <c r="M222" s="165"/>
      <c r="N222" s="165"/>
      <c r="O222" s="165"/>
      <c r="P222" s="165"/>
      <c r="Q222" s="165"/>
      <c r="R222" s="165"/>
      <c r="S222" s="165"/>
      <c r="T222" s="165"/>
      <c r="U222" s="166"/>
      <c r="V222" s="170"/>
      <c r="W222" s="171"/>
      <c r="X222" s="171"/>
      <c r="Y222" s="171"/>
      <c r="Z222" s="171"/>
      <c r="AA222" s="172"/>
      <c r="AB222" s="176"/>
      <c r="AC222" s="177"/>
      <c r="AD222" s="177"/>
      <c r="AE222" s="177"/>
      <c r="AF222" s="178"/>
      <c r="AG222" s="91" t="s">
        <v>24</v>
      </c>
      <c r="AH222" s="92"/>
      <c r="AI222" s="92"/>
      <c r="AJ222" s="92"/>
      <c r="AK222" s="92"/>
      <c r="AL222" s="93">
        <f t="shared" si="9"/>
        <v>3</v>
      </c>
      <c r="AM222" s="94"/>
      <c r="AN222" s="94"/>
      <c r="AO222" s="95"/>
      <c r="AP222" s="96"/>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103"/>
      <c r="BZ222" s="180">
        <v>0</v>
      </c>
      <c r="CA222" s="64"/>
      <c r="CB222" s="64"/>
      <c r="CC222" s="64">
        <v>0</v>
      </c>
      <c r="CD222" s="64"/>
      <c r="CE222" s="64"/>
      <c r="CF222" s="64">
        <v>1</v>
      </c>
      <c r="CG222" s="64"/>
      <c r="CH222" s="64"/>
      <c r="CI222" s="64">
        <v>0</v>
      </c>
      <c r="CJ222" s="64"/>
      <c r="CK222" s="64"/>
      <c r="CL222" s="64">
        <v>0</v>
      </c>
      <c r="CM222" s="64"/>
      <c r="CN222" s="64"/>
      <c r="CO222" s="64">
        <v>1</v>
      </c>
      <c r="CP222" s="64"/>
      <c r="CQ222" s="64"/>
      <c r="CR222" s="64">
        <v>0</v>
      </c>
      <c r="CS222" s="64"/>
      <c r="CT222" s="64"/>
      <c r="CU222" s="64">
        <v>0</v>
      </c>
      <c r="CV222" s="64"/>
      <c r="CW222" s="64"/>
      <c r="CX222" s="64">
        <v>0</v>
      </c>
      <c r="CY222" s="64"/>
      <c r="CZ222" s="64"/>
      <c r="DA222" s="64">
        <v>0</v>
      </c>
      <c r="DB222" s="64"/>
      <c r="DC222" s="64"/>
      <c r="DD222" s="64">
        <v>0</v>
      </c>
      <c r="DE222" s="64"/>
      <c r="DF222" s="64"/>
      <c r="DG222" s="64">
        <v>1</v>
      </c>
      <c r="DH222" s="64"/>
      <c r="DI222" s="103"/>
      <c r="DJ222" s="180"/>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103"/>
      <c r="ET222" s="180"/>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103"/>
      <c r="GD222" s="180"/>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103"/>
    </row>
    <row r="223" spans="2:221" ht="23.25" customHeight="1" x14ac:dyDescent="0.2">
      <c r="B223" s="185" t="s">
        <v>787</v>
      </c>
      <c r="C223" s="186"/>
      <c r="D223" s="186"/>
      <c r="E223" s="186"/>
      <c r="F223" s="186"/>
      <c r="G223" s="186"/>
      <c r="H223" s="186"/>
      <c r="I223" s="186"/>
      <c r="J223" s="186"/>
      <c r="K223" s="186"/>
      <c r="L223" s="186"/>
      <c r="M223" s="186"/>
      <c r="N223" s="186"/>
      <c r="O223" s="186"/>
      <c r="P223" s="186"/>
      <c r="Q223" s="186"/>
      <c r="R223" s="186"/>
      <c r="S223" s="186"/>
      <c r="T223" s="186"/>
      <c r="U223" s="187"/>
      <c r="V223" s="188" t="s">
        <v>798</v>
      </c>
      <c r="W223" s="189"/>
      <c r="X223" s="189"/>
      <c r="Y223" s="189"/>
      <c r="Z223" s="189"/>
      <c r="AA223" s="190"/>
      <c r="AB223" s="191">
        <v>0.24976000000000001</v>
      </c>
      <c r="AC223" s="192"/>
      <c r="AD223" s="192"/>
      <c r="AE223" s="192"/>
      <c r="AF223" s="193"/>
      <c r="AG223" s="69" t="s">
        <v>23</v>
      </c>
      <c r="AH223" s="70"/>
      <c r="AI223" s="70"/>
      <c r="AJ223" s="70"/>
      <c r="AK223" s="70"/>
      <c r="AL223" s="71">
        <f t="shared" si="9"/>
        <v>24</v>
      </c>
      <c r="AM223" s="72"/>
      <c r="AN223" s="72"/>
      <c r="AO223" s="73"/>
      <c r="AP223" s="194">
        <v>1</v>
      </c>
      <c r="AQ223" s="59"/>
      <c r="AR223" s="59"/>
      <c r="AS223" s="59">
        <v>1</v>
      </c>
      <c r="AT223" s="59"/>
      <c r="AU223" s="59"/>
      <c r="AV223" s="59">
        <v>1</v>
      </c>
      <c r="AW223" s="59"/>
      <c r="AX223" s="59"/>
      <c r="AY223" s="59">
        <v>1</v>
      </c>
      <c r="AZ223" s="59"/>
      <c r="BA223" s="59"/>
      <c r="BB223" s="59">
        <v>1</v>
      </c>
      <c r="BC223" s="59"/>
      <c r="BD223" s="59"/>
      <c r="BE223" s="59">
        <v>1</v>
      </c>
      <c r="BF223" s="59"/>
      <c r="BG223" s="59"/>
      <c r="BH223" s="59">
        <v>1</v>
      </c>
      <c r="BI223" s="59"/>
      <c r="BJ223" s="59"/>
      <c r="BK223" s="59">
        <v>1</v>
      </c>
      <c r="BL223" s="59"/>
      <c r="BM223" s="59"/>
      <c r="BN223" s="59">
        <v>1</v>
      </c>
      <c r="BO223" s="59"/>
      <c r="BP223" s="59"/>
      <c r="BQ223" s="59">
        <v>1</v>
      </c>
      <c r="BR223" s="59"/>
      <c r="BS223" s="59"/>
      <c r="BT223" s="59">
        <v>1</v>
      </c>
      <c r="BU223" s="59"/>
      <c r="BV223" s="59"/>
      <c r="BW223" s="59">
        <v>1</v>
      </c>
      <c r="BX223" s="59"/>
      <c r="BY223" s="102"/>
      <c r="BZ223" s="60">
        <v>1</v>
      </c>
      <c r="CA223" s="59"/>
      <c r="CB223" s="59"/>
      <c r="CC223" s="59">
        <v>1</v>
      </c>
      <c r="CD223" s="59"/>
      <c r="CE223" s="59"/>
      <c r="CF223" s="59">
        <v>1</v>
      </c>
      <c r="CG223" s="59"/>
      <c r="CH223" s="59"/>
      <c r="CI223" s="59">
        <v>1</v>
      </c>
      <c r="CJ223" s="59"/>
      <c r="CK223" s="59"/>
      <c r="CL223" s="59">
        <v>1</v>
      </c>
      <c r="CM223" s="59"/>
      <c r="CN223" s="59"/>
      <c r="CO223" s="59">
        <v>1</v>
      </c>
      <c r="CP223" s="59"/>
      <c r="CQ223" s="59"/>
      <c r="CR223" s="59">
        <v>1</v>
      </c>
      <c r="CS223" s="59"/>
      <c r="CT223" s="59"/>
      <c r="CU223" s="59">
        <v>1</v>
      </c>
      <c r="CV223" s="59"/>
      <c r="CW223" s="59"/>
      <c r="CX223" s="59">
        <v>1</v>
      </c>
      <c r="CY223" s="59"/>
      <c r="CZ223" s="59"/>
      <c r="DA223" s="59">
        <v>1</v>
      </c>
      <c r="DB223" s="59"/>
      <c r="DC223" s="59"/>
      <c r="DD223" s="59">
        <v>1</v>
      </c>
      <c r="DE223" s="59"/>
      <c r="DF223" s="59"/>
      <c r="DG223" s="59">
        <v>1</v>
      </c>
      <c r="DH223" s="59"/>
      <c r="DI223" s="59"/>
      <c r="DJ223" s="60"/>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102"/>
      <c r="ET223" s="60"/>
      <c r="EU223" s="59"/>
      <c r="EV223" s="59"/>
      <c r="EW223" s="59"/>
      <c r="EX223" s="59"/>
      <c r="EY223" s="59"/>
      <c r="EZ223" s="59"/>
      <c r="FA223" s="59"/>
      <c r="FB223" s="59"/>
      <c r="FC223" s="59"/>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102"/>
      <c r="GD223" s="60"/>
      <c r="GE223" s="59"/>
      <c r="GF223" s="59"/>
      <c r="GG223" s="59"/>
      <c r="GH223" s="59"/>
      <c r="GI223" s="59"/>
      <c r="GJ223" s="59"/>
      <c r="GK223" s="59"/>
      <c r="GL223" s="59"/>
      <c r="GM223" s="59"/>
      <c r="GN223" s="59"/>
      <c r="GO223" s="59"/>
      <c r="GP223" s="59"/>
      <c r="GQ223" s="59"/>
      <c r="GR223" s="59"/>
      <c r="GS223" s="59"/>
      <c r="GT223" s="59"/>
      <c r="GU223" s="59"/>
      <c r="GV223" s="59"/>
      <c r="GW223" s="59"/>
      <c r="GX223" s="59"/>
      <c r="GY223" s="59"/>
      <c r="GZ223" s="59"/>
      <c r="HA223" s="59"/>
      <c r="HB223" s="59"/>
      <c r="HC223" s="59"/>
      <c r="HD223" s="59"/>
      <c r="HE223" s="59"/>
      <c r="HF223" s="59"/>
      <c r="HG223" s="59"/>
      <c r="HH223" s="59"/>
      <c r="HI223" s="59"/>
      <c r="HJ223" s="59"/>
      <c r="HK223" s="59"/>
      <c r="HL223" s="59"/>
      <c r="HM223" s="102"/>
    </row>
    <row r="224" spans="2:221" ht="23.25" customHeight="1" x14ac:dyDescent="0.2">
      <c r="B224" s="135"/>
      <c r="C224" s="136"/>
      <c r="D224" s="136"/>
      <c r="E224" s="136"/>
      <c r="F224" s="136"/>
      <c r="G224" s="136"/>
      <c r="H224" s="136"/>
      <c r="I224" s="136"/>
      <c r="J224" s="136"/>
      <c r="K224" s="136"/>
      <c r="L224" s="136"/>
      <c r="M224" s="136"/>
      <c r="N224" s="136"/>
      <c r="O224" s="136"/>
      <c r="P224" s="136"/>
      <c r="Q224" s="136"/>
      <c r="R224" s="136"/>
      <c r="S224" s="136"/>
      <c r="T224" s="136"/>
      <c r="U224" s="137"/>
      <c r="V224" s="141"/>
      <c r="W224" s="142"/>
      <c r="X224" s="142"/>
      <c r="Y224" s="142"/>
      <c r="Z224" s="142"/>
      <c r="AA224" s="143"/>
      <c r="AB224" s="147"/>
      <c r="AC224" s="148"/>
      <c r="AD224" s="148"/>
      <c r="AE224" s="148"/>
      <c r="AF224" s="149"/>
      <c r="AG224" s="69" t="s">
        <v>24</v>
      </c>
      <c r="AH224" s="70"/>
      <c r="AI224" s="70"/>
      <c r="AJ224" s="70"/>
      <c r="AK224" s="70"/>
      <c r="AL224" s="71">
        <f t="shared" si="9"/>
        <v>24</v>
      </c>
      <c r="AM224" s="72"/>
      <c r="AN224" s="72"/>
      <c r="AO224" s="73"/>
      <c r="AP224" s="74">
        <v>1</v>
      </c>
      <c r="AQ224" s="59"/>
      <c r="AR224" s="59"/>
      <c r="AS224" s="59">
        <v>1</v>
      </c>
      <c r="AT224" s="59"/>
      <c r="AU224" s="59"/>
      <c r="AV224" s="59">
        <v>1</v>
      </c>
      <c r="AW224" s="59"/>
      <c r="AX224" s="59"/>
      <c r="AY224" s="59">
        <v>1</v>
      </c>
      <c r="AZ224" s="59"/>
      <c r="BA224" s="59"/>
      <c r="BB224" s="59">
        <v>1</v>
      </c>
      <c r="BC224" s="59"/>
      <c r="BD224" s="59"/>
      <c r="BE224" s="59">
        <v>1</v>
      </c>
      <c r="BF224" s="59"/>
      <c r="BG224" s="59"/>
      <c r="BH224" s="59">
        <v>1</v>
      </c>
      <c r="BI224" s="59"/>
      <c r="BJ224" s="59"/>
      <c r="BK224" s="59">
        <v>1</v>
      </c>
      <c r="BL224" s="59"/>
      <c r="BM224" s="59"/>
      <c r="BN224" s="59">
        <v>1</v>
      </c>
      <c r="BO224" s="59"/>
      <c r="BP224" s="59"/>
      <c r="BQ224" s="59">
        <v>1</v>
      </c>
      <c r="BR224" s="59"/>
      <c r="BS224" s="59"/>
      <c r="BT224" s="59">
        <v>1</v>
      </c>
      <c r="BU224" s="59"/>
      <c r="BV224" s="59"/>
      <c r="BW224" s="59">
        <v>1</v>
      </c>
      <c r="BX224" s="59"/>
      <c r="BY224" s="102"/>
      <c r="BZ224" s="60">
        <v>1</v>
      </c>
      <c r="CA224" s="59"/>
      <c r="CB224" s="59"/>
      <c r="CC224" s="59">
        <v>1</v>
      </c>
      <c r="CD224" s="59"/>
      <c r="CE224" s="59"/>
      <c r="CF224" s="59">
        <v>1</v>
      </c>
      <c r="CG224" s="59"/>
      <c r="CH224" s="59"/>
      <c r="CI224" s="59">
        <v>1</v>
      </c>
      <c r="CJ224" s="59"/>
      <c r="CK224" s="59"/>
      <c r="CL224" s="59">
        <v>1</v>
      </c>
      <c r="CM224" s="59"/>
      <c r="CN224" s="59"/>
      <c r="CO224" s="59">
        <v>1</v>
      </c>
      <c r="CP224" s="59"/>
      <c r="CQ224" s="59"/>
      <c r="CR224" s="59">
        <v>1</v>
      </c>
      <c r="CS224" s="59"/>
      <c r="CT224" s="59"/>
      <c r="CU224" s="59">
        <v>1</v>
      </c>
      <c r="CV224" s="59"/>
      <c r="CW224" s="59"/>
      <c r="CX224" s="59">
        <v>1</v>
      </c>
      <c r="CY224" s="59"/>
      <c r="CZ224" s="59"/>
      <c r="DA224" s="59">
        <v>1</v>
      </c>
      <c r="DB224" s="59"/>
      <c r="DC224" s="59"/>
      <c r="DD224" s="59">
        <v>1</v>
      </c>
      <c r="DE224" s="59"/>
      <c r="DF224" s="59"/>
      <c r="DG224" s="59">
        <v>1</v>
      </c>
      <c r="DH224" s="59"/>
      <c r="DI224" s="102"/>
      <c r="DJ224" s="60"/>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102"/>
      <c r="ET224" s="60"/>
      <c r="EU224" s="59"/>
      <c r="EV224" s="59"/>
      <c r="EW224" s="59"/>
      <c r="EX224" s="59"/>
      <c r="EY224" s="59"/>
      <c r="EZ224" s="59"/>
      <c r="FA224" s="59"/>
      <c r="FB224" s="59"/>
      <c r="FC224" s="59"/>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102"/>
      <c r="GD224" s="60"/>
      <c r="GE224" s="59"/>
      <c r="GF224" s="59"/>
      <c r="GG224" s="59"/>
      <c r="GH224" s="59"/>
      <c r="GI224" s="59"/>
      <c r="GJ224" s="59"/>
      <c r="GK224" s="59"/>
      <c r="GL224" s="59"/>
      <c r="GM224" s="59"/>
      <c r="GN224" s="59"/>
      <c r="GO224" s="59"/>
      <c r="GP224" s="59"/>
      <c r="GQ224" s="59"/>
      <c r="GR224" s="59"/>
      <c r="GS224" s="59"/>
      <c r="GT224" s="59"/>
      <c r="GU224" s="59"/>
      <c r="GV224" s="59"/>
      <c r="GW224" s="59"/>
      <c r="GX224" s="59"/>
      <c r="GY224" s="59"/>
      <c r="GZ224" s="59"/>
      <c r="HA224" s="59"/>
      <c r="HB224" s="59"/>
      <c r="HC224" s="59"/>
      <c r="HD224" s="59"/>
      <c r="HE224" s="59"/>
      <c r="HF224" s="59"/>
      <c r="HG224" s="59"/>
      <c r="HH224" s="59"/>
      <c r="HI224" s="59"/>
      <c r="HJ224" s="59"/>
      <c r="HK224" s="59"/>
      <c r="HL224" s="59"/>
      <c r="HM224" s="102"/>
    </row>
    <row r="225" spans="2:221" ht="18" customHeight="1" x14ac:dyDescent="0.2">
      <c r="B225" s="161" t="s">
        <v>788</v>
      </c>
      <c r="C225" s="162"/>
      <c r="D225" s="162"/>
      <c r="E225" s="162"/>
      <c r="F225" s="162"/>
      <c r="G225" s="162"/>
      <c r="H225" s="162"/>
      <c r="I225" s="162"/>
      <c r="J225" s="162"/>
      <c r="K225" s="162"/>
      <c r="L225" s="162"/>
      <c r="M225" s="162"/>
      <c r="N225" s="162"/>
      <c r="O225" s="162"/>
      <c r="P225" s="162"/>
      <c r="Q225" s="162"/>
      <c r="R225" s="162"/>
      <c r="S225" s="162"/>
      <c r="T225" s="162"/>
      <c r="U225" s="163"/>
      <c r="V225" s="167" t="s">
        <v>799</v>
      </c>
      <c r="W225" s="168"/>
      <c r="X225" s="168"/>
      <c r="Y225" s="168"/>
      <c r="Z225" s="168"/>
      <c r="AA225" s="169"/>
      <c r="AB225" s="173">
        <v>5.0499999999999998E-3</v>
      </c>
      <c r="AC225" s="174"/>
      <c r="AD225" s="174"/>
      <c r="AE225" s="174"/>
      <c r="AF225" s="175"/>
      <c r="AG225" s="91" t="s">
        <v>23</v>
      </c>
      <c r="AH225" s="92"/>
      <c r="AI225" s="92"/>
      <c r="AJ225" s="92"/>
      <c r="AK225" s="92"/>
      <c r="AL225" s="93">
        <f t="shared" si="9"/>
        <v>24</v>
      </c>
      <c r="AM225" s="94"/>
      <c r="AN225" s="94"/>
      <c r="AO225" s="95"/>
      <c r="AP225" s="179">
        <v>1</v>
      </c>
      <c r="AQ225" s="64"/>
      <c r="AR225" s="64"/>
      <c r="AS225" s="64">
        <v>1</v>
      </c>
      <c r="AT225" s="64"/>
      <c r="AU225" s="64"/>
      <c r="AV225" s="64">
        <v>1</v>
      </c>
      <c r="AW225" s="64"/>
      <c r="AX225" s="64"/>
      <c r="AY225" s="64">
        <v>1</v>
      </c>
      <c r="AZ225" s="64"/>
      <c r="BA225" s="64"/>
      <c r="BB225" s="64">
        <v>1</v>
      </c>
      <c r="BC225" s="64"/>
      <c r="BD225" s="64"/>
      <c r="BE225" s="64">
        <v>1</v>
      </c>
      <c r="BF225" s="64"/>
      <c r="BG225" s="64"/>
      <c r="BH225" s="64">
        <v>1</v>
      </c>
      <c r="BI225" s="64"/>
      <c r="BJ225" s="64"/>
      <c r="BK225" s="64">
        <v>1</v>
      </c>
      <c r="BL225" s="64"/>
      <c r="BM225" s="64"/>
      <c r="BN225" s="64">
        <v>1</v>
      </c>
      <c r="BO225" s="64"/>
      <c r="BP225" s="64"/>
      <c r="BQ225" s="64">
        <v>1</v>
      </c>
      <c r="BR225" s="64"/>
      <c r="BS225" s="64"/>
      <c r="BT225" s="64">
        <v>1</v>
      </c>
      <c r="BU225" s="64"/>
      <c r="BV225" s="64"/>
      <c r="BW225" s="64">
        <v>1</v>
      </c>
      <c r="BX225" s="64"/>
      <c r="BY225" s="103"/>
      <c r="BZ225" s="180">
        <v>1</v>
      </c>
      <c r="CA225" s="64"/>
      <c r="CB225" s="64"/>
      <c r="CC225" s="64">
        <v>1</v>
      </c>
      <c r="CD225" s="64"/>
      <c r="CE225" s="64"/>
      <c r="CF225" s="64">
        <v>1</v>
      </c>
      <c r="CG225" s="64"/>
      <c r="CH225" s="64"/>
      <c r="CI225" s="64">
        <v>1</v>
      </c>
      <c r="CJ225" s="64"/>
      <c r="CK225" s="64"/>
      <c r="CL225" s="64">
        <v>1</v>
      </c>
      <c r="CM225" s="64"/>
      <c r="CN225" s="64"/>
      <c r="CO225" s="64">
        <v>1</v>
      </c>
      <c r="CP225" s="64"/>
      <c r="CQ225" s="64"/>
      <c r="CR225" s="64">
        <v>1</v>
      </c>
      <c r="CS225" s="64"/>
      <c r="CT225" s="64"/>
      <c r="CU225" s="64">
        <v>1</v>
      </c>
      <c r="CV225" s="64"/>
      <c r="CW225" s="64"/>
      <c r="CX225" s="64">
        <v>1</v>
      </c>
      <c r="CY225" s="64"/>
      <c r="CZ225" s="64"/>
      <c r="DA225" s="64">
        <v>1</v>
      </c>
      <c r="DB225" s="64"/>
      <c r="DC225" s="64"/>
      <c r="DD225" s="64">
        <v>1</v>
      </c>
      <c r="DE225" s="64"/>
      <c r="DF225" s="64"/>
      <c r="DG225" s="64">
        <v>1</v>
      </c>
      <c r="DH225" s="64"/>
      <c r="DI225" s="64"/>
      <c r="DJ225" s="180"/>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103"/>
      <c r="ET225" s="180"/>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103"/>
      <c r="GD225" s="180"/>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103"/>
    </row>
    <row r="226" spans="2:221" ht="18" customHeight="1" x14ac:dyDescent="0.2">
      <c r="B226" s="164"/>
      <c r="C226" s="165"/>
      <c r="D226" s="165"/>
      <c r="E226" s="165"/>
      <c r="F226" s="165"/>
      <c r="G226" s="165"/>
      <c r="H226" s="165"/>
      <c r="I226" s="165"/>
      <c r="J226" s="165"/>
      <c r="K226" s="165"/>
      <c r="L226" s="165"/>
      <c r="M226" s="165"/>
      <c r="N226" s="165"/>
      <c r="O226" s="165"/>
      <c r="P226" s="165"/>
      <c r="Q226" s="165"/>
      <c r="R226" s="165"/>
      <c r="S226" s="165"/>
      <c r="T226" s="165"/>
      <c r="U226" s="166"/>
      <c r="V226" s="170"/>
      <c r="W226" s="171"/>
      <c r="X226" s="171"/>
      <c r="Y226" s="171"/>
      <c r="Z226" s="171"/>
      <c r="AA226" s="172"/>
      <c r="AB226" s="176"/>
      <c r="AC226" s="177"/>
      <c r="AD226" s="177"/>
      <c r="AE226" s="177"/>
      <c r="AF226" s="178"/>
      <c r="AG226" s="91" t="s">
        <v>24</v>
      </c>
      <c r="AH226" s="92"/>
      <c r="AI226" s="92"/>
      <c r="AJ226" s="92"/>
      <c r="AK226" s="92"/>
      <c r="AL226" s="93">
        <f t="shared" si="9"/>
        <v>24</v>
      </c>
      <c r="AM226" s="94"/>
      <c r="AN226" s="94"/>
      <c r="AO226" s="95"/>
      <c r="AP226" s="179">
        <v>1</v>
      </c>
      <c r="AQ226" s="64"/>
      <c r="AR226" s="64"/>
      <c r="AS226" s="64">
        <v>1</v>
      </c>
      <c r="AT226" s="64"/>
      <c r="AU226" s="64"/>
      <c r="AV226" s="64">
        <v>1</v>
      </c>
      <c r="AW226" s="64"/>
      <c r="AX226" s="64"/>
      <c r="AY226" s="64">
        <v>1</v>
      </c>
      <c r="AZ226" s="64"/>
      <c r="BA226" s="64"/>
      <c r="BB226" s="64">
        <v>1</v>
      </c>
      <c r="BC226" s="64"/>
      <c r="BD226" s="64"/>
      <c r="BE226" s="64">
        <v>1</v>
      </c>
      <c r="BF226" s="64"/>
      <c r="BG226" s="64"/>
      <c r="BH226" s="64">
        <v>1</v>
      </c>
      <c r="BI226" s="64"/>
      <c r="BJ226" s="64"/>
      <c r="BK226" s="64">
        <v>1</v>
      </c>
      <c r="BL226" s="64"/>
      <c r="BM226" s="64"/>
      <c r="BN226" s="64">
        <v>1</v>
      </c>
      <c r="BO226" s="64"/>
      <c r="BP226" s="64"/>
      <c r="BQ226" s="64">
        <v>1</v>
      </c>
      <c r="BR226" s="64"/>
      <c r="BS226" s="64"/>
      <c r="BT226" s="64">
        <v>1</v>
      </c>
      <c r="BU226" s="64"/>
      <c r="BV226" s="64"/>
      <c r="BW226" s="64">
        <v>1</v>
      </c>
      <c r="BX226" s="64"/>
      <c r="BY226" s="103"/>
      <c r="BZ226" s="180">
        <v>1</v>
      </c>
      <c r="CA226" s="64"/>
      <c r="CB226" s="64"/>
      <c r="CC226" s="64">
        <v>1</v>
      </c>
      <c r="CD226" s="64"/>
      <c r="CE226" s="64"/>
      <c r="CF226" s="64">
        <v>1</v>
      </c>
      <c r="CG226" s="64"/>
      <c r="CH226" s="64"/>
      <c r="CI226" s="64">
        <v>1</v>
      </c>
      <c r="CJ226" s="64"/>
      <c r="CK226" s="64"/>
      <c r="CL226" s="64">
        <v>1</v>
      </c>
      <c r="CM226" s="64"/>
      <c r="CN226" s="64"/>
      <c r="CO226" s="64">
        <v>1</v>
      </c>
      <c r="CP226" s="64"/>
      <c r="CQ226" s="64"/>
      <c r="CR226" s="64">
        <v>1</v>
      </c>
      <c r="CS226" s="64"/>
      <c r="CT226" s="64"/>
      <c r="CU226" s="64">
        <v>1</v>
      </c>
      <c r="CV226" s="64"/>
      <c r="CW226" s="64"/>
      <c r="CX226" s="64">
        <v>1</v>
      </c>
      <c r="CY226" s="64"/>
      <c r="CZ226" s="64"/>
      <c r="DA226" s="64">
        <v>1</v>
      </c>
      <c r="DB226" s="64"/>
      <c r="DC226" s="64"/>
      <c r="DD226" s="64">
        <v>1</v>
      </c>
      <c r="DE226" s="64"/>
      <c r="DF226" s="64"/>
      <c r="DG226" s="64">
        <v>1</v>
      </c>
      <c r="DH226" s="64"/>
      <c r="DI226" s="103"/>
      <c r="DJ226" s="180"/>
      <c r="DK226" s="64"/>
      <c r="DL226" s="64"/>
      <c r="DM226" s="64"/>
      <c r="DN226" s="64"/>
      <c r="DO226" s="64"/>
      <c r="DP226" s="64"/>
      <c r="DQ226" s="64"/>
      <c r="DR226" s="64"/>
      <c r="DS226" s="64"/>
      <c r="DT226" s="64"/>
      <c r="DU226" s="64"/>
      <c r="DV226" s="64"/>
      <c r="DW226" s="64"/>
      <c r="DX226" s="64"/>
      <c r="DY226" s="64"/>
      <c r="DZ226" s="64"/>
      <c r="EA226" s="64"/>
      <c r="EB226" s="64"/>
      <c r="EC226" s="64"/>
      <c r="ED226" s="64"/>
      <c r="EE226" s="64"/>
      <c r="EF226" s="64"/>
      <c r="EG226" s="64"/>
      <c r="EH226" s="64"/>
      <c r="EI226" s="64"/>
      <c r="EJ226" s="64"/>
      <c r="EK226" s="64"/>
      <c r="EL226" s="64"/>
      <c r="EM226" s="64"/>
      <c r="EN226" s="64"/>
      <c r="EO226" s="64"/>
      <c r="EP226" s="64"/>
      <c r="EQ226" s="64"/>
      <c r="ER226" s="64"/>
      <c r="ES226" s="103"/>
      <c r="ET226" s="180"/>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103"/>
      <c r="GD226" s="180"/>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103"/>
    </row>
    <row r="227" spans="2:221" ht="23.25" customHeight="1" x14ac:dyDescent="0.2">
      <c r="B227" s="185" t="s">
        <v>789</v>
      </c>
      <c r="C227" s="186"/>
      <c r="D227" s="186"/>
      <c r="E227" s="186"/>
      <c r="F227" s="186"/>
      <c r="G227" s="186"/>
      <c r="H227" s="186"/>
      <c r="I227" s="186"/>
      <c r="J227" s="186"/>
      <c r="K227" s="186"/>
      <c r="L227" s="186"/>
      <c r="M227" s="186"/>
      <c r="N227" s="186"/>
      <c r="O227" s="186"/>
      <c r="P227" s="186"/>
      <c r="Q227" s="186"/>
      <c r="R227" s="186"/>
      <c r="S227" s="186"/>
      <c r="T227" s="186"/>
      <c r="U227" s="187"/>
      <c r="V227" s="188" t="s">
        <v>800</v>
      </c>
      <c r="W227" s="189"/>
      <c r="X227" s="189"/>
      <c r="Y227" s="189"/>
      <c r="Z227" s="189"/>
      <c r="AA227" s="190"/>
      <c r="AB227" s="191">
        <v>0.66803000000000001</v>
      </c>
      <c r="AC227" s="192"/>
      <c r="AD227" s="192"/>
      <c r="AE227" s="192"/>
      <c r="AF227" s="193"/>
      <c r="AG227" s="69" t="s">
        <v>23</v>
      </c>
      <c r="AH227" s="70"/>
      <c r="AI227" s="70"/>
      <c r="AJ227" s="70"/>
      <c r="AK227" s="70"/>
      <c r="AL227" s="71">
        <f t="shared" si="9"/>
        <v>24</v>
      </c>
      <c r="AM227" s="72"/>
      <c r="AN227" s="72"/>
      <c r="AO227" s="73"/>
      <c r="AP227" s="194">
        <v>1</v>
      </c>
      <c r="AQ227" s="59"/>
      <c r="AR227" s="59"/>
      <c r="AS227" s="59">
        <v>1</v>
      </c>
      <c r="AT227" s="59"/>
      <c r="AU227" s="59"/>
      <c r="AV227" s="59">
        <v>1</v>
      </c>
      <c r="AW227" s="59"/>
      <c r="AX227" s="59"/>
      <c r="AY227" s="59">
        <v>1</v>
      </c>
      <c r="AZ227" s="59"/>
      <c r="BA227" s="59"/>
      <c r="BB227" s="59">
        <v>1</v>
      </c>
      <c r="BC227" s="59"/>
      <c r="BD227" s="59"/>
      <c r="BE227" s="59">
        <v>1</v>
      </c>
      <c r="BF227" s="59"/>
      <c r="BG227" s="59"/>
      <c r="BH227" s="59">
        <v>1</v>
      </c>
      <c r="BI227" s="59"/>
      <c r="BJ227" s="59"/>
      <c r="BK227" s="59">
        <v>1</v>
      </c>
      <c r="BL227" s="59"/>
      <c r="BM227" s="59"/>
      <c r="BN227" s="59">
        <v>1</v>
      </c>
      <c r="BO227" s="59"/>
      <c r="BP227" s="59"/>
      <c r="BQ227" s="59">
        <v>1</v>
      </c>
      <c r="BR227" s="59"/>
      <c r="BS227" s="59"/>
      <c r="BT227" s="59">
        <v>1</v>
      </c>
      <c r="BU227" s="59"/>
      <c r="BV227" s="59"/>
      <c r="BW227" s="59">
        <v>1</v>
      </c>
      <c r="BX227" s="59"/>
      <c r="BY227" s="102"/>
      <c r="BZ227" s="60">
        <v>1</v>
      </c>
      <c r="CA227" s="59"/>
      <c r="CB227" s="59"/>
      <c r="CC227" s="59">
        <v>1</v>
      </c>
      <c r="CD227" s="59"/>
      <c r="CE227" s="59"/>
      <c r="CF227" s="59">
        <v>1</v>
      </c>
      <c r="CG227" s="59"/>
      <c r="CH227" s="59"/>
      <c r="CI227" s="59">
        <v>1</v>
      </c>
      <c r="CJ227" s="59"/>
      <c r="CK227" s="59"/>
      <c r="CL227" s="59">
        <v>1</v>
      </c>
      <c r="CM227" s="59"/>
      <c r="CN227" s="59"/>
      <c r="CO227" s="59">
        <v>1</v>
      </c>
      <c r="CP227" s="59"/>
      <c r="CQ227" s="59"/>
      <c r="CR227" s="59">
        <v>1</v>
      </c>
      <c r="CS227" s="59"/>
      <c r="CT227" s="59"/>
      <c r="CU227" s="59">
        <v>1</v>
      </c>
      <c r="CV227" s="59"/>
      <c r="CW227" s="59"/>
      <c r="CX227" s="59">
        <v>1</v>
      </c>
      <c r="CY227" s="59"/>
      <c r="CZ227" s="59"/>
      <c r="DA227" s="59">
        <v>1</v>
      </c>
      <c r="DB227" s="59"/>
      <c r="DC227" s="59"/>
      <c r="DD227" s="59">
        <v>1</v>
      </c>
      <c r="DE227" s="59"/>
      <c r="DF227" s="59"/>
      <c r="DG227" s="59">
        <v>1</v>
      </c>
      <c r="DH227" s="59"/>
      <c r="DI227" s="59"/>
      <c r="DJ227" s="60"/>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102"/>
      <c r="ET227" s="60"/>
      <c r="EU227" s="59"/>
      <c r="EV227" s="59"/>
      <c r="EW227" s="59"/>
      <c r="EX227" s="59"/>
      <c r="EY227" s="59"/>
      <c r="EZ227" s="59"/>
      <c r="FA227" s="59"/>
      <c r="FB227" s="59"/>
      <c r="FC227" s="59"/>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102"/>
      <c r="GD227" s="60"/>
      <c r="GE227" s="59"/>
      <c r="GF227" s="59"/>
      <c r="GG227" s="59"/>
      <c r="GH227" s="59"/>
      <c r="GI227" s="59"/>
      <c r="GJ227" s="59"/>
      <c r="GK227" s="59"/>
      <c r="GL227" s="59"/>
      <c r="GM227" s="59"/>
      <c r="GN227" s="59"/>
      <c r="GO227" s="59"/>
      <c r="GP227" s="59"/>
      <c r="GQ227" s="59"/>
      <c r="GR227" s="59"/>
      <c r="GS227" s="59"/>
      <c r="GT227" s="59"/>
      <c r="GU227" s="59"/>
      <c r="GV227" s="59"/>
      <c r="GW227" s="59"/>
      <c r="GX227" s="59"/>
      <c r="GY227" s="59"/>
      <c r="GZ227" s="59"/>
      <c r="HA227" s="59"/>
      <c r="HB227" s="59"/>
      <c r="HC227" s="59"/>
      <c r="HD227" s="59"/>
      <c r="HE227" s="59"/>
      <c r="HF227" s="59"/>
      <c r="HG227" s="59"/>
      <c r="HH227" s="59"/>
      <c r="HI227" s="59"/>
      <c r="HJ227" s="59"/>
      <c r="HK227" s="59"/>
      <c r="HL227" s="59"/>
      <c r="HM227" s="102"/>
    </row>
    <row r="228" spans="2:221" ht="23.25" customHeight="1" x14ac:dyDescent="0.2">
      <c r="B228" s="135"/>
      <c r="C228" s="136"/>
      <c r="D228" s="136"/>
      <c r="E228" s="136"/>
      <c r="F228" s="136"/>
      <c r="G228" s="136"/>
      <c r="H228" s="136"/>
      <c r="I228" s="136"/>
      <c r="J228" s="136"/>
      <c r="K228" s="136"/>
      <c r="L228" s="136"/>
      <c r="M228" s="136"/>
      <c r="N228" s="136"/>
      <c r="O228" s="136"/>
      <c r="P228" s="136"/>
      <c r="Q228" s="136"/>
      <c r="R228" s="136"/>
      <c r="S228" s="136"/>
      <c r="T228" s="136"/>
      <c r="U228" s="137"/>
      <c r="V228" s="141"/>
      <c r="W228" s="142"/>
      <c r="X228" s="142"/>
      <c r="Y228" s="142"/>
      <c r="Z228" s="142"/>
      <c r="AA228" s="143"/>
      <c r="AB228" s="147"/>
      <c r="AC228" s="148"/>
      <c r="AD228" s="148"/>
      <c r="AE228" s="148"/>
      <c r="AF228" s="149"/>
      <c r="AG228" s="69" t="s">
        <v>24</v>
      </c>
      <c r="AH228" s="70"/>
      <c r="AI228" s="70"/>
      <c r="AJ228" s="70"/>
      <c r="AK228" s="70"/>
      <c r="AL228" s="71">
        <f t="shared" si="9"/>
        <v>24</v>
      </c>
      <c r="AM228" s="72"/>
      <c r="AN228" s="72"/>
      <c r="AO228" s="73"/>
      <c r="AP228" s="74">
        <v>1</v>
      </c>
      <c r="AQ228" s="59"/>
      <c r="AR228" s="59"/>
      <c r="AS228" s="59">
        <v>1</v>
      </c>
      <c r="AT228" s="59"/>
      <c r="AU228" s="59"/>
      <c r="AV228" s="59">
        <v>1</v>
      </c>
      <c r="AW228" s="59"/>
      <c r="AX228" s="59"/>
      <c r="AY228" s="59">
        <v>1</v>
      </c>
      <c r="AZ228" s="59"/>
      <c r="BA228" s="59"/>
      <c r="BB228" s="59">
        <v>1</v>
      </c>
      <c r="BC228" s="59"/>
      <c r="BD228" s="59"/>
      <c r="BE228" s="59">
        <v>1</v>
      </c>
      <c r="BF228" s="59"/>
      <c r="BG228" s="59"/>
      <c r="BH228" s="59">
        <v>1</v>
      </c>
      <c r="BI228" s="59"/>
      <c r="BJ228" s="59"/>
      <c r="BK228" s="59">
        <v>1</v>
      </c>
      <c r="BL228" s="59"/>
      <c r="BM228" s="59"/>
      <c r="BN228" s="59">
        <v>1</v>
      </c>
      <c r="BO228" s="59"/>
      <c r="BP228" s="59"/>
      <c r="BQ228" s="59">
        <v>1</v>
      </c>
      <c r="BR228" s="59"/>
      <c r="BS228" s="59"/>
      <c r="BT228" s="59">
        <v>1</v>
      </c>
      <c r="BU228" s="59"/>
      <c r="BV228" s="59"/>
      <c r="BW228" s="59">
        <v>1</v>
      </c>
      <c r="BX228" s="59"/>
      <c r="BY228" s="102"/>
      <c r="BZ228" s="60">
        <v>1</v>
      </c>
      <c r="CA228" s="59"/>
      <c r="CB228" s="59"/>
      <c r="CC228" s="59">
        <v>1</v>
      </c>
      <c r="CD228" s="59"/>
      <c r="CE228" s="59"/>
      <c r="CF228" s="59">
        <v>1</v>
      </c>
      <c r="CG228" s="59"/>
      <c r="CH228" s="59"/>
      <c r="CI228" s="59">
        <v>1</v>
      </c>
      <c r="CJ228" s="59"/>
      <c r="CK228" s="59"/>
      <c r="CL228" s="59">
        <v>1</v>
      </c>
      <c r="CM228" s="59"/>
      <c r="CN228" s="59"/>
      <c r="CO228" s="59">
        <v>1</v>
      </c>
      <c r="CP228" s="59"/>
      <c r="CQ228" s="59"/>
      <c r="CR228" s="59">
        <v>1</v>
      </c>
      <c r="CS228" s="59"/>
      <c r="CT228" s="59"/>
      <c r="CU228" s="59">
        <v>1</v>
      </c>
      <c r="CV228" s="59"/>
      <c r="CW228" s="59"/>
      <c r="CX228" s="59">
        <v>1</v>
      </c>
      <c r="CY228" s="59"/>
      <c r="CZ228" s="59"/>
      <c r="DA228" s="59">
        <v>1</v>
      </c>
      <c r="DB228" s="59"/>
      <c r="DC228" s="59"/>
      <c r="DD228" s="59">
        <v>1</v>
      </c>
      <c r="DE228" s="59"/>
      <c r="DF228" s="59"/>
      <c r="DG228" s="59">
        <v>1</v>
      </c>
      <c r="DH228" s="59"/>
      <c r="DI228" s="102"/>
      <c r="DJ228" s="60"/>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102"/>
      <c r="ET228" s="60"/>
      <c r="EU228" s="59"/>
      <c r="EV228" s="59"/>
      <c r="EW228" s="59"/>
      <c r="EX228" s="59"/>
      <c r="EY228" s="59"/>
      <c r="EZ228" s="59"/>
      <c r="FA228" s="59"/>
      <c r="FB228" s="59"/>
      <c r="FC228" s="59"/>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102"/>
      <c r="GD228" s="60"/>
      <c r="GE228" s="59"/>
      <c r="GF228" s="59"/>
      <c r="GG228" s="59"/>
      <c r="GH228" s="59"/>
      <c r="GI228" s="59"/>
      <c r="GJ228" s="59"/>
      <c r="GK228" s="59"/>
      <c r="GL228" s="59"/>
      <c r="GM228" s="59"/>
      <c r="GN228" s="59"/>
      <c r="GO228" s="59"/>
      <c r="GP228" s="59"/>
      <c r="GQ228" s="59"/>
      <c r="GR228" s="59"/>
      <c r="GS228" s="59"/>
      <c r="GT228" s="59"/>
      <c r="GU228" s="59"/>
      <c r="GV228" s="59"/>
      <c r="GW228" s="59"/>
      <c r="GX228" s="59"/>
      <c r="GY228" s="59"/>
      <c r="GZ228" s="59"/>
      <c r="HA228" s="59"/>
      <c r="HB228" s="59"/>
      <c r="HC228" s="59"/>
      <c r="HD228" s="59"/>
      <c r="HE228" s="59"/>
      <c r="HF228" s="59"/>
      <c r="HG228" s="59"/>
      <c r="HH228" s="59"/>
      <c r="HI228" s="59"/>
      <c r="HJ228" s="59"/>
      <c r="HK228" s="59"/>
      <c r="HL228" s="59"/>
      <c r="HM228" s="102"/>
    </row>
    <row r="229" spans="2:221" ht="23.25" customHeight="1" x14ac:dyDescent="0.2">
      <c r="B229" s="161" t="s">
        <v>790</v>
      </c>
      <c r="C229" s="162"/>
      <c r="D229" s="162"/>
      <c r="E229" s="162"/>
      <c r="F229" s="162"/>
      <c r="G229" s="162"/>
      <c r="H229" s="162"/>
      <c r="I229" s="162"/>
      <c r="J229" s="162"/>
      <c r="K229" s="162"/>
      <c r="L229" s="162"/>
      <c r="M229" s="162"/>
      <c r="N229" s="162"/>
      <c r="O229" s="162"/>
      <c r="P229" s="162"/>
      <c r="Q229" s="162"/>
      <c r="R229" s="162"/>
      <c r="S229" s="162"/>
      <c r="T229" s="162"/>
      <c r="U229" s="163"/>
      <c r="V229" s="167" t="s">
        <v>801</v>
      </c>
      <c r="W229" s="168"/>
      <c r="X229" s="168"/>
      <c r="Y229" s="168"/>
      <c r="Z229" s="168"/>
      <c r="AA229" s="169"/>
      <c r="AB229" s="173">
        <v>5.0499999999999998E-3</v>
      </c>
      <c r="AC229" s="174"/>
      <c r="AD229" s="174"/>
      <c r="AE229" s="174"/>
      <c r="AF229" s="175"/>
      <c r="AG229" s="91" t="s">
        <v>23</v>
      </c>
      <c r="AH229" s="92"/>
      <c r="AI229" s="92"/>
      <c r="AJ229" s="92"/>
      <c r="AK229" s="92"/>
      <c r="AL229" s="93">
        <f t="shared" si="9"/>
        <v>24</v>
      </c>
      <c r="AM229" s="94"/>
      <c r="AN229" s="94"/>
      <c r="AO229" s="95"/>
      <c r="AP229" s="179">
        <v>1</v>
      </c>
      <c r="AQ229" s="64"/>
      <c r="AR229" s="64"/>
      <c r="AS229" s="64">
        <v>1</v>
      </c>
      <c r="AT229" s="64"/>
      <c r="AU229" s="64"/>
      <c r="AV229" s="64">
        <v>1</v>
      </c>
      <c r="AW229" s="64"/>
      <c r="AX229" s="64"/>
      <c r="AY229" s="64">
        <v>1</v>
      </c>
      <c r="AZ229" s="64"/>
      <c r="BA229" s="64"/>
      <c r="BB229" s="64">
        <v>1</v>
      </c>
      <c r="BC229" s="64"/>
      <c r="BD229" s="64"/>
      <c r="BE229" s="64">
        <v>1</v>
      </c>
      <c r="BF229" s="64"/>
      <c r="BG229" s="64"/>
      <c r="BH229" s="64">
        <v>1</v>
      </c>
      <c r="BI229" s="64"/>
      <c r="BJ229" s="64"/>
      <c r="BK229" s="64">
        <v>1</v>
      </c>
      <c r="BL229" s="64"/>
      <c r="BM229" s="64"/>
      <c r="BN229" s="64">
        <v>1</v>
      </c>
      <c r="BO229" s="64"/>
      <c r="BP229" s="64"/>
      <c r="BQ229" s="64">
        <v>1</v>
      </c>
      <c r="BR229" s="64"/>
      <c r="BS229" s="64"/>
      <c r="BT229" s="64">
        <v>1</v>
      </c>
      <c r="BU229" s="64"/>
      <c r="BV229" s="64"/>
      <c r="BW229" s="64">
        <v>1</v>
      </c>
      <c r="BX229" s="64"/>
      <c r="BY229" s="103"/>
      <c r="BZ229" s="180">
        <v>1</v>
      </c>
      <c r="CA229" s="64"/>
      <c r="CB229" s="64"/>
      <c r="CC229" s="64">
        <v>1</v>
      </c>
      <c r="CD229" s="64"/>
      <c r="CE229" s="64"/>
      <c r="CF229" s="64">
        <v>1</v>
      </c>
      <c r="CG229" s="64"/>
      <c r="CH229" s="64"/>
      <c r="CI229" s="64">
        <v>1</v>
      </c>
      <c r="CJ229" s="64"/>
      <c r="CK229" s="64"/>
      <c r="CL229" s="64">
        <v>1</v>
      </c>
      <c r="CM229" s="64"/>
      <c r="CN229" s="64"/>
      <c r="CO229" s="64">
        <v>1</v>
      </c>
      <c r="CP229" s="64"/>
      <c r="CQ229" s="64"/>
      <c r="CR229" s="64">
        <v>1</v>
      </c>
      <c r="CS229" s="64"/>
      <c r="CT229" s="64"/>
      <c r="CU229" s="64">
        <v>1</v>
      </c>
      <c r="CV229" s="64"/>
      <c r="CW229" s="64"/>
      <c r="CX229" s="64">
        <v>1</v>
      </c>
      <c r="CY229" s="64"/>
      <c r="CZ229" s="64"/>
      <c r="DA229" s="64">
        <v>1</v>
      </c>
      <c r="DB229" s="64"/>
      <c r="DC229" s="64"/>
      <c r="DD229" s="64">
        <v>1</v>
      </c>
      <c r="DE229" s="64"/>
      <c r="DF229" s="64"/>
      <c r="DG229" s="64">
        <v>1</v>
      </c>
      <c r="DH229" s="64"/>
      <c r="DI229" s="64"/>
      <c r="DJ229" s="180"/>
      <c r="DK229" s="64"/>
      <c r="DL229" s="64"/>
      <c r="DM229" s="64"/>
      <c r="DN229" s="64"/>
      <c r="DO229" s="64"/>
      <c r="DP229" s="64"/>
      <c r="DQ229" s="64"/>
      <c r="DR229" s="64"/>
      <c r="DS229" s="64"/>
      <c r="DT229" s="64"/>
      <c r="DU229" s="64"/>
      <c r="DV229" s="64"/>
      <c r="DW229" s="64"/>
      <c r="DX229" s="64"/>
      <c r="DY229" s="64"/>
      <c r="DZ229" s="64"/>
      <c r="EA229" s="64"/>
      <c r="EB229" s="64"/>
      <c r="EC229" s="64"/>
      <c r="ED229" s="64"/>
      <c r="EE229" s="64"/>
      <c r="EF229" s="64"/>
      <c r="EG229" s="64"/>
      <c r="EH229" s="64"/>
      <c r="EI229" s="64"/>
      <c r="EJ229" s="64"/>
      <c r="EK229" s="64"/>
      <c r="EL229" s="64"/>
      <c r="EM229" s="64"/>
      <c r="EN229" s="64"/>
      <c r="EO229" s="64"/>
      <c r="EP229" s="64"/>
      <c r="EQ229" s="64"/>
      <c r="ER229" s="64"/>
      <c r="ES229" s="103"/>
      <c r="ET229" s="180"/>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103"/>
      <c r="GD229" s="180"/>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103"/>
    </row>
    <row r="230" spans="2:221" ht="23.25" customHeight="1" x14ac:dyDescent="0.2">
      <c r="B230" s="164"/>
      <c r="C230" s="165"/>
      <c r="D230" s="165"/>
      <c r="E230" s="165"/>
      <c r="F230" s="165"/>
      <c r="G230" s="165"/>
      <c r="H230" s="165"/>
      <c r="I230" s="165"/>
      <c r="J230" s="165"/>
      <c r="K230" s="165"/>
      <c r="L230" s="165"/>
      <c r="M230" s="165"/>
      <c r="N230" s="165"/>
      <c r="O230" s="165"/>
      <c r="P230" s="165"/>
      <c r="Q230" s="165"/>
      <c r="R230" s="165"/>
      <c r="S230" s="165"/>
      <c r="T230" s="165"/>
      <c r="U230" s="166"/>
      <c r="V230" s="170"/>
      <c r="W230" s="171"/>
      <c r="X230" s="171"/>
      <c r="Y230" s="171"/>
      <c r="Z230" s="171"/>
      <c r="AA230" s="172"/>
      <c r="AB230" s="176"/>
      <c r="AC230" s="177"/>
      <c r="AD230" s="177"/>
      <c r="AE230" s="177"/>
      <c r="AF230" s="178"/>
      <c r="AG230" s="91" t="s">
        <v>24</v>
      </c>
      <c r="AH230" s="92"/>
      <c r="AI230" s="92"/>
      <c r="AJ230" s="92"/>
      <c r="AK230" s="92"/>
      <c r="AL230" s="93">
        <f t="shared" si="9"/>
        <v>24</v>
      </c>
      <c r="AM230" s="94"/>
      <c r="AN230" s="94"/>
      <c r="AO230" s="95"/>
      <c r="AP230" s="96">
        <v>1</v>
      </c>
      <c r="AQ230" s="64"/>
      <c r="AR230" s="64"/>
      <c r="AS230" s="64">
        <v>1</v>
      </c>
      <c r="AT230" s="64"/>
      <c r="AU230" s="64"/>
      <c r="AV230" s="64">
        <v>1</v>
      </c>
      <c r="AW230" s="64"/>
      <c r="AX230" s="64"/>
      <c r="AY230" s="64">
        <v>1</v>
      </c>
      <c r="AZ230" s="64"/>
      <c r="BA230" s="64"/>
      <c r="BB230" s="64">
        <v>1</v>
      </c>
      <c r="BC230" s="64"/>
      <c r="BD230" s="64"/>
      <c r="BE230" s="64">
        <v>1</v>
      </c>
      <c r="BF230" s="64"/>
      <c r="BG230" s="64"/>
      <c r="BH230" s="64">
        <v>1</v>
      </c>
      <c r="BI230" s="64"/>
      <c r="BJ230" s="64"/>
      <c r="BK230" s="64">
        <v>1</v>
      </c>
      <c r="BL230" s="64"/>
      <c r="BM230" s="64"/>
      <c r="BN230" s="64">
        <v>1</v>
      </c>
      <c r="BO230" s="64"/>
      <c r="BP230" s="64"/>
      <c r="BQ230" s="64">
        <v>1</v>
      </c>
      <c r="BR230" s="64"/>
      <c r="BS230" s="64"/>
      <c r="BT230" s="64">
        <v>1</v>
      </c>
      <c r="BU230" s="64"/>
      <c r="BV230" s="64"/>
      <c r="BW230" s="64">
        <v>1</v>
      </c>
      <c r="BX230" s="64"/>
      <c r="BY230" s="103"/>
      <c r="BZ230" s="180">
        <v>1</v>
      </c>
      <c r="CA230" s="64"/>
      <c r="CB230" s="64"/>
      <c r="CC230" s="64">
        <v>1</v>
      </c>
      <c r="CD230" s="64"/>
      <c r="CE230" s="64"/>
      <c r="CF230" s="64">
        <v>1</v>
      </c>
      <c r="CG230" s="64"/>
      <c r="CH230" s="64"/>
      <c r="CI230" s="64">
        <v>1</v>
      </c>
      <c r="CJ230" s="64"/>
      <c r="CK230" s="64"/>
      <c r="CL230" s="64">
        <v>1</v>
      </c>
      <c r="CM230" s="64"/>
      <c r="CN230" s="64"/>
      <c r="CO230" s="64">
        <v>1</v>
      </c>
      <c r="CP230" s="64"/>
      <c r="CQ230" s="64"/>
      <c r="CR230" s="64">
        <v>1</v>
      </c>
      <c r="CS230" s="64"/>
      <c r="CT230" s="64"/>
      <c r="CU230" s="64">
        <v>1</v>
      </c>
      <c r="CV230" s="64"/>
      <c r="CW230" s="64"/>
      <c r="CX230" s="64">
        <v>1</v>
      </c>
      <c r="CY230" s="64"/>
      <c r="CZ230" s="64"/>
      <c r="DA230" s="64">
        <v>1</v>
      </c>
      <c r="DB230" s="64"/>
      <c r="DC230" s="64"/>
      <c r="DD230" s="64">
        <v>1</v>
      </c>
      <c r="DE230" s="64"/>
      <c r="DF230" s="64"/>
      <c r="DG230" s="64">
        <v>1</v>
      </c>
      <c r="DH230" s="64"/>
      <c r="DI230" s="103"/>
      <c r="DJ230" s="180"/>
      <c r="DK230" s="64"/>
      <c r="DL230" s="64"/>
      <c r="DM230" s="64"/>
      <c r="DN230" s="64"/>
      <c r="DO230" s="64"/>
      <c r="DP230" s="64"/>
      <c r="DQ230" s="64"/>
      <c r="DR230" s="64"/>
      <c r="DS230" s="64"/>
      <c r="DT230" s="64"/>
      <c r="DU230" s="64"/>
      <c r="DV230" s="64"/>
      <c r="DW230" s="64"/>
      <c r="DX230" s="64"/>
      <c r="DY230" s="64"/>
      <c r="DZ230" s="64"/>
      <c r="EA230" s="64"/>
      <c r="EB230" s="64"/>
      <c r="EC230" s="64"/>
      <c r="ED230" s="64"/>
      <c r="EE230" s="64"/>
      <c r="EF230" s="64"/>
      <c r="EG230" s="64"/>
      <c r="EH230" s="64"/>
      <c r="EI230" s="64"/>
      <c r="EJ230" s="64"/>
      <c r="EK230" s="64"/>
      <c r="EL230" s="64"/>
      <c r="EM230" s="64"/>
      <c r="EN230" s="64"/>
      <c r="EO230" s="64"/>
      <c r="EP230" s="64"/>
      <c r="EQ230" s="64"/>
      <c r="ER230" s="64"/>
      <c r="ES230" s="103"/>
      <c r="ET230" s="180"/>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103"/>
      <c r="GD230" s="180"/>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103"/>
    </row>
    <row r="231" spans="2:221" ht="23.25" customHeight="1" x14ac:dyDescent="0.2">
      <c r="B231" s="185" t="s">
        <v>791</v>
      </c>
      <c r="C231" s="186"/>
      <c r="D231" s="186"/>
      <c r="E231" s="186"/>
      <c r="F231" s="186"/>
      <c r="G231" s="186"/>
      <c r="H231" s="186"/>
      <c r="I231" s="186"/>
      <c r="J231" s="186"/>
      <c r="K231" s="186"/>
      <c r="L231" s="186"/>
      <c r="M231" s="186"/>
      <c r="N231" s="186"/>
      <c r="O231" s="186"/>
      <c r="P231" s="186"/>
      <c r="Q231" s="186"/>
      <c r="R231" s="186"/>
      <c r="S231" s="186"/>
      <c r="T231" s="186"/>
      <c r="U231" s="187"/>
      <c r="V231" s="188" t="s">
        <v>802</v>
      </c>
      <c r="W231" s="189"/>
      <c r="X231" s="189"/>
      <c r="Y231" s="189"/>
      <c r="Z231" s="189"/>
      <c r="AA231" s="190"/>
      <c r="AB231" s="191">
        <v>3.0000000000000001E-3</v>
      </c>
      <c r="AC231" s="192"/>
      <c r="AD231" s="192"/>
      <c r="AE231" s="192"/>
      <c r="AF231" s="193"/>
      <c r="AG231" s="69" t="s">
        <v>23</v>
      </c>
      <c r="AH231" s="70"/>
      <c r="AI231" s="70"/>
      <c r="AJ231" s="70"/>
      <c r="AK231" s="70"/>
      <c r="AL231" s="71">
        <f t="shared" si="9"/>
        <v>4</v>
      </c>
      <c r="AM231" s="72"/>
      <c r="AN231" s="72"/>
      <c r="AO231" s="73"/>
      <c r="AP231" s="194">
        <v>1</v>
      </c>
      <c r="AQ231" s="59"/>
      <c r="AR231" s="59"/>
      <c r="AS231" s="59"/>
      <c r="AT231" s="59"/>
      <c r="AU231" s="59"/>
      <c r="AV231" s="59"/>
      <c r="AW231" s="59"/>
      <c r="AX231" s="59"/>
      <c r="AY231" s="59"/>
      <c r="AZ231" s="59"/>
      <c r="BA231" s="59"/>
      <c r="BB231" s="59"/>
      <c r="BC231" s="59"/>
      <c r="BD231" s="59"/>
      <c r="BE231" s="59"/>
      <c r="BF231" s="59"/>
      <c r="BG231" s="59"/>
      <c r="BH231" s="59">
        <v>1</v>
      </c>
      <c r="BI231" s="59"/>
      <c r="BJ231" s="59"/>
      <c r="BK231" s="59"/>
      <c r="BL231" s="59"/>
      <c r="BM231" s="59"/>
      <c r="BN231" s="59"/>
      <c r="BO231" s="59"/>
      <c r="BP231" s="59"/>
      <c r="BQ231" s="59"/>
      <c r="BR231" s="59"/>
      <c r="BS231" s="59"/>
      <c r="BT231" s="59"/>
      <c r="BU231" s="59"/>
      <c r="BV231" s="59"/>
      <c r="BW231" s="59"/>
      <c r="BX231" s="59"/>
      <c r="BY231" s="102"/>
      <c r="BZ231" s="60">
        <v>1</v>
      </c>
      <c r="CA231" s="59"/>
      <c r="CB231" s="59"/>
      <c r="CC231" s="59">
        <v>0</v>
      </c>
      <c r="CD231" s="59"/>
      <c r="CE231" s="59"/>
      <c r="CF231" s="59">
        <v>0</v>
      </c>
      <c r="CG231" s="59"/>
      <c r="CH231" s="59"/>
      <c r="CI231" s="59">
        <v>0</v>
      </c>
      <c r="CJ231" s="59"/>
      <c r="CK231" s="59"/>
      <c r="CL231" s="59">
        <v>0</v>
      </c>
      <c r="CM231" s="59"/>
      <c r="CN231" s="59"/>
      <c r="CO231" s="59">
        <v>0</v>
      </c>
      <c r="CP231" s="59"/>
      <c r="CQ231" s="59"/>
      <c r="CR231" s="59">
        <v>1</v>
      </c>
      <c r="CS231" s="59"/>
      <c r="CT231" s="59"/>
      <c r="CU231" s="59">
        <v>0</v>
      </c>
      <c r="CV231" s="59"/>
      <c r="CW231" s="59"/>
      <c r="CX231" s="59">
        <v>0</v>
      </c>
      <c r="CY231" s="59"/>
      <c r="CZ231" s="59"/>
      <c r="DA231" s="59">
        <v>0</v>
      </c>
      <c r="DB231" s="59"/>
      <c r="DC231" s="59"/>
      <c r="DD231" s="59">
        <v>0</v>
      </c>
      <c r="DE231" s="59"/>
      <c r="DF231" s="59"/>
      <c r="DG231" s="59">
        <v>0</v>
      </c>
      <c r="DH231" s="59"/>
      <c r="DI231" s="102"/>
      <c r="DJ231" s="60"/>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102"/>
      <c r="ET231" s="60"/>
      <c r="EU231" s="59"/>
      <c r="EV231" s="59"/>
      <c r="EW231" s="59"/>
      <c r="EX231" s="59"/>
      <c r="EY231" s="59"/>
      <c r="EZ231" s="59"/>
      <c r="FA231" s="59"/>
      <c r="FB231" s="59"/>
      <c r="FC231" s="59"/>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102"/>
      <c r="GD231" s="60"/>
      <c r="GE231" s="59"/>
      <c r="GF231" s="59"/>
      <c r="GG231" s="59"/>
      <c r="GH231" s="59"/>
      <c r="GI231" s="59"/>
      <c r="GJ231" s="59"/>
      <c r="GK231" s="59"/>
      <c r="GL231" s="59"/>
      <c r="GM231" s="59"/>
      <c r="GN231" s="59"/>
      <c r="GO231" s="59"/>
      <c r="GP231" s="59"/>
      <c r="GQ231" s="59"/>
      <c r="GR231" s="59"/>
      <c r="GS231" s="59"/>
      <c r="GT231" s="59"/>
      <c r="GU231" s="59"/>
      <c r="GV231" s="59"/>
      <c r="GW231" s="59"/>
      <c r="GX231" s="59"/>
      <c r="GY231" s="59"/>
      <c r="GZ231" s="59"/>
      <c r="HA231" s="59"/>
      <c r="HB231" s="59"/>
      <c r="HC231" s="59"/>
      <c r="HD231" s="59"/>
      <c r="HE231" s="59"/>
      <c r="HF231" s="59"/>
      <c r="HG231" s="59"/>
      <c r="HH231" s="59"/>
      <c r="HI231" s="59"/>
      <c r="HJ231" s="59"/>
      <c r="HK231" s="59"/>
      <c r="HL231" s="59"/>
      <c r="HM231" s="102"/>
    </row>
    <row r="232" spans="2:221" ht="23.25" customHeight="1" x14ac:dyDescent="0.2">
      <c r="B232" s="135"/>
      <c r="C232" s="136"/>
      <c r="D232" s="136"/>
      <c r="E232" s="136"/>
      <c r="F232" s="136"/>
      <c r="G232" s="136"/>
      <c r="H232" s="136"/>
      <c r="I232" s="136"/>
      <c r="J232" s="136"/>
      <c r="K232" s="136"/>
      <c r="L232" s="136"/>
      <c r="M232" s="136"/>
      <c r="N232" s="136"/>
      <c r="O232" s="136"/>
      <c r="P232" s="136"/>
      <c r="Q232" s="136"/>
      <c r="R232" s="136"/>
      <c r="S232" s="136"/>
      <c r="T232" s="136"/>
      <c r="U232" s="137"/>
      <c r="V232" s="141"/>
      <c r="W232" s="142"/>
      <c r="X232" s="142"/>
      <c r="Y232" s="142"/>
      <c r="Z232" s="142"/>
      <c r="AA232" s="143"/>
      <c r="AB232" s="147"/>
      <c r="AC232" s="148"/>
      <c r="AD232" s="148"/>
      <c r="AE232" s="148"/>
      <c r="AF232" s="149"/>
      <c r="AG232" s="69" t="s">
        <v>24</v>
      </c>
      <c r="AH232" s="70"/>
      <c r="AI232" s="70"/>
      <c r="AJ232" s="70"/>
      <c r="AK232" s="70"/>
      <c r="AL232" s="71">
        <f t="shared" si="9"/>
        <v>4</v>
      </c>
      <c r="AM232" s="72"/>
      <c r="AN232" s="72"/>
      <c r="AO232" s="73"/>
      <c r="AP232" s="74">
        <v>1</v>
      </c>
      <c r="AQ232" s="59"/>
      <c r="AR232" s="59"/>
      <c r="AS232" s="59"/>
      <c r="AT232" s="59"/>
      <c r="AU232" s="59"/>
      <c r="AV232" s="59"/>
      <c r="AW232" s="59"/>
      <c r="AX232" s="59"/>
      <c r="AY232" s="59"/>
      <c r="AZ232" s="59"/>
      <c r="BA232" s="59"/>
      <c r="BB232" s="59"/>
      <c r="BC232" s="59"/>
      <c r="BD232" s="59"/>
      <c r="BE232" s="59"/>
      <c r="BF232" s="59"/>
      <c r="BG232" s="59"/>
      <c r="BH232" s="59">
        <v>1</v>
      </c>
      <c r="BI232" s="59"/>
      <c r="BJ232" s="59"/>
      <c r="BK232" s="59"/>
      <c r="BL232" s="59"/>
      <c r="BM232" s="59"/>
      <c r="BN232" s="59"/>
      <c r="BO232" s="59"/>
      <c r="BP232" s="59"/>
      <c r="BQ232" s="59"/>
      <c r="BR232" s="59"/>
      <c r="BS232" s="59"/>
      <c r="BT232" s="59"/>
      <c r="BU232" s="59"/>
      <c r="BV232" s="59"/>
      <c r="BW232" s="59"/>
      <c r="BX232" s="59"/>
      <c r="BY232" s="102"/>
      <c r="BZ232" s="60">
        <v>0</v>
      </c>
      <c r="CA232" s="59"/>
      <c r="CB232" s="59"/>
      <c r="CC232" s="59">
        <v>0</v>
      </c>
      <c r="CD232" s="59"/>
      <c r="CE232" s="59"/>
      <c r="CF232" s="59">
        <v>1</v>
      </c>
      <c r="CG232" s="59"/>
      <c r="CH232" s="59"/>
      <c r="CI232" s="59">
        <v>0</v>
      </c>
      <c r="CJ232" s="59"/>
      <c r="CK232" s="59"/>
      <c r="CL232" s="59">
        <v>0</v>
      </c>
      <c r="CM232" s="59"/>
      <c r="CN232" s="59"/>
      <c r="CO232" s="59">
        <v>0</v>
      </c>
      <c r="CP232" s="59"/>
      <c r="CQ232" s="59"/>
      <c r="CR232" s="59">
        <v>1</v>
      </c>
      <c r="CS232" s="59"/>
      <c r="CT232" s="59"/>
      <c r="CU232" s="59">
        <v>0</v>
      </c>
      <c r="CV232" s="59"/>
      <c r="CW232" s="59"/>
      <c r="CX232" s="59">
        <v>0</v>
      </c>
      <c r="CY232" s="59"/>
      <c r="CZ232" s="59"/>
      <c r="DA232" s="59">
        <v>0</v>
      </c>
      <c r="DB232" s="59"/>
      <c r="DC232" s="59"/>
      <c r="DD232" s="59">
        <v>0</v>
      </c>
      <c r="DE232" s="59"/>
      <c r="DF232" s="59"/>
      <c r="DG232" s="59">
        <v>0</v>
      </c>
      <c r="DH232" s="59"/>
      <c r="DI232" s="102"/>
      <c r="DJ232" s="60"/>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102"/>
      <c r="ET232" s="60"/>
      <c r="EU232" s="59"/>
      <c r="EV232" s="59"/>
      <c r="EW232" s="59"/>
      <c r="EX232" s="59"/>
      <c r="EY232" s="59"/>
      <c r="EZ232" s="59"/>
      <c r="FA232" s="59"/>
      <c r="FB232" s="59"/>
      <c r="FC232" s="59"/>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102"/>
      <c r="GD232" s="60"/>
      <c r="GE232" s="59"/>
      <c r="GF232" s="59"/>
      <c r="GG232" s="59"/>
      <c r="GH232" s="59"/>
      <c r="GI232" s="59"/>
      <c r="GJ232" s="59"/>
      <c r="GK232" s="59"/>
      <c r="GL232" s="59"/>
      <c r="GM232" s="59"/>
      <c r="GN232" s="59"/>
      <c r="GO232" s="59"/>
      <c r="GP232" s="59"/>
      <c r="GQ232" s="59"/>
      <c r="GR232" s="59"/>
      <c r="GS232" s="59"/>
      <c r="GT232" s="59"/>
      <c r="GU232" s="59"/>
      <c r="GV232" s="59"/>
      <c r="GW232" s="59"/>
      <c r="GX232" s="59"/>
      <c r="GY232" s="59"/>
      <c r="GZ232" s="59"/>
      <c r="HA232" s="59"/>
      <c r="HB232" s="59"/>
      <c r="HC232" s="59"/>
      <c r="HD232" s="59"/>
      <c r="HE232" s="59"/>
      <c r="HF232" s="59"/>
      <c r="HG232" s="59"/>
      <c r="HH232" s="59"/>
      <c r="HI232" s="59"/>
      <c r="HJ232" s="59"/>
      <c r="HK232" s="59"/>
      <c r="HL232" s="59"/>
      <c r="HM232" s="102"/>
    </row>
    <row r="233" spans="2:221" ht="18" customHeight="1" x14ac:dyDescent="0.2">
      <c r="B233" s="161" t="s">
        <v>792</v>
      </c>
      <c r="C233" s="162"/>
      <c r="D233" s="162"/>
      <c r="E233" s="162"/>
      <c r="F233" s="162"/>
      <c r="G233" s="162"/>
      <c r="H233" s="162"/>
      <c r="I233" s="162"/>
      <c r="J233" s="162"/>
      <c r="K233" s="162"/>
      <c r="L233" s="162"/>
      <c r="M233" s="162"/>
      <c r="N233" s="162"/>
      <c r="O233" s="162"/>
      <c r="P233" s="162"/>
      <c r="Q233" s="162"/>
      <c r="R233" s="162"/>
      <c r="S233" s="162"/>
      <c r="T233" s="162"/>
      <c r="U233" s="163"/>
      <c r="V233" s="167" t="s">
        <v>803</v>
      </c>
      <c r="W233" s="168"/>
      <c r="X233" s="168"/>
      <c r="Y233" s="168"/>
      <c r="Z233" s="168"/>
      <c r="AA233" s="169"/>
      <c r="AB233" s="173">
        <v>2.31E-3</v>
      </c>
      <c r="AC233" s="174"/>
      <c r="AD233" s="174"/>
      <c r="AE233" s="174"/>
      <c r="AF233" s="175"/>
      <c r="AG233" s="91" t="s">
        <v>23</v>
      </c>
      <c r="AH233" s="92"/>
      <c r="AI233" s="92"/>
      <c r="AJ233" s="92"/>
      <c r="AK233" s="92"/>
      <c r="AL233" s="93">
        <f t="shared" si="9"/>
        <v>4</v>
      </c>
      <c r="AM233" s="94"/>
      <c r="AN233" s="94"/>
      <c r="AO233" s="95"/>
      <c r="AP233" s="179"/>
      <c r="AQ233" s="64"/>
      <c r="AR233" s="64"/>
      <c r="AS233" s="64">
        <v>1</v>
      </c>
      <c r="AT233" s="64"/>
      <c r="AU233" s="64"/>
      <c r="AV233" s="64"/>
      <c r="AW233" s="64"/>
      <c r="AX233" s="64"/>
      <c r="AY233" s="64"/>
      <c r="AZ233" s="64"/>
      <c r="BA233" s="64"/>
      <c r="BB233" s="64"/>
      <c r="BC233" s="64"/>
      <c r="BD233" s="64"/>
      <c r="BE233" s="64"/>
      <c r="BF233" s="64"/>
      <c r="BG233" s="64"/>
      <c r="BH233" s="64"/>
      <c r="BI233" s="64"/>
      <c r="BJ233" s="64"/>
      <c r="BK233" s="64">
        <v>1</v>
      </c>
      <c r="BL233" s="64"/>
      <c r="BM233" s="64"/>
      <c r="BN233" s="64"/>
      <c r="BO233" s="64"/>
      <c r="BP233" s="64"/>
      <c r="BQ233" s="64"/>
      <c r="BR233" s="64"/>
      <c r="BS233" s="64"/>
      <c r="BT233" s="64"/>
      <c r="BU233" s="64"/>
      <c r="BV233" s="64"/>
      <c r="BW233" s="64"/>
      <c r="BX233" s="64"/>
      <c r="BY233" s="103"/>
      <c r="BZ233" s="180">
        <v>0</v>
      </c>
      <c r="CA233" s="64"/>
      <c r="CB233" s="64"/>
      <c r="CC233" s="64">
        <v>1</v>
      </c>
      <c r="CD233" s="64"/>
      <c r="CE233" s="64"/>
      <c r="CF233" s="64">
        <v>0</v>
      </c>
      <c r="CG233" s="64"/>
      <c r="CH233" s="64"/>
      <c r="CI233" s="64">
        <v>0</v>
      </c>
      <c r="CJ233" s="64"/>
      <c r="CK233" s="64"/>
      <c r="CL233" s="64">
        <v>0</v>
      </c>
      <c r="CM233" s="64"/>
      <c r="CN233" s="64"/>
      <c r="CO233" s="64">
        <v>0</v>
      </c>
      <c r="CP233" s="64"/>
      <c r="CQ233" s="64"/>
      <c r="CR233" s="64">
        <v>0</v>
      </c>
      <c r="CS233" s="64"/>
      <c r="CT233" s="64"/>
      <c r="CU233" s="64">
        <v>1</v>
      </c>
      <c r="CV233" s="64"/>
      <c r="CW233" s="64"/>
      <c r="CX233" s="64">
        <v>0</v>
      </c>
      <c r="CY233" s="64"/>
      <c r="CZ233" s="64"/>
      <c r="DA233" s="64">
        <v>0</v>
      </c>
      <c r="DB233" s="64"/>
      <c r="DC233" s="64"/>
      <c r="DD233" s="64">
        <v>0</v>
      </c>
      <c r="DE233" s="64"/>
      <c r="DF233" s="64"/>
      <c r="DG233" s="64">
        <v>0</v>
      </c>
      <c r="DH233" s="64"/>
      <c r="DI233" s="103"/>
      <c r="DJ233" s="180"/>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103"/>
      <c r="ET233" s="180"/>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103"/>
      <c r="GD233" s="180"/>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103"/>
    </row>
    <row r="234" spans="2:221" ht="18" customHeight="1" x14ac:dyDescent="0.2">
      <c r="B234" s="164"/>
      <c r="C234" s="165"/>
      <c r="D234" s="165"/>
      <c r="E234" s="165"/>
      <c r="F234" s="165"/>
      <c r="G234" s="165"/>
      <c r="H234" s="165"/>
      <c r="I234" s="165"/>
      <c r="J234" s="165"/>
      <c r="K234" s="165"/>
      <c r="L234" s="165"/>
      <c r="M234" s="165"/>
      <c r="N234" s="165"/>
      <c r="O234" s="165"/>
      <c r="P234" s="165"/>
      <c r="Q234" s="165"/>
      <c r="R234" s="165"/>
      <c r="S234" s="165"/>
      <c r="T234" s="165"/>
      <c r="U234" s="166"/>
      <c r="V234" s="170"/>
      <c r="W234" s="171"/>
      <c r="X234" s="171"/>
      <c r="Y234" s="171"/>
      <c r="Z234" s="171"/>
      <c r="AA234" s="172"/>
      <c r="AB234" s="176"/>
      <c r="AC234" s="177"/>
      <c r="AD234" s="177"/>
      <c r="AE234" s="177"/>
      <c r="AF234" s="178"/>
      <c r="AG234" s="91" t="s">
        <v>24</v>
      </c>
      <c r="AH234" s="92"/>
      <c r="AI234" s="92"/>
      <c r="AJ234" s="92"/>
      <c r="AK234" s="92"/>
      <c r="AL234" s="93">
        <f t="shared" si="9"/>
        <v>2</v>
      </c>
      <c r="AM234" s="94"/>
      <c r="AN234" s="94"/>
      <c r="AO234" s="95"/>
      <c r="AP234" s="96"/>
      <c r="AQ234" s="64"/>
      <c r="AR234" s="64"/>
      <c r="AS234" s="64">
        <v>0</v>
      </c>
      <c r="AT234" s="64"/>
      <c r="AU234" s="64"/>
      <c r="AV234" s="64"/>
      <c r="AW234" s="64"/>
      <c r="AX234" s="64"/>
      <c r="AY234" s="64"/>
      <c r="AZ234" s="64"/>
      <c r="BA234" s="64"/>
      <c r="BB234" s="64"/>
      <c r="BC234" s="64"/>
      <c r="BD234" s="64"/>
      <c r="BE234" s="64"/>
      <c r="BF234" s="64"/>
      <c r="BG234" s="64"/>
      <c r="BH234" s="64"/>
      <c r="BI234" s="64"/>
      <c r="BJ234" s="64"/>
      <c r="BK234" s="64">
        <v>0</v>
      </c>
      <c r="BL234" s="64"/>
      <c r="BM234" s="64"/>
      <c r="BN234" s="64"/>
      <c r="BO234" s="64"/>
      <c r="BP234" s="64"/>
      <c r="BQ234" s="64"/>
      <c r="BR234" s="64"/>
      <c r="BS234" s="64"/>
      <c r="BT234" s="64"/>
      <c r="BU234" s="64"/>
      <c r="BV234" s="64"/>
      <c r="BW234" s="64"/>
      <c r="BX234" s="64"/>
      <c r="BY234" s="103"/>
      <c r="BZ234" s="180">
        <v>0</v>
      </c>
      <c r="CA234" s="64"/>
      <c r="CB234" s="64"/>
      <c r="CC234" s="64">
        <v>1</v>
      </c>
      <c r="CD234" s="64"/>
      <c r="CE234" s="64"/>
      <c r="CF234" s="64">
        <v>0</v>
      </c>
      <c r="CG234" s="64"/>
      <c r="CH234" s="64"/>
      <c r="CI234" s="64">
        <v>0</v>
      </c>
      <c r="CJ234" s="64"/>
      <c r="CK234" s="64"/>
      <c r="CL234" s="64">
        <v>0</v>
      </c>
      <c r="CM234" s="64"/>
      <c r="CN234" s="64"/>
      <c r="CO234" s="64">
        <v>0</v>
      </c>
      <c r="CP234" s="64"/>
      <c r="CQ234" s="64"/>
      <c r="CR234" s="64">
        <v>0</v>
      </c>
      <c r="CS234" s="64"/>
      <c r="CT234" s="64"/>
      <c r="CU234" s="64">
        <v>1</v>
      </c>
      <c r="CV234" s="64"/>
      <c r="CW234" s="64"/>
      <c r="CX234" s="64">
        <v>0</v>
      </c>
      <c r="CY234" s="64"/>
      <c r="CZ234" s="64"/>
      <c r="DA234" s="64">
        <v>0</v>
      </c>
      <c r="DB234" s="64"/>
      <c r="DC234" s="64"/>
      <c r="DD234" s="64">
        <v>0</v>
      </c>
      <c r="DE234" s="64"/>
      <c r="DF234" s="64"/>
      <c r="DG234" s="64">
        <v>0</v>
      </c>
      <c r="DH234" s="64"/>
      <c r="DI234" s="103"/>
      <c r="DJ234" s="180"/>
      <c r="DK234" s="64"/>
      <c r="DL234" s="64"/>
      <c r="DM234" s="64"/>
      <c r="DN234" s="64"/>
      <c r="DO234" s="64"/>
      <c r="DP234" s="64"/>
      <c r="DQ234" s="64"/>
      <c r="DR234" s="64"/>
      <c r="DS234" s="64"/>
      <c r="DT234" s="64"/>
      <c r="DU234" s="64"/>
      <c r="DV234" s="64"/>
      <c r="DW234" s="64"/>
      <c r="DX234" s="64"/>
      <c r="DY234" s="64"/>
      <c r="DZ234" s="64"/>
      <c r="EA234" s="64"/>
      <c r="EB234" s="64"/>
      <c r="EC234" s="64"/>
      <c r="ED234" s="64"/>
      <c r="EE234" s="64"/>
      <c r="EF234" s="64"/>
      <c r="EG234" s="64"/>
      <c r="EH234" s="64"/>
      <c r="EI234" s="64"/>
      <c r="EJ234" s="64"/>
      <c r="EK234" s="64"/>
      <c r="EL234" s="64"/>
      <c r="EM234" s="64"/>
      <c r="EN234" s="64"/>
      <c r="EO234" s="64"/>
      <c r="EP234" s="64"/>
      <c r="EQ234" s="64"/>
      <c r="ER234" s="64"/>
      <c r="ES234" s="103"/>
      <c r="ET234" s="180"/>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103"/>
      <c r="GD234" s="180"/>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103"/>
    </row>
    <row r="235" spans="2:221" ht="23.25" customHeight="1" x14ac:dyDescent="0.2">
      <c r="B235" s="185" t="s">
        <v>793</v>
      </c>
      <c r="C235" s="186"/>
      <c r="D235" s="186"/>
      <c r="E235" s="186"/>
      <c r="F235" s="186"/>
      <c r="G235" s="186"/>
      <c r="H235" s="186"/>
      <c r="I235" s="186"/>
      <c r="J235" s="186"/>
      <c r="K235" s="186"/>
      <c r="L235" s="186"/>
      <c r="M235" s="186"/>
      <c r="N235" s="186"/>
      <c r="O235" s="186"/>
      <c r="P235" s="186"/>
      <c r="Q235" s="186"/>
      <c r="R235" s="186"/>
      <c r="S235" s="186"/>
      <c r="T235" s="186"/>
      <c r="U235" s="187"/>
      <c r="V235" s="188" t="s">
        <v>804</v>
      </c>
      <c r="W235" s="189"/>
      <c r="X235" s="189"/>
      <c r="Y235" s="189"/>
      <c r="Z235" s="189"/>
      <c r="AA235" s="190"/>
      <c r="AB235" s="191">
        <v>3.4950000000000002E-2</v>
      </c>
      <c r="AC235" s="192"/>
      <c r="AD235" s="192"/>
      <c r="AE235" s="192"/>
      <c r="AF235" s="193"/>
      <c r="AG235" s="69" t="s">
        <v>23</v>
      </c>
      <c r="AH235" s="70"/>
      <c r="AI235" s="70"/>
      <c r="AJ235" s="70"/>
      <c r="AK235" s="70"/>
      <c r="AL235" s="71">
        <f t="shared" si="9"/>
        <v>1</v>
      </c>
      <c r="AM235" s="72"/>
      <c r="AN235" s="72"/>
      <c r="AO235" s="73"/>
      <c r="AP235" s="194"/>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102"/>
      <c r="BZ235" s="60">
        <v>0</v>
      </c>
      <c r="CA235" s="59"/>
      <c r="CB235" s="59"/>
      <c r="CC235" s="59">
        <v>0</v>
      </c>
      <c r="CD235" s="59"/>
      <c r="CE235" s="59"/>
      <c r="CF235" s="59">
        <v>0</v>
      </c>
      <c r="CG235" s="59"/>
      <c r="CH235" s="59"/>
      <c r="CI235" s="59">
        <v>0</v>
      </c>
      <c r="CJ235" s="59"/>
      <c r="CK235" s="59"/>
      <c r="CL235" s="59">
        <v>0</v>
      </c>
      <c r="CM235" s="59"/>
      <c r="CN235" s="59"/>
      <c r="CO235" s="59">
        <v>1</v>
      </c>
      <c r="CP235" s="59"/>
      <c r="CQ235" s="59"/>
      <c r="CR235" s="59">
        <v>0</v>
      </c>
      <c r="CS235" s="59"/>
      <c r="CT235" s="59"/>
      <c r="CU235" s="59">
        <v>0</v>
      </c>
      <c r="CV235" s="59"/>
      <c r="CW235" s="59"/>
      <c r="CX235" s="59">
        <v>0</v>
      </c>
      <c r="CY235" s="59"/>
      <c r="CZ235" s="59"/>
      <c r="DA235" s="59">
        <v>0</v>
      </c>
      <c r="DB235" s="59"/>
      <c r="DC235" s="59"/>
      <c r="DD235" s="59">
        <v>0</v>
      </c>
      <c r="DE235" s="59"/>
      <c r="DF235" s="59"/>
      <c r="DG235" s="59">
        <v>0</v>
      </c>
      <c r="DH235" s="59"/>
      <c r="DI235" s="102"/>
      <c r="DJ235" s="60"/>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102"/>
      <c r="ET235" s="60"/>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102"/>
      <c r="GD235" s="60"/>
      <c r="GE235" s="59"/>
      <c r="GF235" s="59"/>
      <c r="GG235" s="59"/>
      <c r="GH235" s="59"/>
      <c r="GI235" s="59"/>
      <c r="GJ235" s="59"/>
      <c r="GK235" s="59"/>
      <c r="GL235" s="59"/>
      <c r="GM235" s="59"/>
      <c r="GN235" s="59"/>
      <c r="GO235" s="59"/>
      <c r="GP235" s="59"/>
      <c r="GQ235" s="59"/>
      <c r="GR235" s="59"/>
      <c r="GS235" s="59"/>
      <c r="GT235" s="59"/>
      <c r="GU235" s="59"/>
      <c r="GV235" s="59"/>
      <c r="GW235" s="59"/>
      <c r="GX235" s="59"/>
      <c r="GY235" s="59"/>
      <c r="GZ235" s="59"/>
      <c r="HA235" s="59"/>
      <c r="HB235" s="59"/>
      <c r="HC235" s="59"/>
      <c r="HD235" s="59"/>
      <c r="HE235" s="59"/>
      <c r="HF235" s="59"/>
      <c r="HG235" s="59"/>
      <c r="HH235" s="59"/>
      <c r="HI235" s="59"/>
      <c r="HJ235" s="59"/>
      <c r="HK235" s="59"/>
      <c r="HL235" s="59"/>
      <c r="HM235" s="102"/>
    </row>
    <row r="236" spans="2:221" ht="23.25" customHeight="1" thickBot="1" x14ac:dyDescent="0.25">
      <c r="B236" s="414"/>
      <c r="C236" s="415"/>
      <c r="D236" s="415"/>
      <c r="E236" s="415"/>
      <c r="F236" s="415"/>
      <c r="G236" s="415"/>
      <c r="H236" s="415"/>
      <c r="I236" s="415"/>
      <c r="J236" s="415"/>
      <c r="K236" s="415"/>
      <c r="L236" s="415"/>
      <c r="M236" s="415"/>
      <c r="N236" s="415"/>
      <c r="O236" s="415"/>
      <c r="P236" s="415"/>
      <c r="Q236" s="415"/>
      <c r="R236" s="415"/>
      <c r="S236" s="415"/>
      <c r="T236" s="415"/>
      <c r="U236" s="416"/>
      <c r="V236" s="417"/>
      <c r="W236" s="418"/>
      <c r="X236" s="418"/>
      <c r="Y236" s="418"/>
      <c r="Z236" s="418"/>
      <c r="AA236" s="419"/>
      <c r="AB236" s="420"/>
      <c r="AC236" s="421"/>
      <c r="AD236" s="421"/>
      <c r="AE236" s="421"/>
      <c r="AF236" s="422"/>
      <c r="AG236" s="427" t="s">
        <v>24</v>
      </c>
      <c r="AH236" s="428"/>
      <c r="AI236" s="428"/>
      <c r="AJ236" s="428"/>
      <c r="AK236" s="428"/>
      <c r="AL236" s="423">
        <f t="shared" si="9"/>
        <v>1</v>
      </c>
      <c r="AM236" s="424"/>
      <c r="AN236" s="424"/>
      <c r="AO236" s="425"/>
      <c r="AP236" s="486"/>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26"/>
      <c r="BL236" s="426"/>
      <c r="BM236" s="426"/>
      <c r="BN236" s="426"/>
      <c r="BO236" s="426"/>
      <c r="BP236" s="426"/>
      <c r="BQ236" s="426"/>
      <c r="BR236" s="426"/>
      <c r="BS236" s="426"/>
      <c r="BT236" s="426"/>
      <c r="BU236" s="426"/>
      <c r="BV236" s="426"/>
      <c r="BW236" s="426"/>
      <c r="BX236" s="426"/>
      <c r="BY236" s="432"/>
      <c r="BZ236" s="433">
        <v>0</v>
      </c>
      <c r="CA236" s="426"/>
      <c r="CB236" s="426"/>
      <c r="CC236" s="426">
        <v>0</v>
      </c>
      <c r="CD236" s="426"/>
      <c r="CE236" s="426"/>
      <c r="CF236" s="426">
        <v>0</v>
      </c>
      <c r="CG236" s="426"/>
      <c r="CH236" s="426"/>
      <c r="CI236" s="426">
        <v>0</v>
      </c>
      <c r="CJ236" s="426"/>
      <c r="CK236" s="426"/>
      <c r="CL236" s="426">
        <v>0</v>
      </c>
      <c r="CM236" s="426"/>
      <c r="CN236" s="426"/>
      <c r="CO236" s="426">
        <v>0</v>
      </c>
      <c r="CP236" s="426"/>
      <c r="CQ236" s="426"/>
      <c r="CR236" s="426">
        <v>0</v>
      </c>
      <c r="CS236" s="426"/>
      <c r="CT236" s="426"/>
      <c r="CU236" s="426">
        <v>0</v>
      </c>
      <c r="CV236" s="426"/>
      <c r="CW236" s="426"/>
      <c r="CX236" s="426">
        <v>0</v>
      </c>
      <c r="CY236" s="426"/>
      <c r="CZ236" s="426"/>
      <c r="DA236" s="426">
        <v>0</v>
      </c>
      <c r="DB236" s="426"/>
      <c r="DC236" s="426"/>
      <c r="DD236" s="426">
        <v>1</v>
      </c>
      <c r="DE236" s="426"/>
      <c r="DF236" s="426"/>
      <c r="DG236" s="426">
        <v>0</v>
      </c>
      <c r="DH236" s="426"/>
      <c r="DI236" s="432"/>
      <c r="DJ236" s="433"/>
      <c r="DK236" s="426"/>
      <c r="DL236" s="426"/>
      <c r="DM236" s="426"/>
      <c r="DN236" s="426"/>
      <c r="DO236" s="426"/>
      <c r="DP236" s="426"/>
      <c r="DQ236" s="426"/>
      <c r="DR236" s="426"/>
      <c r="DS236" s="426"/>
      <c r="DT236" s="426"/>
      <c r="DU236" s="426"/>
      <c r="DV236" s="426"/>
      <c r="DW236" s="426"/>
      <c r="DX236" s="426"/>
      <c r="DY236" s="426"/>
      <c r="DZ236" s="426"/>
      <c r="EA236" s="426"/>
      <c r="EB236" s="426"/>
      <c r="EC236" s="426"/>
      <c r="ED236" s="426"/>
      <c r="EE236" s="426"/>
      <c r="EF236" s="426"/>
      <c r="EG236" s="426"/>
      <c r="EH236" s="426"/>
      <c r="EI236" s="426"/>
      <c r="EJ236" s="426"/>
      <c r="EK236" s="426"/>
      <c r="EL236" s="426"/>
      <c r="EM236" s="426"/>
      <c r="EN236" s="426"/>
      <c r="EO236" s="426"/>
      <c r="EP236" s="426"/>
      <c r="EQ236" s="426"/>
      <c r="ER236" s="426"/>
      <c r="ES236" s="432"/>
      <c r="ET236" s="433"/>
      <c r="EU236" s="426"/>
      <c r="EV236" s="426"/>
      <c r="EW236" s="426"/>
      <c r="EX236" s="426"/>
      <c r="EY236" s="426"/>
      <c r="EZ236" s="426"/>
      <c r="FA236" s="426"/>
      <c r="FB236" s="426"/>
      <c r="FC236" s="426"/>
      <c r="FD236" s="426"/>
      <c r="FE236" s="426"/>
      <c r="FF236" s="426"/>
      <c r="FG236" s="426"/>
      <c r="FH236" s="426"/>
      <c r="FI236" s="426"/>
      <c r="FJ236" s="426"/>
      <c r="FK236" s="426"/>
      <c r="FL236" s="426"/>
      <c r="FM236" s="426"/>
      <c r="FN236" s="426"/>
      <c r="FO236" s="426"/>
      <c r="FP236" s="426"/>
      <c r="FQ236" s="426"/>
      <c r="FR236" s="426"/>
      <c r="FS236" s="426"/>
      <c r="FT236" s="426"/>
      <c r="FU236" s="426"/>
      <c r="FV236" s="426"/>
      <c r="FW236" s="426"/>
      <c r="FX236" s="426"/>
      <c r="FY236" s="426"/>
      <c r="FZ236" s="426"/>
      <c r="GA236" s="426"/>
      <c r="GB236" s="426"/>
      <c r="GC236" s="432"/>
      <c r="GD236" s="433"/>
      <c r="GE236" s="426"/>
      <c r="GF236" s="426"/>
      <c r="GG236" s="426"/>
      <c r="GH236" s="426"/>
      <c r="GI236" s="426"/>
      <c r="GJ236" s="426"/>
      <c r="GK236" s="426"/>
      <c r="GL236" s="426"/>
      <c r="GM236" s="426"/>
      <c r="GN236" s="426"/>
      <c r="GO236" s="426"/>
      <c r="GP236" s="426"/>
      <c r="GQ236" s="426"/>
      <c r="GR236" s="426"/>
      <c r="GS236" s="426"/>
      <c r="GT236" s="426"/>
      <c r="GU236" s="426"/>
      <c r="GV236" s="426"/>
      <c r="GW236" s="426"/>
      <c r="GX236" s="426"/>
      <c r="GY236" s="426"/>
      <c r="GZ236" s="426"/>
      <c r="HA236" s="426"/>
      <c r="HB236" s="426"/>
      <c r="HC236" s="426"/>
      <c r="HD236" s="426"/>
      <c r="HE236" s="426"/>
      <c r="HF236" s="426"/>
      <c r="HG236" s="426"/>
      <c r="HH236" s="426"/>
      <c r="HI236" s="426"/>
      <c r="HJ236" s="426"/>
      <c r="HK236" s="426"/>
      <c r="HL236" s="426"/>
      <c r="HM236" s="432"/>
    </row>
  </sheetData>
  <mergeCells count="8866">
    <mergeCell ref="BZ56:DI56"/>
    <mergeCell ref="BZ58:DI58"/>
    <mergeCell ref="BZ60:DI60"/>
    <mergeCell ref="BZ62:DI62"/>
    <mergeCell ref="BZ84:DI84"/>
    <mergeCell ref="BZ106:DI106"/>
    <mergeCell ref="BZ55:DI55"/>
    <mergeCell ref="BZ57:DI57"/>
    <mergeCell ref="BZ59:DI59"/>
    <mergeCell ref="BZ61:DI61"/>
    <mergeCell ref="BZ83:DI83"/>
    <mergeCell ref="BZ105:DI105"/>
    <mergeCell ref="BZ121:DI121"/>
    <mergeCell ref="BZ137:DI137"/>
    <mergeCell ref="BZ161:DI161"/>
    <mergeCell ref="BZ219:DI219"/>
    <mergeCell ref="CR126:CT126"/>
    <mergeCell ref="CU126:CW126"/>
    <mergeCell ref="CR160:CT160"/>
    <mergeCell ref="CU160:CW160"/>
    <mergeCell ref="CX160:CZ160"/>
    <mergeCell ref="CI158:CK158"/>
    <mergeCell ref="CL158:CN158"/>
    <mergeCell ref="CO158:CQ158"/>
    <mergeCell ref="BZ153:CB153"/>
    <mergeCell ref="CC153:CE153"/>
    <mergeCell ref="CF153:CH153"/>
    <mergeCell ref="CI153:CK153"/>
    <mergeCell ref="CF140:CH140"/>
    <mergeCell ref="CI140:CK140"/>
    <mergeCell ref="CL140:CN140"/>
    <mergeCell ref="CC134:CE134"/>
    <mergeCell ref="CL218:CN218"/>
    <mergeCell ref="DA178:DC178"/>
    <mergeCell ref="BZ177:CB177"/>
    <mergeCell ref="CU176:CW176"/>
    <mergeCell ref="CX176:CZ176"/>
    <mergeCell ref="CR157:CT157"/>
    <mergeCell ref="CU157:CW157"/>
    <mergeCell ref="CX157:CZ157"/>
    <mergeCell ref="CR156:CT156"/>
    <mergeCell ref="CU156:CW156"/>
    <mergeCell ref="CX156:CZ156"/>
    <mergeCell ref="CR152:CT152"/>
    <mergeCell ref="CU152:CW152"/>
    <mergeCell ref="CX152:CZ152"/>
    <mergeCell ref="DA164:DC164"/>
    <mergeCell ref="DA139:DC139"/>
    <mergeCell ref="CL139:CN139"/>
    <mergeCell ref="DA177:DC177"/>
    <mergeCell ref="CO176:CQ176"/>
    <mergeCell ref="CC178:CE178"/>
    <mergeCell ref="BZ176:CB176"/>
    <mergeCell ref="CC176:CE176"/>
    <mergeCell ref="BZ178:CB178"/>
    <mergeCell ref="DA176:DC176"/>
    <mergeCell ref="CL176:CN176"/>
    <mergeCell ref="CF176:CH176"/>
    <mergeCell ref="CR176:CT176"/>
    <mergeCell ref="CX194:CZ194"/>
    <mergeCell ref="CL159:CN159"/>
    <mergeCell ref="CO159:CQ159"/>
    <mergeCell ref="CR159:CT159"/>
    <mergeCell ref="CC135:CE135"/>
    <mergeCell ref="BZ180:DI180"/>
    <mergeCell ref="BZ138:DI138"/>
    <mergeCell ref="CF135:CH135"/>
    <mergeCell ref="CI135:CK135"/>
    <mergeCell ref="CL221:CN221"/>
    <mergeCell ref="CO221:CQ221"/>
    <mergeCell ref="CO217:CQ217"/>
    <mergeCell ref="CF215:CH215"/>
    <mergeCell ref="CI215:CK215"/>
    <mergeCell ref="CL215:CN215"/>
    <mergeCell ref="CO215:CQ215"/>
    <mergeCell ref="CL157:CN157"/>
    <mergeCell ref="CO157:CQ157"/>
    <mergeCell ref="CO156:CQ156"/>
    <mergeCell ref="CO164:CQ164"/>
    <mergeCell ref="CR164:CT164"/>
    <mergeCell ref="CU164:CW164"/>
    <mergeCell ref="CX164:CZ164"/>
    <mergeCell ref="CI160:CK160"/>
    <mergeCell ref="CL160:CN160"/>
    <mergeCell ref="CO160:CQ160"/>
    <mergeCell ref="CO178:CQ178"/>
    <mergeCell ref="CR178:CT178"/>
    <mergeCell ref="CU178:CW178"/>
    <mergeCell ref="CX178:CZ178"/>
    <mergeCell ref="CF178:CH178"/>
    <mergeCell ref="CI178:CK178"/>
    <mergeCell ref="CF177:CH177"/>
    <mergeCell ref="CI177:CK177"/>
    <mergeCell ref="CL177:CN177"/>
    <mergeCell ref="CI176:CK176"/>
    <mergeCell ref="CU223:CW223"/>
    <mergeCell ref="BN223:BP223"/>
    <mergeCell ref="BQ223:BS223"/>
    <mergeCell ref="BT223:BV223"/>
    <mergeCell ref="BK221:BM221"/>
    <mergeCell ref="BN221:BP221"/>
    <mergeCell ref="BQ221:BS221"/>
    <mergeCell ref="CC222:CE222"/>
    <mergeCell ref="CF222:CH222"/>
    <mergeCell ref="CI152:CK152"/>
    <mergeCell ref="CC223:CE223"/>
    <mergeCell ref="CC221:CE221"/>
    <mergeCell ref="CF221:CH221"/>
    <mergeCell ref="CI221:CK221"/>
    <mergeCell ref="CL152:CN152"/>
    <mergeCell ref="CO152:CQ152"/>
    <mergeCell ref="BZ179:DI179"/>
    <mergeCell ref="BZ182:DI182"/>
    <mergeCell ref="BZ195:DI195"/>
    <mergeCell ref="BZ196:DI196"/>
    <mergeCell ref="BW178:BY178"/>
    <mergeCell ref="BQ164:BS164"/>
    <mergeCell ref="BT164:BV164"/>
    <mergeCell ref="BT221:BV221"/>
    <mergeCell ref="BW221:BY221"/>
    <mergeCell ref="BZ221:CB221"/>
    <mergeCell ref="BT219:BV219"/>
    <mergeCell ref="BW219:BY219"/>
    <mergeCell ref="CC218:CE218"/>
    <mergeCell ref="BN195:BP195"/>
    <mergeCell ref="BQ195:BS195"/>
    <mergeCell ref="CI218:CK218"/>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T232:BV232"/>
    <mergeCell ref="BW232:BY232"/>
    <mergeCell ref="BZ232:CB232"/>
    <mergeCell ref="CC232:CE232"/>
    <mergeCell ref="CF232:CH232"/>
    <mergeCell ref="CI232:CK232"/>
    <mergeCell ref="BN231:BP231"/>
    <mergeCell ref="BQ231:BS231"/>
    <mergeCell ref="BT231:BV231"/>
    <mergeCell ref="BW231:BY231"/>
    <mergeCell ref="CL232:CN232"/>
    <mergeCell ref="CO232:CQ232"/>
    <mergeCell ref="CR232:CT232"/>
    <mergeCell ref="CU232:CW232"/>
    <mergeCell ref="CU225:CW225"/>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AY163:BA163"/>
    <mergeCell ref="DP235:DR235"/>
    <mergeCell ref="DS235:DU235"/>
    <mergeCell ref="EQ234:ES234"/>
    <mergeCell ref="ET234:EV234"/>
    <mergeCell ref="EW234:EY234"/>
    <mergeCell ref="EZ234:FB234"/>
    <mergeCell ref="FC234:FE234"/>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CO234:CQ234"/>
    <mergeCell ref="CR234:CT234"/>
    <mergeCell ref="CU234:CW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X233:CZ233"/>
    <mergeCell ref="BQ233:BS233"/>
    <mergeCell ref="BT233:BV233"/>
    <mergeCell ref="BW233:BY233"/>
    <mergeCell ref="BZ233:CB233"/>
    <mergeCell ref="CC233:CE233"/>
    <mergeCell ref="CF233:CH233"/>
    <mergeCell ref="FF234:FH234"/>
    <mergeCell ref="DY234:EA234"/>
    <mergeCell ref="EB234:ED234"/>
    <mergeCell ref="EE234:EG234"/>
    <mergeCell ref="EH234:EJ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N233:EP233"/>
    <mergeCell ref="EQ233:ES233"/>
    <mergeCell ref="ET233:EV233"/>
    <mergeCell ref="EW233:EY233"/>
    <mergeCell ref="EZ233:FB233"/>
    <mergeCell ref="BE234:BG234"/>
    <mergeCell ref="BH234:BJ234"/>
    <mergeCell ref="BK234:BM234"/>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Q232:ES232"/>
    <mergeCell ref="ET232:EV232"/>
    <mergeCell ref="EW232:EY232"/>
    <mergeCell ref="EZ232:FB232"/>
    <mergeCell ref="GJ232:GL232"/>
    <mergeCell ref="GM232:GO232"/>
    <mergeCell ref="FF232:FH232"/>
    <mergeCell ref="FI232:FK232"/>
    <mergeCell ref="FL232:FN232"/>
    <mergeCell ref="FO232:FQ232"/>
    <mergeCell ref="HK233:HM233"/>
    <mergeCell ref="AG234:AK234"/>
    <mergeCell ref="HE233:HG233"/>
    <mergeCell ref="HE231:HG231"/>
    <mergeCell ref="HH231:HJ231"/>
    <mergeCell ref="HK231:HM231"/>
    <mergeCell ref="CX232:CZ232"/>
    <mergeCell ref="DA232:DC232"/>
    <mergeCell ref="AY233:BA233"/>
    <mergeCell ref="BB233:BD233"/>
    <mergeCell ref="BE233:BG233"/>
    <mergeCell ref="BH233:BJ233"/>
    <mergeCell ref="BK233:BM233"/>
    <mergeCell ref="BN233:BP233"/>
    <mergeCell ref="CR233:CT233"/>
    <mergeCell ref="CU233:CW233"/>
    <mergeCell ref="EK233:EM233"/>
    <mergeCell ref="BH231:BJ231"/>
    <mergeCell ref="BK231:BM231"/>
    <mergeCell ref="HH232:HJ232"/>
    <mergeCell ref="GP231:GR231"/>
    <mergeCell ref="GS231:GU231"/>
    <mergeCell ref="GV231:GX231"/>
    <mergeCell ref="GY231:HA231"/>
    <mergeCell ref="FR231:FT231"/>
    <mergeCell ref="FU231:FW231"/>
    <mergeCell ref="FX231:FZ231"/>
    <mergeCell ref="GA231:GC231"/>
    <mergeCell ref="GD231:GF231"/>
    <mergeCell ref="GG231:GI231"/>
    <mergeCell ref="FR232:FT232"/>
    <mergeCell ref="FU232:FW232"/>
    <mergeCell ref="AV231:AX231"/>
    <mergeCell ref="AY231:BA231"/>
    <mergeCell ref="BB231:BD231"/>
    <mergeCell ref="BE231:BG231"/>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EZ231:FB231"/>
    <mergeCell ref="BB232:BD232"/>
    <mergeCell ref="BE232:BG232"/>
    <mergeCell ref="BH232:BJ232"/>
    <mergeCell ref="BK232:BM232"/>
    <mergeCell ref="BN232:BP232"/>
    <mergeCell ref="BQ232:BS232"/>
    <mergeCell ref="EN232:EP232"/>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DG231:DI231"/>
    <mergeCell ref="DJ231:DL231"/>
    <mergeCell ref="AG232:AK232"/>
    <mergeCell ref="AL232:AO232"/>
    <mergeCell ref="AP232:AR232"/>
    <mergeCell ref="AS232:AU232"/>
    <mergeCell ref="AV232:AX232"/>
    <mergeCell ref="AY232:BA232"/>
    <mergeCell ref="GJ231:GL231"/>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CX230:CZ230"/>
    <mergeCell ref="BQ230:BS230"/>
    <mergeCell ref="BT230:BV230"/>
    <mergeCell ref="BW230:BY230"/>
    <mergeCell ref="BZ230:CB230"/>
    <mergeCell ref="CC230:CE230"/>
    <mergeCell ref="CF230:CH230"/>
    <mergeCell ref="FO231:FQ231"/>
    <mergeCell ref="EH231:EJ231"/>
    <mergeCell ref="EK231:EM231"/>
    <mergeCell ref="EN231:EP231"/>
    <mergeCell ref="EQ231:ES231"/>
    <mergeCell ref="GM230:GO230"/>
    <mergeCell ref="GP230:GR230"/>
    <mergeCell ref="GS230:GU230"/>
    <mergeCell ref="GV230:GX230"/>
    <mergeCell ref="GY230:HA230"/>
    <mergeCell ref="BZ231:CB231"/>
    <mergeCell ref="CC231:CE231"/>
    <mergeCell ref="DM231:DO231"/>
    <mergeCell ref="CF231:CH231"/>
    <mergeCell ref="CI231:CK231"/>
    <mergeCell ref="CL231:CN231"/>
    <mergeCell ref="CO231:CQ231"/>
    <mergeCell ref="CR231:CT231"/>
    <mergeCell ref="CU231:CW231"/>
    <mergeCell ref="CI230:CK230"/>
    <mergeCell ref="CL230:CN230"/>
    <mergeCell ref="CO230:CQ230"/>
    <mergeCell ref="CR230:CT230"/>
    <mergeCell ref="CU230:CW230"/>
    <mergeCell ref="GM231:GO231"/>
    <mergeCell ref="EW229:EY229"/>
    <mergeCell ref="EZ229:FB229"/>
    <mergeCell ref="FC229:FE229"/>
    <mergeCell ref="FF229:FH229"/>
    <mergeCell ref="FI229:FK229"/>
    <mergeCell ref="FL229:FN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B229:ED229"/>
    <mergeCell ref="CX229:CZ229"/>
    <mergeCell ref="DA229:DC229"/>
    <mergeCell ref="DD229:DF229"/>
    <mergeCell ref="DG229:DI229"/>
    <mergeCell ref="DJ229:DL229"/>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HE229:HG229"/>
    <mergeCell ref="HH229:HJ229"/>
    <mergeCell ref="HK227:HM227"/>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FI228:FK228"/>
    <mergeCell ref="EB228:ED228"/>
    <mergeCell ref="EE228:EG228"/>
    <mergeCell ref="EH228:EJ228"/>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EK228:EM228"/>
    <mergeCell ref="GY229:HA229"/>
    <mergeCell ref="HB229:HD229"/>
    <mergeCell ref="HH227:HJ227"/>
    <mergeCell ref="FC226:FE226"/>
    <mergeCell ref="FF226:FH226"/>
    <mergeCell ref="DY226:EA226"/>
    <mergeCell ref="EB226:ED226"/>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CI225:CK225"/>
    <mergeCell ref="CL225:CN225"/>
    <mergeCell ref="BQ226:BS226"/>
    <mergeCell ref="BT226:BV226"/>
    <mergeCell ref="BT227:BV227"/>
    <mergeCell ref="BW227:BY227"/>
    <mergeCell ref="BZ227:CB227"/>
    <mergeCell ref="CC227:CE227"/>
    <mergeCell ref="CF227:CH227"/>
    <mergeCell ref="CI227:CK227"/>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O225:CQ225"/>
    <mergeCell ref="CR225:CT225"/>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AS221:AU221"/>
    <mergeCell ref="AV221:AX221"/>
    <mergeCell ref="AY221:BA221"/>
    <mergeCell ref="BB221:BD221"/>
    <mergeCell ref="BE221:BG221"/>
    <mergeCell ref="BH221:BJ221"/>
    <mergeCell ref="HH222:HJ222"/>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HE221:HG221"/>
    <mergeCell ref="HH221:HJ221"/>
    <mergeCell ref="HK221:HM221"/>
    <mergeCell ref="GM221:GO221"/>
    <mergeCell ref="ET220:EV220"/>
    <mergeCell ref="EW220:EY220"/>
    <mergeCell ref="EZ220:FB220"/>
    <mergeCell ref="AL222:AO222"/>
    <mergeCell ref="AP222:AR222"/>
    <mergeCell ref="AS222:AU222"/>
    <mergeCell ref="AV222:AX222"/>
    <mergeCell ref="GG221:GI221"/>
    <mergeCell ref="GJ221:GL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EB220:ED220"/>
    <mergeCell ref="EE220:EG220"/>
    <mergeCell ref="EH220:EJ220"/>
    <mergeCell ref="EK220:EM220"/>
    <mergeCell ref="EN220:EP220"/>
    <mergeCell ref="EQ220:ES220"/>
    <mergeCell ref="GY221:HA221"/>
    <mergeCell ref="GS220:GU220"/>
    <mergeCell ref="FL220:FN220"/>
    <mergeCell ref="FO220:FQ220"/>
    <mergeCell ref="FR220:FT220"/>
    <mergeCell ref="FU220:FW220"/>
    <mergeCell ref="FX220:FZ220"/>
    <mergeCell ref="GA220:GC220"/>
    <mergeCell ref="CR221:CT221"/>
    <mergeCell ref="GS221:GU221"/>
    <mergeCell ref="GV221:GX221"/>
    <mergeCell ref="EN221:EP221"/>
    <mergeCell ref="EQ221:ES221"/>
    <mergeCell ref="ET221:EV221"/>
    <mergeCell ref="HB221:HD221"/>
    <mergeCell ref="GV220:GX220"/>
    <mergeCell ref="GY220:HA220"/>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BZ220:DI220"/>
    <mergeCell ref="HH219:HJ219"/>
    <mergeCell ref="HK219:HM219"/>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HK220:HM220"/>
    <mergeCell ref="GD220:GF220"/>
    <mergeCell ref="GG220:GI220"/>
    <mergeCell ref="GJ220:GL220"/>
    <mergeCell ref="GM220:GO220"/>
    <mergeCell ref="GP220:GR220"/>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DJ220:DL220"/>
    <mergeCell ref="DM220:DO220"/>
    <mergeCell ref="DP220:DR220"/>
    <mergeCell ref="DS220:DU220"/>
    <mergeCell ref="DV220:DX220"/>
    <mergeCell ref="DY220:EA220"/>
    <mergeCell ref="BB219:BD219"/>
    <mergeCell ref="BE219:BG219"/>
    <mergeCell ref="BH219:BJ219"/>
    <mergeCell ref="BK219:BM219"/>
    <mergeCell ref="BN219:BP219"/>
    <mergeCell ref="BQ219:BS219"/>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Q219:ES219"/>
    <mergeCell ref="CU218:CW218"/>
    <mergeCell ref="CX218:CZ218"/>
    <mergeCell ref="DA218:DC218"/>
    <mergeCell ref="DD218:DF218"/>
    <mergeCell ref="BW218:BY218"/>
    <mergeCell ref="BZ218:CB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U217:CW217"/>
    <mergeCell ref="CX217:CZ217"/>
    <mergeCell ref="BQ217:BS217"/>
    <mergeCell ref="BT217:BV217"/>
    <mergeCell ref="BW217:BY217"/>
    <mergeCell ref="BZ217:CB217"/>
    <mergeCell ref="CC217:CE217"/>
    <mergeCell ref="CF217:CH217"/>
    <mergeCell ref="CF218:CH218"/>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EQ198:ES198"/>
    <mergeCell ref="ET198:EV198"/>
    <mergeCell ref="EW198:EY198"/>
    <mergeCell ref="BB196:BD196"/>
    <mergeCell ref="BE196:BG196"/>
    <mergeCell ref="BH196:BJ196"/>
    <mergeCell ref="DJ196:DL196"/>
    <mergeCell ref="DM196:DO196"/>
    <mergeCell ref="BE198:BG198"/>
    <mergeCell ref="BH198:BJ198"/>
    <mergeCell ref="BK198:BM198"/>
    <mergeCell ref="BN198:BP198"/>
    <mergeCell ref="BQ198:BS198"/>
    <mergeCell ref="BT198:BV198"/>
    <mergeCell ref="HE197:HG197"/>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BQ197:BS197"/>
    <mergeCell ref="BT197:BV197"/>
    <mergeCell ref="BW197:BY197"/>
    <mergeCell ref="HH196:HJ196"/>
    <mergeCell ref="HK196:HM196"/>
    <mergeCell ref="BE197:BG197"/>
    <mergeCell ref="BH197:BJ197"/>
    <mergeCell ref="BK197:BM197"/>
    <mergeCell ref="BN197:BP197"/>
    <mergeCell ref="FO197:FQ197"/>
    <mergeCell ref="FR197:FT197"/>
    <mergeCell ref="EK197:EM197"/>
    <mergeCell ref="EN197:EP197"/>
    <mergeCell ref="EQ197:ES197"/>
    <mergeCell ref="ET197:EV197"/>
    <mergeCell ref="EW197:EY197"/>
    <mergeCell ref="EZ197:FB197"/>
    <mergeCell ref="DS197:DU197"/>
    <mergeCell ref="DV197:DX197"/>
    <mergeCell ref="DY197:EA197"/>
    <mergeCell ref="EB197:ED197"/>
    <mergeCell ref="EE197:EG197"/>
    <mergeCell ref="EH197:EJ197"/>
    <mergeCell ref="DJ197:DL197"/>
    <mergeCell ref="DM197:DO197"/>
    <mergeCell ref="DP197:DR197"/>
    <mergeCell ref="B197:U198"/>
    <mergeCell ref="V197:AA198"/>
    <mergeCell ref="AB197:AF198"/>
    <mergeCell ref="AG197:AK197"/>
    <mergeCell ref="AL197:AO197"/>
    <mergeCell ref="AP197:AR197"/>
    <mergeCell ref="AS197:AU197"/>
    <mergeCell ref="AV197:AX197"/>
    <mergeCell ref="GP196:GR196"/>
    <mergeCell ref="GS196:GU196"/>
    <mergeCell ref="GV196:GX196"/>
    <mergeCell ref="GY196:HA196"/>
    <mergeCell ref="HB196:HD196"/>
    <mergeCell ref="HE196:HG196"/>
    <mergeCell ref="FX196:FZ196"/>
    <mergeCell ref="GA196:GC196"/>
    <mergeCell ref="GD196:GF196"/>
    <mergeCell ref="GG196:GI196"/>
    <mergeCell ref="AP196:AR196"/>
    <mergeCell ref="AS196:AU196"/>
    <mergeCell ref="AV196:AX196"/>
    <mergeCell ref="AY196:BA196"/>
    <mergeCell ref="AG196:AK196"/>
    <mergeCell ref="AL196:AO196"/>
    <mergeCell ref="FL196:FN196"/>
    <mergeCell ref="FO196:FQ196"/>
    <mergeCell ref="FR196:FT196"/>
    <mergeCell ref="FU196:FW196"/>
    <mergeCell ref="GM196:GO196"/>
    <mergeCell ref="FF196:FH196"/>
    <mergeCell ref="AY197:BA197"/>
    <mergeCell ref="BB197:BD197"/>
    <mergeCell ref="GJ195:GL195"/>
    <mergeCell ref="EH195:EJ195"/>
    <mergeCell ref="EK195:EM195"/>
    <mergeCell ref="EN195:EP195"/>
    <mergeCell ref="EQ195:ES195"/>
    <mergeCell ref="ET195:EV195"/>
    <mergeCell ref="EW195:EY195"/>
    <mergeCell ref="DP195:DR195"/>
    <mergeCell ref="DS195:DU195"/>
    <mergeCell ref="DV195:DX195"/>
    <mergeCell ref="DY195:EA195"/>
    <mergeCell ref="EB195:ED195"/>
    <mergeCell ref="EE195:EG195"/>
    <mergeCell ref="ET196:EV196"/>
    <mergeCell ref="EW196:EY196"/>
    <mergeCell ref="EZ196:FB196"/>
    <mergeCell ref="FC196:FE196"/>
    <mergeCell ref="DV196:DX196"/>
    <mergeCell ref="DY196:EA196"/>
    <mergeCell ref="EB196:ED196"/>
    <mergeCell ref="EE196:EG196"/>
    <mergeCell ref="EH196:EJ196"/>
    <mergeCell ref="EK196:EM196"/>
    <mergeCell ref="EN196:EP196"/>
    <mergeCell ref="EQ196:ES196"/>
    <mergeCell ref="DP196:DR196"/>
    <mergeCell ref="DS196:DU196"/>
    <mergeCell ref="GJ196:GL196"/>
    <mergeCell ref="FI196:FK196"/>
    <mergeCell ref="DD194:DF194"/>
    <mergeCell ref="DG194:DI194"/>
    <mergeCell ref="DJ194:DL194"/>
    <mergeCell ref="DM194:DO194"/>
    <mergeCell ref="BZ194:CB194"/>
    <mergeCell ref="CC194:CE194"/>
    <mergeCell ref="CF194:CH194"/>
    <mergeCell ref="BQ194:BS194"/>
    <mergeCell ref="GS195:GU195"/>
    <mergeCell ref="GV195:GX195"/>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BK196:BM196"/>
    <mergeCell ref="BN196:BP196"/>
    <mergeCell ref="BQ196:BS196"/>
    <mergeCell ref="GD194:GF194"/>
    <mergeCell ref="GG194:GI194"/>
    <mergeCell ref="GJ194:GL194"/>
    <mergeCell ref="FC194:FE194"/>
    <mergeCell ref="FF194:FH194"/>
    <mergeCell ref="GM194:GO194"/>
    <mergeCell ref="GP194:GR194"/>
    <mergeCell ref="GS194:GU194"/>
    <mergeCell ref="AP194:AR194"/>
    <mergeCell ref="AS194:AU194"/>
    <mergeCell ref="EZ195:FB195"/>
    <mergeCell ref="FC195:FE195"/>
    <mergeCell ref="FF195:FH195"/>
    <mergeCell ref="FI195:FK195"/>
    <mergeCell ref="FL195:FN195"/>
    <mergeCell ref="FO195:FQ195"/>
    <mergeCell ref="BT196:BV196"/>
    <mergeCell ref="BW196:BY196"/>
    <mergeCell ref="GG195:GI195"/>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J193:ES193"/>
    <mergeCell ref="ET193:GC193"/>
    <mergeCell ref="GD193:HM193"/>
    <mergeCell ref="GY182:HA182"/>
    <mergeCell ref="EB182:ED182"/>
    <mergeCell ref="EE182:EG182"/>
    <mergeCell ref="EH182:EJ182"/>
    <mergeCell ref="EK182:EM182"/>
    <mergeCell ref="BT194:BV194"/>
    <mergeCell ref="BW194:BY194"/>
    <mergeCell ref="BT195:BV195"/>
    <mergeCell ref="BW195:BY195"/>
    <mergeCell ref="DP194:DR194"/>
    <mergeCell ref="CI194:CK194"/>
    <mergeCell ref="CL194:CN194"/>
    <mergeCell ref="CO194:CQ194"/>
    <mergeCell ref="CR194:CT194"/>
    <mergeCell ref="CU194:CW194"/>
    <mergeCell ref="HK194:HM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FX194:FZ194"/>
    <mergeCell ref="GA194:GC194"/>
    <mergeCell ref="ET182:EV182"/>
    <mergeCell ref="GM181:GO181"/>
    <mergeCell ref="EW182:EY182"/>
    <mergeCell ref="EZ182:FB182"/>
    <mergeCell ref="FC182:FE182"/>
    <mergeCell ref="FI182:FK182"/>
    <mergeCell ref="C188:N188"/>
    <mergeCell ref="O188:BW188"/>
    <mergeCell ref="GV194:GX194"/>
    <mergeCell ref="GY194:HA194"/>
    <mergeCell ref="HB194:HD194"/>
    <mergeCell ref="FU194:FW194"/>
    <mergeCell ref="HE194:HG194"/>
    <mergeCell ref="HH194:HJ194"/>
    <mergeCell ref="FU195:FW195"/>
    <mergeCell ref="FX195:FZ195"/>
    <mergeCell ref="GA195:GC195"/>
    <mergeCell ref="GD195:GF195"/>
    <mergeCell ref="AV181:AX181"/>
    <mergeCell ref="BZ181:DI181"/>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C189:N189"/>
    <mergeCell ref="O189:R189"/>
    <mergeCell ref="C190:N190"/>
    <mergeCell ref="O190:Q190"/>
    <mergeCell ref="C185:N185"/>
    <mergeCell ref="O185:BW185"/>
    <mergeCell ref="C186:N186"/>
    <mergeCell ref="O186:Q186"/>
    <mergeCell ref="C187:N187"/>
    <mergeCell ref="O187:Q187"/>
    <mergeCell ref="BH182:BJ182"/>
    <mergeCell ref="BK182:BM182"/>
    <mergeCell ref="BN182:BP182"/>
    <mergeCell ref="BQ182:BS182"/>
    <mergeCell ref="BT182:BV182"/>
    <mergeCell ref="BW182:BY182"/>
    <mergeCell ref="FF182:FH182"/>
    <mergeCell ref="B181:U182"/>
    <mergeCell ref="V181:AA182"/>
    <mergeCell ref="AB181:AF182"/>
    <mergeCell ref="AG181:AK181"/>
    <mergeCell ref="AL181:AO181"/>
    <mergeCell ref="AP181:AR181"/>
    <mergeCell ref="AS181:AU181"/>
    <mergeCell ref="EN182:EP182"/>
    <mergeCell ref="EQ182:ES182"/>
    <mergeCell ref="DJ182:DL182"/>
    <mergeCell ref="DM182:DO182"/>
    <mergeCell ref="DP182:DR182"/>
    <mergeCell ref="DS182:DU182"/>
    <mergeCell ref="DV182:DX182"/>
    <mergeCell ref="DY182:EA182"/>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GS181:GU181"/>
    <mergeCell ref="GV181:GX181"/>
    <mergeCell ref="GY181:HA181"/>
    <mergeCell ref="HB181:HD181"/>
    <mergeCell ref="HE181:HG181"/>
    <mergeCell ref="FX181:FZ181"/>
    <mergeCell ref="GA181:GC181"/>
    <mergeCell ref="GV182:GX182"/>
    <mergeCell ref="GA182:GC182"/>
    <mergeCell ref="FL181:FN181"/>
    <mergeCell ref="FO181:FQ181"/>
    <mergeCell ref="FU182:FW182"/>
    <mergeCell ref="FX182:FZ182"/>
    <mergeCell ref="DJ180:DL180"/>
    <mergeCell ref="HH181:HJ181"/>
    <mergeCell ref="HK181:HM181"/>
    <mergeCell ref="DV181:DX181"/>
    <mergeCell ref="DY181:EA181"/>
    <mergeCell ref="EB181:ED181"/>
    <mergeCell ref="EE181:EG181"/>
    <mergeCell ref="EH181:EJ181"/>
    <mergeCell ref="EK181:EM181"/>
    <mergeCell ref="DJ181:DL181"/>
    <mergeCell ref="DM181:DO181"/>
    <mergeCell ref="DP181:DR181"/>
    <mergeCell ref="DS181:DU181"/>
    <mergeCell ref="DV180:DX180"/>
    <mergeCell ref="FC181:FE181"/>
    <mergeCell ref="GD180:GF180"/>
    <mergeCell ref="GG180:GI180"/>
    <mergeCell ref="EB180:ED180"/>
    <mergeCell ref="EE180:EG180"/>
    <mergeCell ref="EH180:EJ180"/>
    <mergeCell ref="EK180:EM180"/>
    <mergeCell ref="DM180:DO180"/>
    <mergeCell ref="DP180:DR180"/>
    <mergeCell ref="DS180:DU180"/>
    <mergeCell ref="DY180:EA180"/>
    <mergeCell ref="DV179:DX179"/>
    <mergeCell ref="DY179:EA179"/>
    <mergeCell ref="AG182:AK182"/>
    <mergeCell ref="AL182:AO182"/>
    <mergeCell ref="AP182:AR182"/>
    <mergeCell ref="AS182:AU182"/>
    <mergeCell ref="AV182:AX182"/>
    <mergeCell ref="AY182:BA182"/>
    <mergeCell ref="BB182:BD182"/>
    <mergeCell ref="BE182:BG182"/>
    <mergeCell ref="GP181:GR181"/>
    <mergeCell ref="GJ180:GL180"/>
    <mergeCell ref="GM180:GO180"/>
    <mergeCell ref="GP180:GR180"/>
    <mergeCell ref="FI180:FK180"/>
    <mergeCell ref="FL180:FN180"/>
    <mergeCell ref="FO180:FQ180"/>
    <mergeCell ref="FR180:FT180"/>
    <mergeCell ref="FU180:FW180"/>
    <mergeCell ref="FX180:FZ180"/>
    <mergeCell ref="EQ180:ES180"/>
    <mergeCell ref="ET180:EV180"/>
    <mergeCell ref="EW180:EY180"/>
    <mergeCell ref="EZ180:FB180"/>
    <mergeCell ref="FC180:FE180"/>
    <mergeCell ref="FF180:FH180"/>
    <mergeCell ref="GD181:GF181"/>
    <mergeCell ref="GG181:GI181"/>
    <mergeCell ref="GJ181:GL181"/>
    <mergeCell ref="FF181:FH181"/>
    <mergeCell ref="FI181:FK181"/>
    <mergeCell ref="EN180:EP180"/>
    <mergeCell ref="DP178:DR178"/>
    <mergeCell ref="DS178:DU178"/>
    <mergeCell ref="EB178:ED178"/>
    <mergeCell ref="EE178:EG178"/>
    <mergeCell ref="EH178:EJ178"/>
    <mergeCell ref="HE179:HG179"/>
    <mergeCell ref="HH179:HJ179"/>
    <mergeCell ref="HK179:HM179"/>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HK180:HM180"/>
    <mergeCell ref="BT181:BV181"/>
    <mergeCell ref="BW181:BY181"/>
    <mergeCell ref="EN181:EP181"/>
    <mergeCell ref="EQ181:ES181"/>
    <mergeCell ref="ET181:EV181"/>
    <mergeCell ref="EW181:EY181"/>
    <mergeCell ref="EZ181:FB181"/>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EQ179:ES179"/>
    <mergeCell ref="EB179:ED179"/>
    <mergeCell ref="EE179:EG179"/>
    <mergeCell ref="EH179:EJ179"/>
    <mergeCell ref="EW179:EY179"/>
    <mergeCell ref="EZ179:FB179"/>
    <mergeCell ref="ET179:EV179"/>
    <mergeCell ref="GM178:GO178"/>
    <mergeCell ref="FF178:FH178"/>
    <mergeCell ref="FI178:FK178"/>
    <mergeCell ref="FL178:FN178"/>
    <mergeCell ref="FO178:FQ178"/>
    <mergeCell ref="CL178:CN178"/>
    <mergeCell ref="AG180:AK180"/>
    <mergeCell ref="AL180:AO180"/>
    <mergeCell ref="GM179:GO179"/>
    <mergeCell ref="GP179:GR179"/>
    <mergeCell ref="BB178:BD178"/>
    <mergeCell ref="BE178:BG178"/>
    <mergeCell ref="BH178:BJ178"/>
    <mergeCell ref="BK178:BM178"/>
    <mergeCell ref="GS179:GU179"/>
    <mergeCell ref="GV179:GX179"/>
    <mergeCell ref="GY179:HA179"/>
    <mergeCell ref="DJ179:DL179"/>
    <mergeCell ref="DM179:DO179"/>
    <mergeCell ref="DP179:DR179"/>
    <mergeCell ref="FR178:FT178"/>
    <mergeCell ref="FU178:FW178"/>
    <mergeCell ref="EN178:EP178"/>
    <mergeCell ref="EQ178:ES178"/>
    <mergeCell ref="ET178:EV178"/>
    <mergeCell ref="EW178:EY178"/>
    <mergeCell ref="DS179:DU179"/>
    <mergeCell ref="EZ178:FB178"/>
    <mergeCell ref="FC178:FE178"/>
    <mergeCell ref="DV178:DX178"/>
    <mergeCell ref="EK178:EM178"/>
    <mergeCell ref="DY178:EA178"/>
    <mergeCell ref="FO177:FQ177"/>
    <mergeCell ref="EH177:EJ177"/>
    <mergeCell ref="EK177:EM177"/>
    <mergeCell ref="EN177:EP177"/>
    <mergeCell ref="EQ177:ES177"/>
    <mergeCell ref="ET177:EV177"/>
    <mergeCell ref="EW177:EY177"/>
    <mergeCell ref="HB177:HD177"/>
    <mergeCell ref="FX177:FZ177"/>
    <mergeCell ref="GA177:GC177"/>
    <mergeCell ref="GD177:GF177"/>
    <mergeCell ref="GJ177:GL177"/>
    <mergeCell ref="GM177:GO177"/>
    <mergeCell ref="GP177:GR177"/>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B177:U178"/>
    <mergeCell ref="V177:AA178"/>
    <mergeCell ref="AB177:AF178"/>
    <mergeCell ref="AG177:AK177"/>
    <mergeCell ref="AL177:AO177"/>
    <mergeCell ref="AP177:AR177"/>
    <mergeCell ref="AS177:AU177"/>
    <mergeCell ref="BE177:BG177"/>
    <mergeCell ref="BH177:BJ177"/>
    <mergeCell ref="BK177:BM177"/>
    <mergeCell ref="DD177:DF177"/>
    <mergeCell ref="DG177:DI177"/>
    <mergeCell ref="DJ177:DL177"/>
    <mergeCell ref="DM177:DO177"/>
    <mergeCell ref="BN178:BP178"/>
    <mergeCell ref="BQ178:BS178"/>
    <mergeCell ref="AP178:AR178"/>
    <mergeCell ref="AS178:AU178"/>
    <mergeCell ref="AV178:AX178"/>
    <mergeCell ref="AY178:BA178"/>
    <mergeCell ref="CX177:CZ177"/>
    <mergeCell ref="DD178:DF178"/>
    <mergeCell ref="DG178:DI178"/>
    <mergeCell ref="DJ178:DL178"/>
    <mergeCell ref="DM178:DO178"/>
    <mergeCell ref="CO177:CQ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GM176:GO176"/>
    <mergeCell ref="GS177:GU177"/>
    <mergeCell ref="GV177:GX177"/>
    <mergeCell ref="GY177:HA177"/>
    <mergeCell ref="FR177:FT177"/>
    <mergeCell ref="FU177:FW177"/>
    <mergeCell ref="GP176:GR176"/>
    <mergeCell ref="EB176:ED176"/>
    <mergeCell ref="GS176:GU176"/>
    <mergeCell ref="GV176:GX176"/>
    <mergeCell ref="GY176:HA176"/>
    <mergeCell ref="HB176:HD176"/>
    <mergeCell ref="HE176:HG176"/>
    <mergeCell ref="HH176:HJ176"/>
    <mergeCell ref="DS176:DU176"/>
    <mergeCell ref="DV176:DX176"/>
    <mergeCell ref="GG176:GI176"/>
    <mergeCell ref="DP177:DR177"/>
    <mergeCell ref="FC176:FE176"/>
    <mergeCell ref="FF176:FH176"/>
    <mergeCell ref="FI176:FK176"/>
    <mergeCell ref="FL176:FN176"/>
    <mergeCell ref="FO176:FQ176"/>
    <mergeCell ref="FR176:FT176"/>
    <mergeCell ref="DS177:DU177"/>
    <mergeCell ref="DV177:DX177"/>
    <mergeCell ref="DY177:EA177"/>
    <mergeCell ref="EB177:ED177"/>
    <mergeCell ref="EE177:EG177"/>
    <mergeCell ref="DY176:EA176"/>
    <mergeCell ref="HH177:HJ177"/>
    <mergeCell ref="EE176:EG176"/>
    <mergeCell ref="EH176:EJ176"/>
    <mergeCell ref="HE177:HG177"/>
    <mergeCell ref="GG177:GI177"/>
    <mergeCell ref="EZ177:FB177"/>
    <mergeCell ref="FC177:FE177"/>
    <mergeCell ref="FF177:FH177"/>
    <mergeCell ref="FI177:FK177"/>
    <mergeCell ref="FL177:FN177"/>
    <mergeCell ref="C173:N173"/>
    <mergeCell ref="O173:BW173"/>
    <mergeCell ref="B175:U176"/>
    <mergeCell ref="V175:AA176"/>
    <mergeCell ref="AB175:AF176"/>
    <mergeCell ref="AG175:AO176"/>
    <mergeCell ref="AP175:BY175"/>
    <mergeCell ref="BH176:BJ176"/>
    <mergeCell ref="BK176:BM176"/>
    <mergeCell ref="BN176:BP176"/>
    <mergeCell ref="GJ176:GL176"/>
    <mergeCell ref="DD176:DF176"/>
    <mergeCell ref="DG176:DI176"/>
    <mergeCell ref="DJ176:DL176"/>
    <mergeCell ref="DM176:DO176"/>
    <mergeCell ref="DP176:DR176"/>
    <mergeCell ref="C170:N170"/>
    <mergeCell ref="O170:BW170"/>
    <mergeCell ref="C171:N171"/>
    <mergeCell ref="O171:R171"/>
    <mergeCell ref="C172:N172"/>
    <mergeCell ref="O172:Q172"/>
    <mergeCell ref="EK176:EM176"/>
    <mergeCell ref="EN176:EP176"/>
    <mergeCell ref="EQ176:ES176"/>
    <mergeCell ref="ET176:EV176"/>
    <mergeCell ref="EW176:EY176"/>
    <mergeCell ref="EZ176:FB176"/>
    <mergeCell ref="FU176:FW176"/>
    <mergeCell ref="FX176:FZ176"/>
    <mergeCell ref="GA176:GC176"/>
    <mergeCell ref="GD176:GF176"/>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BZ162:DI162"/>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Z162:FB162"/>
    <mergeCell ref="FC162:FE162"/>
    <mergeCell ref="DV162:DX162"/>
    <mergeCell ref="DY162:EA162"/>
    <mergeCell ref="EB162:ED162"/>
    <mergeCell ref="EE162:EG162"/>
    <mergeCell ref="EH162:EJ162"/>
    <mergeCell ref="EK162:EM162"/>
    <mergeCell ref="DJ162:DL162"/>
    <mergeCell ref="DM162:DO162"/>
    <mergeCell ref="DP162:DR162"/>
    <mergeCell ref="DS162:DU162"/>
    <mergeCell ref="HB161:HD161"/>
    <mergeCell ref="B159:U160"/>
    <mergeCell ref="V159:AA160"/>
    <mergeCell ref="EW161:EY161"/>
    <mergeCell ref="DP161:DR161"/>
    <mergeCell ref="DS161:DU161"/>
    <mergeCell ref="DV161:DX161"/>
    <mergeCell ref="DY161:EA161"/>
    <mergeCell ref="EB161:ED161"/>
    <mergeCell ref="EE161:EG161"/>
    <mergeCell ref="DJ161:DL161"/>
    <mergeCell ref="DM161:DO161"/>
    <mergeCell ref="BN161:BP161"/>
    <mergeCell ref="BQ161:BS161"/>
    <mergeCell ref="BT161:BV161"/>
    <mergeCell ref="BW161:BY161"/>
    <mergeCell ref="AV161:AX161"/>
    <mergeCell ref="AY161:BA161"/>
    <mergeCell ref="BB161:BD161"/>
    <mergeCell ref="BE161:BG161"/>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N161:EP161"/>
    <mergeCell ref="EQ161:ES161"/>
    <mergeCell ref="ET161:EV161"/>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EW160:EY160"/>
    <mergeCell ref="EZ160:FB160"/>
    <mergeCell ref="DS160:DU160"/>
    <mergeCell ref="DV160:DX160"/>
    <mergeCell ref="DY160:EA160"/>
    <mergeCell ref="EB160:ED160"/>
    <mergeCell ref="EE160:EG160"/>
    <mergeCell ref="EH160:EJ160"/>
    <mergeCell ref="DA160:DC160"/>
    <mergeCell ref="DD160:DF160"/>
    <mergeCell ref="DG160:DI160"/>
    <mergeCell ref="DJ160:DL160"/>
    <mergeCell ref="DM160:DO160"/>
    <mergeCell ref="DP160:DR160"/>
    <mergeCell ref="BQ160:BS160"/>
    <mergeCell ref="BT160:BV160"/>
    <mergeCell ref="BW160:BY160"/>
    <mergeCell ref="BZ160:CB160"/>
    <mergeCell ref="CC160:CE160"/>
    <mergeCell ref="CF160:CH160"/>
    <mergeCell ref="AY160:BA160"/>
    <mergeCell ref="BB160:BD160"/>
    <mergeCell ref="BE160:BG160"/>
    <mergeCell ref="BH160:BJ160"/>
    <mergeCell ref="BK160:BM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DG159:DI159"/>
    <mergeCell ref="DJ159:DL159"/>
    <mergeCell ref="CC159:CE159"/>
    <mergeCell ref="CF159:CH159"/>
    <mergeCell ref="CI159:CK159"/>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BK159:BM159"/>
    <mergeCell ref="BN159:BP159"/>
    <mergeCell ref="BQ159:BS159"/>
    <mergeCell ref="BT159:BV159"/>
    <mergeCell ref="BW159:BY159"/>
    <mergeCell ref="BZ159:CB159"/>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DA158:DC158"/>
    <mergeCell ref="DD158:DF158"/>
    <mergeCell ref="DG158:DI158"/>
    <mergeCell ref="BZ158:CB158"/>
    <mergeCell ref="CC158:CE158"/>
    <mergeCell ref="CF158:CH158"/>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BH158:BJ158"/>
    <mergeCell ref="BK158:BM158"/>
    <mergeCell ref="BN158:BP158"/>
    <mergeCell ref="BQ158:BS158"/>
    <mergeCell ref="BT158:BV158"/>
    <mergeCell ref="BW158:BY158"/>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M157:GO157"/>
    <mergeCell ref="FF157:FH157"/>
    <mergeCell ref="FI157:FK157"/>
    <mergeCell ref="FL157:FN157"/>
    <mergeCell ref="FO157:FQ157"/>
    <mergeCell ref="FR157:FT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DP157:DR157"/>
    <mergeCell ref="DS157:DU157"/>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DA156:DC156"/>
    <mergeCell ref="DD156:DF156"/>
    <mergeCell ref="BW156:BY156"/>
    <mergeCell ref="BZ156:CB156"/>
    <mergeCell ref="CC156:CE156"/>
    <mergeCell ref="CF156:CH156"/>
    <mergeCell ref="CI156:CK156"/>
    <mergeCell ref="CL156:CN156"/>
    <mergeCell ref="EH157:EJ157"/>
    <mergeCell ref="EK157:EM157"/>
    <mergeCell ref="DD157:DF157"/>
    <mergeCell ref="DG157:DI157"/>
    <mergeCell ref="DJ157:DL157"/>
    <mergeCell ref="DM157:DO157"/>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DA155:DC155"/>
    <mergeCell ref="DA157:DC157"/>
    <mergeCell ref="BT157:BV157"/>
    <mergeCell ref="BW157:BY157"/>
    <mergeCell ref="BZ157:CB157"/>
    <mergeCell ref="CC157:CE157"/>
    <mergeCell ref="CF157:CH157"/>
    <mergeCell ref="CI157:CK157"/>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CL153:CN153"/>
    <mergeCell ref="CO153:CQ153"/>
    <mergeCell ref="DD152:DF152"/>
    <mergeCell ref="DG152:DI152"/>
    <mergeCell ref="DJ152:DL152"/>
    <mergeCell ref="DM152:DO152"/>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BN140:BP140"/>
    <mergeCell ref="BZ151:DI151"/>
    <mergeCell ref="DJ151:ES151"/>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C146:N146"/>
    <mergeCell ref="O146:BW146"/>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HH140:HJ140"/>
    <mergeCell ref="GA140:GC140"/>
    <mergeCell ref="GD140:GF140"/>
    <mergeCell ref="GG140:GI140"/>
    <mergeCell ref="GJ140:GL140"/>
    <mergeCell ref="GM140:GO140"/>
    <mergeCell ref="GP140:GR140"/>
    <mergeCell ref="FI140:FK140"/>
    <mergeCell ref="FL140:FN140"/>
    <mergeCell ref="FO140:FQ140"/>
    <mergeCell ref="FR140:FT140"/>
    <mergeCell ref="FU140:FW140"/>
    <mergeCell ref="FX140:FZ140"/>
    <mergeCell ref="EQ140:ES140"/>
    <mergeCell ref="ET140:EV140"/>
    <mergeCell ref="EW140:EY140"/>
    <mergeCell ref="EZ140:FB140"/>
    <mergeCell ref="B139:U140"/>
    <mergeCell ref="V139:AA140"/>
    <mergeCell ref="AB139:AF140"/>
    <mergeCell ref="AG139:AK139"/>
    <mergeCell ref="AL139:AO139"/>
    <mergeCell ref="AP139:AR139"/>
    <mergeCell ref="AS139:AU139"/>
    <mergeCell ref="AV139:AX139"/>
    <mergeCell ref="GP138:GR138"/>
    <mergeCell ref="GS138:GU138"/>
    <mergeCell ref="CI139:CK139"/>
    <mergeCell ref="BQ139:BS139"/>
    <mergeCell ref="BT139:BV139"/>
    <mergeCell ref="BW139:BY139"/>
    <mergeCell ref="BZ139:CB139"/>
    <mergeCell ref="CC139:CE139"/>
    <mergeCell ref="CF139:CH139"/>
    <mergeCell ref="AY139:BA139"/>
    <mergeCell ref="BB139:BD139"/>
    <mergeCell ref="BE139:BG139"/>
    <mergeCell ref="BH139:BJ139"/>
    <mergeCell ref="BK139:BM139"/>
    <mergeCell ref="BN139:BP139"/>
    <mergeCell ref="AG138:AK138"/>
    <mergeCell ref="AL138:AO138"/>
    <mergeCell ref="GM139:GO139"/>
    <mergeCell ref="GP139:GR139"/>
    <mergeCell ref="GS139:GU139"/>
    <mergeCell ref="FU139:FW139"/>
    <mergeCell ref="FX139:FZ139"/>
    <mergeCell ref="GA139:GC139"/>
    <mergeCell ref="GD139:GF139"/>
    <mergeCell ref="DD139:DF139"/>
    <mergeCell ref="DG139:DI139"/>
    <mergeCell ref="DJ139:DL139"/>
    <mergeCell ref="DM139:DO139"/>
    <mergeCell ref="DP139:DR139"/>
    <mergeCell ref="EB138:ED138"/>
    <mergeCell ref="EE138:EG138"/>
    <mergeCell ref="EH138:EJ138"/>
    <mergeCell ref="EK138:EM138"/>
    <mergeCell ref="EK139:EM139"/>
    <mergeCell ref="EN139:EP139"/>
    <mergeCell ref="EQ139:ES139"/>
    <mergeCell ref="ET139:EV139"/>
    <mergeCell ref="EW139:EY139"/>
    <mergeCell ref="CO140:CQ140"/>
    <mergeCell ref="CR140:CT140"/>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DV138:DX138"/>
    <mergeCell ref="DY138:EA138"/>
    <mergeCell ref="HH138:HJ138"/>
    <mergeCell ref="BW140:BY140"/>
    <mergeCell ref="BZ140:CB140"/>
    <mergeCell ref="CC140:CE140"/>
    <mergeCell ref="HH137:HJ137"/>
    <mergeCell ref="HK137:HM137"/>
    <mergeCell ref="DJ137:DL137"/>
    <mergeCell ref="DM137:DO137"/>
    <mergeCell ref="FO137:FQ137"/>
    <mergeCell ref="GV138:GX138"/>
    <mergeCell ref="GY138:HA138"/>
    <mergeCell ref="HB138:HD138"/>
    <mergeCell ref="HE138:HG138"/>
    <mergeCell ref="FX138:FZ138"/>
    <mergeCell ref="GA138:GC138"/>
    <mergeCell ref="GD138:GF138"/>
    <mergeCell ref="GG138:GI138"/>
    <mergeCell ref="EZ139:FB139"/>
    <mergeCell ref="DS139:DU139"/>
    <mergeCell ref="DV139:DX139"/>
    <mergeCell ref="HE139:HG139"/>
    <mergeCell ref="HE137:HG137"/>
    <mergeCell ref="FF138:FH138"/>
    <mergeCell ref="FI138:FK138"/>
    <mergeCell ref="FL138:FN138"/>
    <mergeCell ref="FO138:FQ138"/>
    <mergeCell ref="FR138:FT138"/>
    <mergeCell ref="FU138:FW138"/>
    <mergeCell ref="EN138:EP138"/>
    <mergeCell ref="EQ138:ES138"/>
    <mergeCell ref="ET138:EV138"/>
    <mergeCell ref="EW138:EY138"/>
    <mergeCell ref="EZ138:FB138"/>
    <mergeCell ref="AP138:AR138"/>
    <mergeCell ref="AS138:AU138"/>
    <mergeCell ref="AV138:AX138"/>
    <mergeCell ref="AY138:BA138"/>
    <mergeCell ref="GJ137:GL137"/>
    <mergeCell ref="GM137:GO137"/>
    <mergeCell ref="GP137:GR137"/>
    <mergeCell ref="GS137:GU137"/>
    <mergeCell ref="GV137:GX137"/>
    <mergeCell ref="GY137:HA137"/>
    <mergeCell ref="FR137:FT137"/>
    <mergeCell ref="FU137:FW137"/>
    <mergeCell ref="FX137:FZ137"/>
    <mergeCell ref="GA137:GC137"/>
    <mergeCell ref="GD137:GF137"/>
    <mergeCell ref="GG137:GI137"/>
    <mergeCell ref="EZ137:FB137"/>
    <mergeCell ref="FC137:FE137"/>
    <mergeCell ref="FF137:FH137"/>
    <mergeCell ref="FI137:FK137"/>
    <mergeCell ref="DJ138:DL138"/>
    <mergeCell ref="DM138:DO138"/>
    <mergeCell ref="DP138:DR138"/>
    <mergeCell ref="DS138:DU138"/>
    <mergeCell ref="GJ138:GL138"/>
    <mergeCell ref="GM138:GO138"/>
    <mergeCell ref="DV137:DX137"/>
    <mergeCell ref="DY137:EA137"/>
    <mergeCell ref="EB137:ED137"/>
    <mergeCell ref="EE137:EG137"/>
    <mergeCell ref="BH137:BJ137"/>
    <mergeCell ref="BK137:BM137"/>
    <mergeCell ref="DV136:DX136"/>
    <mergeCell ref="DY136:EA136"/>
    <mergeCell ref="EB136:ED136"/>
    <mergeCell ref="EE136:EG136"/>
    <mergeCell ref="EH136:EJ136"/>
    <mergeCell ref="DA136:DC136"/>
    <mergeCell ref="DD136:DF136"/>
    <mergeCell ref="BB136:BD136"/>
    <mergeCell ref="FR136:FT136"/>
    <mergeCell ref="DY139:EA139"/>
    <mergeCell ref="EB139:ED139"/>
    <mergeCell ref="EE139:EG139"/>
    <mergeCell ref="EH139:EJ139"/>
    <mergeCell ref="GV139:GX139"/>
    <mergeCell ref="GY139:HA139"/>
    <mergeCell ref="HB139:HD139"/>
    <mergeCell ref="GG139:GI139"/>
    <mergeCell ref="GJ139:GL139"/>
    <mergeCell ref="FC139:FE139"/>
    <mergeCell ref="FF139:FH139"/>
    <mergeCell ref="FI139:FK139"/>
    <mergeCell ref="FL139:FN139"/>
    <mergeCell ref="FO139:FQ139"/>
    <mergeCell ref="FR139:FT139"/>
    <mergeCell ref="EK137:EM137"/>
    <mergeCell ref="EN137:EP137"/>
    <mergeCell ref="EQ137:ES137"/>
    <mergeCell ref="ET137:EV137"/>
    <mergeCell ref="EW137:EY137"/>
    <mergeCell ref="FL137:FN137"/>
    <mergeCell ref="EH137:EJ137"/>
    <mergeCell ref="EK136:EM136"/>
    <mergeCell ref="GS136:GU136"/>
    <mergeCell ref="GV136:GX136"/>
    <mergeCell ref="GY136:HA136"/>
    <mergeCell ref="HB136:HD136"/>
    <mergeCell ref="FU136:FW136"/>
    <mergeCell ref="FX136:FZ136"/>
    <mergeCell ref="GA136:GC136"/>
    <mergeCell ref="GD136:GF136"/>
    <mergeCell ref="GG136:GI136"/>
    <mergeCell ref="GJ136:GL136"/>
    <mergeCell ref="FC136:FE136"/>
    <mergeCell ref="FF136:FH136"/>
    <mergeCell ref="HB137:HD137"/>
    <mergeCell ref="B135:U136"/>
    <mergeCell ref="V135:AA136"/>
    <mergeCell ref="CR136:CT136"/>
    <mergeCell ref="BN137:BP137"/>
    <mergeCell ref="BQ137:BS137"/>
    <mergeCell ref="BT137:BV137"/>
    <mergeCell ref="BW137:BY137"/>
    <mergeCell ref="EH135:EJ135"/>
    <mergeCell ref="EK135:EM135"/>
    <mergeCell ref="EN135:EP135"/>
    <mergeCell ref="EW135:EY135"/>
    <mergeCell ref="DP137:DR137"/>
    <mergeCell ref="DS137:DU137"/>
    <mergeCell ref="FI136:FK136"/>
    <mergeCell ref="FL136:FN136"/>
    <mergeCell ref="FO136:FQ136"/>
    <mergeCell ref="BB135:BD135"/>
    <mergeCell ref="BE135:BG135"/>
    <mergeCell ref="BH135:BJ135"/>
    <mergeCell ref="BK135:BM135"/>
    <mergeCell ref="BN135:BP135"/>
    <mergeCell ref="BQ135:BS135"/>
    <mergeCell ref="BT135:BV135"/>
    <mergeCell ref="BW135:BY135"/>
    <mergeCell ref="B137:U138"/>
    <mergeCell ref="V137:AA138"/>
    <mergeCell ref="AB137:AF138"/>
    <mergeCell ref="AG137:AK137"/>
    <mergeCell ref="AL137:AO137"/>
    <mergeCell ref="AP137:AR137"/>
    <mergeCell ref="AS137:AU137"/>
    <mergeCell ref="GM136:GO136"/>
    <mergeCell ref="GP136:GR136"/>
    <mergeCell ref="BB138:BD138"/>
    <mergeCell ref="BE138:BG138"/>
    <mergeCell ref="BH138:BJ138"/>
    <mergeCell ref="BK138:BM138"/>
    <mergeCell ref="BN138:BP138"/>
    <mergeCell ref="BQ138:BS138"/>
    <mergeCell ref="BT138:BV138"/>
    <mergeCell ref="BW138:BY138"/>
    <mergeCell ref="EN136:EP136"/>
    <mergeCell ref="EQ136:ES136"/>
    <mergeCell ref="ET136:EV136"/>
    <mergeCell ref="EW136:EY136"/>
    <mergeCell ref="EZ136:FB136"/>
    <mergeCell ref="DS136:DU136"/>
    <mergeCell ref="AV137:AX137"/>
    <mergeCell ref="AY137:BA137"/>
    <mergeCell ref="BB137:BD137"/>
    <mergeCell ref="BE137:BG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AP136:AR136"/>
    <mergeCell ref="AS136:AU136"/>
    <mergeCell ref="AV136:AX136"/>
    <mergeCell ref="CL136:CN136"/>
    <mergeCell ref="CO136:CQ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FL135:FN135"/>
    <mergeCell ref="EE135:EG135"/>
    <mergeCell ref="DS135:DU135"/>
    <mergeCell ref="DV135:DX135"/>
    <mergeCell ref="DY135:EA135"/>
    <mergeCell ref="CL135:CN135"/>
    <mergeCell ref="CO135:CQ135"/>
    <mergeCell ref="CR135:CT135"/>
    <mergeCell ref="AY136:BA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FI135:FK135"/>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HH136:HJ136"/>
    <mergeCell ref="AG136:AK136"/>
    <mergeCell ref="AL136:AO136"/>
    <mergeCell ref="HK134:HM134"/>
    <mergeCell ref="GD134:GF134"/>
    <mergeCell ref="GG134:GI134"/>
    <mergeCell ref="GJ134:GL134"/>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HH133:HJ133"/>
    <mergeCell ref="FC133:FE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EB132:ED132"/>
    <mergeCell ref="EE132:EG132"/>
    <mergeCell ref="BZ132:DI132"/>
    <mergeCell ref="FR132:FT132"/>
    <mergeCell ref="FU132:FW132"/>
    <mergeCell ref="GJ133:GL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EH132:EJ132"/>
    <mergeCell ref="EK132:EM132"/>
    <mergeCell ref="EN132:EP132"/>
    <mergeCell ref="DJ132:DL132"/>
    <mergeCell ref="DM132:DO132"/>
    <mergeCell ref="DP132:DR132"/>
    <mergeCell ref="DS132:DU132"/>
    <mergeCell ref="DV132:DX132"/>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HE126:HG126"/>
    <mergeCell ref="HH126:HJ126"/>
    <mergeCell ref="BZ126:CB126"/>
    <mergeCell ref="CC126:CE126"/>
    <mergeCell ref="CF126:CH126"/>
    <mergeCell ref="CI126:CK126"/>
    <mergeCell ref="CL126:CN126"/>
    <mergeCell ref="CO126:CQ126"/>
    <mergeCell ref="BH126:BJ126"/>
    <mergeCell ref="BK126:BM126"/>
    <mergeCell ref="BN126:BP126"/>
    <mergeCell ref="BQ126:BS126"/>
    <mergeCell ref="BT126:BV126"/>
    <mergeCell ref="BW126:BY126"/>
    <mergeCell ref="GY127:HA127"/>
    <mergeCell ref="HB127:HD127"/>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DY126:EA126"/>
    <mergeCell ref="AS127:AU127"/>
    <mergeCell ref="AV127:AX127"/>
    <mergeCell ref="AY127:BA127"/>
    <mergeCell ref="BB127:BD127"/>
    <mergeCell ref="BE127:BG127"/>
    <mergeCell ref="BH127:BJ127"/>
    <mergeCell ref="EB127:ED127"/>
    <mergeCell ref="CU127:CW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BN127:BP127"/>
    <mergeCell ref="BQ127:BS127"/>
    <mergeCell ref="BT127:BV127"/>
    <mergeCell ref="BW127:BY127"/>
    <mergeCell ref="BZ127:CB127"/>
    <mergeCell ref="BE128:BG128"/>
    <mergeCell ref="AL128:AO128"/>
    <mergeCell ref="AP128:AR128"/>
    <mergeCell ref="AS128:AU128"/>
    <mergeCell ref="AV128:AX128"/>
    <mergeCell ref="GG127:GI127"/>
    <mergeCell ref="GJ127:GL127"/>
    <mergeCell ref="DG127:DI127"/>
    <mergeCell ref="DJ127:DL127"/>
    <mergeCell ref="CI127:CK127"/>
    <mergeCell ref="CL127:CN127"/>
    <mergeCell ref="CO127:CQ127"/>
    <mergeCell ref="ET127:EV127"/>
    <mergeCell ref="FR128:FT128"/>
    <mergeCell ref="ET128:EV128"/>
    <mergeCell ref="FU127:FW127"/>
    <mergeCell ref="FX127:FZ127"/>
    <mergeCell ref="GA127:GC127"/>
    <mergeCell ref="GD127:GF127"/>
    <mergeCell ref="EW127:EY127"/>
    <mergeCell ref="EZ127:FB127"/>
    <mergeCell ref="FC127:FE127"/>
    <mergeCell ref="FF127:FH127"/>
    <mergeCell ref="FI127:FK127"/>
    <mergeCell ref="FL127:FN127"/>
    <mergeCell ref="EE127:EG127"/>
    <mergeCell ref="BW128:BY128"/>
    <mergeCell ref="BZ128:CB128"/>
    <mergeCell ref="CC128:CE128"/>
    <mergeCell ref="CF128:CH128"/>
    <mergeCell ref="DM127:DO127"/>
    <mergeCell ref="CC127:CE127"/>
    <mergeCell ref="CF127:CH127"/>
    <mergeCell ref="EB126:ED126"/>
    <mergeCell ref="EE126:EG126"/>
    <mergeCell ref="EH126:EJ126"/>
    <mergeCell ref="EK126:EM126"/>
    <mergeCell ref="EN126:EP126"/>
    <mergeCell ref="EQ126:ES126"/>
    <mergeCell ref="DJ126:DL126"/>
    <mergeCell ref="HK126:HM126"/>
    <mergeCell ref="GD126:GF126"/>
    <mergeCell ref="GG126:GI126"/>
    <mergeCell ref="GJ126:GL126"/>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DM126:DO126"/>
    <mergeCell ref="DP126:DR126"/>
    <mergeCell ref="DS126:DU126"/>
    <mergeCell ref="DV126:DX126"/>
    <mergeCell ref="GY126:HA126"/>
    <mergeCell ref="HB126:HD126"/>
    <mergeCell ref="CX126:CZ126"/>
    <mergeCell ref="DA126:DC126"/>
    <mergeCell ref="DD126:DF126"/>
    <mergeCell ref="DG126:DI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FI125:FK125"/>
    <mergeCell ref="FL125:FN125"/>
    <mergeCell ref="FO125:FQ125"/>
    <mergeCell ref="BT125:BV125"/>
    <mergeCell ref="BW125:BY125"/>
    <mergeCell ref="BZ125:CB125"/>
    <mergeCell ref="CC125:CE125"/>
    <mergeCell ref="CF125:CH125"/>
    <mergeCell ref="CI125:CK125"/>
    <mergeCell ref="GJ125:GL125"/>
    <mergeCell ref="BB125:BD125"/>
    <mergeCell ref="BE125:BG125"/>
    <mergeCell ref="BH125:BJ125"/>
    <mergeCell ref="BK125:BM125"/>
    <mergeCell ref="BN125:BP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DP125:DR125"/>
    <mergeCell ref="DS125:DU125"/>
    <mergeCell ref="B125:U126"/>
    <mergeCell ref="V125:AA126"/>
    <mergeCell ref="AB125:AF126"/>
    <mergeCell ref="AG125:AK125"/>
    <mergeCell ref="AL125:AO125"/>
    <mergeCell ref="AP125:AR125"/>
    <mergeCell ref="AS125:AU125"/>
    <mergeCell ref="AV125:AX125"/>
    <mergeCell ref="AY125:BA125"/>
    <mergeCell ref="GS124:GU124"/>
    <mergeCell ref="GV124:GX124"/>
    <mergeCell ref="DY124:EA124"/>
    <mergeCell ref="EB124:ED124"/>
    <mergeCell ref="EE124:EG124"/>
    <mergeCell ref="EH124:EJ124"/>
    <mergeCell ref="EK124:EM124"/>
    <mergeCell ref="EN124:EP124"/>
    <mergeCell ref="DG124:DI124"/>
    <mergeCell ref="DJ124:DL124"/>
    <mergeCell ref="DM124:DO124"/>
    <mergeCell ref="DP124:DR124"/>
    <mergeCell ref="DS124:DU124"/>
    <mergeCell ref="DV124:DX124"/>
    <mergeCell ref="CO124:CQ124"/>
    <mergeCell ref="CR124:CT124"/>
    <mergeCell ref="CU124:CW124"/>
    <mergeCell ref="BW124:BY124"/>
    <mergeCell ref="BZ124:CB124"/>
    <mergeCell ref="CC124:CE124"/>
    <mergeCell ref="CF124:CH124"/>
    <mergeCell ref="CI124:CK124"/>
    <mergeCell ref="CL124:CN124"/>
    <mergeCell ref="CF123:CH123"/>
    <mergeCell ref="HH124:HJ124"/>
    <mergeCell ref="GA124:GC124"/>
    <mergeCell ref="GD124:GF124"/>
    <mergeCell ref="GG124:GI124"/>
    <mergeCell ref="GJ124:GL124"/>
    <mergeCell ref="GM124:GO124"/>
    <mergeCell ref="GP124:GR124"/>
    <mergeCell ref="FI124:FK124"/>
    <mergeCell ref="FL124:FN124"/>
    <mergeCell ref="FO124:FQ124"/>
    <mergeCell ref="FR124:FT124"/>
    <mergeCell ref="FU124:FW124"/>
    <mergeCell ref="FX124:FZ124"/>
    <mergeCell ref="EQ124:ES124"/>
    <mergeCell ref="ET124:EV124"/>
    <mergeCell ref="EW124:EY124"/>
    <mergeCell ref="EZ124:FB124"/>
    <mergeCell ref="FC124:FE124"/>
    <mergeCell ref="FF124:FH124"/>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CI123:CK123"/>
    <mergeCell ref="CL123:CN123"/>
    <mergeCell ref="CO123:CQ123"/>
    <mergeCell ref="CR123:CT123"/>
    <mergeCell ref="GY124:HA124"/>
    <mergeCell ref="HB124:HD124"/>
    <mergeCell ref="HE124:HG124"/>
    <mergeCell ref="CX125:CZ125"/>
    <mergeCell ref="DA125:DC125"/>
    <mergeCell ref="CU125:CW125"/>
    <mergeCell ref="DG125:DI125"/>
    <mergeCell ref="CL125:CN125"/>
    <mergeCell ref="CO125:CQ125"/>
    <mergeCell ref="CR125:CT125"/>
    <mergeCell ref="CU123:CW123"/>
    <mergeCell ref="CX123:CZ123"/>
    <mergeCell ref="DD124:DF124"/>
    <mergeCell ref="DD125:DF125"/>
    <mergeCell ref="AG124:AK124"/>
    <mergeCell ref="AL124:AO124"/>
    <mergeCell ref="AP124:AR124"/>
    <mergeCell ref="AS124:AU124"/>
    <mergeCell ref="AV124:AX124"/>
    <mergeCell ref="AY124:BA124"/>
    <mergeCell ref="BB124:BD124"/>
    <mergeCell ref="GM123:GO123"/>
    <mergeCell ref="GP123:GR123"/>
    <mergeCell ref="GS123:GU123"/>
    <mergeCell ref="GV123:GX123"/>
    <mergeCell ref="GY123:HA123"/>
    <mergeCell ref="HB123:HD123"/>
    <mergeCell ref="FU123:FW123"/>
    <mergeCell ref="FX123:FZ123"/>
    <mergeCell ref="GA123:GC123"/>
    <mergeCell ref="GD123:GF123"/>
    <mergeCell ref="GG123:GI123"/>
    <mergeCell ref="GJ123:GL123"/>
    <mergeCell ref="FC123:FE123"/>
    <mergeCell ref="FF123:FH123"/>
    <mergeCell ref="FI123:FK123"/>
    <mergeCell ref="FL123:FN123"/>
    <mergeCell ref="FO123:FQ123"/>
    <mergeCell ref="FR123:FT123"/>
    <mergeCell ref="EK123:EM123"/>
    <mergeCell ref="EN123:EP123"/>
    <mergeCell ref="EQ123:ES123"/>
    <mergeCell ref="BQ123:BS123"/>
    <mergeCell ref="BT123:BV123"/>
    <mergeCell ref="BW123:BY123"/>
    <mergeCell ref="BZ123:CB123"/>
    <mergeCell ref="AY123:BA123"/>
    <mergeCell ref="BB123:BD123"/>
    <mergeCell ref="BE123:BG123"/>
    <mergeCell ref="BH123:BJ123"/>
    <mergeCell ref="BK123:BM123"/>
    <mergeCell ref="BN123:BP123"/>
    <mergeCell ref="HK124:HM124"/>
    <mergeCell ref="HH122:HJ122"/>
    <mergeCell ref="HK122:HM122"/>
    <mergeCell ref="DV122:DX122"/>
    <mergeCell ref="DY122:EA122"/>
    <mergeCell ref="EB122:ED122"/>
    <mergeCell ref="EE122:EG122"/>
    <mergeCell ref="EH122:EJ122"/>
    <mergeCell ref="EK122:EM122"/>
    <mergeCell ref="DJ122:DL122"/>
    <mergeCell ref="CX124:CZ124"/>
    <mergeCell ref="DA124:DC124"/>
    <mergeCell ref="HE123:HG123"/>
    <mergeCell ref="HH123:HJ123"/>
    <mergeCell ref="ET123:EV123"/>
    <mergeCell ref="EW123:EY123"/>
    <mergeCell ref="EZ123:FB123"/>
    <mergeCell ref="DS123:DU123"/>
    <mergeCell ref="BE124:BG124"/>
    <mergeCell ref="BH124:BJ124"/>
    <mergeCell ref="BK124:BM124"/>
    <mergeCell ref="BN124:BP124"/>
    <mergeCell ref="BQ124:BS124"/>
    <mergeCell ref="BT124:BV124"/>
    <mergeCell ref="DS122:DU122"/>
    <mergeCell ref="CC123:CE123"/>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N122:EP122"/>
    <mergeCell ref="EQ122:ES122"/>
    <mergeCell ref="ET122:EV122"/>
    <mergeCell ref="EW122:EY122"/>
    <mergeCell ref="EZ122:FB122"/>
    <mergeCell ref="FC122:FE122"/>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V121:GX121"/>
    <mergeCell ref="HH121:HJ121"/>
    <mergeCell ref="EB121:ED121"/>
    <mergeCell ref="EE121:EG121"/>
    <mergeCell ref="EH121:EJ121"/>
    <mergeCell ref="EK121:EM121"/>
    <mergeCell ref="EN121:EP121"/>
    <mergeCell ref="EQ121:ES121"/>
    <mergeCell ref="DJ121:DL121"/>
    <mergeCell ref="DM121:DO121"/>
    <mergeCell ref="DP121:DR121"/>
    <mergeCell ref="DS121:DU121"/>
    <mergeCell ref="DV121:DX121"/>
    <mergeCell ref="DY121:EA121"/>
    <mergeCell ref="DM120:DO120"/>
    <mergeCell ref="DP120:DR120"/>
    <mergeCell ref="DS120:DU120"/>
    <mergeCell ref="DV120:DX120"/>
    <mergeCell ref="DY120:EA120"/>
    <mergeCell ref="EB120:ED120"/>
    <mergeCell ref="FO120:FQ120"/>
    <mergeCell ref="FR120:FT120"/>
    <mergeCell ref="FU120:FW120"/>
    <mergeCell ref="GG120:GI120"/>
    <mergeCell ref="GJ120:GL120"/>
    <mergeCell ref="GM120:GO120"/>
    <mergeCell ref="FI120:FK120"/>
    <mergeCell ref="FL120:FN120"/>
    <mergeCell ref="V107:AA108"/>
    <mergeCell ref="AB107:AF108"/>
    <mergeCell ref="AG107:AK107"/>
    <mergeCell ref="AL107:AO107"/>
    <mergeCell ref="DM107:DO107"/>
    <mergeCell ref="DP107:DR107"/>
    <mergeCell ref="DS107:DU107"/>
    <mergeCell ref="FX120:FZ120"/>
    <mergeCell ref="GA120:GC120"/>
    <mergeCell ref="EW120:EY120"/>
    <mergeCell ref="EZ120:FB120"/>
    <mergeCell ref="FC120:FE120"/>
    <mergeCell ref="FF120:FH120"/>
    <mergeCell ref="ET119:GC119"/>
    <mergeCell ref="GD119:HM119"/>
    <mergeCell ref="GY120:HA120"/>
    <mergeCell ref="HB120:HD120"/>
    <mergeCell ref="HE120:HG120"/>
    <mergeCell ref="HH120:HJ120"/>
    <mergeCell ref="HK120:HM120"/>
    <mergeCell ref="GV120:GX120"/>
    <mergeCell ref="GP120:GR120"/>
    <mergeCell ref="GS120:GU120"/>
    <mergeCell ref="ET120:EV120"/>
    <mergeCell ref="B121:U122"/>
    <mergeCell ref="V121:AA122"/>
    <mergeCell ref="AB121:AF122"/>
    <mergeCell ref="AG121:AK121"/>
    <mergeCell ref="AL121:AO121"/>
    <mergeCell ref="CC120:CE120"/>
    <mergeCell ref="CF120:CH120"/>
    <mergeCell ref="CI120:CK120"/>
    <mergeCell ref="DM122:DO122"/>
    <mergeCell ref="DP122:DR122"/>
    <mergeCell ref="C116:N116"/>
    <mergeCell ref="O116:Q116"/>
    <mergeCell ref="C117:N117"/>
    <mergeCell ref="O117:BW117"/>
    <mergeCell ref="B119:U120"/>
    <mergeCell ref="V119:AA120"/>
    <mergeCell ref="AB119:AF120"/>
    <mergeCell ref="BZ122:DI122"/>
    <mergeCell ref="CX120:CZ120"/>
    <mergeCell ref="BW120:BY120"/>
    <mergeCell ref="AP119:BY119"/>
    <mergeCell ref="BH120:BJ120"/>
    <mergeCell ref="CU120:CW120"/>
    <mergeCell ref="DA120:DC120"/>
    <mergeCell ref="DD120:DF120"/>
    <mergeCell ref="DG120:DI120"/>
    <mergeCell ref="DJ120:DL120"/>
    <mergeCell ref="C113:N113"/>
    <mergeCell ref="O113:Q113"/>
    <mergeCell ref="C114:N114"/>
    <mergeCell ref="O114:BW114"/>
    <mergeCell ref="C115:N115"/>
    <mergeCell ref="O115:R115"/>
    <mergeCell ref="C111:N111"/>
    <mergeCell ref="O111:BW111"/>
    <mergeCell ref="C112:N112"/>
    <mergeCell ref="O112:Q112"/>
    <mergeCell ref="EE120:EG120"/>
    <mergeCell ref="EH120:EJ120"/>
    <mergeCell ref="AG122:AK122"/>
    <mergeCell ref="AL122:AO122"/>
    <mergeCell ref="BZ119:DI119"/>
    <mergeCell ref="DJ119:ES119"/>
    <mergeCell ref="AP121:BY121"/>
    <mergeCell ref="AP122:BY122"/>
    <mergeCell ref="AG119:AO120"/>
    <mergeCell ref="EK120:EM120"/>
    <mergeCell ref="EN120:EP120"/>
    <mergeCell ref="EQ120:ES120"/>
    <mergeCell ref="AP120:AR120"/>
    <mergeCell ref="AS120:AU120"/>
    <mergeCell ref="AV120:AX120"/>
    <mergeCell ref="AY120:BA120"/>
    <mergeCell ref="BB120:BD120"/>
    <mergeCell ref="BE120:BG120"/>
    <mergeCell ref="BK120:BM120"/>
    <mergeCell ref="BN120:BP120"/>
    <mergeCell ref="BQ120:BS120"/>
    <mergeCell ref="BT120:BV120"/>
    <mergeCell ref="GD120:GF120"/>
    <mergeCell ref="AG108:AK108"/>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08:GX108"/>
    <mergeCell ref="DM108:DO108"/>
    <mergeCell ref="DP108:DR108"/>
    <mergeCell ref="DS108:DU108"/>
    <mergeCell ref="DV108:DX108"/>
    <mergeCell ref="DY108:EA108"/>
    <mergeCell ref="GY108:HA108"/>
    <mergeCell ref="HB108:HD108"/>
    <mergeCell ref="FX108:FZ108"/>
    <mergeCell ref="GA108:GC108"/>
    <mergeCell ref="EW108:EY108"/>
    <mergeCell ref="EZ108:FB108"/>
    <mergeCell ref="FC108:FE108"/>
    <mergeCell ref="FF108:FH108"/>
    <mergeCell ref="FI108:FK108"/>
    <mergeCell ref="EB108:ED108"/>
    <mergeCell ref="EE108:EG108"/>
    <mergeCell ref="EH108:EJ108"/>
    <mergeCell ref="B107:U108"/>
    <mergeCell ref="DJ107:DL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HE108:HG108"/>
    <mergeCell ref="GD108:GF108"/>
    <mergeCell ref="GG108:GI108"/>
    <mergeCell ref="GJ108:GL108"/>
    <mergeCell ref="GM108:GO108"/>
    <mergeCell ref="GP108:GR108"/>
    <mergeCell ref="GS108:GU108"/>
    <mergeCell ref="FL108:FN108"/>
    <mergeCell ref="FO108:FQ108"/>
    <mergeCell ref="FR108:FT108"/>
    <mergeCell ref="DJ108:DL108"/>
    <mergeCell ref="EQ108:ES108"/>
    <mergeCell ref="EK105:EM105"/>
    <mergeCell ref="EN105:EP105"/>
    <mergeCell ref="EQ105:ES105"/>
    <mergeCell ref="ET105:EV105"/>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FC105:FE105"/>
    <mergeCell ref="FF105:FH105"/>
    <mergeCell ref="EB106:ED106"/>
    <mergeCell ref="EE106:EG106"/>
    <mergeCell ref="EH106:EJ106"/>
    <mergeCell ref="EK106:EM106"/>
    <mergeCell ref="EN106:EP106"/>
    <mergeCell ref="DJ106:DL106"/>
    <mergeCell ref="DM106:DO106"/>
    <mergeCell ref="DP106:DR106"/>
    <mergeCell ref="DJ105:DL105"/>
    <mergeCell ref="DM105:DO105"/>
    <mergeCell ref="DP105:DR105"/>
    <mergeCell ref="DV104:DX104"/>
    <mergeCell ref="FU108:FW108"/>
    <mergeCell ref="EK108:EM108"/>
    <mergeCell ref="DV106:DX106"/>
    <mergeCell ref="CF104:CH104"/>
    <mergeCell ref="CI104:CK104"/>
    <mergeCell ref="GM105:GO105"/>
    <mergeCell ref="GP105:GR105"/>
    <mergeCell ref="GS105:GU105"/>
    <mergeCell ref="GV105:GX105"/>
    <mergeCell ref="GY105:HA105"/>
    <mergeCell ref="HB105:HD105"/>
    <mergeCell ref="FU105:FW105"/>
    <mergeCell ref="FX105:FZ105"/>
    <mergeCell ref="EW105:EY105"/>
    <mergeCell ref="EZ105:FB105"/>
    <mergeCell ref="DS105:DU105"/>
    <mergeCell ref="DV105:DX105"/>
    <mergeCell ref="DY105:EA105"/>
    <mergeCell ref="EB105:ED105"/>
    <mergeCell ref="EE105:EG105"/>
    <mergeCell ref="EH105:EJ105"/>
    <mergeCell ref="FI105:FK105"/>
    <mergeCell ref="FL105:FN105"/>
    <mergeCell ref="FO105:FQ105"/>
    <mergeCell ref="FR105:FT105"/>
    <mergeCell ref="GA105:GC105"/>
    <mergeCell ref="EQ106:ES106"/>
    <mergeCell ref="DY106:EA106"/>
    <mergeCell ref="DS106:DU106"/>
    <mergeCell ref="EQ104:ES104"/>
    <mergeCell ref="ET104:EV104"/>
    <mergeCell ref="EN108:EP108"/>
    <mergeCell ref="DY104:EA104"/>
    <mergeCell ref="GJ102:GL102"/>
    <mergeCell ref="FC102:FE102"/>
    <mergeCell ref="CX103:CZ103"/>
    <mergeCell ref="FF102:FH102"/>
    <mergeCell ref="FO102:FQ102"/>
    <mergeCell ref="HK106:HM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T106:EV106"/>
    <mergeCell ref="GS106:GU106"/>
    <mergeCell ref="GV106:GX106"/>
    <mergeCell ref="GY106:HA106"/>
    <mergeCell ref="HB106:HD106"/>
    <mergeCell ref="HE106:HG106"/>
    <mergeCell ref="FL104:FN104"/>
    <mergeCell ref="FO104:FQ104"/>
    <mergeCell ref="FR104:FT104"/>
    <mergeCell ref="FU104:FW104"/>
    <mergeCell ref="EN104:EP104"/>
    <mergeCell ref="B101:U102"/>
    <mergeCell ref="V101:AA102"/>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FC104:FE104"/>
    <mergeCell ref="BQ103:BS103"/>
    <mergeCell ref="HH102:HJ102"/>
    <mergeCell ref="HK104:HM104"/>
    <mergeCell ref="GD105:GF105"/>
    <mergeCell ref="GG105:GI105"/>
    <mergeCell ref="GJ105:GL105"/>
    <mergeCell ref="HE103:HG103"/>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I104:FK104"/>
    <mergeCell ref="EH103:EJ103"/>
    <mergeCell ref="EK103:EM103"/>
    <mergeCell ref="EN103:EP103"/>
    <mergeCell ref="BT103:BV103"/>
    <mergeCell ref="BW103:BY103"/>
    <mergeCell ref="AV103:AX103"/>
    <mergeCell ref="AY103:BA103"/>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FR102:FT102"/>
    <mergeCell ref="BZ101:CB101"/>
    <mergeCell ref="AS101:AU101"/>
    <mergeCell ref="BN101:BP101"/>
    <mergeCell ref="BQ101:BS101"/>
    <mergeCell ref="BT101:BV101"/>
    <mergeCell ref="BW101:BY101"/>
    <mergeCell ref="BK101:BM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3:FK103"/>
    <mergeCell ref="FL103:FN103"/>
    <mergeCell ref="FO103:FQ103"/>
    <mergeCell ref="AB101:AF102"/>
    <mergeCell ref="AG101:AK101"/>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CC101:CE101"/>
    <mergeCell ref="CF101:CH101"/>
    <mergeCell ref="CC102:CE102"/>
    <mergeCell ref="CF102:CH102"/>
    <mergeCell ref="AY102:BA102"/>
    <mergeCell ref="BB102:BD102"/>
    <mergeCell ref="BZ103:CB103"/>
    <mergeCell ref="CC103:CE103"/>
    <mergeCell ref="BQ102:BS102"/>
    <mergeCell ref="BT102:BV102"/>
    <mergeCell ref="BW102:BY102"/>
    <mergeCell ref="BZ102:CB102"/>
    <mergeCell ref="EK102:EM102"/>
    <mergeCell ref="EN102:EP102"/>
    <mergeCell ref="EQ102:ES102"/>
    <mergeCell ref="ET102:EV102"/>
    <mergeCell ref="EW102:EY102"/>
    <mergeCell ref="EH102:EJ102"/>
    <mergeCell ref="DP102:DR102"/>
    <mergeCell ref="CI102:CK102"/>
    <mergeCell ref="CL102:CN102"/>
    <mergeCell ref="CO102:CQ102"/>
    <mergeCell ref="CR102:CT102"/>
    <mergeCell ref="CU102:CW102"/>
    <mergeCell ref="CX102:CZ102"/>
    <mergeCell ref="FI102:FK102"/>
    <mergeCell ref="FL102:FN102"/>
    <mergeCell ref="GY101:HA101"/>
    <mergeCell ref="DA101:DC101"/>
    <mergeCell ref="DD101:DF101"/>
    <mergeCell ref="DG101:DI101"/>
    <mergeCell ref="DJ101:DL101"/>
    <mergeCell ref="CI101:CK101"/>
    <mergeCell ref="CL101:CN101"/>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EB102:ED102"/>
    <mergeCell ref="EE102:EG102"/>
    <mergeCell ref="CX101:CZ101"/>
    <mergeCell ref="HE101:HG101"/>
    <mergeCell ref="HH101:HJ101"/>
    <mergeCell ref="HK101:HM101"/>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DJ100:DL100"/>
    <mergeCell ref="DM100:DO100"/>
    <mergeCell ref="DP100:DR100"/>
    <mergeCell ref="DS100:DU100"/>
    <mergeCell ref="DV100:DX100"/>
    <mergeCell ref="DY100:EA100"/>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DJ92:DL92"/>
    <mergeCell ref="DM92:DO92"/>
    <mergeCell ref="DP92:DR92"/>
    <mergeCell ref="DS92:DU92"/>
    <mergeCell ref="DV92:DX92"/>
    <mergeCell ref="DY92:EA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GM85:GO85"/>
    <mergeCell ref="GP85:GR85"/>
    <mergeCell ref="GS85:GU85"/>
    <mergeCell ref="GV85:GX85"/>
    <mergeCell ref="FO85:FQ85"/>
    <mergeCell ref="FR85:FT85"/>
    <mergeCell ref="DY86:EA86"/>
    <mergeCell ref="EB86:ED86"/>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V84:GX84"/>
    <mergeCell ref="FU85:FW85"/>
    <mergeCell ref="FX85:FZ85"/>
    <mergeCell ref="GA85:GC85"/>
    <mergeCell ref="GD85:GF85"/>
    <mergeCell ref="EW85:EY85"/>
    <mergeCell ref="FC85:FE85"/>
    <mergeCell ref="FF85:FH85"/>
    <mergeCell ref="FI85:FK85"/>
    <mergeCell ref="FL85:FN85"/>
    <mergeCell ref="ET85:EV85"/>
    <mergeCell ref="GG85:GI85"/>
    <mergeCell ref="GJ85:GL85"/>
    <mergeCell ref="DS84:DU84"/>
    <mergeCell ref="DV84:DX84"/>
    <mergeCell ref="DY84:EA84"/>
    <mergeCell ref="FL83:FN83"/>
    <mergeCell ref="FO83:FQ83"/>
    <mergeCell ref="DJ83:DL83"/>
    <mergeCell ref="DM83:DO83"/>
    <mergeCell ref="DP83:DR83"/>
    <mergeCell ref="DS83:DU83"/>
    <mergeCell ref="ET84:EV84"/>
    <mergeCell ref="EW84:EY84"/>
    <mergeCell ref="EZ84:FB84"/>
    <mergeCell ref="FC84:FE84"/>
    <mergeCell ref="FF84:FH84"/>
    <mergeCell ref="FI84:FK84"/>
    <mergeCell ref="DY83:EA83"/>
    <mergeCell ref="EB83:ED83"/>
    <mergeCell ref="EE83:EG83"/>
    <mergeCell ref="EH83:EJ83"/>
    <mergeCell ref="EK83:EM83"/>
    <mergeCell ref="EB84:ED84"/>
    <mergeCell ref="EE84:EG84"/>
    <mergeCell ref="EH84:EJ84"/>
    <mergeCell ref="EK84:EM84"/>
    <mergeCell ref="EN84:EP84"/>
    <mergeCell ref="EQ84:ES84"/>
    <mergeCell ref="DJ84:DL84"/>
    <mergeCell ref="DM84:DO84"/>
    <mergeCell ref="DP84:DR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B83:U84"/>
    <mergeCell ref="V83:AA84"/>
    <mergeCell ref="AB83:AF84"/>
    <mergeCell ref="AG83:AK83"/>
    <mergeCell ref="AL83:AO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N83:EP83"/>
    <mergeCell ref="EQ83:ES83"/>
    <mergeCell ref="ET83:EV83"/>
    <mergeCell ref="EW83:EY83"/>
    <mergeCell ref="EZ83:FB83"/>
    <mergeCell ref="FC83:FE83"/>
    <mergeCell ref="DV83:DX83"/>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EN79:EP79"/>
    <mergeCell ref="EQ79:ES79"/>
    <mergeCell ref="ET79:EV79"/>
    <mergeCell ref="EW79:EY79"/>
    <mergeCell ref="DP79:DR79"/>
    <mergeCell ref="DS79:DU79"/>
    <mergeCell ref="DV79:DX79"/>
    <mergeCell ref="DY79:EA79"/>
    <mergeCell ref="EB79:ED79"/>
    <mergeCell ref="EE79:EG79"/>
    <mergeCell ref="DJ79:DL79"/>
    <mergeCell ref="DM79:DO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K78:EM78"/>
    <mergeCell ref="EN78:EP78"/>
    <mergeCell ref="EQ78:ES78"/>
    <mergeCell ref="ET78:EV78"/>
    <mergeCell ref="EW78:EY78"/>
    <mergeCell ref="EZ78:FB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CI78:CK78"/>
    <mergeCell ref="CL78:CN78"/>
    <mergeCell ref="CO78:CQ78"/>
    <mergeCell ref="CR78:CT78"/>
    <mergeCell ref="CU78:CW78"/>
    <mergeCell ref="CX78:CZ78"/>
    <mergeCell ref="BQ78:BS78"/>
    <mergeCell ref="BT78:BV78"/>
    <mergeCell ref="BW78:BY78"/>
    <mergeCell ref="BZ78:CB78"/>
    <mergeCell ref="CC78:CE78"/>
    <mergeCell ref="CF78:CH78"/>
    <mergeCell ref="AY78:BA78"/>
    <mergeCell ref="BB78:BD78"/>
    <mergeCell ref="BE78:BG78"/>
    <mergeCell ref="BH78:BJ78"/>
    <mergeCell ref="BK78:BM78"/>
    <mergeCell ref="BN78:BP78"/>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DM77:DO77"/>
    <mergeCell ref="DP77:DR77"/>
    <mergeCell ref="DS77:DU77"/>
    <mergeCell ref="DV77:DX77"/>
    <mergeCell ref="DY77:EA77"/>
    <mergeCell ref="EB77:ED77"/>
    <mergeCell ref="CU77:CW77"/>
    <mergeCell ref="CX77:CZ77"/>
    <mergeCell ref="DA77:DC77"/>
    <mergeCell ref="DD77:DF77"/>
    <mergeCell ref="DG77:DI77"/>
    <mergeCell ref="DJ77:DL77"/>
    <mergeCell ref="CC77:CE77"/>
    <mergeCell ref="CF77:CH77"/>
    <mergeCell ref="CI77:CK77"/>
    <mergeCell ref="CL77:CN77"/>
    <mergeCell ref="CO77:CQ77"/>
    <mergeCell ref="CR77:CT77"/>
    <mergeCell ref="BK77:BM77"/>
    <mergeCell ref="BN77:BP77"/>
    <mergeCell ref="BQ77:BS77"/>
    <mergeCell ref="BT77:BV77"/>
    <mergeCell ref="BW77:BY77"/>
    <mergeCell ref="BZ77:CB77"/>
    <mergeCell ref="AS77:AU77"/>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CC76:CE76"/>
    <mergeCell ref="CF76:CH76"/>
    <mergeCell ref="CI76:CK76"/>
    <mergeCell ref="CL76:CN76"/>
    <mergeCell ref="CO76:CQ76"/>
    <mergeCell ref="BH76:BJ76"/>
    <mergeCell ref="BK76:BM76"/>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CO75:CQ75"/>
    <mergeCell ref="CR75:CT75"/>
    <mergeCell ref="CU75:CW75"/>
    <mergeCell ref="CX75:CZ75"/>
    <mergeCell ref="DA75:DC75"/>
    <mergeCell ref="BT75:BV75"/>
    <mergeCell ref="BW75:BY75"/>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CF73:CH73"/>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U65:CW65"/>
    <mergeCell ref="CC65:CE65"/>
    <mergeCell ref="CF65:CH65"/>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BN65:BP65"/>
    <mergeCell ref="FI66:FK66"/>
    <mergeCell ref="GV66:GX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ET63:EV63"/>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EW63:EY63"/>
    <mergeCell ref="DS63:DU63"/>
    <mergeCell ref="DV63:DX63"/>
    <mergeCell ref="DY63:EA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BQ64:BS64"/>
    <mergeCell ref="BH64:BJ64"/>
    <mergeCell ref="BK64:BM64"/>
    <mergeCell ref="BN64:BP64"/>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BB64:BD64"/>
    <mergeCell ref="BE64:BG64"/>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DS62:DU62"/>
    <mergeCell ref="DV62:DX62"/>
    <mergeCell ref="DY62:EA62"/>
    <mergeCell ref="EB62:ED62"/>
    <mergeCell ref="EE62:EG62"/>
    <mergeCell ref="EH62:EJ62"/>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ET61:EV61"/>
    <mergeCell ref="HE61:HG61"/>
    <mergeCell ref="HH61:HJ61"/>
    <mergeCell ref="FX60:FZ60"/>
    <mergeCell ref="GA60:GC60"/>
    <mergeCell ref="ET60:EV60"/>
    <mergeCell ref="EW60:EY60"/>
    <mergeCell ref="EZ60:FB60"/>
    <mergeCell ref="FC60:FE60"/>
    <mergeCell ref="FF60:FH60"/>
    <mergeCell ref="FI60:FK60"/>
    <mergeCell ref="BT64:BV64"/>
    <mergeCell ref="BW64:BY64"/>
    <mergeCell ref="BZ64:CB64"/>
    <mergeCell ref="CC64:CE64"/>
    <mergeCell ref="CF64:CH64"/>
    <mergeCell ref="CI64:CK64"/>
    <mergeCell ref="DJ62:DL62"/>
    <mergeCell ref="DM62:DO62"/>
    <mergeCell ref="DP62:DR62"/>
    <mergeCell ref="DP63:DR63"/>
    <mergeCell ref="DM61:DO61"/>
    <mergeCell ref="HE62:HG62"/>
    <mergeCell ref="HH62:HJ62"/>
    <mergeCell ref="HK62:HM62"/>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HE63:HG63"/>
    <mergeCell ref="HH63:HJ63"/>
    <mergeCell ref="HK63:HM63"/>
    <mergeCell ref="HB63:HD63"/>
    <mergeCell ref="EB60:ED60"/>
    <mergeCell ref="EE60:EG60"/>
    <mergeCell ref="EH60:EJ60"/>
    <mergeCell ref="EK60:EM60"/>
    <mergeCell ref="EN60:EP60"/>
    <mergeCell ref="EQ60:ES60"/>
    <mergeCell ref="DJ60:DL60"/>
    <mergeCell ref="DM60:DO60"/>
    <mergeCell ref="DP60:DR60"/>
    <mergeCell ref="DS60:DU60"/>
    <mergeCell ref="FI61:FK61"/>
    <mergeCell ref="FL61:FN61"/>
    <mergeCell ref="EE61:EG61"/>
    <mergeCell ref="EH61:EJ61"/>
    <mergeCell ref="EK61:EM61"/>
    <mergeCell ref="EN61:EP61"/>
    <mergeCell ref="B61:U62"/>
    <mergeCell ref="V61:AA62"/>
    <mergeCell ref="AB61:AF62"/>
    <mergeCell ref="DP61:DR61"/>
    <mergeCell ref="DS61:DU61"/>
    <mergeCell ref="DV61:DX61"/>
    <mergeCell ref="DY61:EA61"/>
    <mergeCell ref="EB61:ED61"/>
    <mergeCell ref="EQ61:ES61"/>
    <mergeCell ref="DJ61:DL61"/>
    <mergeCell ref="BN63:BP63"/>
    <mergeCell ref="BQ63:BS63"/>
    <mergeCell ref="BT63:BV63"/>
    <mergeCell ref="BW63:BY63"/>
    <mergeCell ref="BZ63:CB63"/>
    <mergeCell ref="CC63:CE63"/>
    <mergeCell ref="AV63:AX63"/>
    <mergeCell ref="AY63:BA63"/>
    <mergeCell ref="BB63:BD63"/>
    <mergeCell ref="BE63:BG63"/>
    <mergeCell ref="BH63:BJ63"/>
    <mergeCell ref="BK63:BM63"/>
    <mergeCell ref="B59:U60"/>
    <mergeCell ref="V59:AA60"/>
    <mergeCell ref="AB59:AF60"/>
    <mergeCell ref="AG59:AK59"/>
    <mergeCell ref="AG61:AK61"/>
    <mergeCell ref="AL61:AO61"/>
    <mergeCell ref="AL59:AO59"/>
    <mergeCell ref="ET59:EV59"/>
    <mergeCell ref="EW59:EY59"/>
    <mergeCell ref="EZ59:FB59"/>
    <mergeCell ref="FC59:FE59"/>
    <mergeCell ref="DV59:DX59"/>
    <mergeCell ref="DY59:EA59"/>
    <mergeCell ref="EB59:ED59"/>
    <mergeCell ref="EE59:EG59"/>
    <mergeCell ref="DV60:DX60"/>
    <mergeCell ref="EH59:EJ59"/>
    <mergeCell ref="EK59:EM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HE60:HG60"/>
    <mergeCell ref="HH60:HJ60"/>
    <mergeCell ref="HK60:HM60"/>
    <mergeCell ref="GD60:GF60"/>
    <mergeCell ref="DY60:EA60"/>
    <mergeCell ref="DS58:DU58"/>
    <mergeCell ref="DV58:DX58"/>
    <mergeCell ref="GS58:GU58"/>
    <mergeCell ref="GV58:GX58"/>
    <mergeCell ref="GY58:HA58"/>
    <mergeCell ref="HB58:HD58"/>
    <mergeCell ref="HE58:HG58"/>
    <mergeCell ref="HH58:HJ58"/>
    <mergeCell ref="GA58:GC58"/>
    <mergeCell ref="GD58:GF58"/>
    <mergeCell ref="GG58:GI58"/>
    <mergeCell ref="GJ58:GL58"/>
    <mergeCell ref="GM58:GO58"/>
    <mergeCell ref="DY58:EA58"/>
    <mergeCell ref="EB58:ED58"/>
    <mergeCell ref="EE58:EG58"/>
    <mergeCell ref="EH58:EJ58"/>
    <mergeCell ref="EK58:EM58"/>
    <mergeCell ref="EN58:EP58"/>
    <mergeCell ref="GP58:GR58"/>
    <mergeCell ref="FI58:FK58"/>
    <mergeCell ref="FL58:FN58"/>
    <mergeCell ref="FO58:FQ58"/>
    <mergeCell ref="FR58:FT58"/>
    <mergeCell ref="FU58:FW58"/>
    <mergeCell ref="FX58:FZ58"/>
    <mergeCell ref="EQ58:ES58"/>
    <mergeCell ref="ET58:EV58"/>
    <mergeCell ref="DJ59:DL59"/>
    <mergeCell ref="DM59:DO59"/>
    <mergeCell ref="DP59:DR59"/>
    <mergeCell ref="DS59:DU59"/>
    <mergeCell ref="EQ59:ES59"/>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W58:EY58"/>
    <mergeCell ref="EZ58:FB58"/>
    <mergeCell ref="FC58:FE58"/>
    <mergeCell ref="FF58:FH58"/>
    <mergeCell ref="DV57:DX57"/>
    <mergeCell ref="DY57:EA57"/>
    <mergeCell ref="EB57:ED57"/>
    <mergeCell ref="DM58:DO58"/>
    <mergeCell ref="DP58:DR58"/>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B56:ED56"/>
    <mergeCell ref="EE56:EG56"/>
    <mergeCell ref="FU57:FW57"/>
    <mergeCell ref="FX57:FZ57"/>
    <mergeCell ref="GA57:GC57"/>
    <mergeCell ref="GD57:GF57"/>
    <mergeCell ref="DJ56:DL56"/>
    <mergeCell ref="DM56:DO56"/>
    <mergeCell ref="DP56:DR56"/>
    <mergeCell ref="DS56:DU56"/>
    <mergeCell ref="HK58:HM58"/>
    <mergeCell ref="DJ58:DL58"/>
    <mergeCell ref="DS57:DU57"/>
    <mergeCell ref="HE57:HG57"/>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H56:EJ56"/>
    <mergeCell ref="EK56:EM56"/>
    <mergeCell ref="EE57:EG57"/>
    <mergeCell ref="EH57:EJ57"/>
    <mergeCell ref="DJ57:DL57"/>
    <mergeCell ref="DM57:DO57"/>
    <mergeCell ref="DP57:DR57"/>
    <mergeCell ref="HH57:HJ57"/>
    <mergeCell ref="HK57:HM57"/>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EZ55:FB55"/>
    <mergeCell ref="FC55:FE55"/>
    <mergeCell ref="FF55:FH55"/>
    <mergeCell ref="FI55:FK55"/>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DJ55:DL55"/>
    <mergeCell ref="DM55:DO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GD55:GF55"/>
    <mergeCell ref="GG55:GI55"/>
    <mergeCell ref="CX54:CZ54"/>
    <mergeCell ref="BQ54:BS54"/>
    <mergeCell ref="BT54:BV54"/>
    <mergeCell ref="GA55:GC55"/>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DA52:DC52"/>
    <mergeCell ref="DD52:DF52"/>
    <mergeCell ref="AL54:AO54"/>
    <mergeCell ref="AP54:AR54"/>
    <mergeCell ref="AS54:AU54"/>
    <mergeCell ref="AV54:AX54"/>
    <mergeCell ref="GG53:GI53"/>
    <mergeCell ref="GJ53:GL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AB53:AF54"/>
    <mergeCell ref="AG53:AK53"/>
    <mergeCell ref="AL53:AO53"/>
    <mergeCell ref="AP53:AR53"/>
    <mergeCell ref="GV52:GX52"/>
    <mergeCell ref="GY52:HA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DM53:DO53"/>
    <mergeCell ref="DP53:DR53"/>
    <mergeCell ref="DS53:DU53"/>
    <mergeCell ref="DV53:DX53"/>
    <mergeCell ref="FC51:FE51"/>
    <mergeCell ref="DG52:DI52"/>
    <mergeCell ref="CO52:CQ52"/>
    <mergeCell ref="CR52:CT52"/>
    <mergeCell ref="CU52:CW52"/>
    <mergeCell ref="CX52:CZ52"/>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BW52:BY52"/>
    <mergeCell ref="BT51:BV51"/>
    <mergeCell ref="BW51:BY51"/>
    <mergeCell ref="BZ51:CB51"/>
    <mergeCell ref="CC51:CE51"/>
    <mergeCell ref="CF51:CH51"/>
    <mergeCell ref="CI51:CK51"/>
    <mergeCell ref="BB51:BD51"/>
    <mergeCell ref="BE51:BG51"/>
    <mergeCell ref="BH51:BJ51"/>
    <mergeCell ref="BK51:BM51"/>
    <mergeCell ref="BN51:BP51"/>
    <mergeCell ref="BQ51:BS51"/>
    <mergeCell ref="DV51:DX51"/>
    <mergeCell ref="DY51:EA51"/>
    <mergeCell ref="EB51:ED51"/>
    <mergeCell ref="EE51:EG51"/>
    <mergeCell ref="EH51:EJ51"/>
    <mergeCell ref="EK51:EM51"/>
    <mergeCell ref="DD51:DF51"/>
    <mergeCell ref="DG51:DI51"/>
    <mergeCell ref="DJ51:DL51"/>
    <mergeCell ref="AP50:BY50"/>
    <mergeCell ref="DM51:DO51"/>
    <mergeCell ref="DP51:DR51"/>
    <mergeCell ref="DS51:DU51"/>
    <mergeCell ref="CL51:CN51"/>
    <mergeCell ref="CO51:CQ51"/>
    <mergeCell ref="CR51:CT51"/>
    <mergeCell ref="CU51:CW51"/>
    <mergeCell ref="CX51:CZ51"/>
    <mergeCell ref="DA51:DC51"/>
    <mergeCell ref="BZ50:DI50"/>
    <mergeCell ref="EN51:EP51"/>
    <mergeCell ref="EQ51:ES51"/>
    <mergeCell ref="ET51:EV51"/>
    <mergeCell ref="EW51:EY51"/>
    <mergeCell ref="EZ51:FB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GY50:HA50"/>
    <mergeCell ref="HB50:HD50"/>
    <mergeCell ref="HE50:HG50"/>
    <mergeCell ref="HH50:HJ50"/>
    <mergeCell ref="GA50:GC50"/>
    <mergeCell ref="GD50:GF50"/>
    <mergeCell ref="GG50:GI50"/>
    <mergeCell ref="GJ50:GL50"/>
    <mergeCell ref="GM50:GO50"/>
    <mergeCell ref="FI50:FK50"/>
    <mergeCell ref="FL50:FN50"/>
    <mergeCell ref="ET49:EV49"/>
    <mergeCell ref="EW49:EY49"/>
    <mergeCell ref="FO50:FQ50"/>
    <mergeCell ref="FR50:FT50"/>
    <mergeCell ref="FU50:FW50"/>
    <mergeCell ref="FX50:FZ50"/>
    <mergeCell ref="DJ49:DL49"/>
    <mergeCell ref="DM49:DO49"/>
    <mergeCell ref="DP49:DR49"/>
    <mergeCell ref="EK49:EM49"/>
    <mergeCell ref="EN49:EP49"/>
    <mergeCell ref="EQ49:ES49"/>
    <mergeCell ref="EZ50:FB50"/>
    <mergeCell ref="FC50:FE50"/>
    <mergeCell ref="FF50:FH50"/>
    <mergeCell ref="DY50:EA50"/>
    <mergeCell ref="EB50:ED50"/>
    <mergeCell ref="EE50:EG50"/>
    <mergeCell ref="EH50:EJ50"/>
    <mergeCell ref="EK50:EM50"/>
    <mergeCell ref="EN50:EP50"/>
    <mergeCell ref="BZ49:DI49"/>
    <mergeCell ref="HK50:HM50"/>
    <mergeCell ref="AP49:BY49"/>
    <mergeCell ref="HK48:HM48"/>
    <mergeCell ref="EK48:EM48"/>
    <mergeCell ref="FI49:FK49"/>
    <mergeCell ref="FL49:FN49"/>
    <mergeCell ref="FO49:FQ49"/>
    <mergeCell ref="FR49:FT49"/>
    <mergeCell ref="EQ50:ES50"/>
    <mergeCell ref="ET50:EV50"/>
    <mergeCell ref="EW50:EY50"/>
    <mergeCell ref="EN48:EP48"/>
    <mergeCell ref="EQ48:ES48"/>
    <mergeCell ref="ET48:EV48"/>
    <mergeCell ref="EW48:EY48"/>
    <mergeCell ref="EZ48:FB48"/>
    <mergeCell ref="FC48:FE48"/>
    <mergeCell ref="EZ49:FB49"/>
    <mergeCell ref="DS49:DU49"/>
    <mergeCell ref="DV49:DX49"/>
    <mergeCell ref="DY49:EA49"/>
    <mergeCell ref="EB49:ED49"/>
    <mergeCell ref="EE49:EG49"/>
    <mergeCell ref="EH49:EJ49"/>
    <mergeCell ref="DJ50:DL50"/>
    <mergeCell ref="DM50:DO50"/>
    <mergeCell ref="DP50:DR50"/>
    <mergeCell ref="DS50:DU50"/>
    <mergeCell ref="DV50:DX50"/>
    <mergeCell ref="GS50:GU50"/>
    <mergeCell ref="GV50:GX50"/>
    <mergeCell ref="GP50:GR50"/>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HE49:HG49"/>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CR48:CT48"/>
    <mergeCell ref="CU48:CW48"/>
    <mergeCell ref="CX48:CZ48"/>
    <mergeCell ref="DA48:DC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CC44:CE44"/>
    <mergeCell ref="CF44:CH44"/>
    <mergeCell ref="CI44:CK44"/>
    <mergeCell ref="CL44:CN44"/>
    <mergeCell ref="CO44:CQ44"/>
    <mergeCell ref="BH44:BJ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CO43:CQ43"/>
    <mergeCell ref="CR43:CT43"/>
    <mergeCell ref="CU43:CW43"/>
    <mergeCell ref="CX43:CZ43"/>
    <mergeCell ref="DA43:DC43"/>
    <mergeCell ref="BT43:BV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CF41:CH41"/>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CU38:CW38"/>
    <mergeCell ref="CX38:CZ38"/>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GM37:GO37"/>
    <mergeCell ref="GP37:GR37"/>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DD35:DF35"/>
    <mergeCell ref="DG35:DI35"/>
    <mergeCell ref="DJ35:DL35"/>
    <mergeCell ref="DM35:DO35"/>
    <mergeCell ref="DP35:DR35"/>
    <mergeCell ref="DS35:DU35"/>
    <mergeCell ref="BH36:BJ36"/>
    <mergeCell ref="BK36:BM36"/>
    <mergeCell ref="BN36:BP36"/>
    <mergeCell ref="BQ36:BS36"/>
    <mergeCell ref="BT36:BV36"/>
    <mergeCell ref="BW36:BY36"/>
    <mergeCell ref="GY37:HA37"/>
    <mergeCell ref="HB37:HD37"/>
    <mergeCell ref="HE37:HG37"/>
    <mergeCell ref="HH37:HJ37"/>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5:GO35"/>
    <mergeCell ref="FF35:FH35"/>
    <mergeCell ref="FI35:FK35"/>
    <mergeCell ref="FL35:FN35"/>
    <mergeCell ref="FO35:FQ35"/>
    <mergeCell ref="FR35:FT35"/>
    <mergeCell ref="FU35:FW35"/>
    <mergeCell ref="EN35:EP35"/>
    <mergeCell ref="EQ35:ES35"/>
    <mergeCell ref="ET35:EV35"/>
    <mergeCell ref="EW35:EY35"/>
    <mergeCell ref="EZ35:FB35"/>
    <mergeCell ref="FC35:FE35"/>
    <mergeCell ref="DV35:DX35"/>
    <mergeCell ref="DY35:EA35"/>
    <mergeCell ref="EB35:ED35"/>
    <mergeCell ref="EE35:EG35"/>
    <mergeCell ref="EH35:EJ35"/>
    <mergeCell ref="EK35:EM35"/>
    <mergeCell ref="CL35:CN35"/>
    <mergeCell ref="CO35:CQ35"/>
    <mergeCell ref="CR35:CT35"/>
    <mergeCell ref="CU35:CW35"/>
    <mergeCell ref="CX35:CZ35"/>
    <mergeCell ref="DA35:DC35"/>
    <mergeCell ref="BT35:BV35"/>
    <mergeCell ref="BW35:BY35"/>
    <mergeCell ref="BZ35:CB35"/>
    <mergeCell ref="CC35:CE35"/>
    <mergeCell ref="CF35:CH35"/>
    <mergeCell ref="CI35:CK35"/>
    <mergeCell ref="O30:Q30"/>
    <mergeCell ref="O31:BW31"/>
    <mergeCell ref="BW34:BY34"/>
    <mergeCell ref="C31:N31"/>
    <mergeCell ref="GS34:GU34"/>
    <mergeCell ref="EQ34:ES34"/>
    <mergeCell ref="ET34:EV34"/>
    <mergeCell ref="EW34:EY34"/>
    <mergeCell ref="EZ34:FB34"/>
    <mergeCell ref="DM34:DO34"/>
    <mergeCell ref="DP34:DR34"/>
    <mergeCell ref="DS34:DU34"/>
    <mergeCell ref="DV34:DX34"/>
    <mergeCell ref="CO34:CQ34"/>
    <mergeCell ref="CR34:CT34"/>
    <mergeCell ref="BB35:BD35"/>
    <mergeCell ref="BE35:BG35"/>
    <mergeCell ref="BH35:BJ35"/>
    <mergeCell ref="BK35:BM35"/>
    <mergeCell ref="BN35:BP35"/>
    <mergeCell ref="GG34:GI34"/>
    <mergeCell ref="GJ34:GL34"/>
    <mergeCell ref="GM34:GO34"/>
    <mergeCell ref="GP34:GR34"/>
    <mergeCell ref="FI34:FK34"/>
    <mergeCell ref="FL34:FN34"/>
    <mergeCell ref="FO34:FQ34"/>
    <mergeCell ref="FR34:FT34"/>
    <mergeCell ref="FU34:FW34"/>
    <mergeCell ref="FX34:FZ34"/>
    <mergeCell ref="CU34:CW34"/>
    <mergeCell ref="CX34:CZ34"/>
    <mergeCell ref="DA34:DC34"/>
    <mergeCell ref="DD34:DF34"/>
    <mergeCell ref="FC34:FE34"/>
    <mergeCell ref="FF34:FH34"/>
    <mergeCell ref="DY34:EA34"/>
    <mergeCell ref="EB34:ED34"/>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B14:BX14"/>
    <mergeCell ref="B15:BX15"/>
    <mergeCell ref="B16:BX16"/>
    <mergeCell ref="C17:S17"/>
    <mergeCell ref="BT17:BU17"/>
    <mergeCell ref="BV17:BW17"/>
    <mergeCell ref="BQ35:BS35"/>
    <mergeCell ref="AP35:AR35"/>
    <mergeCell ref="AS35:AU35"/>
    <mergeCell ref="AV35:AX35"/>
    <mergeCell ref="AY35:BA35"/>
    <mergeCell ref="BT34:BV34"/>
    <mergeCell ref="C29:N29"/>
    <mergeCell ref="HK34:HM34"/>
    <mergeCell ref="B35:U36"/>
    <mergeCell ref="V35:AA36"/>
    <mergeCell ref="AB35:AF36"/>
    <mergeCell ref="AG35:AK35"/>
    <mergeCell ref="AL35:AO35"/>
    <mergeCell ref="HH35:HJ35"/>
    <mergeCell ref="CL120:CN120"/>
    <mergeCell ref="CO120:CQ120"/>
    <mergeCell ref="CR120:CT120"/>
    <mergeCell ref="BZ120:CB120"/>
    <mergeCell ref="O29:R29"/>
    <mergeCell ref="C30:N30"/>
    <mergeCell ref="AB33:AF34"/>
    <mergeCell ref="AG33:AO34"/>
    <mergeCell ref="AP33:BY33"/>
    <mergeCell ref="BZ33:DI33"/>
    <mergeCell ref="BK34:BM34"/>
    <mergeCell ref="GV34:GX34"/>
    <mergeCell ref="GY34:HA34"/>
    <mergeCell ref="HB34:HD34"/>
    <mergeCell ref="HE34:HG34"/>
    <mergeCell ref="HH34:HJ34"/>
    <mergeCell ref="GA34:GC34"/>
    <mergeCell ref="GD34:GF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Q34:BS34"/>
    <mergeCell ref="BZ34:CB34"/>
    <mergeCell ref="CC34:CE34"/>
    <mergeCell ref="CF34:CH34"/>
    <mergeCell ref="CI34:CK34"/>
    <mergeCell ref="CL34:CN34"/>
    <mergeCell ref="EE34:EG34"/>
    <mergeCell ref="EH34:EJ34"/>
    <mergeCell ref="EK34:EM34"/>
    <mergeCell ref="EN34:EP34"/>
    <mergeCell ref="DG34:DI34"/>
    <mergeCell ref="DJ34:DL34"/>
    <mergeCell ref="O25:BW25"/>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vt:i4>
      </vt:variant>
    </vt:vector>
  </HeadingPairs>
  <TitlesOfParts>
    <vt:vector size="19"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Hoja1</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2018-02-12T22:25:26Z</dcterms:modified>
</cp:coreProperties>
</file>